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_alpha\aff\m1004 - moe accel particules timone\ALPHA-I&amp;CO\DCE V5\02 - CDPGF\"/>
    </mc:Choice>
  </mc:AlternateContent>
  <xr:revisionPtr revIDLastSave="0" documentId="13_ncr:1_{A1BB35E7-2500-4B81-8399-16AE5AA9E425}" xr6:coauthVersionLast="32" xr6:coauthVersionMax="32" xr10:uidLastSave="{00000000-0000-0000-0000-000000000000}"/>
  <bookViews>
    <workbookView xWindow="0" yWindow="0" windowWidth="25470" windowHeight="12345" xr2:uid="{141D3CB2-0385-4A35-83D1-F672641F6B98}"/>
  </bookViews>
  <sheets>
    <sheet name="Lot N°01 DEPOSES - GROS OEUVRE" sheetId="2" r:id="rId1"/>
    <sheet name="Feuil1" sheetId="1" r:id="rId2"/>
  </sheets>
  <definedNames>
    <definedName name="_xlnm.Print_Titles" localSheetId="0">'Lot N°01 DEPOSES - GROS OEUVRE'!$1:$2</definedName>
    <definedName name="_xlnm.Print_Area" localSheetId="0">'Lot N°01 DEPOSES - GROS OEUVRE'!$A$1:$G$91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2" l="1"/>
  <c r="G6" i="2" l="1"/>
  <c r="G7" i="2"/>
  <c r="G10" i="2"/>
  <c r="G11" i="2"/>
  <c r="G12" i="2"/>
  <c r="G13" i="2"/>
  <c r="G14" i="2"/>
  <c r="G15" i="2"/>
  <c r="G18" i="2"/>
  <c r="G19" i="2"/>
  <c r="G20" i="2"/>
  <c r="G21" i="2"/>
  <c r="G22" i="2"/>
  <c r="G23" i="2"/>
  <c r="G24" i="2"/>
  <c r="G25" i="2"/>
  <c r="G27" i="2"/>
  <c r="G28" i="2"/>
  <c r="G29" i="2"/>
  <c r="G30" i="2"/>
  <c r="G31" i="2"/>
  <c r="G35" i="2"/>
  <c r="G36" i="2"/>
  <c r="G37" i="2"/>
  <c r="G38" i="2"/>
  <c r="G39" i="2"/>
  <c r="G40" i="2"/>
  <c r="G43" i="2"/>
  <c r="G44" i="2"/>
  <c r="G45" i="2"/>
  <c r="G46" i="2"/>
  <c r="G47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6" i="2"/>
  <c r="G67" i="2"/>
  <c r="G68" i="2"/>
  <c r="G69" i="2"/>
  <c r="G73" i="2"/>
  <c r="G74" i="2"/>
  <c r="G75" i="2"/>
  <c r="G76" i="2"/>
  <c r="G77" i="2"/>
  <c r="G78" i="2"/>
  <c r="G79" i="2"/>
  <c r="G80" i="2"/>
  <c r="G81" i="2"/>
  <c r="G82" i="2"/>
  <c r="G83" i="2"/>
  <c r="G85" i="2"/>
  <c r="G86" i="2"/>
  <c r="G5" i="2"/>
  <c r="G89" i="2" l="1"/>
  <c r="G90" i="2" s="1"/>
  <c r="G91" i="2" s="1"/>
  <c r="B90" i="2" l="1"/>
</calcChain>
</file>

<file path=xl/sharedStrings.xml><?xml version="1.0" encoding="utf-8"?>
<sst xmlns="http://schemas.openxmlformats.org/spreadsheetml/2006/main" count="395" uniqueCount="256">
  <si>
    <t>U</t>
  </si>
  <si>
    <t>Qté MO</t>
  </si>
  <si>
    <t>Qté ENT</t>
  </si>
  <si>
    <t>P U HT</t>
  </si>
  <si>
    <t>Total HT</t>
  </si>
  <si>
    <t>CH3</t>
  </si>
  <si>
    <t>0</t>
  </si>
  <si>
    <t>PREPARATION DE CHANTIER</t>
  </si>
  <si>
    <t xml:space="preserve">0 1 </t>
  </si>
  <si>
    <t xml:space="preserve">ENS  </t>
  </si>
  <si>
    <t>ART</t>
  </si>
  <si>
    <t>000-C674</t>
  </si>
  <si>
    <t>Constat d’huissier</t>
  </si>
  <si>
    <t xml:space="preserve">0 2 </t>
  </si>
  <si>
    <t>000-C673</t>
  </si>
  <si>
    <t>Etudes</t>
  </si>
  <si>
    <t xml:space="preserve">0 3 </t>
  </si>
  <si>
    <t>000-W483</t>
  </si>
  <si>
    <t>Installation de chantier</t>
  </si>
  <si>
    <t>1</t>
  </si>
  <si>
    <t>DEPOSES</t>
  </si>
  <si>
    <t>CH4</t>
  </si>
  <si>
    <t>1.2</t>
  </si>
  <si>
    <t>TRAVAUX DE DEPOSES</t>
  </si>
  <si>
    <t xml:space="preserve">1.2 1 </t>
  </si>
  <si>
    <t xml:space="preserve">m²   </t>
  </si>
  <si>
    <t>000-W487</t>
  </si>
  <si>
    <t>Dépose des revêtements de sol</t>
  </si>
  <si>
    <t xml:space="preserve">1.2 2 </t>
  </si>
  <si>
    <t>000-W488</t>
  </si>
  <si>
    <t>Dépose des cloisons</t>
  </si>
  <si>
    <t xml:space="preserve">1.2 3 </t>
  </si>
  <si>
    <t>000-W489</t>
  </si>
  <si>
    <t>Dépose des faux plafonds</t>
  </si>
  <si>
    <t xml:space="preserve">1.2 4 </t>
  </si>
  <si>
    <t xml:space="preserve">U    </t>
  </si>
  <si>
    <t>000-W491</t>
  </si>
  <si>
    <t>Dépose des portes intérieures</t>
  </si>
  <si>
    <t xml:space="preserve">1.2 5 </t>
  </si>
  <si>
    <t>000-Z258</t>
  </si>
  <si>
    <t>Dépose du mobilier</t>
  </si>
  <si>
    <t xml:space="preserve">1.2 6 </t>
  </si>
  <si>
    <t>000-G241</t>
  </si>
  <si>
    <t>Dépose du socle de l'ancienne machine existante en place</t>
  </si>
  <si>
    <t>2</t>
  </si>
  <si>
    <t>GROS OEUVRE</t>
  </si>
  <si>
    <t>2.2</t>
  </si>
  <si>
    <t>TRAVAUX DE GROS OEUVRE</t>
  </si>
  <si>
    <t xml:space="preserve">2.2 1 </t>
  </si>
  <si>
    <t>000-Z259</t>
  </si>
  <si>
    <t>Ouvertures dans murs intérieurs</t>
  </si>
  <si>
    <t xml:space="preserve">2.2 2 </t>
  </si>
  <si>
    <t xml:space="preserve">ML   </t>
  </si>
  <si>
    <t>000-Z260</t>
  </si>
  <si>
    <t>Caniveaux en dallage</t>
  </si>
  <si>
    <t xml:space="preserve">2.2 3 </t>
  </si>
  <si>
    <t>000-G242</t>
  </si>
  <si>
    <t>Réservation en dallage socle Brain Lab</t>
  </si>
  <si>
    <t xml:space="preserve">2.2 4 </t>
  </si>
  <si>
    <t>000-W544</t>
  </si>
  <si>
    <t>Réservation en dallage pour fosse à l'isocentre</t>
  </si>
  <si>
    <t xml:space="preserve">2.2 5 </t>
  </si>
  <si>
    <t>000-W494</t>
  </si>
  <si>
    <t>Trous, carottages et rebouchage</t>
  </si>
  <si>
    <t xml:space="preserve">2.2 6 </t>
  </si>
  <si>
    <t>000-G243</t>
  </si>
  <si>
    <t>Saignées en dallage</t>
  </si>
  <si>
    <t xml:space="preserve">2.2 7 </t>
  </si>
  <si>
    <t>000-Z274</t>
  </si>
  <si>
    <t>Rebouchage de réservation directe</t>
  </si>
  <si>
    <t xml:space="preserve">2.2 8 </t>
  </si>
  <si>
    <t>000-G245</t>
  </si>
  <si>
    <t>Bouchage de caniveau existant</t>
  </si>
  <si>
    <t>CH5</t>
  </si>
  <si>
    <t>2.2.1</t>
  </si>
  <si>
    <t>Travaux en sur-toiture technique</t>
  </si>
  <si>
    <t xml:space="preserve">2.2.1 1 </t>
  </si>
  <si>
    <t>000-Z262</t>
  </si>
  <si>
    <t>Dépose pour partie couverture bac acier</t>
  </si>
  <si>
    <t xml:space="preserve">2.2.1 2 </t>
  </si>
  <si>
    <t>000-Z263</t>
  </si>
  <si>
    <t>Réalisation d'une trémie en profils I dimensions 2000x2000mm</t>
  </si>
  <si>
    <t xml:space="preserve">2.2.1 3 </t>
  </si>
  <si>
    <t>000-Z264</t>
  </si>
  <si>
    <t>Pose d'une trappe 2000x2000mm sur costière</t>
  </si>
  <si>
    <t xml:space="preserve">2.2.1 4 </t>
  </si>
  <si>
    <t>000-G960</t>
  </si>
  <si>
    <t>Souche</t>
  </si>
  <si>
    <t xml:space="preserve">2.2.1 5 </t>
  </si>
  <si>
    <t>000-Z261</t>
  </si>
  <si>
    <t>Remise en place périphérique des bacs acier et reprise de l'étanchéité</t>
  </si>
  <si>
    <t>3</t>
  </si>
  <si>
    <t>CLOISONS DOUBLAGES ET FAUX PLAFONDS</t>
  </si>
  <si>
    <t>3.2</t>
  </si>
  <si>
    <t>TRAVAUX DE CLOISONS DOUBLAGES ET FAUX PLAFONDS</t>
  </si>
  <si>
    <t xml:space="preserve">3.2 1 </t>
  </si>
  <si>
    <t>000-Y805</t>
  </si>
  <si>
    <t>Doublage plaque simple</t>
  </si>
  <si>
    <t>000-W505</t>
  </si>
  <si>
    <t>Cloison 98/48</t>
  </si>
  <si>
    <t xml:space="preserve">ml   </t>
  </si>
  <si>
    <t>000-Y810</t>
  </si>
  <si>
    <t>Encoffrement poteau</t>
  </si>
  <si>
    <t>000-W509</t>
  </si>
  <si>
    <t>Mise en place des châssis de baies et portes</t>
  </si>
  <si>
    <t>000-U274</t>
  </si>
  <si>
    <t>Faux plafonds en dalles 600 x 600 mm sur ossature</t>
  </si>
  <si>
    <t>000-U320</t>
  </si>
  <si>
    <t>Soffites &amp; retombées</t>
  </si>
  <si>
    <t>000-U275</t>
  </si>
  <si>
    <t>Reprises sur faux plafonds - Zones hors travaux</t>
  </si>
  <si>
    <t>4</t>
  </si>
  <si>
    <t>REVETEMENTS DE SOLS</t>
  </si>
  <si>
    <t>4.2</t>
  </si>
  <si>
    <t>TRAVAUX DE REVETEMENTS DE SOLS</t>
  </si>
  <si>
    <t xml:space="preserve">4.2 1 </t>
  </si>
  <si>
    <t>000-U713</t>
  </si>
  <si>
    <t xml:space="preserve"> Système de protection anti-remontée d’humidité</t>
  </si>
  <si>
    <t xml:space="preserve">4.2 2 </t>
  </si>
  <si>
    <t>000-W513</t>
  </si>
  <si>
    <t>Ragréage</t>
  </si>
  <si>
    <t xml:space="preserve">4.2 3 </t>
  </si>
  <si>
    <t>000-G156</t>
  </si>
  <si>
    <t>Sol PVC en lés y compris remontées en plinthes</t>
  </si>
  <si>
    <t xml:space="preserve">4.2 4 </t>
  </si>
  <si>
    <t>000-U305</t>
  </si>
  <si>
    <t>Plinthes droites</t>
  </si>
  <si>
    <t xml:space="preserve">4.2 5 </t>
  </si>
  <si>
    <t xml:space="preserve">FFT  </t>
  </si>
  <si>
    <t>000-U330</t>
  </si>
  <si>
    <t>Couvre joint de dilatation au sol</t>
  </si>
  <si>
    <t>5</t>
  </si>
  <si>
    <t>MENUISERIES INTERIEURES &amp; MOBILIER</t>
  </si>
  <si>
    <t>5.2</t>
  </si>
  <si>
    <t>DESCRIPTIONS DES TRAVAUX DE MENUISERIES INTERIEURES</t>
  </si>
  <si>
    <t xml:space="preserve">5.2 1 </t>
  </si>
  <si>
    <t>000-H204</t>
  </si>
  <si>
    <t>Bloc porte 1800 x 2040 ht – CF1/2H + Pivot linteau + Oculus</t>
  </si>
  <si>
    <t xml:space="preserve">5.2 2 </t>
  </si>
  <si>
    <t>000-W523</t>
  </si>
  <si>
    <t xml:space="preserve">5.2 3 </t>
  </si>
  <si>
    <t>000-W524</t>
  </si>
  <si>
    <t>Porte coulissante automatique 2150x2500 ht</t>
  </si>
  <si>
    <t xml:space="preserve">5.2 4 </t>
  </si>
  <si>
    <t>000-H205</t>
  </si>
  <si>
    <t>Porte coulissante âme pleine 90 x 205</t>
  </si>
  <si>
    <t xml:space="preserve">5.2 5 </t>
  </si>
  <si>
    <t>000-U592</t>
  </si>
  <si>
    <t>Porte 1OF - 900 x 2050 ht</t>
  </si>
  <si>
    <t xml:space="preserve">5.2 6 </t>
  </si>
  <si>
    <t>000-W531</t>
  </si>
  <si>
    <t>Butée de porte</t>
  </si>
  <si>
    <t xml:space="preserve">5.2 7 </t>
  </si>
  <si>
    <t>000-W525</t>
  </si>
  <si>
    <t>Châssis bois fixe vitré 1400 x1200 sur allège 1000</t>
  </si>
  <si>
    <t xml:space="preserve">5.2 8 </t>
  </si>
  <si>
    <t>000-W526</t>
  </si>
  <si>
    <t>Store intérieur à enroulement 1400 x1200</t>
  </si>
  <si>
    <t xml:space="preserve">5.2 9 </t>
  </si>
  <si>
    <t>000-W530</t>
  </si>
  <si>
    <t>Protection des portes</t>
  </si>
  <si>
    <t xml:space="preserve">5.2 10 </t>
  </si>
  <si>
    <t>000-U340</t>
  </si>
  <si>
    <t>Couvre joints de dilatation verticaux</t>
  </si>
  <si>
    <t xml:space="preserve">5.2 11 </t>
  </si>
  <si>
    <t>000-U297</t>
  </si>
  <si>
    <t>Signalétique de portes</t>
  </si>
  <si>
    <t xml:space="preserve">5.2 12 </t>
  </si>
  <si>
    <t>000-W527</t>
  </si>
  <si>
    <t>Protection d'angle</t>
  </si>
  <si>
    <t xml:space="preserve">5.2 13 </t>
  </si>
  <si>
    <t>000-W514</t>
  </si>
  <si>
    <t>Organigramme</t>
  </si>
  <si>
    <t xml:space="preserve">5.2 14 </t>
  </si>
  <si>
    <t>000-G388</t>
  </si>
  <si>
    <t>Plan d'évacuation</t>
  </si>
  <si>
    <t xml:space="preserve">5.2 15 </t>
  </si>
  <si>
    <t>000-G962</t>
  </si>
  <si>
    <t>Porte de gaine</t>
  </si>
  <si>
    <t>5.2.1</t>
  </si>
  <si>
    <t>MOBILIER</t>
  </si>
  <si>
    <t xml:space="preserve">5.2.1 1 </t>
  </si>
  <si>
    <t>000-H202</t>
  </si>
  <si>
    <t>Mobilier 01</t>
  </si>
  <si>
    <t xml:space="preserve">5.2.1 2 </t>
  </si>
  <si>
    <t>000-H203</t>
  </si>
  <si>
    <t>Mobilier 02</t>
  </si>
  <si>
    <t xml:space="preserve">5.2.1 3 </t>
  </si>
  <si>
    <t>000-V562</t>
  </si>
  <si>
    <t>Mobilier 03</t>
  </si>
  <si>
    <t xml:space="preserve">5.2.1 4 </t>
  </si>
  <si>
    <t>000-W528</t>
  </si>
  <si>
    <t>Poste de travail</t>
  </si>
  <si>
    <t>6</t>
  </si>
  <si>
    <t>PEINTURE</t>
  </si>
  <si>
    <t>6.2</t>
  </si>
  <si>
    <t>DESCRIPTIONS DES TRAVAUX DE PEINTURE</t>
  </si>
  <si>
    <t xml:space="preserve">6.2 1 </t>
  </si>
  <si>
    <t xml:space="preserve">PM   </t>
  </si>
  <si>
    <t>000-W534</t>
  </si>
  <si>
    <t>Préparation des supports</t>
  </si>
  <si>
    <t xml:space="preserve">6.2 2 </t>
  </si>
  <si>
    <t>000-U508</t>
  </si>
  <si>
    <t>Peinture sur murs</t>
  </si>
  <si>
    <t xml:space="preserve">6.2 3 </t>
  </si>
  <si>
    <t>000-W536</t>
  </si>
  <si>
    <t>Peinture sur plafonds et retombées</t>
  </si>
  <si>
    <t xml:space="preserve">6.2 4 </t>
  </si>
  <si>
    <t>000-Z271</t>
  </si>
  <si>
    <t>Peinture de propreté sur murs</t>
  </si>
  <si>
    <t xml:space="preserve">6.2 5 </t>
  </si>
  <si>
    <t>000-Y724</t>
  </si>
  <si>
    <t>Peinture de propreté sur plafonds</t>
  </si>
  <si>
    <t xml:space="preserve">6.2 6 </t>
  </si>
  <si>
    <t>000-W537</t>
  </si>
  <si>
    <t>Peinture sur menuiseries bois</t>
  </si>
  <si>
    <t xml:space="preserve">6.2 7 </t>
  </si>
  <si>
    <t>000-E760</t>
  </si>
  <si>
    <t>Peinture de sol antipoussière</t>
  </si>
  <si>
    <t xml:space="preserve">6.2 8 </t>
  </si>
  <si>
    <t>000-G244</t>
  </si>
  <si>
    <t>Couvre joints verticaux</t>
  </si>
  <si>
    <t xml:space="preserve">6.2 9 </t>
  </si>
  <si>
    <t>000-W538</t>
  </si>
  <si>
    <t>Peinture sur canalisations cuivres et PER</t>
  </si>
  <si>
    <t xml:space="preserve">6.2 10 </t>
  </si>
  <si>
    <t>000-W539</t>
  </si>
  <si>
    <t>Peinture sur canalisations PVC</t>
  </si>
  <si>
    <t xml:space="preserve">6.2 11 </t>
  </si>
  <si>
    <t>000-W533</t>
  </si>
  <si>
    <t>Nettoyages - OPR - Réception &amp; Livraison</t>
  </si>
  <si>
    <t xml:space="preserve">1 </t>
  </si>
  <si>
    <t>000-W547</t>
  </si>
  <si>
    <t>DOE &amp; DIUO</t>
  </si>
  <si>
    <t>7</t>
  </si>
  <si>
    <t>MENUISERIES EXTERIEURES</t>
  </si>
  <si>
    <t xml:space="preserve">7 1 </t>
  </si>
  <si>
    <t>000-G961</t>
  </si>
  <si>
    <t>Porte pour désenfumage EX D6</t>
  </si>
  <si>
    <t>000-G971</t>
  </si>
  <si>
    <t>TOTHT</t>
  </si>
  <si>
    <t>Montant HT du Lot N°01 DEPOSES / GROS OEUVRE / SECOND OEUVRE / MENUISERIES INTERIEURES / PEINTURE</t>
  </si>
  <si>
    <t>TVA</t>
  </si>
  <si>
    <t>20</t>
  </si>
  <si>
    <t>TOTTTC</t>
  </si>
  <si>
    <t>Montant TTC</t>
  </si>
  <si>
    <t>Bloc porte DAS 1500 x 2040 ht – CF1/2H + Pivot linteau + Oculus</t>
  </si>
  <si>
    <t>N°</t>
  </si>
  <si>
    <t>DESIGNATION</t>
  </si>
  <si>
    <t>3.2 2</t>
  </si>
  <si>
    <t>3.2 3</t>
  </si>
  <si>
    <t>3.2 4</t>
  </si>
  <si>
    <t>3.2 5</t>
  </si>
  <si>
    <t>3.2 6</t>
  </si>
  <si>
    <t>3.2 7</t>
  </si>
  <si>
    <t>Portique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</si>
</sst>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5" formatCode="#,##0.00;\-#,##0.00;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2"/>
      <color rgb="FF000000"/>
      <name val="Arial Narrow"/>
      <family val="2"/>
    </font>
    <font>
      <sz val="11"/>
      <color rgb="FF000000"/>
      <name val="Arial"/>
      <family val="2"/>
    </font>
    <font>
      <b/>
      <sz val="11"/>
      <color rgb="FF000000"/>
      <name val="Arial Narrow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9"/>
      <color rgb="FF000000"/>
      <name val="Arial Narrow"/>
      <family val="2"/>
    </font>
    <font>
      <b/>
      <i/>
      <sz val="9"/>
      <color rgb="FF00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color indexed="9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1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5" fillId="3" borderId="1">
      <alignment horizontal="left" vertical="top" wrapText="1"/>
    </xf>
    <xf numFmtId="0" fontId="6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7" fillId="3" borderId="0">
      <alignment horizontal="left" vertical="top" wrapText="1"/>
    </xf>
    <xf numFmtId="0" fontId="8" fillId="2" borderId="0">
      <alignment horizontal="left" vertical="top" wrapText="1"/>
    </xf>
    <xf numFmtId="0" fontId="9" fillId="2" borderId="0">
      <alignment horizontal="left" vertical="top" wrapText="1"/>
    </xf>
    <xf numFmtId="0" fontId="3" fillId="3" borderId="0">
      <alignment horizontal="left" vertical="top" wrapText="1"/>
    </xf>
    <xf numFmtId="49" fontId="10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1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2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5" fillId="2" borderId="0">
      <alignment horizontal="left" vertical="top" wrapText="1"/>
    </xf>
    <xf numFmtId="0" fontId="16" fillId="2" borderId="0">
      <alignment horizontal="left" vertical="top" wrapText="1"/>
    </xf>
    <xf numFmtId="0" fontId="17" fillId="2" borderId="0">
      <alignment horizontal="left" vertical="top" wrapText="1"/>
    </xf>
    <xf numFmtId="0" fontId="17" fillId="2" borderId="0">
      <alignment horizontal="left" vertical="top" wrapText="1"/>
    </xf>
    <xf numFmtId="0" fontId="18" fillId="2" borderId="0">
      <alignment horizontal="left" vertical="top" wrapText="1"/>
    </xf>
    <xf numFmtId="0" fontId="17" fillId="2" borderId="0">
      <alignment horizontal="left" vertical="top" wrapText="1"/>
    </xf>
    <xf numFmtId="0" fontId="17" fillId="2" borderId="0">
      <alignment horizontal="left" vertical="top" wrapText="1"/>
    </xf>
    <xf numFmtId="0" fontId="19" fillId="2" borderId="0">
      <alignment horizontal="left" vertical="top" wrapText="1" indent="1"/>
    </xf>
    <xf numFmtId="0" fontId="20" fillId="2" borderId="0">
      <alignment horizontal="left" vertical="top" wrapText="1" indent="1"/>
    </xf>
    <xf numFmtId="0" fontId="20" fillId="2" borderId="0">
      <alignment horizontal="left" vertical="top" wrapText="1" indent="1"/>
    </xf>
    <xf numFmtId="49" fontId="21" fillId="2" borderId="0">
      <alignment vertical="top" wrapText="1"/>
    </xf>
    <xf numFmtId="49" fontId="3" fillId="2" borderId="0">
      <alignment horizontal="left" vertical="top"/>
    </xf>
    <xf numFmtId="0" fontId="17" fillId="2" borderId="0">
      <alignment horizontal="left" vertical="top"/>
    </xf>
    <xf numFmtId="0" fontId="17" fillId="2" borderId="0">
      <alignment horizontal="left" vertical="top"/>
    </xf>
    <xf numFmtId="0" fontId="17" fillId="2" borderId="0">
      <alignment horizontal="left" vertical="top"/>
    </xf>
    <xf numFmtId="0" fontId="22" fillId="2" borderId="0">
      <alignment horizontal="left" vertical="top" wrapText="1"/>
    </xf>
    <xf numFmtId="44" fontId="24" fillId="0" borderId="0" applyFont="0" applyFill="0" applyBorder="0" applyAlignment="0" applyProtection="0"/>
  </cellStyleXfs>
  <cellXfs count="52">
    <xf numFmtId="0" fontId="0" fillId="0" borderId="0" xfId="0">
      <alignment vertical="top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44" fontId="1" fillId="2" borderId="8" xfId="5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vertical="center"/>
    </xf>
    <xf numFmtId="49" fontId="0" fillId="2" borderId="9" xfId="0" applyNumberFormat="1" applyFill="1" applyBorder="1" applyAlignment="1" applyProtection="1">
      <alignment vertical="center"/>
    </xf>
    <xf numFmtId="49" fontId="0" fillId="2" borderId="0" xfId="0" applyNumberFormat="1" applyFill="1" applyBorder="1" applyAlignment="1" applyProtection="1">
      <alignment vertical="center"/>
    </xf>
    <xf numFmtId="0" fontId="0" fillId="2" borderId="11" xfId="0" applyFill="1" applyBorder="1" applyAlignment="1" applyProtection="1">
      <alignment horizontal="left" vertical="center"/>
    </xf>
    <xf numFmtId="0" fontId="0" fillId="2" borderId="11" xfId="0" applyFill="1" applyBorder="1" applyAlignment="1" applyProtection="1">
      <alignment horizontal="center" vertical="center"/>
    </xf>
    <xf numFmtId="0" fontId="2" fillId="3" borderId="5" xfId="1" applyFont="1" applyFill="1" applyBorder="1" applyAlignment="1">
      <alignment horizontal="left" vertical="center" wrapText="1"/>
    </xf>
    <xf numFmtId="49" fontId="5" fillId="3" borderId="3" xfId="10" applyBorder="1" applyAlignment="1">
      <alignment horizontal="left" vertical="center" wrapText="1"/>
    </xf>
    <xf numFmtId="49" fontId="0" fillId="2" borderId="0" xfId="0" applyNumberFormat="1" applyFill="1" applyAlignment="1" applyProtection="1">
      <alignment vertical="center"/>
    </xf>
    <xf numFmtId="0" fontId="2" fillId="2" borderId="5" xfId="1" applyFont="1" applyBorder="1" applyAlignment="1">
      <alignment horizontal="left" vertical="center" wrapText="1"/>
    </xf>
    <xf numFmtId="49" fontId="12" fillId="2" borderId="0" xfId="26" applyBorder="1" applyAlignment="1">
      <alignment horizontal="left" vertical="center" wrapText="1"/>
    </xf>
    <xf numFmtId="0" fontId="0" fillId="2" borderId="11" xfId="0" applyFill="1" applyBorder="1" applyAlignment="1" applyProtection="1">
      <alignment horizontal="left" vertical="center"/>
      <protection locked="0"/>
    </xf>
    <xf numFmtId="0" fontId="2" fillId="2" borderId="9" xfId="1" applyFont="1" applyBorder="1" applyAlignment="1">
      <alignment horizontal="left" vertical="center" wrapText="1"/>
    </xf>
    <xf numFmtId="0" fontId="2" fillId="3" borderId="4" xfId="1" applyFont="1" applyFill="1" applyBorder="1" applyAlignment="1">
      <alignment horizontal="left" vertical="center" wrapText="1"/>
    </xf>
    <xf numFmtId="0" fontId="2" fillId="3" borderId="9" xfId="1" applyFont="1" applyFill="1" applyBorder="1" applyAlignment="1">
      <alignment horizontal="left" vertical="center" wrapText="1"/>
    </xf>
    <xf numFmtId="49" fontId="7" fillId="3" borderId="0" xfId="14" applyBorder="1" applyAlignment="1">
      <alignment horizontal="left" vertical="center" wrapText="1"/>
    </xf>
    <xf numFmtId="49" fontId="10" fillId="3" borderId="0" xfId="18" applyBorder="1" applyAlignment="1">
      <alignment horizontal="left" vertical="center" wrapText="1"/>
    </xf>
    <xf numFmtId="49" fontId="2" fillId="2" borderId="12" xfId="0" applyNumberFormat="1" applyFont="1" applyFill="1" applyBorder="1" applyAlignment="1" applyProtection="1">
      <alignment vertical="center"/>
    </xf>
    <xf numFmtId="49" fontId="0" fillId="2" borderId="13" xfId="0" applyNumberFormat="1" applyFill="1" applyBorder="1" applyAlignment="1" applyProtection="1">
      <alignment vertical="center"/>
    </xf>
    <xf numFmtId="0" fontId="0" fillId="2" borderId="14" xfId="0" applyFill="1" applyBorder="1" applyAlignment="1" applyProtection="1">
      <alignment horizontal="left" vertical="center"/>
    </xf>
    <xf numFmtId="0" fontId="0" fillId="2" borderId="14" xfId="0" applyFill="1" applyBorder="1" applyAlignment="1" applyProtection="1">
      <alignment horizontal="center" vertical="center"/>
    </xf>
    <xf numFmtId="44" fontId="1" fillId="2" borderId="7" xfId="50" applyFont="1" applyFill="1" applyBorder="1" applyAlignment="1" applyProtection="1">
      <alignment horizontal="center" vertical="center" wrapText="1"/>
    </xf>
    <xf numFmtId="44" fontId="0" fillId="2" borderId="11" xfId="50" applyFont="1" applyFill="1" applyBorder="1" applyAlignment="1" applyProtection="1">
      <alignment horizontal="left" vertical="center"/>
    </xf>
    <xf numFmtId="44" fontId="0" fillId="2" borderId="10" xfId="50" applyFont="1" applyFill="1" applyBorder="1" applyAlignment="1" applyProtection="1">
      <alignment horizontal="left" vertical="center"/>
    </xf>
    <xf numFmtId="44" fontId="0" fillId="2" borderId="11" xfId="50" applyFont="1" applyFill="1" applyBorder="1" applyAlignment="1" applyProtection="1">
      <alignment horizontal="left" vertical="center"/>
      <protection locked="0"/>
    </xf>
    <xf numFmtId="44" fontId="0" fillId="2" borderId="10" xfId="50" applyFont="1" applyFill="1" applyBorder="1" applyAlignment="1" applyProtection="1">
      <alignment horizontal="left" vertical="center"/>
      <protection locked="0"/>
    </xf>
    <xf numFmtId="44" fontId="0" fillId="2" borderId="14" xfId="50" applyFont="1" applyFill="1" applyBorder="1" applyAlignment="1" applyProtection="1">
      <alignment horizontal="left" vertical="center"/>
    </xf>
    <xf numFmtId="44" fontId="0" fillId="2" borderId="15" xfId="50" applyFont="1" applyFill="1" applyBorder="1" applyAlignment="1" applyProtection="1">
      <alignment horizontal="left" vertical="center"/>
    </xf>
    <xf numFmtId="44" fontId="0" fillId="2" borderId="0" xfId="50" applyFont="1" applyFill="1" applyAlignment="1" applyProtection="1">
      <alignment vertical="center"/>
    </xf>
    <xf numFmtId="49" fontId="0" fillId="2" borderId="16" xfId="0" applyNumberFormat="1" applyFill="1" applyBorder="1" applyAlignment="1" applyProtection="1">
      <alignment vertical="center"/>
    </xf>
    <xf numFmtId="49" fontId="1" fillId="2" borderId="17" xfId="0" applyNumberFormat="1" applyFont="1" applyFill="1" applyBorder="1" applyAlignment="1" applyProtection="1">
      <alignment vertical="center"/>
    </xf>
    <xf numFmtId="0" fontId="0" fillId="2" borderId="17" xfId="0" applyFill="1" applyBorder="1" applyAlignment="1" applyProtection="1">
      <alignment vertical="center"/>
    </xf>
    <xf numFmtId="44" fontId="0" fillId="2" borderId="17" xfId="50" applyFont="1" applyFill="1" applyBorder="1" applyAlignment="1" applyProtection="1">
      <alignment vertical="center"/>
    </xf>
    <xf numFmtId="44" fontId="1" fillId="2" borderId="18" xfId="50" applyFont="1" applyFill="1" applyBorder="1" applyAlignment="1" applyProtection="1">
      <alignment vertical="center"/>
    </xf>
    <xf numFmtId="165" fontId="23" fillId="2" borderId="1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44" fontId="0" fillId="2" borderId="0" xfId="50" applyFont="1" applyFill="1" applyBorder="1" applyAlignment="1" applyProtection="1">
      <alignment vertical="center"/>
    </xf>
    <xf numFmtId="44" fontId="1" fillId="2" borderId="19" xfId="50" applyFont="1" applyFill="1" applyBorder="1" applyAlignment="1" applyProtection="1">
      <alignment vertical="center"/>
    </xf>
    <xf numFmtId="49" fontId="0" fillId="2" borderId="20" xfId="0" applyNumberFormat="1" applyFill="1" applyBorder="1" applyAlignment="1" applyProtection="1">
      <alignment vertical="center"/>
    </xf>
    <xf numFmtId="49" fontId="1" fillId="2" borderId="21" xfId="0" applyNumberFormat="1" applyFont="1" applyFill="1" applyBorder="1" applyAlignment="1" applyProtection="1">
      <alignment vertical="center"/>
    </xf>
    <xf numFmtId="0" fontId="0" fillId="2" borderId="21" xfId="0" applyFill="1" applyBorder="1" applyAlignment="1" applyProtection="1">
      <alignment vertical="center"/>
    </xf>
    <xf numFmtId="44" fontId="0" fillId="2" borderId="21" xfId="50" applyFont="1" applyFill="1" applyBorder="1" applyAlignment="1" applyProtection="1">
      <alignment vertical="center"/>
    </xf>
    <xf numFmtId="44" fontId="1" fillId="2" borderId="22" xfId="50" applyFont="1" applyFill="1" applyBorder="1" applyAlignment="1" applyProtection="1">
      <alignment vertical="center"/>
    </xf>
    <xf numFmtId="49" fontId="0" fillId="2" borderId="5" xfId="0" applyNumberFormat="1" applyFill="1" applyBorder="1" applyAlignment="1" applyProtection="1">
      <alignment vertical="center"/>
    </xf>
    <xf numFmtId="49" fontId="0" fillId="2" borderId="2" xfId="0" applyNumberFormat="1" applyFill="1" applyBorder="1" applyAlignment="1" applyProtection="1">
      <alignment vertical="center"/>
    </xf>
    <xf numFmtId="49" fontId="0" fillId="2" borderId="6" xfId="0" applyNumberFormat="1" applyFill="1" applyBorder="1" applyAlignment="1" applyProtection="1">
      <alignment vertical="center"/>
    </xf>
    <xf numFmtId="0" fontId="0" fillId="2" borderId="11" xfId="0" applyFill="1" applyBorder="1" applyAlignment="1" applyProtection="1">
      <alignment horizontal="center" vertical="center"/>
      <protection locked="0"/>
    </xf>
  </cellXfs>
  <cellStyles count="51">
    <cellStyle name="ArtDescriptif" xfId="28" xr:uid="{2491015B-EB8D-4252-8A9E-7B76B30D2A52}"/>
    <cellStyle name="ArtLibelleCond" xfId="27" xr:uid="{BAACDAD8-B540-42CC-851D-14321C022CD1}"/>
    <cellStyle name="ArtNote1" xfId="29" xr:uid="{229887B0-15D9-4BCB-8496-34BF5FACC922}"/>
    <cellStyle name="ArtNote2" xfId="30" xr:uid="{73E58C0B-66EC-4831-86A7-6F1C260050DF}"/>
    <cellStyle name="ArtNote3" xfId="31" xr:uid="{0E7DAE39-0120-4B11-B089-D76D4287C1F1}"/>
    <cellStyle name="ArtNote4" xfId="32" xr:uid="{FAEDA17E-720D-4BC2-BE9A-7D1FFC076B76}"/>
    <cellStyle name="ArtNote5" xfId="33" xr:uid="{AC03BE6E-EFE7-43EE-A906-91D2532ECB4B}"/>
    <cellStyle name="ArtQuantite" xfId="34" xr:uid="{A66AF4AB-7FE0-4678-8562-E510F116A855}"/>
    <cellStyle name="ArtTitre" xfId="26" xr:uid="{81FAFBC0-D430-48C5-AEEE-6B9D1126A844}"/>
    <cellStyle name="ChapDescriptif0" xfId="7" xr:uid="{C8C4B4FF-F29C-44C5-9C11-B7129EC4C394}"/>
    <cellStyle name="ChapDescriptif1" xfId="11" xr:uid="{8EAB7F4C-A18A-4791-AEB5-E645A5E142EC}"/>
    <cellStyle name="ChapDescriptif2" xfId="15" xr:uid="{C65C264D-9993-42E2-A9B3-03B4E3B7E405}"/>
    <cellStyle name="ChapDescriptif3" xfId="19" xr:uid="{2011F069-8994-4024-9E73-ABC4FB915CA3}"/>
    <cellStyle name="ChapDescriptif4" xfId="23" xr:uid="{536BC266-20BD-40EE-B1EB-6CB67282400B}"/>
    <cellStyle name="ChapNote0" xfId="8" xr:uid="{4FCF49CB-4A48-4765-9E84-47115E084D8D}"/>
    <cellStyle name="ChapNote1" xfId="12" xr:uid="{7A53C00C-A64E-4BE2-B7B1-8F3409B5E1C4}"/>
    <cellStyle name="ChapNote2" xfId="16" xr:uid="{293F2F64-F677-44A6-95BD-B15AA1A43DA7}"/>
    <cellStyle name="ChapNote3" xfId="20" xr:uid="{321321BD-C1BA-4A66-9FDD-4D6AF411EAF6}"/>
    <cellStyle name="ChapNote4" xfId="24" xr:uid="{BB66DC8C-8DA1-483D-A3A1-7989A2B2B7EA}"/>
    <cellStyle name="ChapRecap0" xfId="9" xr:uid="{C10E389B-06B4-4077-8273-906591687FBF}"/>
    <cellStyle name="ChapRecap1" xfId="13" xr:uid="{B9E2445C-5533-4BD5-AA16-5E7064759DD8}"/>
    <cellStyle name="ChapRecap2" xfId="17" xr:uid="{051B6376-B609-4C6E-9BAD-BE8891DBF161}"/>
    <cellStyle name="ChapRecap3" xfId="21" xr:uid="{6DD3F64B-B46C-490E-86EE-2314B3C833E7}"/>
    <cellStyle name="ChapRecap4" xfId="25" xr:uid="{AA3735EA-A463-43F6-8296-2BB9117FFFD7}"/>
    <cellStyle name="ChapTitre0" xfId="6" xr:uid="{4CF3C128-CAB1-457C-8FE1-8AF161F0AEA6}"/>
    <cellStyle name="ChapTitre1" xfId="10" xr:uid="{0F91A722-4DBE-4A9D-8746-B102CD4C6AB8}"/>
    <cellStyle name="ChapTitre2" xfId="14" xr:uid="{853DD9E8-4B10-402B-8B4D-B6F9E1B72349}"/>
    <cellStyle name="ChapTitre3" xfId="18" xr:uid="{02631CD9-5844-480B-A43A-ABB591C7DDF9}"/>
    <cellStyle name="ChapTitre4" xfId="22" xr:uid="{127321ED-826D-4D74-A643-2F91D8E09E51}"/>
    <cellStyle name="Commentaire" xfId="49" xr:uid="{F27A80AC-D7E6-4279-B4D1-4ED0EC0F81F0}"/>
    <cellStyle name="DQLocQuantNonLoc" xfId="42" xr:uid="{49657072-A386-42C4-9A31-0D6DCDA934C2}"/>
    <cellStyle name="DQLocRefClass" xfId="41" xr:uid="{F6808C0F-5F4B-4916-91A1-6E8BCC7C7478}"/>
    <cellStyle name="DQLocStruct" xfId="43" xr:uid="{8A009D80-952C-4769-A731-6A85B89EED7E}"/>
    <cellStyle name="DQMinutes" xfId="44" xr:uid="{F2AE3C92-7551-4B74-BDDB-71215AD22636}"/>
    <cellStyle name="Info Entete" xfId="47" xr:uid="{8219EA8C-1CAB-4AE2-BBBB-8B19E4FBF923}"/>
    <cellStyle name="Inter Entete" xfId="48" xr:uid="{65AED67E-833F-4BFD-A9CE-7B72870CF217}"/>
    <cellStyle name="LocGen" xfId="36" xr:uid="{A3247EB8-7C7F-4E18-9B0F-D8A6C70ABC62}"/>
    <cellStyle name="LocLit" xfId="38" xr:uid="{DA733C79-C50D-458E-B710-BE3C017A6D4C}"/>
    <cellStyle name="LocRefClass" xfId="37" xr:uid="{DE79EFF3-A05B-4FA5-A055-F32B1B4E29A0}"/>
    <cellStyle name="LocSignetRep" xfId="40" xr:uid="{DB78737A-04F8-470E-B8E6-A033C498F713}"/>
    <cellStyle name="LocStrRecap0" xfId="3" xr:uid="{34674BF1-F7C3-49FB-911C-45BDD4551305}"/>
    <cellStyle name="LocStrRecap1" xfId="5" xr:uid="{6652044A-7005-496B-9CCE-64A8C78C2F97}"/>
    <cellStyle name="LocStrTexte0" xfId="2" xr:uid="{30C01324-F6D2-4F80-9CFD-1AB22DCB2910}"/>
    <cellStyle name="LocStrTexte1" xfId="4" xr:uid="{588C6449-9D5F-4BE8-9F9C-F057A6210B9C}"/>
    <cellStyle name="LocStruct" xfId="39" xr:uid="{1AF72079-A755-4BBD-BE7A-4A707EE28BA9}"/>
    <cellStyle name="LocTitre" xfId="35" xr:uid="{C3A4C2A9-701B-4171-8A7B-1204BE6E75C1}"/>
    <cellStyle name="Lot" xfId="45" xr:uid="{34576309-AB04-48B5-8B02-0962A96CD7BE}"/>
    <cellStyle name="Monétaire" xfId="50" builtinId="4"/>
    <cellStyle name="Normal" xfId="0" builtinId="0" customBuiltin="1"/>
    <cellStyle name="Numerotation" xfId="1" xr:uid="{45795DF3-CDB8-499D-8353-33762533305B}"/>
    <cellStyle name="Titre Entete" xfId="46" xr:uid="{0A8C0381-482C-4EA8-A410-453C9B9A98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127000</xdr:colOff>
      <xdr:row>0</xdr:row>
      <xdr:rowOff>152400</xdr:rowOff>
    </xdr:from>
    <xdr:to>
      <xdr:col>5</xdr:col>
      <xdr:colOff>203200</xdr:colOff>
      <xdr:row>0</xdr:row>
      <xdr:rowOff>1714500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E73EC3CF-607A-4468-B4CD-A964DE55E2E9}"/>
            </a:ext>
          </a:extLst>
        </xdr:cNvPr>
        <xdr:cNvSpPr/>
      </xdr:nvSpPr>
      <xdr:spPr>
        <a:xfrm>
          <a:off x="774700" y="152400"/>
          <a:ext cx="5829300" cy="1562100"/>
        </a:xfrm>
        <a:prstGeom prst="roundRect">
          <a:avLst>
            <a:gd name="adj" fmla="val 4065"/>
          </a:avLst>
        </a:prstGeom>
        <a:noFill/>
        <a:ln w="6350" cap="flat" cmpd="sng" algn="ctr">
          <a:solidFill>
            <a:srgbClr val="333333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INSTALLATION D'UN ACCELERATEUR DE PARTICULES A L'HOPITAL DE LA TIMONE
APHM - DIRECTION GENERALE 80 rue Brochier
Lot N°01 DEPOSES / GROS OEUVRE / SECOND OEUVRE / MENUISERIES INTERIEURES / PEINTURE
Les quantitées indiquées dans la colonne "Q MO" sont indicatives; il appartient à l'entreprise de les modifier
éventuellement (colonne "Q ENT"). Dans le cas contraire, il sera considéré que l'entreprise les aura faites siennes.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08D72-9E0F-4AF2-BD83-4E49EEBCA609}">
  <sheetPr>
    <pageSetUpPr fitToPage="1"/>
  </sheetPr>
  <dimension ref="A1:ZZ91"/>
  <sheetViews>
    <sheetView tabSelected="1" zoomScaleNormal="100" workbookViewId="0">
      <pane xSplit="2" ySplit="2" topLeftCell="C72" activePane="bottomRight" state="frozen"/>
      <selection pane="topRight" activeCell="C1" sqref="C1"/>
      <selection pane="bottomLeft" activeCell="A3" sqref="A3"/>
      <selection pane="bottomRight" activeCell="B80" sqref="B80"/>
    </sheetView>
  </sheetViews>
  <sheetFormatPr baseColWidth="10" defaultRowHeight="15" x14ac:dyDescent="0.25"/>
  <cols>
    <col min="1" max="1" width="9.7109375" style="12" customWidth="1"/>
    <col min="2" max="2" width="60.140625" style="12" customWidth="1"/>
    <col min="3" max="3" width="4.7109375" style="5" customWidth="1"/>
    <col min="4" max="5" width="10.7109375" style="5" customWidth="1"/>
    <col min="6" max="7" width="14.7109375" style="32" customWidth="1"/>
    <col min="8" max="16384" width="11.42578125" style="5"/>
  </cols>
  <sheetData>
    <row r="1" spans="1:702" ht="151.5" customHeight="1" x14ac:dyDescent="0.25">
      <c r="A1" s="48"/>
      <c r="B1" s="49"/>
      <c r="C1" s="49"/>
      <c r="D1" s="49"/>
      <c r="E1" s="49"/>
      <c r="F1" s="49"/>
      <c r="G1" s="50"/>
    </row>
    <row r="2" spans="1:702" x14ac:dyDescent="0.25">
      <c r="A2" s="1" t="s">
        <v>247</v>
      </c>
      <c r="B2" s="2" t="s">
        <v>248</v>
      </c>
      <c r="C2" s="3" t="s">
        <v>0</v>
      </c>
      <c r="D2" s="3" t="s">
        <v>1</v>
      </c>
      <c r="E2" s="3" t="s">
        <v>2</v>
      </c>
      <c r="F2" s="25" t="s">
        <v>3</v>
      </c>
      <c r="G2" s="4" t="s">
        <v>4</v>
      </c>
    </row>
    <row r="3" spans="1:702" x14ac:dyDescent="0.25">
      <c r="A3" s="6"/>
      <c r="B3" s="7"/>
      <c r="C3" s="8"/>
      <c r="D3" s="9"/>
      <c r="E3" s="8"/>
      <c r="F3" s="26"/>
      <c r="G3" s="27"/>
    </row>
    <row r="4" spans="1:702" ht="15.75" x14ac:dyDescent="0.25">
      <c r="A4" s="10" t="s">
        <v>6</v>
      </c>
      <c r="B4" s="11" t="s">
        <v>7</v>
      </c>
      <c r="C4" s="8"/>
      <c r="D4" s="9"/>
      <c r="E4" s="8"/>
      <c r="F4" s="26"/>
      <c r="G4" s="27"/>
      <c r="ZY4" s="5" t="s">
        <v>5</v>
      </c>
      <c r="ZZ4" s="12"/>
    </row>
    <row r="5" spans="1:702" x14ac:dyDescent="0.25">
      <c r="A5" s="13" t="s">
        <v>8</v>
      </c>
      <c r="B5" s="14" t="s">
        <v>12</v>
      </c>
      <c r="C5" s="15" t="s">
        <v>9</v>
      </c>
      <c r="D5" s="51">
        <v>1</v>
      </c>
      <c r="E5" s="15"/>
      <c r="F5" s="28"/>
      <c r="G5" s="29">
        <f>+F5*E5</f>
        <v>0</v>
      </c>
      <c r="ZY5" s="5" t="s">
        <v>10</v>
      </c>
      <c r="ZZ5" s="12" t="s">
        <v>11</v>
      </c>
    </row>
    <row r="6" spans="1:702" x14ac:dyDescent="0.25">
      <c r="A6" s="16" t="s">
        <v>13</v>
      </c>
      <c r="B6" s="14" t="s">
        <v>15</v>
      </c>
      <c r="C6" s="15" t="s">
        <v>9</v>
      </c>
      <c r="D6" s="51">
        <v>1</v>
      </c>
      <c r="E6" s="15"/>
      <c r="F6" s="28"/>
      <c r="G6" s="29">
        <f t="shared" ref="G6:G69" si="0">+F6*E6</f>
        <v>0</v>
      </c>
      <c r="ZY6" s="5" t="s">
        <v>10</v>
      </c>
      <c r="ZZ6" s="12" t="s">
        <v>14</v>
      </c>
    </row>
    <row r="7" spans="1:702" x14ac:dyDescent="0.25">
      <c r="A7" s="16" t="s">
        <v>16</v>
      </c>
      <c r="B7" s="14" t="s">
        <v>18</v>
      </c>
      <c r="C7" s="15" t="s">
        <v>9</v>
      </c>
      <c r="D7" s="51">
        <v>1</v>
      </c>
      <c r="E7" s="15"/>
      <c r="F7" s="28"/>
      <c r="G7" s="29">
        <f t="shared" si="0"/>
        <v>0</v>
      </c>
      <c r="ZY7" s="5" t="s">
        <v>10</v>
      </c>
      <c r="ZZ7" s="12" t="s">
        <v>17</v>
      </c>
    </row>
    <row r="8" spans="1:702" ht="15.75" x14ac:dyDescent="0.25">
      <c r="A8" s="17" t="s">
        <v>19</v>
      </c>
      <c r="B8" s="11" t="s">
        <v>20</v>
      </c>
      <c r="C8" s="8"/>
      <c r="D8" s="9"/>
      <c r="E8" s="8"/>
      <c r="F8" s="26"/>
      <c r="G8" s="29"/>
      <c r="ZY8" s="5" t="s">
        <v>5</v>
      </c>
      <c r="ZZ8" s="12"/>
    </row>
    <row r="9" spans="1:702" ht="16.5" x14ac:dyDescent="0.25">
      <c r="A9" s="18" t="s">
        <v>22</v>
      </c>
      <c r="B9" s="19" t="s">
        <v>23</v>
      </c>
      <c r="C9" s="8"/>
      <c r="D9" s="9"/>
      <c r="E9" s="8"/>
      <c r="F9" s="26"/>
      <c r="G9" s="29"/>
      <c r="ZY9" s="5" t="s">
        <v>21</v>
      </c>
      <c r="ZZ9" s="12"/>
    </row>
    <row r="10" spans="1:702" x14ac:dyDescent="0.25">
      <c r="A10" s="16" t="s">
        <v>24</v>
      </c>
      <c r="B10" s="14" t="s">
        <v>27</v>
      </c>
      <c r="C10" s="15" t="s">
        <v>25</v>
      </c>
      <c r="D10" s="51">
        <v>97.83</v>
      </c>
      <c r="E10" s="15"/>
      <c r="F10" s="28"/>
      <c r="G10" s="29">
        <f t="shared" si="0"/>
        <v>0</v>
      </c>
      <c r="ZY10" s="5" t="s">
        <v>10</v>
      </c>
      <c r="ZZ10" s="12" t="s">
        <v>26</v>
      </c>
    </row>
    <row r="11" spans="1:702" x14ac:dyDescent="0.25">
      <c r="A11" s="16" t="s">
        <v>28</v>
      </c>
      <c r="B11" s="14" t="s">
        <v>30</v>
      </c>
      <c r="C11" s="15" t="s">
        <v>25</v>
      </c>
      <c r="D11" s="51">
        <v>54.04</v>
      </c>
      <c r="E11" s="15"/>
      <c r="F11" s="28"/>
      <c r="G11" s="29">
        <f t="shared" si="0"/>
        <v>0</v>
      </c>
      <c r="ZY11" s="5" t="s">
        <v>10</v>
      </c>
      <c r="ZZ11" s="12" t="s">
        <v>29</v>
      </c>
    </row>
    <row r="12" spans="1:702" x14ac:dyDescent="0.25">
      <c r="A12" s="16" t="s">
        <v>31</v>
      </c>
      <c r="B12" s="14" t="s">
        <v>33</v>
      </c>
      <c r="C12" s="15" t="s">
        <v>25</v>
      </c>
      <c r="D12" s="51">
        <v>90.1</v>
      </c>
      <c r="E12" s="15"/>
      <c r="F12" s="28"/>
      <c r="G12" s="29">
        <f t="shared" si="0"/>
        <v>0</v>
      </c>
      <c r="ZY12" s="5" t="s">
        <v>10</v>
      </c>
      <c r="ZZ12" s="12" t="s">
        <v>32</v>
      </c>
    </row>
    <row r="13" spans="1:702" x14ac:dyDescent="0.25">
      <c r="A13" s="16" t="s">
        <v>34</v>
      </c>
      <c r="B13" s="14" t="s">
        <v>37</v>
      </c>
      <c r="C13" s="15" t="s">
        <v>35</v>
      </c>
      <c r="D13" s="51">
        <v>7</v>
      </c>
      <c r="E13" s="15"/>
      <c r="F13" s="28"/>
      <c r="G13" s="29">
        <f t="shared" si="0"/>
        <v>0</v>
      </c>
      <c r="ZY13" s="5" t="s">
        <v>10</v>
      </c>
      <c r="ZZ13" s="12" t="s">
        <v>36</v>
      </c>
    </row>
    <row r="14" spans="1:702" x14ac:dyDescent="0.25">
      <c r="A14" s="16" t="s">
        <v>38</v>
      </c>
      <c r="B14" s="14" t="s">
        <v>40</v>
      </c>
      <c r="C14" s="15" t="s">
        <v>9</v>
      </c>
      <c r="D14" s="51">
        <v>1</v>
      </c>
      <c r="E14" s="15"/>
      <c r="F14" s="28"/>
      <c r="G14" s="29">
        <f t="shared" si="0"/>
        <v>0</v>
      </c>
      <c r="ZY14" s="5" t="s">
        <v>10</v>
      </c>
      <c r="ZZ14" s="12" t="s">
        <v>39</v>
      </c>
    </row>
    <row r="15" spans="1:702" x14ac:dyDescent="0.25">
      <c r="A15" s="16" t="s">
        <v>41</v>
      </c>
      <c r="B15" s="14" t="s">
        <v>43</v>
      </c>
      <c r="C15" s="15" t="s">
        <v>35</v>
      </c>
      <c r="D15" s="51">
        <v>1</v>
      </c>
      <c r="E15" s="15"/>
      <c r="F15" s="28"/>
      <c r="G15" s="29">
        <f t="shared" si="0"/>
        <v>0</v>
      </c>
      <c r="ZY15" s="5" t="s">
        <v>10</v>
      </c>
      <c r="ZZ15" s="12" t="s">
        <v>42</v>
      </c>
    </row>
    <row r="16" spans="1:702" ht="15.75" x14ac:dyDescent="0.25">
      <c r="A16" s="17" t="s">
        <v>44</v>
      </c>
      <c r="B16" s="11" t="s">
        <v>45</v>
      </c>
      <c r="C16" s="8"/>
      <c r="D16" s="9"/>
      <c r="E16" s="8"/>
      <c r="F16" s="26"/>
      <c r="G16" s="29"/>
      <c r="ZY16" s="5" t="s">
        <v>5</v>
      </c>
      <c r="ZZ16" s="12"/>
    </row>
    <row r="17" spans="1:702" ht="16.5" x14ac:dyDescent="0.25">
      <c r="A17" s="18" t="s">
        <v>46</v>
      </c>
      <c r="B17" s="19" t="s">
        <v>47</v>
      </c>
      <c r="C17" s="8"/>
      <c r="D17" s="9"/>
      <c r="E17" s="8"/>
      <c r="F17" s="26"/>
      <c r="G17" s="29"/>
      <c r="ZY17" s="5" t="s">
        <v>21</v>
      </c>
      <c r="ZZ17" s="12"/>
    </row>
    <row r="18" spans="1:702" x14ac:dyDescent="0.25">
      <c r="A18" s="16" t="s">
        <v>48</v>
      </c>
      <c r="B18" s="14" t="s">
        <v>50</v>
      </c>
      <c r="C18" s="15" t="s">
        <v>35</v>
      </c>
      <c r="D18" s="51">
        <v>6</v>
      </c>
      <c r="E18" s="15"/>
      <c r="F18" s="28"/>
      <c r="G18" s="29">
        <f t="shared" si="0"/>
        <v>0</v>
      </c>
      <c r="ZY18" s="5" t="s">
        <v>10</v>
      </c>
      <c r="ZZ18" s="12" t="s">
        <v>49</v>
      </c>
    </row>
    <row r="19" spans="1:702" x14ac:dyDescent="0.25">
      <c r="A19" s="16" t="s">
        <v>51</v>
      </c>
      <c r="B19" s="14" t="s">
        <v>54</v>
      </c>
      <c r="C19" s="15" t="s">
        <v>52</v>
      </c>
      <c r="D19" s="51">
        <v>10.96</v>
      </c>
      <c r="E19" s="15"/>
      <c r="F19" s="28"/>
      <c r="G19" s="29">
        <f t="shared" si="0"/>
        <v>0</v>
      </c>
      <c r="ZY19" s="5" t="s">
        <v>10</v>
      </c>
      <c r="ZZ19" s="12" t="s">
        <v>53</v>
      </c>
    </row>
    <row r="20" spans="1:702" x14ac:dyDescent="0.25">
      <c r="A20" s="16" t="s">
        <v>55</v>
      </c>
      <c r="B20" s="14" t="s">
        <v>57</v>
      </c>
      <c r="C20" s="15" t="s">
        <v>35</v>
      </c>
      <c r="D20" s="51">
        <v>2</v>
      </c>
      <c r="E20" s="15"/>
      <c r="F20" s="28"/>
      <c r="G20" s="29">
        <f t="shared" si="0"/>
        <v>0</v>
      </c>
      <c r="ZY20" s="5" t="s">
        <v>10</v>
      </c>
      <c r="ZZ20" s="12" t="s">
        <v>56</v>
      </c>
    </row>
    <row r="21" spans="1:702" x14ac:dyDescent="0.25">
      <c r="A21" s="16" t="s">
        <v>58</v>
      </c>
      <c r="B21" s="14" t="s">
        <v>60</v>
      </c>
      <c r="C21" s="15" t="s">
        <v>35</v>
      </c>
      <c r="D21" s="51">
        <v>1</v>
      </c>
      <c r="E21" s="15"/>
      <c r="F21" s="28"/>
      <c r="G21" s="29">
        <f t="shared" si="0"/>
        <v>0</v>
      </c>
      <c r="ZY21" s="5" t="s">
        <v>10</v>
      </c>
      <c r="ZZ21" s="12" t="s">
        <v>59</v>
      </c>
    </row>
    <row r="22" spans="1:702" x14ac:dyDescent="0.25">
      <c r="A22" s="16" t="s">
        <v>61</v>
      </c>
      <c r="B22" s="14" t="s">
        <v>63</v>
      </c>
      <c r="C22" s="15" t="s">
        <v>9</v>
      </c>
      <c r="D22" s="51">
        <v>1</v>
      </c>
      <c r="E22" s="15"/>
      <c r="F22" s="28"/>
      <c r="G22" s="29">
        <f t="shared" si="0"/>
        <v>0</v>
      </c>
      <c r="ZY22" s="5" t="s">
        <v>10</v>
      </c>
      <c r="ZZ22" s="12" t="s">
        <v>62</v>
      </c>
    </row>
    <row r="23" spans="1:702" x14ac:dyDescent="0.25">
      <c r="A23" s="16" t="s">
        <v>64</v>
      </c>
      <c r="B23" s="14" t="s">
        <v>66</v>
      </c>
      <c r="C23" s="15" t="s">
        <v>9</v>
      </c>
      <c r="D23" s="51">
        <v>1</v>
      </c>
      <c r="E23" s="15"/>
      <c r="F23" s="28"/>
      <c r="G23" s="29">
        <f t="shared" si="0"/>
        <v>0</v>
      </c>
      <c r="ZY23" s="5" t="s">
        <v>10</v>
      </c>
      <c r="ZZ23" s="12" t="s">
        <v>65</v>
      </c>
    </row>
    <row r="24" spans="1:702" x14ac:dyDescent="0.25">
      <c r="A24" s="16" t="s">
        <v>67</v>
      </c>
      <c r="B24" s="14" t="s">
        <v>69</v>
      </c>
      <c r="C24" s="15" t="s">
        <v>9</v>
      </c>
      <c r="D24" s="51">
        <v>1</v>
      </c>
      <c r="E24" s="15"/>
      <c r="F24" s="28"/>
      <c r="G24" s="29">
        <f t="shared" si="0"/>
        <v>0</v>
      </c>
      <c r="ZY24" s="5" t="s">
        <v>10</v>
      </c>
      <c r="ZZ24" s="12" t="s">
        <v>68</v>
      </c>
    </row>
    <row r="25" spans="1:702" x14ac:dyDescent="0.25">
      <c r="A25" s="16" t="s">
        <v>70</v>
      </c>
      <c r="B25" s="14" t="s">
        <v>72</v>
      </c>
      <c r="C25" s="15" t="s">
        <v>9</v>
      </c>
      <c r="D25" s="51">
        <v>1</v>
      </c>
      <c r="E25" s="15"/>
      <c r="F25" s="28"/>
      <c r="G25" s="29">
        <f t="shared" si="0"/>
        <v>0</v>
      </c>
      <c r="ZY25" s="5" t="s">
        <v>10</v>
      </c>
      <c r="ZZ25" s="12" t="s">
        <v>71</v>
      </c>
    </row>
    <row r="26" spans="1:702" x14ac:dyDescent="0.25">
      <c r="A26" s="18" t="s">
        <v>74</v>
      </c>
      <c r="B26" s="20" t="s">
        <v>75</v>
      </c>
      <c r="C26" s="8"/>
      <c r="D26" s="9"/>
      <c r="E26" s="8"/>
      <c r="F26" s="26"/>
      <c r="G26" s="29"/>
      <c r="ZY26" s="5" t="s">
        <v>73</v>
      </c>
      <c r="ZZ26" s="12"/>
    </row>
    <row r="27" spans="1:702" x14ac:dyDescent="0.25">
      <c r="A27" s="16" t="s">
        <v>76</v>
      </c>
      <c r="B27" s="14" t="s">
        <v>78</v>
      </c>
      <c r="C27" s="15" t="s">
        <v>25</v>
      </c>
      <c r="D27" s="51">
        <v>6</v>
      </c>
      <c r="E27" s="15"/>
      <c r="F27" s="28"/>
      <c r="G27" s="29">
        <f t="shared" si="0"/>
        <v>0</v>
      </c>
      <c r="ZY27" s="5" t="s">
        <v>10</v>
      </c>
      <c r="ZZ27" s="12" t="s">
        <v>77</v>
      </c>
    </row>
    <row r="28" spans="1:702" x14ac:dyDescent="0.25">
      <c r="A28" s="16" t="s">
        <v>79</v>
      </c>
      <c r="B28" s="14" t="s">
        <v>81</v>
      </c>
      <c r="C28" s="15" t="s">
        <v>35</v>
      </c>
      <c r="D28" s="51">
        <v>1</v>
      </c>
      <c r="E28" s="15"/>
      <c r="F28" s="28"/>
      <c r="G28" s="29">
        <f t="shared" si="0"/>
        <v>0</v>
      </c>
      <c r="ZY28" s="5" t="s">
        <v>10</v>
      </c>
      <c r="ZZ28" s="12" t="s">
        <v>80</v>
      </c>
    </row>
    <row r="29" spans="1:702" x14ac:dyDescent="0.25">
      <c r="A29" s="16" t="s">
        <v>82</v>
      </c>
      <c r="B29" s="14" t="s">
        <v>84</v>
      </c>
      <c r="C29" s="15" t="s">
        <v>35</v>
      </c>
      <c r="D29" s="51">
        <v>1</v>
      </c>
      <c r="E29" s="15"/>
      <c r="F29" s="28"/>
      <c r="G29" s="29">
        <f t="shared" si="0"/>
        <v>0</v>
      </c>
      <c r="ZY29" s="5" t="s">
        <v>10</v>
      </c>
      <c r="ZZ29" s="12" t="s">
        <v>83</v>
      </c>
    </row>
    <row r="30" spans="1:702" x14ac:dyDescent="0.25">
      <c r="A30" s="16" t="s">
        <v>85</v>
      </c>
      <c r="B30" s="14" t="s">
        <v>87</v>
      </c>
      <c r="C30" s="15" t="s">
        <v>35</v>
      </c>
      <c r="D30" s="51">
        <v>3</v>
      </c>
      <c r="E30" s="15"/>
      <c r="F30" s="28"/>
      <c r="G30" s="29">
        <f t="shared" si="0"/>
        <v>0</v>
      </c>
      <c r="ZY30" s="5" t="s">
        <v>10</v>
      </c>
      <c r="ZZ30" s="12" t="s">
        <v>86</v>
      </c>
    </row>
    <row r="31" spans="1:702" x14ac:dyDescent="0.25">
      <c r="A31" s="16" t="s">
        <v>88</v>
      </c>
      <c r="B31" s="14" t="s">
        <v>90</v>
      </c>
      <c r="C31" s="15" t="s">
        <v>25</v>
      </c>
      <c r="D31" s="51">
        <v>3</v>
      </c>
      <c r="E31" s="15"/>
      <c r="F31" s="28"/>
      <c r="G31" s="29">
        <f t="shared" si="0"/>
        <v>0</v>
      </c>
      <c r="ZY31" s="5" t="s">
        <v>10</v>
      </c>
      <c r="ZZ31" s="12" t="s">
        <v>89</v>
      </c>
    </row>
    <row r="32" spans="1:702" ht="15.75" x14ac:dyDescent="0.25">
      <c r="A32" s="17" t="s">
        <v>91</v>
      </c>
      <c r="B32" s="11" t="s">
        <v>92</v>
      </c>
      <c r="C32" s="8"/>
      <c r="D32" s="9"/>
      <c r="E32" s="8"/>
      <c r="F32" s="26"/>
      <c r="G32" s="29"/>
      <c r="ZY32" s="5" t="s">
        <v>5</v>
      </c>
      <c r="ZZ32" s="12"/>
    </row>
    <row r="33" spans="1:702" ht="16.5" x14ac:dyDescent="0.25">
      <c r="A33" s="18" t="s">
        <v>93</v>
      </c>
      <c r="B33" s="19" t="s">
        <v>94</v>
      </c>
      <c r="C33" s="8"/>
      <c r="D33" s="9"/>
      <c r="E33" s="8"/>
      <c r="F33" s="26"/>
      <c r="G33" s="29"/>
      <c r="ZY33" s="5" t="s">
        <v>21</v>
      </c>
      <c r="ZZ33" s="12"/>
    </row>
    <row r="34" spans="1:702" x14ac:dyDescent="0.25">
      <c r="A34" s="16" t="s">
        <v>95</v>
      </c>
      <c r="B34" s="14" t="s">
        <v>97</v>
      </c>
      <c r="C34" s="15" t="s">
        <v>25</v>
      </c>
      <c r="D34" s="51">
        <v>25</v>
      </c>
      <c r="E34" s="15"/>
      <c r="F34" s="28"/>
      <c r="G34" s="29"/>
      <c r="ZY34" s="5" t="s">
        <v>10</v>
      </c>
      <c r="ZZ34" s="12" t="s">
        <v>96</v>
      </c>
    </row>
    <row r="35" spans="1:702" x14ac:dyDescent="0.25">
      <c r="A35" s="16" t="s">
        <v>249</v>
      </c>
      <c r="B35" s="14" t="s">
        <v>99</v>
      </c>
      <c r="C35" s="15" t="s">
        <v>25</v>
      </c>
      <c r="D35" s="51">
        <v>69.38</v>
      </c>
      <c r="E35" s="15"/>
      <c r="F35" s="28"/>
      <c r="G35" s="29">
        <f t="shared" si="0"/>
        <v>0</v>
      </c>
      <c r="ZY35" s="5" t="s">
        <v>10</v>
      </c>
      <c r="ZZ35" s="12" t="s">
        <v>98</v>
      </c>
    </row>
    <row r="36" spans="1:702" x14ac:dyDescent="0.25">
      <c r="A36" s="16" t="s">
        <v>250</v>
      </c>
      <c r="B36" s="14" t="s">
        <v>102</v>
      </c>
      <c r="C36" s="15" t="s">
        <v>100</v>
      </c>
      <c r="D36" s="51">
        <v>4.9000000000000004</v>
      </c>
      <c r="E36" s="15"/>
      <c r="F36" s="28"/>
      <c r="G36" s="29">
        <f t="shared" si="0"/>
        <v>0</v>
      </c>
      <c r="ZY36" s="5" t="s">
        <v>10</v>
      </c>
      <c r="ZZ36" s="12" t="s">
        <v>101</v>
      </c>
    </row>
    <row r="37" spans="1:702" x14ac:dyDescent="0.25">
      <c r="A37" s="16" t="s">
        <v>251</v>
      </c>
      <c r="B37" s="14" t="s">
        <v>104</v>
      </c>
      <c r="C37" s="15" t="s">
        <v>35</v>
      </c>
      <c r="D37" s="51">
        <v>10</v>
      </c>
      <c r="E37" s="15"/>
      <c r="F37" s="28"/>
      <c r="G37" s="29">
        <f t="shared" si="0"/>
        <v>0</v>
      </c>
      <c r="ZY37" s="5" t="s">
        <v>10</v>
      </c>
      <c r="ZZ37" s="12" t="s">
        <v>103</v>
      </c>
    </row>
    <row r="38" spans="1:702" x14ac:dyDescent="0.25">
      <c r="A38" s="16" t="s">
        <v>252</v>
      </c>
      <c r="B38" s="14" t="s">
        <v>106</v>
      </c>
      <c r="C38" s="15" t="s">
        <v>25</v>
      </c>
      <c r="D38" s="51">
        <v>139.37</v>
      </c>
      <c r="E38" s="15"/>
      <c r="F38" s="28"/>
      <c r="G38" s="29">
        <f t="shared" si="0"/>
        <v>0</v>
      </c>
      <c r="ZY38" s="5" t="s">
        <v>10</v>
      </c>
      <c r="ZZ38" s="12" t="s">
        <v>105</v>
      </c>
    </row>
    <row r="39" spans="1:702" x14ac:dyDescent="0.25">
      <c r="A39" s="16" t="s">
        <v>253</v>
      </c>
      <c r="B39" s="14" t="s">
        <v>108</v>
      </c>
      <c r="C39" s="15" t="s">
        <v>52</v>
      </c>
      <c r="D39" s="51">
        <v>11.19</v>
      </c>
      <c r="E39" s="15"/>
      <c r="F39" s="28"/>
      <c r="G39" s="29">
        <f t="shared" si="0"/>
        <v>0</v>
      </c>
      <c r="ZY39" s="5" t="s">
        <v>10</v>
      </c>
      <c r="ZZ39" s="12" t="s">
        <v>107</v>
      </c>
    </row>
    <row r="40" spans="1:702" x14ac:dyDescent="0.25">
      <c r="A40" s="16" t="s">
        <v>254</v>
      </c>
      <c r="B40" s="14" t="s">
        <v>110</v>
      </c>
      <c r="C40" s="15" t="s">
        <v>25</v>
      </c>
      <c r="D40" s="51">
        <v>80</v>
      </c>
      <c r="E40" s="15"/>
      <c r="F40" s="28"/>
      <c r="G40" s="29">
        <f t="shared" si="0"/>
        <v>0</v>
      </c>
      <c r="ZY40" s="5" t="s">
        <v>10</v>
      </c>
      <c r="ZZ40" s="12" t="s">
        <v>109</v>
      </c>
    </row>
    <row r="41" spans="1:702" ht="15.75" x14ac:dyDescent="0.25">
      <c r="A41" s="17" t="s">
        <v>111</v>
      </c>
      <c r="B41" s="11" t="s">
        <v>112</v>
      </c>
      <c r="C41" s="8"/>
      <c r="D41" s="9"/>
      <c r="E41" s="8"/>
      <c r="F41" s="26"/>
      <c r="G41" s="29"/>
      <c r="ZY41" s="5" t="s">
        <v>5</v>
      </c>
      <c r="ZZ41" s="12"/>
    </row>
    <row r="42" spans="1:702" ht="16.5" x14ac:dyDescent="0.25">
      <c r="A42" s="18" t="s">
        <v>113</v>
      </c>
      <c r="B42" s="19" t="s">
        <v>114</v>
      </c>
      <c r="C42" s="8"/>
      <c r="D42" s="9"/>
      <c r="E42" s="8"/>
      <c r="F42" s="26"/>
      <c r="G42" s="29"/>
      <c r="ZY42" s="5" t="s">
        <v>21</v>
      </c>
      <c r="ZZ42" s="12"/>
    </row>
    <row r="43" spans="1:702" x14ac:dyDescent="0.25">
      <c r="A43" s="16" t="s">
        <v>115</v>
      </c>
      <c r="B43" s="14" t="s">
        <v>117</v>
      </c>
      <c r="C43" s="15" t="s">
        <v>25</v>
      </c>
      <c r="D43" s="51">
        <v>113.62</v>
      </c>
      <c r="E43" s="15"/>
      <c r="F43" s="28"/>
      <c r="G43" s="29">
        <f t="shared" si="0"/>
        <v>0</v>
      </c>
      <c r="ZY43" s="5" t="s">
        <v>10</v>
      </c>
      <c r="ZZ43" s="12" t="s">
        <v>116</v>
      </c>
    </row>
    <row r="44" spans="1:702" x14ac:dyDescent="0.25">
      <c r="A44" s="16" t="s">
        <v>118</v>
      </c>
      <c r="B44" s="14" t="s">
        <v>120</v>
      </c>
      <c r="C44" s="15" t="s">
        <v>25</v>
      </c>
      <c r="D44" s="51">
        <v>113.62</v>
      </c>
      <c r="E44" s="15"/>
      <c r="F44" s="28"/>
      <c r="G44" s="29">
        <f t="shared" si="0"/>
        <v>0</v>
      </c>
      <c r="ZY44" s="5" t="s">
        <v>10</v>
      </c>
      <c r="ZZ44" s="12" t="s">
        <v>119</v>
      </c>
    </row>
    <row r="45" spans="1:702" x14ac:dyDescent="0.25">
      <c r="A45" s="16" t="s">
        <v>121</v>
      </c>
      <c r="B45" s="14" t="s">
        <v>123</v>
      </c>
      <c r="C45" s="15" t="s">
        <v>25</v>
      </c>
      <c r="D45" s="51">
        <v>139.37</v>
      </c>
      <c r="E45" s="15"/>
      <c r="F45" s="28"/>
      <c r="G45" s="29">
        <f t="shared" si="0"/>
        <v>0</v>
      </c>
      <c r="ZY45" s="5" t="s">
        <v>10</v>
      </c>
      <c r="ZZ45" s="12" t="s">
        <v>122</v>
      </c>
    </row>
    <row r="46" spans="1:702" x14ac:dyDescent="0.25">
      <c r="A46" s="16" t="s">
        <v>124</v>
      </c>
      <c r="B46" s="14" t="s">
        <v>126</v>
      </c>
      <c r="C46" s="15" t="s">
        <v>100</v>
      </c>
      <c r="D46" s="51">
        <v>2</v>
      </c>
      <c r="E46" s="15"/>
      <c r="F46" s="28"/>
      <c r="G46" s="29">
        <f t="shared" si="0"/>
        <v>0</v>
      </c>
      <c r="ZY46" s="5" t="s">
        <v>10</v>
      </c>
      <c r="ZZ46" s="12" t="s">
        <v>125</v>
      </c>
    </row>
    <row r="47" spans="1:702" x14ac:dyDescent="0.25">
      <c r="A47" s="16" t="s">
        <v>127</v>
      </c>
      <c r="B47" s="14" t="s">
        <v>130</v>
      </c>
      <c r="C47" s="15" t="s">
        <v>128</v>
      </c>
      <c r="D47" s="51">
        <v>1</v>
      </c>
      <c r="E47" s="15"/>
      <c r="F47" s="28"/>
      <c r="G47" s="29">
        <f t="shared" si="0"/>
        <v>0</v>
      </c>
      <c r="ZY47" s="5" t="s">
        <v>10</v>
      </c>
      <c r="ZZ47" s="12" t="s">
        <v>129</v>
      </c>
    </row>
    <row r="48" spans="1:702" ht="15.75" x14ac:dyDescent="0.25">
      <c r="A48" s="17" t="s">
        <v>131</v>
      </c>
      <c r="B48" s="11" t="s">
        <v>132</v>
      </c>
      <c r="C48" s="8"/>
      <c r="D48" s="9"/>
      <c r="E48" s="8"/>
      <c r="F48" s="26"/>
      <c r="G48" s="29"/>
      <c r="ZY48" s="5" t="s">
        <v>5</v>
      </c>
      <c r="ZZ48" s="12"/>
    </row>
    <row r="49" spans="1:702" ht="16.5" x14ac:dyDescent="0.25">
      <c r="A49" s="18" t="s">
        <v>133</v>
      </c>
      <c r="B49" s="19" t="s">
        <v>134</v>
      </c>
      <c r="C49" s="8"/>
      <c r="D49" s="9"/>
      <c r="E49" s="8"/>
      <c r="F49" s="26"/>
      <c r="G49" s="29"/>
      <c r="ZY49" s="5" t="s">
        <v>21</v>
      </c>
      <c r="ZZ49" s="12"/>
    </row>
    <row r="50" spans="1:702" x14ac:dyDescent="0.25">
      <c r="A50" s="16" t="s">
        <v>135</v>
      </c>
      <c r="B50" s="14" t="s">
        <v>137</v>
      </c>
      <c r="C50" s="15" t="s">
        <v>35</v>
      </c>
      <c r="D50" s="51">
        <v>1</v>
      </c>
      <c r="E50" s="15"/>
      <c r="F50" s="28"/>
      <c r="G50" s="29">
        <f t="shared" si="0"/>
        <v>0</v>
      </c>
      <c r="ZY50" s="5" t="s">
        <v>10</v>
      </c>
      <c r="ZZ50" s="12" t="s">
        <v>136</v>
      </c>
    </row>
    <row r="51" spans="1:702" x14ac:dyDescent="0.25">
      <c r="A51" s="16" t="s">
        <v>138</v>
      </c>
      <c r="B51" s="14" t="s">
        <v>246</v>
      </c>
      <c r="C51" s="15" t="s">
        <v>35</v>
      </c>
      <c r="D51" s="51">
        <v>1</v>
      </c>
      <c r="E51" s="15"/>
      <c r="F51" s="28"/>
      <c r="G51" s="29">
        <f t="shared" si="0"/>
        <v>0</v>
      </c>
      <c r="ZY51" s="5" t="s">
        <v>10</v>
      </c>
      <c r="ZZ51" s="12" t="s">
        <v>139</v>
      </c>
    </row>
    <row r="52" spans="1:702" x14ac:dyDescent="0.25">
      <c r="A52" s="16" t="s">
        <v>140</v>
      </c>
      <c r="B52" s="14" t="s">
        <v>142</v>
      </c>
      <c r="C52" s="15" t="s">
        <v>35</v>
      </c>
      <c r="D52" s="51">
        <v>1</v>
      </c>
      <c r="E52" s="15"/>
      <c r="F52" s="28"/>
      <c r="G52" s="29">
        <f t="shared" si="0"/>
        <v>0</v>
      </c>
      <c r="ZY52" s="5" t="s">
        <v>10</v>
      </c>
      <c r="ZZ52" s="12" t="s">
        <v>141</v>
      </c>
    </row>
    <row r="53" spans="1:702" x14ac:dyDescent="0.25">
      <c r="A53" s="16" t="s">
        <v>143</v>
      </c>
      <c r="B53" s="14" t="s">
        <v>145</v>
      </c>
      <c r="C53" s="15" t="s">
        <v>35</v>
      </c>
      <c r="D53" s="51">
        <v>2</v>
      </c>
      <c r="E53" s="15"/>
      <c r="F53" s="28"/>
      <c r="G53" s="29">
        <f t="shared" si="0"/>
        <v>0</v>
      </c>
      <c r="ZY53" s="5" t="s">
        <v>10</v>
      </c>
      <c r="ZZ53" s="12" t="s">
        <v>144</v>
      </c>
    </row>
    <row r="54" spans="1:702" x14ac:dyDescent="0.25">
      <c r="A54" s="16" t="s">
        <v>146</v>
      </c>
      <c r="B54" s="14" t="s">
        <v>148</v>
      </c>
      <c r="C54" s="15" t="s">
        <v>35</v>
      </c>
      <c r="D54" s="51">
        <v>7</v>
      </c>
      <c r="E54" s="15"/>
      <c r="F54" s="28"/>
      <c r="G54" s="29">
        <f t="shared" si="0"/>
        <v>0</v>
      </c>
      <c r="ZY54" s="5" t="s">
        <v>10</v>
      </c>
      <c r="ZZ54" s="12" t="s">
        <v>147</v>
      </c>
    </row>
    <row r="55" spans="1:702" x14ac:dyDescent="0.25">
      <c r="A55" s="16" t="s">
        <v>149</v>
      </c>
      <c r="B55" s="14" t="s">
        <v>151</v>
      </c>
      <c r="C55" s="15" t="s">
        <v>35</v>
      </c>
      <c r="D55" s="51">
        <v>9</v>
      </c>
      <c r="E55" s="15"/>
      <c r="F55" s="28"/>
      <c r="G55" s="29">
        <f t="shared" si="0"/>
        <v>0</v>
      </c>
      <c r="ZY55" s="5" t="s">
        <v>10</v>
      </c>
      <c r="ZZ55" s="12" t="s">
        <v>150</v>
      </c>
    </row>
    <row r="56" spans="1:702" x14ac:dyDescent="0.25">
      <c r="A56" s="16" t="s">
        <v>152</v>
      </c>
      <c r="B56" s="14" t="s">
        <v>154</v>
      </c>
      <c r="C56" s="15" t="s">
        <v>35</v>
      </c>
      <c r="D56" s="51">
        <v>1</v>
      </c>
      <c r="E56" s="15"/>
      <c r="F56" s="28"/>
      <c r="G56" s="29">
        <f t="shared" si="0"/>
        <v>0</v>
      </c>
      <c r="ZY56" s="5" t="s">
        <v>10</v>
      </c>
      <c r="ZZ56" s="12" t="s">
        <v>153</v>
      </c>
    </row>
    <row r="57" spans="1:702" x14ac:dyDescent="0.25">
      <c r="A57" s="16" t="s">
        <v>155</v>
      </c>
      <c r="B57" s="14" t="s">
        <v>157</v>
      </c>
      <c r="C57" s="15" t="s">
        <v>35</v>
      </c>
      <c r="D57" s="51">
        <v>1</v>
      </c>
      <c r="E57" s="15"/>
      <c r="F57" s="28"/>
      <c r="G57" s="29">
        <f t="shared" si="0"/>
        <v>0</v>
      </c>
      <c r="ZY57" s="5" t="s">
        <v>10</v>
      </c>
      <c r="ZZ57" s="12" t="s">
        <v>156</v>
      </c>
    </row>
    <row r="58" spans="1:702" x14ac:dyDescent="0.25">
      <c r="A58" s="16" t="s">
        <v>158</v>
      </c>
      <c r="B58" s="14" t="s">
        <v>160</v>
      </c>
      <c r="C58" s="15" t="s">
        <v>25</v>
      </c>
      <c r="D58" s="51">
        <v>25.2</v>
      </c>
      <c r="E58" s="15"/>
      <c r="F58" s="28"/>
      <c r="G58" s="29">
        <f t="shared" si="0"/>
        <v>0</v>
      </c>
      <c r="ZY58" s="5" t="s">
        <v>10</v>
      </c>
      <c r="ZZ58" s="12" t="s">
        <v>159</v>
      </c>
    </row>
    <row r="59" spans="1:702" x14ac:dyDescent="0.25">
      <c r="A59" s="16" t="s">
        <v>161</v>
      </c>
      <c r="B59" s="14" t="s">
        <v>163</v>
      </c>
      <c r="C59" s="15" t="s">
        <v>52</v>
      </c>
      <c r="D59" s="51">
        <v>4.9000000000000004</v>
      </c>
      <c r="E59" s="15"/>
      <c r="F59" s="28"/>
      <c r="G59" s="29">
        <f t="shared" si="0"/>
        <v>0</v>
      </c>
      <c r="ZY59" s="5" t="s">
        <v>10</v>
      </c>
      <c r="ZZ59" s="12" t="s">
        <v>162</v>
      </c>
    </row>
    <row r="60" spans="1:702" x14ac:dyDescent="0.25">
      <c r="A60" s="16" t="s">
        <v>164</v>
      </c>
      <c r="B60" s="14" t="s">
        <v>166</v>
      </c>
      <c r="C60" s="15" t="s">
        <v>35</v>
      </c>
      <c r="D60" s="51">
        <v>9</v>
      </c>
      <c r="E60" s="15"/>
      <c r="F60" s="28"/>
      <c r="G60" s="29">
        <f t="shared" si="0"/>
        <v>0</v>
      </c>
      <c r="ZY60" s="5" t="s">
        <v>10</v>
      </c>
      <c r="ZZ60" s="12" t="s">
        <v>165</v>
      </c>
    </row>
    <row r="61" spans="1:702" x14ac:dyDescent="0.25">
      <c r="A61" s="16" t="s">
        <v>167</v>
      </c>
      <c r="B61" s="14" t="s">
        <v>169</v>
      </c>
      <c r="C61" s="15" t="s">
        <v>35</v>
      </c>
      <c r="D61" s="51">
        <v>3</v>
      </c>
      <c r="E61" s="15"/>
      <c r="F61" s="28"/>
      <c r="G61" s="29">
        <f t="shared" si="0"/>
        <v>0</v>
      </c>
      <c r="ZY61" s="5" t="s">
        <v>10</v>
      </c>
      <c r="ZZ61" s="12" t="s">
        <v>168</v>
      </c>
    </row>
    <row r="62" spans="1:702" x14ac:dyDescent="0.25">
      <c r="A62" s="16" t="s">
        <v>170</v>
      </c>
      <c r="B62" s="14" t="s">
        <v>172</v>
      </c>
      <c r="C62" s="15" t="s">
        <v>9</v>
      </c>
      <c r="D62" s="51">
        <v>1</v>
      </c>
      <c r="E62" s="15"/>
      <c r="F62" s="28"/>
      <c r="G62" s="29">
        <f t="shared" si="0"/>
        <v>0</v>
      </c>
      <c r="ZY62" s="5" t="s">
        <v>10</v>
      </c>
      <c r="ZZ62" s="12" t="s">
        <v>171</v>
      </c>
    </row>
    <row r="63" spans="1:702" x14ac:dyDescent="0.25">
      <c r="A63" s="16" t="s">
        <v>173</v>
      </c>
      <c r="B63" s="14" t="s">
        <v>175</v>
      </c>
      <c r="C63" s="15" t="s">
        <v>9</v>
      </c>
      <c r="D63" s="51">
        <v>1</v>
      </c>
      <c r="E63" s="15"/>
      <c r="F63" s="28"/>
      <c r="G63" s="29">
        <f t="shared" si="0"/>
        <v>0</v>
      </c>
      <c r="ZY63" s="5" t="s">
        <v>10</v>
      </c>
      <c r="ZZ63" s="12" t="s">
        <v>174</v>
      </c>
    </row>
    <row r="64" spans="1:702" x14ac:dyDescent="0.25">
      <c r="A64" s="16" t="s">
        <v>176</v>
      </c>
      <c r="B64" s="14" t="s">
        <v>178</v>
      </c>
      <c r="C64" s="15" t="s">
        <v>35</v>
      </c>
      <c r="D64" s="51">
        <v>1</v>
      </c>
      <c r="E64" s="15"/>
      <c r="F64" s="28"/>
      <c r="G64" s="29">
        <f t="shared" si="0"/>
        <v>0</v>
      </c>
      <c r="ZY64" s="5" t="s">
        <v>10</v>
      </c>
      <c r="ZZ64" s="12" t="s">
        <v>177</v>
      </c>
    </row>
    <row r="65" spans="1:702" x14ac:dyDescent="0.25">
      <c r="A65" s="16" t="s">
        <v>179</v>
      </c>
      <c r="B65" s="14" t="s">
        <v>180</v>
      </c>
      <c r="C65" s="15"/>
      <c r="D65" s="51"/>
      <c r="E65" s="8"/>
      <c r="F65" s="26"/>
      <c r="G65" s="29"/>
      <c r="ZY65" s="5" t="s">
        <v>73</v>
      </c>
      <c r="ZZ65" s="12"/>
    </row>
    <row r="66" spans="1:702" x14ac:dyDescent="0.25">
      <c r="A66" s="16" t="s">
        <v>181</v>
      </c>
      <c r="B66" s="14" t="s">
        <v>183</v>
      </c>
      <c r="C66" s="15" t="s">
        <v>9</v>
      </c>
      <c r="D66" s="51">
        <v>1</v>
      </c>
      <c r="E66" s="15"/>
      <c r="F66" s="28"/>
      <c r="G66" s="29">
        <f t="shared" si="0"/>
        <v>0</v>
      </c>
      <c r="ZY66" s="5" t="s">
        <v>10</v>
      </c>
      <c r="ZZ66" s="12" t="s">
        <v>182</v>
      </c>
    </row>
    <row r="67" spans="1:702" x14ac:dyDescent="0.25">
      <c r="A67" s="16" t="s">
        <v>184</v>
      </c>
      <c r="B67" s="14" t="s">
        <v>186</v>
      </c>
      <c r="C67" s="15" t="s">
        <v>9</v>
      </c>
      <c r="D67" s="51">
        <v>1</v>
      </c>
      <c r="E67" s="15"/>
      <c r="F67" s="28"/>
      <c r="G67" s="29">
        <f t="shared" si="0"/>
        <v>0</v>
      </c>
      <c r="ZY67" s="5" t="s">
        <v>10</v>
      </c>
      <c r="ZZ67" s="12" t="s">
        <v>185</v>
      </c>
    </row>
    <row r="68" spans="1:702" x14ac:dyDescent="0.25">
      <c r="A68" s="16" t="s">
        <v>187</v>
      </c>
      <c r="B68" s="14" t="s">
        <v>189</v>
      </c>
      <c r="C68" s="15" t="s">
        <v>9</v>
      </c>
      <c r="D68" s="51">
        <v>1</v>
      </c>
      <c r="E68" s="15"/>
      <c r="F68" s="28"/>
      <c r="G68" s="29">
        <f t="shared" si="0"/>
        <v>0</v>
      </c>
      <c r="ZY68" s="5" t="s">
        <v>10</v>
      </c>
      <c r="ZZ68" s="12" t="s">
        <v>188</v>
      </c>
    </row>
    <row r="69" spans="1:702" x14ac:dyDescent="0.25">
      <c r="A69" s="16" t="s">
        <v>190</v>
      </c>
      <c r="B69" s="14" t="s">
        <v>192</v>
      </c>
      <c r="C69" s="15" t="s">
        <v>52</v>
      </c>
      <c r="D69" s="51">
        <v>10.31</v>
      </c>
      <c r="E69" s="15"/>
      <c r="F69" s="28"/>
      <c r="G69" s="29">
        <f t="shared" si="0"/>
        <v>0</v>
      </c>
      <c r="ZY69" s="5" t="s">
        <v>10</v>
      </c>
      <c r="ZZ69" s="12" t="s">
        <v>191</v>
      </c>
    </row>
    <row r="70" spans="1:702" ht="15.75" x14ac:dyDescent="0.25">
      <c r="A70" s="17" t="s">
        <v>193</v>
      </c>
      <c r="B70" s="11" t="s">
        <v>194</v>
      </c>
      <c r="C70" s="8"/>
      <c r="D70" s="9"/>
      <c r="E70" s="8"/>
      <c r="F70" s="26"/>
      <c r="G70" s="29"/>
      <c r="ZY70" s="5" t="s">
        <v>5</v>
      </c>
      <c r="ZZ70" s="12"/>
    </row>
    <row r="71" spans="1:702" ht="16.5" x14ac:dyDescent="0.25">
      <c r="A71" s="18" t="s">
        <v>195</v>
      </c>
      <c r="B71" s="19" t="s">
        <v>196</v>
      </c>
      <c r="C71" s="8"/>
      <c r="D71" s="9"/>
      <c r="E71" s="8"/>
      <c r="F71" s="26"/>
      <c r="G71" s="29"/>
      <c r="ZY71" s="5" t="s">
        <v>21</v>
      </c>
      <c r="ZZ71" s="12"/>
    </row>
    <row r="72" spans="1:702" x14ac:dyDescent="0.25">
      <c r="A72" s="16" t="s">
        <v>197</v>
      </c>
      <c r="B72" s="14" t="s">
        <v>200</v>
      </c>
      <c r="C72" s="15" t="s">
        <v>198</v>
      </c>
      <c r="D72" s="51"/>
      <c r="E72" s="15"/>
      <c r="F72" s="28"/>
      <c r="G72" s="29"/>
      <c r="ZY72" s="5" t="s">
        <v>10</v>
      </c>
      <c r="ZZ72" s="12" t="s">
        <v>199</v>
      </c>
    </row>
    <row r="73" spans="1:702" x14ac:dyDescent="0.25">
      <c r="A73" s="16" t="s">
        <v>201</v>
      </c>
      <c r="B73" s="14" t="s">
        <v>203</v>
      </c>
      <c r="C73" s="15" t="s">
        <v>25</v>
      </c>
      <c r="D73" s="51">
        <v>299.5</v>
      </c>
      <c r="E73" s="15"/>
      <c r="F73" s="28"/>
      <c r="G73" s="29">
        <f t="shared" ref="G73:G86" si="1">+F73*E73</f>
        <v>0</v>
      </c>
      <c r="ZY73" s="5" t="s">
        <v>10</v>
      </c>
      <c r="ZZ73" s="12" t="s">
        <v>202</v>
      </c>
    </row>
    <row r="74" spans="1:702" x14ac:dyDescent="0.25">
      <c r="A74" s="16" t="s">
        <v>204</v>
      </c>
      <c r="B74" s="14" t="s">
        <v>206</v>
      </c>
      <c r="C74" s="15" t="s">
        <v>25</v>
      </c>
      <c r="D74" s="51">
        <v>5.59</v>
      </c>
      <c r="E74" s="15"/>
      <c r="F74" s="28"/>
      <c r="G74" s="29">
        <f t="shared" si="1"/>
        <v>0</v>
      </c>
      <c r="ZY74" s="5" t="s">
        <v>10</v>
      </c>
      <c r="ZZ74" s="12" t="s">
        <v>205</v>
      </c>
    </row>
    <row r="75" spans="1:702" x14ac:dyDescent="0.25">
      <c r="A75" s="16" t="s">
        <v>207</v>
      </c>
      <c r="B75" s="14" t="s">
        <v>209</v>
      </c>
      <c r="C75" s="15" t="s">
        <v>25</v>
      </c>
      <c r="D75" s="51">
        <v>37.46</v>
      </c>
      <c r="E75" s="15"/>
      <c r="F75" s="28"/>
      <c r="G75" s="29">
        <f t="shared" si="1"/>
        <v>0</v>
      </c>
      <c r="ZY75" s="5" t="s">
        <v>10</v>
      </c>
      <c r="ZZ75" s="12" t="s">
        <v>208</v>
      </c>
    </row>
    <row r="76" spans="1:702" x14ac:dyDescent="0.25">
      <c r="A76" s="16" t="s">
        <v>210</v>
      </c>
      <c r="B76" s="14" t="s">
        <v>212</v>
      </c>
      <c r="C76" s="15" t="s">
        <v>25</v>
      </c>
      <c r="D76" s="51">
        <v>12.32</v>
      </c>
      <c r="E76" s="15"/>
      <c r="F76" s="28"/>
      <c r="G76" s="29">
        <f t="shared" si="1"/>
        <v>0</v>
      </c>
      <c r="ZY76" s="5" t="s">
        <v>10</v>
      </c>
      <c r="ZZ76" s="12" t="s">
        <v>211</v>
      </c>
    </row>
    <row r="77" spans="1:702" x14ac:dyDescent="0.25">
      <c r="A77" s="16" t="s">
        <v>213</v>
      </c>
      <c r="B77" s="14" t="s">
        <v>215</v>
      </c>
      <c r="C77" s="15" t="s">
        <v>25</v>
      </c>
      <c r="D77" s="51">
        <f>35.45+((1.8*2.1)*2)+3</f>
        <v>46.010000000000005</v>
      </c>
      <c r="E77" s="15"/>
      <c r="F77" s="28"/>
      <c r="G77" s="29">
        <f t="shared" si="1"/>
        <v>0</v>
      </c>
      <c r="ZY77" s="5" t="s">
        <v>10</v>
      </c>
      <c r="ZZ77" s="12" t="s">
        <v>214</v>
      </c>
    </row>
    <row r="78" spans="1:702" x14ac:dyDescent="0.25">
      <c r="A78" s="16" t="s">
        <v>216</v>
      </c>
      <c r="B78" s="14" t="s">
        <v>218</v>
      </c>
      <c r="C78" s="15" t="s">
        <v>25</v>
      </c>
      <c r="D78" s="51">
        <v>12</v>
      </c>
      <c r="E78" s="15"/>
      <c r="F78" s="28"/>
      <c r="G78" s="29">
        <f t="shared" si="1"/>
        <v>0</v>
      </c>
      <c r="ZY78" s="5" t="s">
        <v>10</v>
      </c>
      <c r="ZZ78" s="12" t="s">
        <v>217</v>
      </c>
    </row>
    <row r="79" spans="1:702" x14ac:dyDescent="0.25">
      <c r="A79" s="16" t="s">
        <v>219</v>
      </c>
      <c r="B79" s="14" t="s">
        <v>221</v>
      </c>
      <c r="C79" s="15" t="s">
        <v>52</v>
      </c>
      <c r="D79" s="51">
        <v>9.1999999999999993</v>
      </c>
      <c r="E79" s="15"/>
      <c r="F79" s="28"/>
      <c r="G79" s="29">
        <f t="shared" si="1"/>
        <v>0</v>
      </c>
      <c r="ZY79" s="5" t="s">
        <v>10</v>
      </c>
      <c r="ZZ79" s="12" t="s">
        <v>220</v>
      </c>
    </row>
    <row r="80" spans="1:702" x14ac:dyDescent="0.25">
      <c r="A80" s="16" t="s">
        <v>222</v>
      </c>
      <c r="B80" s="14" t="s">
        <v>224</v>
      </c>
      <c r="C80" s="15" t="s">
        <v>9</v>
      </c>
      <c r="D80" s="51">
        <v>1</v>
      </c>
      <c r="E80" s="15"/>
      <c r="F80" s="28"/>
      <c r="G80" s="29">
        <f t="shared" si="1"/>
        <v>0</v>
      </c>
      <c r="ZY80" s="5" t="s">
        <v>10</v>
      </c>
      <c r="ZZ80" s="12" t="s">
        <v>223</v>
      </c>
    </row>
    <row r="81" spans="1:702" x14ac:dyDescent="0.25">
      <c r="A81" s="16" t="s">
        <v>225</v>
      </c>
      <c r="B81" s="14" t="s">
        <v>227</v>
      </c>
      <c r="C81" s="15" t="s">
        <v>9</v>
      </c>
      <c r="D81" s="51">
        <v>1</v>
      </c>
      <c r="E81" s="15"/>
      <c r="F81" s="28"/>
      <c r="G81" s="29">
        <f t="shared" si="1"/>
        <v>0</v>
      </c>
      <c r="ZY81" s="5" t="s">
        <v>10</v>
      </c>
      <c r="ZZ81" s="12" t="s">
        <v>226</v>
      </c>
    </row>
    <row r="82" spans="1:702" x14ac:dyDescent="0.25">
      <c r="A82" s="16" t="s">
        <v>228</v>
      </c>
      <c r="B82" s="14" t="s">
        <v>230</v>
      </c>
      <c r="C82" s="15" t="s">
        <v>9</v>
      </c>
      <c r="D82" s="51">
        <v>1</v>
      </c>
      <c r="E82" s="15"/>
      <c r="F82" s="28"/>
      <c r="G82" s="29">
        <f t="shared" si="1"/>
        <v>0</v>
      </c>
      <c r="ZY82" s="5" t="s">
        <v>10</v>
      </c>
      <c r="ZZ82" s="12" t="s">
        <v>229</v>
      </c>
    </row>
    <row r="83" spans="1:702" x14ac:dyDescent="0.25">
      <c r="A83" s="16" t="s">
        <v>231</v>
      </c>
      <c r="B83" s="14" t="s">
        <v>233</v>
      </c>
      <c r="C83" s="15" t="s">
        <v>9</v>
      </c>
      <c r="D83" s="51">
        <v>1</v>
      </c>
      <c r="E83" s="15"/>
      <c r="F83" s="28"/>
      <c r="G83" s="29">
        <f t="shared" si="1"/>
        <v>0</v>
      </c>
      <c r="ZY83" s="5" t="s">
        <v>10</v>
      </c>
      <c r="ZZ83" s="12" t="s">
        <v>232</v>
      </c>
    </row>
    <row r="84" spans="1:702" ht="15.75" x14ac:dyDescent="0.25">
      <c r="A84" s="17" t="s">
        <v>234</v>
      </c>
      <c r="B84" s="11" t="s">
        <v>235</v>
      </c>
      <c r="C84" s="15"/>
      <c r="D84" s="51"/>
      <c r="E84" s="8"/>
      <c r="F84" s="26"/>
      <c r="G84" s="29"/>
      <c r="ZY84" s="5" t="s">
        <v>5</v>
      </c>
      <c r="ZZ84" s="12"/>
    </row>
    <row r="85" spans="1:702" x14ac:dyDescent="0.25">
      <c r="A85" s="16" t="s">
        <v>236</v>
      </c>
      <c r="B85" s="14" t="s">
        <v>238</v>
      </c>
      <c r="C85" s="15" t="s">
        <v>35</v>
      </c>
      <c r="D85" s="51">
        <v>1</v>
      </c>
      <c r="E85" s="15"/>
      <c r="F85" s="28"/>
      <c r="G85" s="29">
        <f t="shared" si="1"/>
        <v>0</v>
      </c>
      <c r="ZY85" s="5" t="s">
        <v>10</v>
      </c>
      <c r="ZZ85" s="12" t="s">
        <v>237</v>
      </c>
    </row>
    <row r="86" spans="1:702" x14ac:dyDescent="0.25">
      <c r="A86" s="16">
        <v>2</v>
      </c>
      <c r="B86" s="14" t="s">
        <v>255</v>
      </c>
      <c r="C86" s="15" t="s">
        <v>9</v>
      </c>
      <c r="D86" s="51">
        <v>1</v>
      </c>
      <c r="E86" s="15"/>
      <c r="F86" s="28"/>
      <c r="G86" s="29">
        <f t="shared" si="1"/>
        <v>0</v>
      </c>
      <c r="ZY86" s="5" t="s">
        <v>10</v>
      </c>
      <c r="ZZ86" s="12" t="s">
        <v>239</v>
      </c>
    </row>
    <row r="87" spans="1:702" x14ac:dyDescent="0.25">
      <c r="A87" s="21"/>
      <c r="B87" s="22"/>
      <c r="C87" s="23"/>
      <c r="D87" s="24"/>
      <c r="E87" s="23"/>
      <c r="F87" s="30"/>
      <c r="G87" s="31"/>
    </row>
    <row r="88" spans="1:702" ht="15.75" thickBot="1" x14ac:dyDescent="0.3"/>
    <row r="89" spans="1:702" x14ac:dyDescent="0.25">
      <c r="A89" s="33"/>
      <c r="B89" s="34" t="s">
        <v>241</v>
      </c>
      <c r="C89" s="35"/>
      <c r="D89" s="35"/>
      <c r="E89" s="35"/>
      <c r="F89" s="36"/>
      <c r="G89" s="37">
        <f>+SUM(G4:G87)</f>
        <v>0</v>
      </c>
      <c r="ZY89" s="5" t="s">
        <v>240</v>
      </c>
    </row>
    <row r="90" spans="1:702" x14ac:dyDescent="0.25">
      <c r="A90" s="38" t="s">
        <v>243</v>
      </c>
      <c r="B90" s="39" t="str">
        <f>CONCATENATE("TVA (",A90,"%)")</f>
        <v>TVA (20%)</v>
      </c>
      <c r="C90" s="40"/>
      <c r="D90" s="40"/>
      <c r="E90" s="40"/>
      <c r="F90" s="41"/>
      <c r="G90" s="42">
        <f>+G89*0.2</f>
        <v>0</v>
      </c>
      <c r="ZY90" s="5" t="s">
        <v>242</v>
      </c>
    </row>
    <row r="91" spans="1:702" ht="15.75" thickBot="1" x14ac:dyDescent="0.3">
      <c r="A91" s="43"/>
      <c r="B91" s="44" t="s">
        <v>245</v>
      </c>
      <c r="C91" s="45"/>
      <c r="D91" s="45"/>
      <c r="E91" s="45"/>
      <c r="F91" s="46"/>
      <c r="G91" s="47">
        <f>+G90+G89</f>
        <v>0</v>
      </c>
      <c r="ZY91" s="5" t="s">
        <v>244</v>
      </c>
    </row>
  </sheetData>
  <mergeCells count="1">
    <mergeCell ref="A1:G1"/>
  </mergeCells>
  <pageMargins left="0.25" right="0.25" top="0.75" bottom="0.75" header="0.3" footer="0.3"/>
  <pageSetup paperSize="9" scale="79" fitToHeight="1000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AD7DD-BDB4-46F7-9262-4F01296F0F73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N°01 DEPOSES - GROS OEUVRE</vt:lpstr>
      <vt:lpstr>Feuil1</vt:lpstr>
      <vt:lpstr>'Lot N°01 DEPOSES - GROS OEUVRE'!Impression_des_titres</vt:lpstr>
      <vt:lpstr>'Lot N°01 DEPOSES - GROS OEUVRE'!Zone_d_impression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Albin</dc:creator>
  <cp:lastModifiedBy>Albin</cp:lastModifiedBy>
  <dcterms:created xsi:type="dcterms:W3CDTF">2018-05-28T15:03:23Z</dcterms:created>
  <dcterms:modified xsi:type="dcterms:W3CDTF">2018-05-30T14:06:47Z</dcterms:modified>
</cp:coreProperties>
</file>