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DC307DA3-B306-4848-BED4-13F1E0ADF3D7}" xr6:coauthVersionLast="33" xr6:coauthVersionMax="33" xr10:uidLastSave="{00000000-0000-0000-0000-000000000000}"/>
  <bookViews>
    <workbookView xWindow="0" yWindow="0" windowWidth="21570" windowHeight="9645" activeTab="1" xr2:uid="{1002E82B-DE7D-482C-992D-30B3A81953FB}"/>
  </bookViews>
  <sheets>
    <sheet name="Lot N°06 Page de garde" sheetId="2" r:id="rId1"/>
    <sheet name="Lot N°06 MENUISERIES EXTERIEUR" sheetId="3" r:id="rId2"/>
  </sheets>
  <definedNames>
    <definedName name="_xlnm.Print_Titles" localSheetId="1">'Lot N°06 MENUISERIES EXTERIEUR'!$1:$2</definedName>
    <definedName name="Print_Area" localSheetId="1">'Lot N°06 MENUISERIES EXTERIEUR'!$A$1:$F$46</definedName>
    <definedName name="Print_Titles" localSheetId="1">'Lot N°06 MENUISERIES EXTERIEUR'!$1:$2</definedName>
    <definedName name="_xlnm.Print_Area" localSheetId="1">'Lot N°06 MENUISERIES EXTERIEUR'!$A$1:$F$45</definedName>
    <definedName name="_xlnm.Print_Area" localSheetId="0">'Lot N°06 Page de garde'!$A$1:$I$50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3" l="1"/>
  <c r="F39" i="3"/>
  <c r="F37" i="3"/>
  <c r="F36" i="3"/>
  <c r="F35" i="3"/>
  <c r="F34" i="3"/>
  <c r="F33" i="3"/>
  <c r="F31" i="3"/>
  <c r="F30" i="3"/>
  <c r="F29" i="3"/>
  <c r="F28" i="3"/>
  <c r="F27" i="3"/>
  <c r="F26" i="3"/>
  <c r="F25" i="3"/>
  <c r="F24" i="3"/>
  <c r="F23" i="3"/>
  <c r="F22" i="3"/>
  <c r="F21" i="3"/>
  <c r="F20" i="3"/>
  <c r="F18" i="3"/>
  <c r="F16" i="3"/>
  <c r="F15" i="3"/>
  <c r="F14" i="3"/>
  <c r="F13" i="3"/>
  <c r="F12" i="3"/>
  <c r="F11" i="3"/>
  <c r="F10" i="3"/>
  <c r="F9" i="3"/>
  <c r="F8" i="3"/>
  <c r="F6" i="3"/>
  <c r="F43" i="3" l="1"/>
  <c r="F44" i="3" s="1"/>
  <c r="F45" i="3" s="1"/>
</calcChain>
</file>

<file path=xl/sharedStrings.xml><?xml version="1.0" encoding="utf-8"?>
<sst xmlns="http://schemas.openxmlformats.org/spreadsheetml/2006/main" count="176" uniqueCount="118">
  <si>
    <t>U</t>
  </si>
  <si>
    <t>Quantité indicative</t>
  </si>
  <si>
    <t>Prix en €</t>
  </si>
  <si>
    <t>Total en €</t>
  </si>
  <si>
    <t>CH2</t>
  </si>
  <si>
    <t>MENUISERIES EXTERIEURES ALUMINIUM</t>
  </si>
  <si>
    <t>CH3</t>
  </si>
  <si>
    <t>1</t>
  </si>
  <si>
    <t>DATE DE CREATION - Mai 2018</t>
  </si>
  <si>
    <t xml:space="preserve">     </t>
  </si>
  <si>
    <t>ART</t>
  </si>
  <si>
    <t>201-N426</t>
  </si>
  <si>
    <t>3</t>
  </si>
  <si>
    <t>MENUISERIE EXTERIEURE ALUMINIUM</t>
  </si>
  <si>
    <t xml:space="preserve">3.1 1 </t>
  </si>
  <si>
    <t xml:space="preserve">U    </t>
  </si>
  <si>
    <t>201-M223</t>
  </si>
  <si>
    <t>Châssis 1 OF vérouillable sur allège vitrée fixe - Dimensions 0.70 x ht 2.24 ml (Type A)</t>
  </si>
  <si>
    <t xml:space="preserve">3.1 2 </t>
  </si>
  <si>
    <t>201-N445</t>
  </si>
  <si>
    <t>Châssis fixe - Dimensions 0.70 x ht 2.24 ml (Type A2)</t>
  </si>
  <si>
    <t xml:space="preserve">3.1 3 </t>
  </si>
  <si>
    <t>201-Q980</t>
  </si>
  <si>
    <t>Châssis 1 OF vérouillable sur allège vitrée fixe - Dimensions 0.70 x ht 2.26 ml (Type B)</t>
  </si>
  <si>
    <t xml:space="preserve">3.1 4 </t>
  </si>
  <si>
    <t>201-Q978</t>
  </si>
  <si>
    <t>Châssis fixe - Dimensions 0.70 x ht 2.26 ml (Type B2)</t>
  </si>
  <si>
    <t xml:space="preserve">3.1 5 </t>
  </si>
  <si>
    <t>201-Q982</t>
  </si>
  <si>
    <t>Ensemble menuisé composé de 1 OF vérouillable sur allège vitrée + 1 fixe latéral - Dimensions 1.30 x ht 2.26 ml ( Type C)</t>
  </si>
  <si>
    <t xml:space="preserve">3.1 6 </t>
  </si>
  <si>
    <t>201-N446</t>
  </si>
  <si>
    <t>Châssis Fixe - Dimensions 3.00 x ht 1.17 ml (Type D)</t>
  </si>
  <si>
    <t xml:space="preserve">3.1 7 </t>
  </si>
  <si>
    <t xml:space="preserve">Ens  </t>
  </si>
  <si>
    <t>201-N449</t>
  </si>
  <si>
    <t>Ensemble menuisé composé de 3 OF vérouillables + 3 fixes latéraux - Dimensions 5.675 x ht 2.25 ml ( Type E)</t>
  </si>
  <si>
    <t xml:space="preserve">3.2 1 </t>
  </si>
  <si>
    <t xml:space="preserve">m2   </t>
  </si>
  <si>
    <t>201-M040</t>
  </si>
  <si>
    <t>Plus-value pour vitrage de sécurité avec protection renforcée contre le vandalisme et l'effraction type STADIP PROTECT SP</t>
  </si>
  <si>
    <t xml:space="preserve">3.3 1 </t>
  </si>
  <si>
    <t>201-R957</t>
  </si>
  <si>
    <t>Plus-value pour double vitrage à controle solaire</t>
  </si>
  <si>
    <t>4</t>
  </si>
  <si>
    <t>ISOLATION COMPLEMENTAIRE VOLET ROULANT</t>
  </si>
  <si>
    <t xml:space="preserve">4.1 1 </t>
  </si>
  <si>
    <t xml:space="preserve">ml   </t>
  </si>
  <si>
    <t>201-M089</t>
  </si>
  <si>
    <t>Panneaux de remplissage derrière VR au dessus des menuiseries - Hauteur 25 cm</t>
  </si>
  <si>
    <t>5</t>
  </si>
  <si>
    <t>OCULTATIONS</t>
  </si>
  <si>
    <t xml:space="preserve">5.1 1 </t>
  </si>
  <si>
    <t>201-Q998</t>
  </si>
  <si>
    <t>Volet roulant non isolé pour menuiserie A ou S17 - Dimensions 0.70 x ht 2.24 ml</t>
  </si>
  <si>
    <t xml:space="preserve">5.1 2 </t>
  </si>
  <si>
    <t>201-O320</t>
  </si>
  <si>
    <t>Volet roulant non isolé pour menuiserie E - Dimensions 1.89 x ht 2.25 ml</t>
  </si>
  <si>
    <t xml:space="preserve">5.1 3 </t>
  </si>
  <si>
    <t>201-R003</t>
  </si>
  <si>
    <t>Volet roulant non isolé pour menuiserie acier S2 - Dimensions 1.45 x ht 2.37 ml</t>
  </si>
  <si>
    <t xml:space="preserve">5.1 4 </t>
  </si>
  <si>
    <t>201-Q994</t>
  </si>
  <si>
    <t>Volet roulant non isolé pour menuiserie S16 - Dimensions 3.64 x ht 2.29 ml</t>
  </si>
  <si>
    <t xml:space="preserve">5.1 5 </t>
  </si>
  <si>
    <t>201-Q999</t>
  </si>
  <si>
    <t>Volet roulant non isolé pour menuiserie S13 au Sud - Dimensions 1.15 x ht 1.63 ml</t>
  </si>
  <si>
    <t xml:space="preserve">5.1 6 </t>
  </si>
  <si>
    <t>201-R885</t>
  </si>
  <si>
    <t>Volet roulant non isolé pour menuiserie acier S4 au Sud - Dimensions 4.90 x ht 2.41 ml</t>
  </si>
  <si>
    <t xml:space="preserve">5.2 1 </t>
  </si>
  <si>
    <t>201-M225</t>
  </si>
  <si>
    <t>Volet roulant isolé pour menuiserie B ou S18 - Dimensions 0.70 x ht 2.26 ml</t>
  </si>
  <si>
    <t xml:space="preserve">5.2 2 </t>
  </si>
  <si>
    <t>201-O296</t>
  </si>
  <si>
    <t>Volet roulant isolé pour menuiserie C ou S19 - Dimensions 1.30 x ht 2.26 ml</t>
  </si>
  <si>
    <t xml:space="preserve">5.2 3 </t>
  </si>
  <si>
    <t>201-Q991</t>
  </si>
  <si>
    <t>Volet roulant isolé pour menuiserie C - Dimensions 1.30 x ht 2.26 ml</t>
  </si>
  <si>
    <t xml:space="preserve">5.2 4 </t>
  </si>
  <si>
    <t>201-O050</t>
  </si>
  <si>
    <t>Volet roulant isolé pour menuiserie D - Dimensions 3.00 x ht 1.17 ml</t>
  </si>
  <si>
    <t xml:space="preserve">5.2 5 </t>
  </si>
  <si>
    <t>201-N467</t>
  </si>
  <si>
    <t>Volet roulant isolé pour menuiserie S14 - Dimensions 1.15 x ht 1.63 ml</t>
  </si>
  <si>
    <t xml:space="preserve">5.2 6 </t>
  </si>
  <si>
    <t>201-Q965</t>
  </si>
  <si>
    <t>Volet roulant isolé pour menuiserie S15 - Dimensions 0.70 x ht 1.63 ml</t>
  </si>
  <si>
    <t>6</t>
  </si>
  <si>
    <t xml:space="preserve">ACCESSOIRES
</t>
  </si>
  <si>
    <t xml:space="preserve">6.1 1 </t>
  </si>
  <si>
    <t>201-R882</t>
  </si>
  <si>
    <t>Habillage d'embrasure isolé en tôle d'aluminium thermolaqué</t>
  </si>
  <si>
    <t xml:space="preserve">6.2 1 </t>
  </si>
  <si>
    <t>201-R884</t>
  </si>
  <si>
    <t>Habillage d'angle en tôle d'aluminium thermolaqué - Développé 0.80 ml</t>
  </si>
  <si>
    <t xml:space="preserve">6.3 1 </t>
  </si>
  <si>
    <t>201-R940</t>
  </si>
  <si>
    <t>Bavette en tôle d'aluminium thermolaqué - Développé de 0.10 ml à 0.20 ml environs</t>
  </si>
  <si>
    <t xml:space="preserve">6.3 2 </t>
  </si>
  <si>
    <t>201-Q900</t>
  </si>
  <si>
    <t>Bavette en tôle d'aluminium thermolaqué - Développé de 0.20 ml à 0.40 ml environs</t>
  </si>
  <si>
    <t xml:space="preserve">6.4 1 </t>
  </si>
  <si>
    <t>201-R886</t>
  </si>
  <si>
    <t>Bavette en tôle d'acier thermolaqué - Largeur 0.20 ml environ</t>
  </si>
  <si>
    <t>7</t>
  </si>
  <si>
    <t>DOSSIER DES OUVRAGES EXECUTES DOE</t>
  </si>
  <si>
    <t xml:space="preserve">7.1 1 </t>
  </si>
  <si>
    <t>201-Q930</t>
  </si>
  <si>
    <t>Elaboration du Dossier des Ouvrages Exécutés</t>
  </si>
  <si>
    <t>8</t>
  </si>
  <si>
    <t>FIN</t>
  </si>
  <si>
    <t>TOTHT</t>
  </si>
  <si>
    <t>Montant HT du Lot N°06 MENUISERIES EXTERIEURES ALUMINIUM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</si>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</sst>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7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4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0253A233-BEE5-4883-8314-0CC88ACBDA52}"/>
    <cellStyle name="ArtLibelleCond" xfId="27" xr:uid="{9791CBB0-22F4-4E27-9878-4949DE238A9F}"/>
    <cellStyle name="ArtNote1" xfId="29" xr:uid="{FF1C7E39-59B4-44A7-ADF7-2F730DA0B540}"/>
    <cellStyle name="ArtNote2" xfId="30" xr:uid="{4BEE77F0-EED0-4E73-BAF5-274A5BF734A3}"/>
    <cellStyle name="ArtNote3" xfId="31" xr:uid="{B70F30B8-BB9E-4CD2-BB1E-E2C2559E6A86}"/>
    <cellStyle name="ArtNote4" xfId="32" xr:uid="{282EF9D8-C6B3-4998-AAF3-060E0D35F34D}"/>
    <cellStyle name="ArtNote5" xfId="33" xr:uid="{E0883B5A-46C9-46D9-A646-705F34F3C698}"/>
    <cellStyle name="ArtQuantite" xfId="34" xr:uid="{DBDD9898-44FC-48D7-9A7E-AC46ACD795D8}"/>
    <cellStyle name="ArtTitre" xfId="26" xr:uid="{24E0E555-C979-4CD6-81DB-B783DBF51CBD}"/>
    <cellStyle name="ChapDescriptif0" xfId="7" xr:uid="{48918D02-F1F3-4E6C-B151-747DF42E56A2}"/>
    <cellStyle name="ChapDescriptif1" xfId="11" xr:uid="{4D8BC9DB-EFB3-40C6-9800-1D5170D0B66A}"/>
    <cellStyle name="ChapDescriptif2" xfId="15" xr:uid="{6232361C-09DC-4F88-BAA9-5E2A1034B963}"/>
    <cellStyle name="ChapDescriptif3" xfId="19" xr:uid="{7ADDA523-5DEF-4F9C-B853-825B995A8949}"/>
    <cellStyle name="ChapDescriptif4" xfId="23" xr:uid="{8D7EC87D-6219-42AB-9161-88AE43C280F9}"/>
    <cellStyle name="ChapNote0" xfId="8" xr:uid="{D4ABA630-2138-41CB-8B2C-7410138903D9}"/>
    <cellStyle name="ChapNote1" xfId="12" xr:uid="{9D1C2275-4A27-4144-9C10-87D997091488}"/>
    <cellStyle name="ChapNote2" xfId="16" xr:uid="{BBAEBED1-FBB9-4D99-9E75-6D60FA086000}"/>
    <cellStyle name="ChapNote3" xfId="20" xr:uid="{B2465CEB-1887-4A78-B2E0-EF27BA600470}"/>
    <cellStyle name="ChapNote4" xfId="24" xr:uid="{98060D1C-631A-4664-A0AA-F4246B2F44FC}"/>
    <cellStyle name="ChapRecap0" xfId="9" xr:uid="{1495DF5B-C5C3-4453-90D3-4081FAA51A99}"/>
    <cellStyle name="ChapRecap1" xfId="13" xr:uid="{EDA29D9E-F289-402D-9F3E-E89D1145B180}"/>
    <cellStyle name="ChapRecap2" xfId="17" xr:uid="{3E25CF07-8577-4DDB-B272-6DB7DE997AB1}"/>
    <cellStyle name="ChapRecap3" xfId="21" xr:uid="{E84B3ECC-D8F6-48F3-ADE5-1424393466F5}"/>
    <cellStyle name="ChapRecap4" xfId="25" xr:uid="{74E29E23-CBD4-406B-9DAE-22B414ABC231}"/>
    <cellStyle name="ChapTitre0" xfId="6" xr:uid="{9CBC4A58-1C87-42E9-BD89-57F5000E02AD}"/>
    <cellStyle name="ChapTitre1" xfId="10" xr:uid="{B7B3AEDD-CFC5-4D90-B42E-40481F263969}"/>
    <cellStyle name="ChapTitre2" xfId="14" xr:uid="{75895233-6B77-4148-B25D-4489361B31C1}"/>
    <cellStyle name="ChapTitre3" xfId="18" xr:uid="{61E453D3-A08D-4D9A-86D5-68110685A0D2}"/>
    <cellStyle name="ChapTitre4" xfId="22" xr:uid="{1132982F-E809-47B9-B96A-573329044504}"/>
    <cellStyle name="Commentaire" xfId="49" xr:uid="{52B691AB-2953-4E94-9903-CA6CAFFCA2E6}"/>
    <cellStyle name="DQLocQuantNonLoc" xfId="42" xr:uid="{3FD4743D-551C-47F6-ADD3-8B8C0564F76F}"/>
    <cellStyle name="DQLocRefClass" xfId="41" xr:uid="{49CDC709-752A-400C-B6A4-9B13FAE31215}"/>
    <cellStyle name="DQLocStruct" xfId="43" xr:uid="{0E050BC9-74C1-48D7-9A43-311319E92251}"/>
    <cellStyle name="DQMinutes" xfId="44" xr:uid="{3D29BBDF-D892-473B-88ED-B5AE2CBBB650}"/>
    <cellStyle name="Info Entete" xfId="47" xr:uid="{E2D13080-8B44-4C1A-B518-314538C79341}"/>
    <cellStyle name="Inter Entete" xfId="48" xr:uid="{15D889CA-D48F-4515-90C2-619796741E53}"/>
    <cellStyle name="LocGen" xfId="36" xr:uid="{53397A26-7792-4DE3-87B6-2D75FBBC70F5}"/>
    <cellStyle name="LocLit" xfId="38" xr:uid="{38764BE2-ED88-4B97-8B5F-F7BC0C469946}"/>
    <cellStyle name="LocRefClass" xfId="37" xr:uid="{96F6CA02-DED4-4EA4-B476-28F82001B897}"/>
    <cellStyle name="LocSignetRep" xfId="40" xr:uid="{6B1FA5DD-D7D3-456E-8C65-8BBFD1837430}"/>
    <cellStyle name="LocStrRecap0" xfId="3" xr:uid="{50FFE717-BC6B-41B6-AC41-6004B429A0F1}"/>
    <cellStyle name="LocStrRecap1" xfId="5" xr:uid="{D5BD5E5F-4A0D-4E87-BC7F-846B7B6C4618}"/>
    <cellStyle name="LocStrTexte0" xfId="2" xr:uid="{27C35458-4198-47CA-8D14-2C4C007D204B}"/>
    <cellStyle name="LocStrTexte1" xfId="4" xr:uid="{EE06F740-C2BD-4BD8-9293-724F19F1E9A6}"/>
    <cellStyle name="LocStruct" xfId="39" xr:uid="{17EA6B33-1449-428E-9D00-131978168F86}"/>
    <cellStyle name="LocTitre" xfId="35" xr:uid="{95D10113-9D38-4529-93BA-C3426AA12BE0}"/>
    <cellStyle name="Lot" xfId="45" xr:uid="{4994029D-A4FB-4028-A484-064CBC5328FF}"/>
    <cellStyle name="Normal" xfId="0" builtinId="0" customBuiltin="1"/>
    <cellStyle name="Numerotation" xfId="1" xr:uid="{CAE2111A-462C-453F-B7F5-B2F634670417}"/>
    <cellStyle name="Titre Entete" xfId="46" xr:uid="{13424861-91F4-4DD1-9059-2E85362660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91">
          <a:extLst>
            <a:ext uri="{FF2B5EF4-FFF2-40B4-BE49-F238E27FC236}">
              <a16:creationId xmlns:a16="http://schemas.microsoft.com/office/drawing/2014/main" id="{816AF84E-4999-4CAB-8718-96DBEE1C24AC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92">
          <a:extLst>
            <a:ext uri="{FF2B5EF4-FFF2-40B4-BE49-F238E27FC236}">
              <a16:creationId xmlns:a16="http://schemas.microsoft.com/office/drawing/2014/main" id="{092FC893-3C90-4D62-B95B-A85B431F03CB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93">
          <a:extLst>
            <a:ext uri="{FF2B5EF4-FFF2-40B4-BE49-F238E27FC236}">
              <a16:creationId xmlns:a16="http://schemas.microsoft.com/office/drawing/2014/main" id="{19796A6A-C25A-4660-AB20-F6DCF35D0510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N°06 MENUISERIES EXTERIEURES ALUMINIUM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94">
          <a:extLst>
            <a:ext uri="{FF2B5EF4-FFF2-40B4-BE49-F238E27FC236}">
              <a16:creationId xmlns:a16="http://schemas.microsoft.com/office/drawing/2014/main" id="{EBC52468-9717-499D-8982-95D391566BB4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95">
          <a:extLst>
            <a:ext uri="{FF2B5EF4-FFF2-40B4-BE49-F238E27FC236}">
              <a16:creationId xmlns:a16="http://schemas.microsoft.com/office/drawing/2014/main" id="{EE6D4C06-BBA0-4D89-95BB-790382C41902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96">
          <a:extLst>
            <a:ext uri="{FF2B5EF4-FFF2-40B4-BE49-F238E27FC236}">
              <a16:creationId xmlns:a16="http://schemas.microsoft.com/office/drawing/2014/main" id="{1FAB1143-0D2D-47CF-8B61-8ECA982E566C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97">
          <a:extLst>
            <a:ext uri="{FF2B5EF4-FFF2-40B4-BE49-F238E27FC236}">
              <a16:creationId xmlns:a16="http://schemas.microsoft.com/office/drawing/2014/main" id="{3C79A6F2-CFD2-4247-A815-C57FDC0F403A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98">
          <a:extLst>
            <a:ext uri="{FF2B5EF4-FFF2-40B4-BE49-F238E27FC236}">
              <a16:creationId xmlns:a16="http://schemas.microsoft.com/office/drawing/2014/main" id="{9E51011D-93E8-41EC-A92B-A94BD581A7D4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99">
          <a:extLst>
            <a:ext uri="{FF2B5EF4-FFF2-40B4-BE49-F238E27FC236}">
              <a16:creationId xmlns:a16="http://schemas.microsoft.com/office/drawing/2014/main" id="{7FCABFC9-CA74-46A5-853F-8F63B8F51ED1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00">
          <a:extLst>
            <a:ext uri="{FF2B5EF4-FFF2-40B4-BE49-F238E27FC236}">
              <a16:creationId xmlns:a16="http://schemas.microsoft.com/office/drawing/2014/main" id="{26158AD5-C557-42D3-B7F2-4231A458A7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01">
          <a:extLst>
            <a:ext uri="{FF2B5EF4-FFF2-40B4-BE49-F238E27FC236}">
              <a16:creationId xmlns:a16="http://schemas.microsoft.com/office/drawing/2014/main" id="{D9D31AE6-DEB3-4888-9163-A5E387B080C0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02">
          <a:extLst>
            <a:ext uri="{FF2B5EF4-FFF2-40B4-BE49-F238E27FC236}">
              <a16:creationId xmlns:a16="http://schemas.microsoft.com/office/drawing/2014/main" id="{DF896091-19D7-4C88-8000-898502CCDE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03">
          <a:extLst>
            <a:ext uri="{FF2B5EF4-FFF2-40B4-BE49-F238E27FC236}">
              <a16:creationId xmlns:a16="http://schemas.microsoft.com/office/drawing/2014/main" id="{EE475E84-6FB0-4B76-A071-6E29F1F33E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04">
          <a:extLst>
            <a:ext uri="{FF2B5EF4-FFF2-40B4-BE49-F238E27FC236}">
              <a16:creationId xmlns:a16="http://schemas.microsoft.com/office/drawing/2014/main" id="{19EAA630-7A9C-48E9-A46D-7FE60C598D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05">
          <a:extLst>
            <a:ext uri="{FF2B5EF4-FFF2-40B4-BE49-F238E27FC236}">
              <a16:creationId xmlns:a16="http://schemas.microsoft.com/office/drawing/2014/main" id="{3926BAA1-E9DE-4EF1-92CF-3B15966870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06">
          <a:extLst>
            <a:ext uri="{FF2B5EF4-FFF2-40B4-BE49-F238E27FC236}">
              <a16:creationId xmlns:a16="http://schemas.microsoft.com/office/drawing/2014/main" id="{C9FE49E9-F0E0-409A-A163-AA56889E3971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N°06 MENUISERIES EXTERIEURES ALUMINIUM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07">
          <a:extLst>
            <a:ext uri="{FF2B5EF4-FFF2-40B4-BE49-F238E27FC236}">
              <a16:creationId xmlns:a16="http://schemas.microsoft.com/office/drawing/2014/main" id="{2BAA7960-FE8D-4EEF-97E6-E57199514918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08">
          <a:extLst>
            <a:ext uri="{FF2B5EF4-FFF2-40B4-BE49-F238E27FC236}">
              <a16:creationId xmlns:a16="http://schemas.microsoft.com/office/drawing/2014/main" id="{9BC8AEF1-48D0-4134-B842-070953A7C1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AF76D-6CEF-44BA-9152-20B05A1AE9EC}">
  <dimension ref="A1"/>
  <sheetViews>
    <sheetView view="pageBreakPreview" zoomScale="60" zoomScaleNormal="100" workbookViewId="0">
      <selection activeCell="N38" sqref="N38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8704C-CCCD-4923-BB97-81A350D65F01}">
  <dimension ref="A1:ZZ45"/>
  <sheetViews>
    <sheetView tabSelected="1" view="pageBreakPreview" zoomScale="85" zoomScaleNormal="100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5" sqref="H15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42578125" style="1" customWidth="1"/>
    <col min="7" max="16384" width="11.42578125" style="1"/>
  </cols>
  <sheetData>
    <row r="1" spans="1:702" ht="80.849999999999994" customHeight="1" x14ac:dyDescent="0.25">
      <c r="A1" s="44"/>
      <c r="B1" s="45"/>
      <c r="C1" s="45"/>
      <c r="D1" s="45"/>
      <c r="E1" s="45"/>
      <c r="F1" s="46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36" x14ac:dyDescent="0.25">
      <c r="A4" s="25"/>
      <c r="B4" s="19" t="s">
        <v>5</v>
      </c>
      <c r="C4" s="10"/>
      <c r="D4" s="12"/>
      <c r="E4" s="12"/>
      <c r="F4" s="16"/>
      <c r="ZY4" s="1" t="s">
        <v>4</v>
      </c>
      <c r="ZZ4" s="2"/>
    </row>
    <row r="5" spans="1:702" x14ac:dyDescent="0.25">
      <c r="A5" s="26" t="s">
        <v>7</v>
      </c>
      <c r="B5" s="9" t="s">
        <v>8</v>
      </c>
      <c r="C5" s="10"/>
      <c r="D5" s="12"/>
      <c r="E5" s="12"/>
      <c r="F5" s="16"/>
      <c r="ZY5" s="1" t="s">
        <v>6</v>
      </c>
      <c r="ZZ5" s="2"/>
    </row>
    <row r="6" spans="1:702" x14ac:dyDescent="0.25">
      <c r="A6" s="27"/>
      <c r="B6" s="18"/>
      <c r="C6" s="11" t="s">
        <v>9</v>
      </c>
      <c r="D6" s="13"/>
      <c r="E6" s="14"/>
      <c r="F6" s="17">
        <f>ROUND(D6*E6,2)</f>
        <v>0</v>
      </c>
      <c r="ZY6" s="1" t="s">
        <v>10</v>
      </c>
      <c r="ZZ6" s="2" t="s">
        <v>11</v>
      </c>
    </row>
    <row r="7" spans="1:702" x14ac:dyDescent="0.25">
      <c r="A7" s="26" t="s">
        <v>12</v>
      </c>
      <c r="B7" s="9" t="s">
        <v>13</v>
      </c>
      <c r="C7" s="10"/>
      <c r="D7" s="12"/>
      <c r="E7" s="12"/>
      <c r="F7" s="16"/>
      <c r="ZY7" s="1" t="s">
        <v>6</v>
      </c>
      <c r="ZZ7" s="2"/>
    </row>
    <row r="8" spans="1:702" ht="25.5" x14ac:dyDescent="0.25">
      <c r="A8" s="27" t="s">
        <v>14</v>
      </c>
      <c r="B8" s="20" t="s">
        <v>17</v>
      </c>
      <c r="C8" s="11" t="s">
        <v>15</v>
      </c>
      <c r="D8" s="13">
        <v>5</v>
      </c>
      <c r="E8" s="14"/>
      <c r="F8" s="17">
        <f t="shared" ref="F8:F16" si="0">ROUND(D8*E8,2)</f>
        <v>0</v>
      </c>
      <c r="ZY8" s="1" t="s">
        <v>10</v>
      </c>
      <c r="ZZ8" s="2" t="s">
        <v>16</v>
      </c>
    </row>
    <row r="9" spans="1:702" x14ac:dyDescent="0.25">
      <c r="A9" s="28" t="s">
        <v>18</v>
      </c>
      <c r="B9" s="20" t="s">
        <v>20</v>
      </c>
      <c r="C9" s="11" t="s">
        <v>15</v>
      </c>
      <c r="D9" s="13">
        <v>2</v>
      </c>
      <c r="E9" s="14"/>
      <c r="F9" s="17">
        <f t="shared" si="0"/>
        <v>0</v>
      </c>
      <c r="ZY9" s="1" t="s">
        <v>10</v>
      </c>
      <c r="ZZ9" s="2" t="s">
        <v>19</v>
      </c>
    </row>
    <row r="10" spans="1:702" ht="25.5" x14ac:dyDescent="0.25">
      <c r="A10" s="28" t="s">
        <v>21</v>
      </c>
      <c r="B10" s="20" t="s">
        <v>23</v>
      </c>
      <c r="C10" s="11" t="s">
        <v>15</v>
      </c>
      <c r="D10" s="13">
        <v>6</v>
      </c>
      <c r="E10" s="14"/>
      <c r="F10" s="17">
        <f t="shared" si="0"/>
        <v>0</v>
      </c>
      <c r="ZY10" s="1" t="s">
        <v>10</v>
      </c>
      <c r="ZZ10" s="2" t="s">
        <v>22</v>
      </c>
    </row>
    <row r="11" spans="1:702" x14ac:dyDescent="0.25">
      <c r="A11" s="28" t="s">
        <v>24</v>
      </c>
      <c r="B11" s="20" t="s">
        <v>26</v>
      </c>
      <c r="C11" s="11" t="s">
        <v>15</v>
      </c>
      <c r="D11" s="13">
        <v>2</v>
      </c>
      <c r="E11" s="14"/>
      <c r="F11" s="17">
        <f t="shared" si="0"/>
        <v>0</v>
      </c>
      <c r="ZY11" s="1" t="s">
        <v>10</v>
      </c>
      <c r="ZZ11" s="2" t="s">
        <v>25</v>
      </c>
    </row>
    <row r="12" spans="1:702" ht="38.25" x14ac:dyDescent="0.25">
      <c r="A12" s="28" t="s">
        <v>27</v>
      </c>
      <c r="B12" s="20" t="s">
        <v>29</v>
      </c>
      <c r="C12" s="11" t="s">
        <v>15</v>
      </c>
      <c r="D12" s="13">
        <v>2</v>
      </c>
      <c r="E12" s="14"/>
      <c r="F12" s="17">
        <f t="shared" si="0"/>
        <v>0</v>
      </c>
      <c r="ZY12" s="1" t="s">
        <v>10</v>
      </c>
      <c r="ZZ12" s="2" t="s">
        <v>28</v>
      </c>
    </row>
    <row r="13" spans="1:702" x14ac:dyDescent="0.25">
      <c r="A13" s="28" t="s">
        <v>30</v>
      </c>
      <c r="B13" s="20" t="s">
        <v>32</v>
      </c>
      <c r="C13" s="11" t="s">
        <v>15</v>
      </c>
      <c r="D13" s="13">
        <v>1</v>
      </c>
      <c r="E13" s="14"/>
      <c r="F13" s="17">
        <f t="shared" si="0"/>
        <v>0</v>
      </c>
      <c r="ZY13" s="1" t="s">
        <v>10</v>
      </c>
      <c r="ZZ13" s="2" t="s">
        <v>31</v>
      </c>
    </row>
    <row r="14" spans="1:702" ht="25.5" x14ac:dyDescent="0.25">
      <c r="A14" s="28" t="s">
        <v>33</v>
      </c>
      <c r="B14" s="20" t="s">
        <v>36</v>
      </c>
      <c r="C14" s="11" t="s">
        <v>34</v>
      </c>
      <c r="D14" s="13">
        <v>1</v>
      </c>
      <c r="E14" s="14"/>
      <c r="F14" s="17">
        <f t="shared" si="0"/>
        <v>0</v>
      </c>
      <c r="ZY14" s="1" t="s">
        <v>10</v>
      </c>
      <c r="ZZ14" s="2" t="s">
        <v>35</v>
      </c>
    </row>
    <row r="15" spans="1:702" ht="38.25" x14ac:dyDescent="0.25">
      <c r="A15" s="28" t="s">
        <v>37</v>
      </c>
      <c r="B15" s="20" t="s">
        <v>40</v>
      </c>
      <c r="C15" s="11" t="s">
        <v>38</v>
      </c>
      <c r="D15" s="14">
        <v>45.45</v>
      </c>
      <c r="E15" s="14"/>
      <c r="F15" s="17">
        <f t="shared" si="0"/>
        <v>0</v>
      </c>
      <c r="ZY15" s="1" t="s">
        <v>10</v>
      </c>
      <c r="ZZ15" s="2" t="s">
        <v>39</v>
      </c>
    </row>
    <row r="16" spans="1:702" x14ac:dyDescent="0.25">
      <c r="A16" s="28" t="s">
        <v>41</v>
      </c>
      <c r="B16" s="20" t="s">
        <v>43</v>
      </c>
      <c r="C16" s="11" t="s">
        <v>38</v>
      </c>
      <c r="D16" s="14">
        <v>3.51</v>
      </c>
      <c r="E16" s="14"/>
      <c r="F16" s="17">
        <f t="shared" si="0"/>
        <v>0</v>
      </c>
      <c r="ZY16" s="1" t="s">
        <v>10</v>
      </c>
      <c r="ZZ16" s="2" t="s">
        <v>42</v>
      </c>
    </row>
    <row r="17" spans="1:702" x14ac:dyDescent="0.25">
      <c r="A17" s="26" t="s">
        <v>44</v>
      </c>
      <c r="B17" s="9" t="s">
        <v>45</v>
      </c>
      <c r="C17" s="10"/>
      <c r="D17" s="12"/>
      <c r="E17" s="12"/>
      <c r="F17" s="16"/>
      <c r="ZY17" s="1" t="s">
        <v>6</v>
      </c>
      <c r="ZZ17" s="2"/>
    </row>
    <row r="18" spans="1:702" ht="25.5" x14ac:dyDescent="0.25">
      <c r="A18" s="27" t="s">
        <v>46</v>
      </c>
      <c r="B18" s="20" t="s">
        <v>49</v>
      </c>
      <c r="C18" s="11" t="s">
        <v>47</v>
      </c>
      <c r="D18" s="14">
        <v>34.25</v>
      </c>
      <c r="E18" s="14"/>
      <c r="F18" s="17">
        <f>ROUND(D18*E18,2)</f>
        <v>0</v>
      </c>
      <c r="ZY18" s="1" t="s">
        <v>10</v>
      </c>
      <c r="ZZ18" s="2" t="s">
        <v>48</v>
      </c>
    </row>
    <row r="19" spans="1:702" x14ac:dyDescent="0.25">
      <c r="A19" s="26" t="s">
        <v>50</v>
      </c>
      <c r="B19" s="9" t="s">
        <v>51</v>
      </c>
      <c r="C19" s="10"/>
      <c r="D19" s="12"/>
      <c r="E19" s="12"/>
      <c r="F19" s="16"/>
      <c r="ZY19" s="1" t="s">
        <v>6</v>
      </c>
      <c r="ZZ19" s="2"/>
    </row>
    <row r="20" spans="1:702" ht="25.5" x14ac:dyDescent="0.25">
      <c r="A20" s="27" t="s">
        <v>52</v>
      </c>
      <c r="B20" s="20" t="s">
        <v>54</v>
      </c>
      <c r="C20" s="11" t="s">
        <v>15</v>
      </c>
      <c r="D20" s="13">
        <v>14</v>
      </c>
      <c r="E20" s="14"/>
      <c r="F20" s="17">
        <f t="shared" ref="F20:F31" si="1">ROUND(D20*E20,2)</f>
        <v>0</v>
      </c>
      <c r="ZY20" s="1" t="s">
        <v>10</v>
      </c>
      <c r="ZZ20" s="2" t="s">
        <v>53</v>
      </c>
    </row>
    <row r="21" spans="1:702" ht="25.5" x14ac:dyDescent="0.25">
      <c r="A21" s="28" t="s">
        <v>55</v>
      </c>
      <c r="B21" s="20" t="s">
        <v>57</v>
      </c>
      <c r="C21" s="11" t="s">
        <v>15</v>
      </c>
      <c r="D21" s="13">
        <v>3</v>
      </c>
      <c r="E21" s="14"/>
      <c r="F21" s="17">
        <f t="shared" si="1"/>
        <v>0</v>
      </c>
      <c r="ZY21" s="1" t="s">
        <v>10</v>
      </c>
      <c r="ZZ21" s="2" t="s">
        <v>56</v>
      </c>
    </row>
    <row r="22" spans="1:702" ht="25.5" x14ac:dyDescent="0.25">
      <c r="A22" s="28" t="s">
        <v>58</v>
      </c>
      <c r="B22" s="20" t="s">
        <v>60</v>
      </c>
      <c r="C22" s="11" t="s">
        <v>15</v>
      </c>
      <c r="D22" s="13">
        <v>1</v>
      </c>
      <c r="E22" s="14"/>
      <c r="F22" s="17">
        <f t="shared" si="1"/>
        <v>0</v>
      </c>
      <c r="ZY22" s="1" t="s">
        <v>10</v>
      </c>
      <c r="ZZ22" s="2" t="s">
        <v>59</v>
      </c>
    </row>
    <row r="23" spans="1:702" ht="25.5" x14ac:dyDescent="0.25">
      <c r="A23" s="28" t="s">
        <v>61</v>
      </c>
      <c r="B23" s="20" t="s">
        <v>63</v>
      </c>
      <c r="C23" s="11" t="s">
        <v>15</v>
      </c>
      <c r="D23" s="13">
        <v>1</v>
      </c>
      <c r="E23" s="14"/>
      <c r="F23" s="17">
        <f t="shared" si="1"/>
        <v>0</v>
      </c>
      <c r="ZY23" s="1" t="s">
        <v>10</v>
      </c>
      <c r="ZZ23" s="2" t="s">
        <v>62</v>
      </c>
    </row>
    <row r="24" spans="1:702" ht="25.5" x14ac:dyDescent="0.25">
      <c r="A24" s="28" t="s">
        <v>64</v>
      </c>
      <c r="B24" s="20" t="s">
        <v>66</v>
      </c>
      <c r="C24" s="11" t="s">
        <v>15</v>
      </c>
      <c r="D24" s="13">
        <v>8</v>
      </c>
      <c r="E24" s="14"/>
      <c r="F24" s="17">
        <f t="shared" si="1"/>
        <v>0</v>
      </c>
      <c r="ZY24" s="1" t="s">
        <v>10</v>
      </c>
      <c r="ZZ24" s="2" t="s">
        <v>65</v>
      </c>
    </row>
    <row r="25" spans="1:702" ht="25.5" x14ac:dyDescent="0.25">
      <c r="A25" s="28" t="s">
        <v>67</v>
      </c>
      <c r="B25" s="20" t="s">
        <v>69</v>
      </c>
      <c r="C25" s="11" t="s">
        <v>15</v>
      </c>
      <c r="D25" s="13">
        <v>1</v>
      </c>
      <c r="E25" s="14"/>
      <c r="F25" s="17">
        <f t="shared" si="1"/>
        <v>0</v>
      </c>
      <c r="ZY25" s="1" t="s">
        <v>10</v>
      </c>
      <c r="ZZ25" s="2" t="s">
        <v>68</v>
      </c>
    </row>
    <row r="26" spans="1:702" ht="25.5" x14ac:dyDescent="0.25">
      <c r="A26" s="28" t="s">
        <v>70</v>
      </c>
      <c r="B26" s="20" t="s">
        <v>72</v>
      </c>
      <c r="C26" s="11" t="s">
        <v>15</v>
      </c>
      <c r="D26" s="13">
        <v>12</v>
      </c>
      <c r="E26" s="14"/>
      <c r="F26" s="17">
        <f t="shared" si="1"/>
        <v>0</v>
      </c>
      <c r="ZY26" s="1" t="s">
        <v>10</v>
      </c>
      <c r="ZZ26" s="2" t="s">
        <v>71</v>
      </c>
    </row>
    <row r="27" spans="1:702" ht="25.5" x14ac:dyDescent="0.25">
      <c r="A27" s="28" t="s">
        <v>73</v>
      </c>
      <c r="B27" s="20" t="s">
        <v>75</v>
      </c>
      <c r="C27" s="11" t="s">
        <v>15</v>
      </c>
      <c r="D27" s="13">
        <v>5</v>
      </c>
      <c r="E27" s="14"/>
      <c r="F27" s="17">
        <f t="shared" si="1"/>
        <v>0</v>
      </c>
      <c r="ZY27" s="1" t="s">
        <v>10</v>
      </c>
      <c r="ZZ27" s="2" t="s">
        <v>74</v>
      </c>
    </row>
    <row r="28" spans="1:702" ht="25.5" x14ac:dyDescent="0.25">
      <c r="A28" s="28" t="s">
        <v>76</v>
      </c>
      <c r="B28" s="20" t="s">
        <v>78</v>
      </c>
      <c r="C28" s="11" t="s">
        <v>15</v>
      </c>
      <c r="D28" s="13">
        <v>1</v>
      </c>
      <c r="E28" s="14"/>
      <c r="F28" s="17">
        <f t="shared" si="1"/>
        <v>0</v>
      </c>
      <c r="ZY28" s="1" t="s">
        <v>10</v>
      </c>
      <c r="ZZ28" s="2" t="s">
        <v>77</v>
      </c>
    </row>
    <row r="29" spans="1:702" ht="25.5" x14ac:dyDescent="0.25">
      <c r="A29" s="28" t="s">
        <v>79</v>
      </c>
      <c r="B29" s="20" t="s">
        <v>81</v>
      </c>
      <c r="C29" s="11" t="s">
        <v>15</v>
      </c>
      <c r="D29" s="13">
        <v>1</v>
      </c>
      <c r="E29" s="14"/>
      <c r="F29" s="17">
        <f t="shared" si="1"/>
        <v>0</v>
      </c>
      <c r="ZY29" s="1" t="s">
        <v>10</v>
      </c>
      <c r="ZZ29" s="2" t="s">
        <v>80</v>
      </c>
    </row>
    <row r="30" spans="1:702" ht="25.5" x14ac:dyDescent="0.25">
      <c r="A30" s="28" t="s">
        <v>82</v>
      </c>
      <c r="B30" s="20" t="s">
        <v>84</v>
      </c>
      <c r="C30" s="11" t="s">
        <v>15</v>
      </c>
      <c r="D30" s="13">
        <v>5</v>
      </c>
      <c r="E30" s="14"/>
      <c r="F30" s="17">
        <f t="shared" si="1"/>
        <v>0</v>
      </c>
      <c r="ZY30" s="1" t="s">
        <v>10</v>
      </c>
      <c r="ZZ30" s="2" t="s">
        <v>83</v>
      </c>
    </row>
    <row r="31" spans="1:702" ht="25.5" x14ac:dyDescent="0.25">
      <c r="A31" s="35" t="s">
        <v>85</v>
      </c>
      <c r="B31" s="36" t="s">
        <v>87</v>
      </c>
      <c r="C31" s="37" t="s">
        <v>15</v>
      </c>
      <c r="D31" s="38">
        <v>1</v>
      </c>
      <c r="E31" s="39"/>
      <c r="F31" s="40">
        <f t="shared" si="1"/>
        <v>0</v>
      </c>
      <c r="ZY31" s="1" t="s">
        <v>10</v>
      </c>
      <c r="ZZ31" s="2" t="s">
        <v>86</v>
      </c>
    </row>
    <row r="32" spans="1:702" ht="16.5" customHeight="1" x14ac:dyDescent="0.25">
      <c r="A32" s="26" t="s">
        <v>88</v>
      </c>
      <c r="B32" s="9" t="s">
        <v>89</v>
      </c>
      <c r="C32" s="41"/>
      <c r="D32" s="42"/>
      <c r="E32" s="42"/>
      <c r="F32" s="43"/>
      <c r="ZY32" s="1" t="s">
        <v>6</v>
      </c>
      <c r="ZZ32" s="2"/>
    </row>
    <row r="33" spans="1:702" ht="25.5" x14ac:dyDescent="0.25">
      <c r="A33" s="27" t="s">
        <v>90</v>
      </c>
      <c r="B33" s="20" t="s">
        <v>92</v>
      </c>
      <c r="C33" s="11" t="s">
        <v>47</v>
      </c>
      <c r="D33" s="15">
        <v>374.4</v>
      </c>
      <c r="E33" s="14"/>
      <c r="F33" s="17">
        <f>ROUND(D33*E33,2)</f>
        <v>0</v>
      </c>
      <c r="ZY33" s="1" t="s">
        <v>10</v>
      </c>
      <c r="ZZ33" s="2" t="s">
        <v>91</v>
      </c>
    </row>
    <row r="34" spans="1:702" ht="25.5" x14ac:dyDescent="0.25">
      <c r="A34" s="28" t="s">
        <v>93</v>
      </c>
      <c r="B34" s="20" t="s">
        <v>95</v>
      </c>
      <c r="C34" s="11" t="s">
        <v>47</v>
      </c>
      <c r="D34" s="15">
        <v>2.4</v>
      </c>
      <c r="E34" s="14"/>
      <c r="F34" s="17">
        <f>ROUND(D34*E34,2)</f>
        <v>0</v>
      </c>
      <c r="ZY34" s="1" t="s">
        <v>10</v>
      </c>
      <c r="ZZ34" s="2" t="s">
        <v>94</v>
      </c>
    </row>
    <row r="35" spans="1:702" ht="25.5" x14ac:dyDescent="0.25">
      <c r="A35" s="28" t="s">
        <v>96</v>
      </c>
      <c r="B35" s="20" t="s">
        <v>98</v>
      </c>
      <c r="C35" s="11" t="s">
        <v>47</v>
      </c>
      <c r="D35" s="15">
        <v>36</v>
      </c>
      <c r="E35" s="14"/>
      <c r="F35" s="17">
        <f>ROUND(D35*E35,2)</f>
        <v>0</v>
      </c>
      <c r="ZY35" s="1" t="s">
        <v>10</v>
      </c>
      <c r="ZZ35" s="2" t="s">
        <v>97</v>
      </c>
    </row>
    <row r="36" spans="1:702" ht="25.5" x14ac:dyDescent="0.25">
      <c r="A36" s="28" t="s">
        <v>99</v>
      </c>
      <c r="B36" s="20" t="s">
        <v>101</v>
      </c>
      <c r="C36" s="11" t="s">
        <v>47</v>
      </c>
      <c r="D36" s="15">
        <v>25.5</v>
      </c>
      <c r="E36" s="14"/>
      <c r="F36" s="17">
        <f>ROUND(D36*E36,2)</f>
        <v>0</v>
      </c>
      <c r="ZY36" s="1" t="s">
        <v>10</v>
      </c>
      <c r="ZZ36" s="2" t="s">
        <v>100</v>
      </c>
    </row>
    <row r="37" spans="1:702" ht="25.5" x14ac:dyDescent="0.25">
      <c r="A37" s="28" t="s">
        <v>102</v>
      </c>
      <c r="B37" s="20" t="s">
        <v>104</v>
      </c>
      <c r="C37" s="11" t="s">
        <v>47</v>
      </c>
      <c r="D37" s="15">
        <v>1.4</v>
      </c>
      <c r="E37" s="14"/>
      <c r="F37" s="17">
        <f>ROUND(D37*E37,2)</f>
        <v>0</v>
      </c>
      <c r="ZY37" s="1" t="s">
        <v>10</v>
      </c>
      <c r="ZZ37" s="2" t="s">
        <v>103</v>
      </c>
    </row>
    <row r="38" spans="1:702" x14ac:dyDescent="0.25">
      <c r="A38" s="26" t="s">
        <v>105</v>
      </c>
      <c r="B38" s="9" t="s">
        <v>106</v>
      </c>
      <c r="C38" s="10"/>
      <c r="D38" s="12"/>
      <c r="E38" s="12"/>
      <c r="F38" s="16"/>
      <c r="ZY38" s="1" t="s">
        <v>6</v>
      </c>
      <c r="ZZ38" s="2"/>
    </row>
    <row r="39" spans="1:702" x14ac:dyDescent="0.25">
      <c r="A39" s="27" t="s">
        <v>107</v>
      </c>
      <c r="B39" s="20" t="s">
        <v>109</v>
      </c>
      <c r="C39" s="11" t="s">
        <v>34</v>
      </c>
      <c r="D39" s="13">
        <v>1</v>
      </c>
      <c r="E39" s="14"/>
      <c r="F39" s="17">
        <f>ROUND(D39*E39,2)</f>
        <v>0</v>
      </c>
      <c r="ZY39" s="1" t="s">
        <v>10</v>
      </c>
      <c r="ZZ39" s="2" t="s">
        <v>108</v>
      </c>
    </row>
    <row r="40" spans="1:702" x14ac:dyDescent="0.25">
      <c r="A40" s="29" t="s">
        <v>110</v>
      </c>
      <c r="B40" s="9" t="s">
        <v>111</v>
      </c>
      <c r="C40" s="10"/>
      <c r="D40" s="12"/>
      <c r="E40" s="12"/>
      <c r="F40" s="16"/>
      <c r="ZY40" s="1" t="s">
        <v>6</v>
      </c>
      <c r="ZZ40" s="2"/>
    </row>
    <row r="41" spans="1:702" x14ac:dyDescent="0.25">
      <c r="A41" s="30"/>
      <c r="B41" s="21"/>
      <c r="C41" s="22"/>
      <c r="D41" s="23"/>
      <c r="E41" s="23"/>
      <c r="F41" s="24"/>
    </row>
    <row r="43" spans="1:702" x14ac:dyDescent="0.25">
      <c r="B43" s="31" t="s">
        <v>113</v>
      </c>
      <c r="F43" s="34">
        <f>SUBTOTAL(109,F3:F41)</f>
        <v>0</v>
      </c>
      <c r="ZY43" s="1" t="s">
        <v>112</v>
      </c>
    </row>
    <row r="44" spans="1:702" x14ac:dyDescent="0.25">
      <c r="A44" s="32" t="s">
        <v>115</v>
      </c>
      <c r="B44" s="33" t="str">
        <f>CONCATENATE("TVA (",A44,"%)")</f>
        <v>TVA (20%)</v>
      </c>
      <c r="F44" s="34">
        <f>(F43*A44)/100</f>
        <v>0</v>
      </c>
      <c r="ZY44" s="1" t="s">
        <v>114</v>
      </c>
    </row>
    <row r="45" spans="1:702" x14ac:dyDescent="0.25">
      <c r="B45" s="31" t="s">
        <v>117</v>
      </c>
      <c r="F45" s="34">
        <f>F43+F44</f>
        <v>0</v>
      </c>
      <c r="ZY45" s="1" t="s">
        <v>116</v>
      </c>
    </row>
  </sheetData>
  <mergeCells count="1">
    <mergeCell ref="A1:F1"/>
  </mergeCells>
  <pageMargins left="0.39370078740157483" right="0.31496062992125984" top="0.39370078740157483" bottom="0.39370078740157483" header="0.31496062992125984" footer="0.31496062992125984"/>
  <pageSetup paperSize="9" scale="95" fitToHeight="10000" orientation="portrait" horizontalDpi="0" verticalDpi="0" r:id="rId1"/>
  <rowBreaks count="1" manualBreakCount="1">
    <brk id="3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Lot N°06 Page de garde</vt:lpstr>
      <vt:lpstr>Lot N°06 MENUISERIES EXTERIEUR</vt:lpstr>
      <vt:lpstr>'Lot N°06 MENUISERIES EXTERIEUR'!Impression_des_titres</vt:lpstr>
      <vt:lpstr>'Lot N°06 MENUISERIES EXTERIEUR'!Print_Area</vt:lpstr>
      <vt:lpstr>'Lot N°06 MENUISERIES EXTERIEUR'!Print_Titles</vt:lpstr>
      <vt:lpstr>'Lot N°06 MENUISERIES EXTERIEUR'!Zone_d_impression</vt:lpstr>
      <vt:lpstr>'Lot N°06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2018-05-15T10:33:11Z</dcterms:created>
  <dcterms:modified xsi:type="dcterms:W3CDTF">2018-05-16T08:23:03Z</dcterms:modified>
</cp:coreProperties>
</file>