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B30E644D-56F1-4D25-BD3B-9BABEF1AEB59}" xr6:coauthVersionLast="33" xr6:coauthVersionMax="33" xr10:uidLastSave="{00000000-0000-0000-0000-000000000000}"/>
  <bookViews>
    <workbookView xWindow="0" yWindow="0" windowWidth="21570" windowHeight="9645" activeTab="1" xr2:uid="{0FC629D3-73B4-453A-9EDF-6A0C46A31925}"/>
  </bookViews>
  <sheets>
    <sheet name="Lot N°09 Page de garde" sheetId="2" r:id="rId1"/>
    <sheet name="Lot N°09 MENUISERIES INTERIEUR" sheetId="3" r:id="rId2"/>
  </sheets>
  <definedNames>
    <definedName name="_xlnm.Print_Titles" localSheetId="1">'Lot N°09 MENUISERIES INTERIEUR'!$1:$2</definedName>
    <definedName name="Print_Area" localSheetId="1">'Lot N°09 MENUISERIES INTERIEUR'!$A$1:$F$79</definedName>
    <definedName name="Print_Titles" localSheetId="1">'Lot N°09 MENUISERIES INTERIEUR'!$1:$2</definedName>
    <definedName name="_xlnm.Print_Area" localSheetId="1">'Lot N°09 MENUISERIES INTERIEUR'!$A$1:$F$79</definedName>
    <definedName name="_xlnm.Print_Area" localSheetId="0">'Lot N°09 Page de garde'!$A$1:$I$50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7" i="3" l="1"/>
  <c r="F72" i="3"/>
  <c r="F70" i="3"/>
  <c r="F69" i="3"/>
  <c r="F68" i="3"/>
  <c r="F66" i="3"/>
  <c r="F65" i="3"/>
  <c r="F64" i="3"/>
  <c r="F63" i="3"/>
  <c r="F62" i="3"/>
  <c r="F61" i="3"/>
  <c r="F60" i="3"/>
  <c r="F59" i="3"/>
  <c r="F58" i="3"/>
  <c r="F57" i="3"/>
  <c r="F55" i="3"/>
  <c r="F54" i="3"/>
  <c r="F53" i="3"/>
  <c r="F52" i="3"/>
  <c r="F51" i="3"/>
  <c r="F50" i="3"/>
  <c r="F49" i="3"/>
  <c r="F48" i="3"/>
  <c r="F47" i="3"/>
  <c r="F46" i="3"/>
  <c r="F45" i="3"/>
  <c r="F43" i="3"/>
  <c r="F42" i="3"/>
  <c r="F41" i="3"/>
  <c r="F40" i="3"/>
  <c r="F39" i="3"/>
  <c r="F37" i="3"/>
  <c r="F36" i="3"/>
  <c r="F34" i="3"/>
  <c r="F33" i="3"/>
  <c r="F32" i="3"/>
  <c r="F31" i="3"/>
  <c r="F30" i="3"/>
  <c r="F29" i="3"/>
  <c r="F28" i="3"/>
  <c r="F27" i="3"/>
  <c r="F25" i="3"/>
  <c r="F24" i="3"/>
  <c r="F23" i="3"/>
  <c r="F22" i="3"/>
  <c r="F20" i="3"/>
  <c r="F19" i="3"/>
  <c r="F18" i="3"/>
  <c r="F17" i="3"/>
  <c r="F16" i="3"/>
  <c r="F15" i="3"/>
  <c r="F14" i="3"/>
  <c r="F13" i="3"/>
  <c r="F11" i="3"/>
  <c r="F10" i="3"/>
  <c r="F8" i="3"/>
  <c r="F6" i="3"/>
  <c r="F76" i="3" s="1"/>
  <c r="F77" i="3" l="1"/>
  <c r="F78" i="3" s="1"/>
</calcChain>
</file>

<file path=xl/sharedStrings.xml><?xml version="1.0" encoding="utf-8"?>
<sst xmlns="http://schemas.openxmlformats.org/spreadsheetml/2006/main" count="330" uniqueCount="212">
  <si>
    <t>U</t>
  </si>
  <si>
    <t>Quantité indicative</t>
  </si>
  <si>
    <t>Prix en €</t>
  </si>
  <si>
    <t>Total en €</t>
  </si>
  <si>
    <t>CH2</t>
  </si>
  <si>
    <t>MENUISERIES INTERIEURES BOIS</t>
  </si>
  <si>
    <t>CH3</t>
  </si>
  <si>
    <t>1</t>
  </si>
  <si>
    <t>DATE DE CREATION - Mai 2018</t>
  </si>
  <si>
    <t xml:space="preserve">     </t>
  </si>
  <si>
    <t>ART</t>
  </si>
  <si>
    <t>201-N420</t>
  </si>
  <si>
    <t>3</t>
  </si>
  <si>
    <t>ORGANIGRAMME DES SERRURES</t>
  </si>
  <si>
    <t xml:space="preserve">3.1 1 </t>
  </si>
  <si>
    <t xml:space="preserve">Ens  </t>
  </si>
  <si>
    <t>201-J881</t>
  </si>
  <si>
    <t>Organigramme des serrures</t>
  </si>
  <si>
    <t>4</t>
  </si>
  <si>
    <t>BLOC-PORTES DE DISTRIBUTIONS</t>
  </si>
  <si>
    <t xml:space="preserve">4.1 1 </t>
  </si>
  <si>
    <t xml:space="preserve">U    </t>
  </si>
  <si>
    <t>201-O285</t>
  </si>
  <si>
    <t>Bloc-porte 1 vantail - Dimension 1.00 x 2.10 ml (Réf. PP04)</t>
  </si>
  <si>
    <t xml:space="preserve">4.1 2 </t>
  </si>
  <si>
    <t>201-Q896</t>
  </si>
  <si>
    <t>Bloc-porte 1 vantail - Dimension 0.90 x 2.10 ml (Réf. PP04 bis)</t>
  </si>
  <si>
    <t>MENIN</t>
  </si>
  <si>
    <t>5</t>
  </si>
  <si>
    <t>BLOC-PORTES DE DISTRIBUTIONS COUPE-FEU</t>
  </si>
  <si>
    <t xml:space="preserve">5.1 1 </t>
  </si>
  <si>
    <t>101-D436</t>
  </si>
  <si>
    <t>Bloc-porte 1 vantail CF1/2H (EI30) - Dimension 1.00 x 2.10 ml - Affaiblissement acoustique Ra = 32 dB (Réf. PP01)</t>
  </si>
  <si>
    <t xml:space="preserve">5.1 2 </t>
  </si>
  <si>
    <t>201-R931</t>
  </si>
  <si>
    <t>Bloc-porte 1 vantail CF1/2H (EI30) - Dimension 0.90 x 2.10 ml - Affaiblissement acoustique Ra = 32 dB (Réf. PP01bis)</t>
  </si>
  <si>
    <t xml:space="preserve">5.1 3 </t>
  </si>
  <si>
    <t>201-O287</t>
  </si>
  <si>
    <t>Bloc-porte 1 vantail CF1/2H (EI30) - Dimension 1.00 x 2.10 ml - Affaiblissement acoustique Ra = 42 dB (Réf. PP02)</t>
  </si>
  <si>
    <t xml:space="preserve">5.1 4 </t>
  </si>
  <si>
    <t>201-O288</t>
  </si>
  <si>
    <t>Bloc-porte 2 vantaux tierces CF1/2H (EI30) + FP - Dimension 1.50 x 2.10 ml - Affaiblissement acoustique Ra = 39 dB (Réf. PP03)</t>
  </si>
  <si>
    <t xml:space="preserve">5.1 5 </t>
  </si>
  <si>
    <t>201-O292</t>
  </si>
  <si>
    <t>Bloc-porte 2 vantaux tierces CF1/2H (EI30) + FP - Dimension 1.30 x 2.10 ml - Ra=39 dB (Réf. PP03 bis)</t>
  </si>
  <si>
    <t xml:space="preserve">5.1 6 </t>
  </si>
  <si>
    <t>201-R938</t>
  </si>
  <si>
    <t>Bloc-porte 1 vantail CF1/2H (EI30) - Dimension 0.90 x 2.10 ml (Réf. PP05 bis)</t>
  </si>
  <si>
    <t xml:space="preserve">5.1 7 </t>
  </si>
  <si>
    <t>201-O290</t>
  </si>
  <si>
    <t>Bloc-porte 1 vantail CF1/2H (EI30) - Dimension 1.00 x 2.10 ml (Réf. PP05)</t>
  </si>
  <si>
    <t xml:space="preserve">5.1 8 </t>
  </si>
  <si>
    <t>101-D424</t>
  </si>
  <si>
    <t>Bloc-porte 1 vantail CF1/2H (EI30) - Dimension 1.20 x 2.10 ml (Réf. PP06)</t>
  </si>
  <si>
    <t>6</t>
  </si>
  <si>
    <t>BLOC-PORTES DE DISTRIBUTIONS COUPE-FEU ET HYDROFUGE</t>
  </si>
  <si>
    <t xml:space="preserve">6.1 1 </t>
  </si>
  <si>
    <t>201-O037</t>
  </si>
  <si>
    <t>Bloc-porte 1 vantail CF 1/2H (EI30) + FP - Dimension 1.00 x 2.10 ml (PP07)</t>
  </si>
  <si>
    <t xml:space="preserve">6.1 2 </t>
  </si>
  <si>
    <t>201-R935</t>
  </si>
  <si>
    <t>Bloc-porte 1 vantail CF 1/2H (EI30) + FP - Dimension 0.90 x 2.10 ml (PP07 bis)</t>
  </si>
  <si>
    <t xml:space="preserve">6.1 3 </t>
  </si>
  <si>
    <t>201-R897</t>
  </si>
  <si>
    <t>Bloc-porte 2 vantaux tierces CF 1/2H (EI30) + FP - Dimension 1.40 x 2.10 ml (PP07 ter)</t>
  </si>
  <si>
    <t xml:space="preserve">6.2 1 </t>
  </si>
  <si>
    <t>201-R936</t>
  </si>
  <si>
    <t>Plus-value pour oculus circulaires EI30 (CF 1/2 H) - Diamètre 290 mm</t>
  </si>
  <si>
    <t>7</t>
  </si>
  <si>
    <t xml:space="preserve">ACCESSOIRES DE PORTES
</t>
  </si>
  <si>
    <t xml:space="preserve">7.1 1 </t>
  </si>
  <si>
    <t>201-R969</t>
  </si>
  <si>
    <t>Plus-value pour charnière à 180° sur les portes ouvrants sur le couloir à l'étage</t>
  </si>
  <si>
    <t xml:space="preserve">7.2 1 </t>
  </si>
  <si>
    <t>201-R933</t>
  </si>
  <si>
    <t>Plus-value pour finition stratifié sur portes de distributions</t>
  </si>
  <si>
    <t xml:space="preserve">7.3 1 </t>
  </si>
  <si>
    <t>201-O150</t>
  </si>
  <si>
    <t>Plus-value pour ferme-porte à glissière intégré au vantail</t>
  </si>
  <si>
    <t xml:space="preserve">7.4 1 </t>
  </si>
  <si>
    <t>201-J615</t>
  </si>
  <si>
    <t>Plus-value pour oculus rectangulaire EI30 (CF 1/2 H) - Dimensions 0.25 x ht 1.40 ml</t>
  </si>
  <si>
    <t xml:space="preserve">7.5 1 </t>
  </si>
  <si>
    <t>101-D545</t>
  </si>
  <si>
    <t>Plus-value pour protection des bas de portes en acier laqué - Hauteur 500 mm - 1 vantail / 2 faces</t>
  </si>
  <si>
    <t xml:space="preserve">7.5 2 </t>
  </si>
  <si>
    <t>201-P060</t>
  </si>
  <si>
    <t>Plus-value pour protection des bas de portes en acier laqué - Hauteur 500 mm - 2 vantaux / 2 faces</t>
  </si>
  <si>
    <t xml:space="preserve">7.5 3 </t>
  </si>
  <si>
    <t>201-R937</t>
  </si>
  <si>
    <t>Plus-value pour protection des bas de portes en acier laqué - Hauteur 900 mm - 1 vantail / 1 face</t>
  </si>
  <si>
    <t xml:space="preserve">7.6 1 </t>
  </si>
  <si>
    <t>201-R966</t>
  </si>
  <si>
    <t>Plus-value pour gache électrique à rupture de courant</t>
  </si>
  <si>
    <t>8</t>
  </si>
  <si>
    <t>GAINE TECHNIQUE - PORTES ET TRAPPES</t>
  </si>
  <si>
    <t xml:space="preserve">8.1 1 </t>
  </si>
  <si>
    <t>101-D579</t>
  </si>
  <si>
    <t>Bloc-porte d'accès sur gaine technique - CF 1/2H (EI30) - Dimensions 0.50 x ht 2.00 ml</t>
  </si>
  <si>
    <t xml:space="preserve">8.1 2 </t>
  </si>
  <si>
    <t>201-O294</t>
  </si>
  <si>
    <t>Bloc-porte d'accès sur gaine technique - CF 1/2H (EI30) - Dimensions 0.80 x ht 2.00 ml</t>
  </si>
  <si>
    <t>9</t>
  </si>
  <si>
    <t>CHASSIS VITREES</t>
  </si>
  <si>
    <t xml:space="preserve">9.1 1 </t>
  </si>
  <si>
    <t>201-Q886</t>
  </si>
  <si>
    <t>Châssis vitrée EW 30 (PF 1/2H) - 34 dB - Dimensions 0.40 x ht 2.10 ml</t>
  </si>
  <si>
    <t xml:space="preserve">9.1 2 </t>
  </si>
  <si>
    <t>201-R878</t>
  </si>
  <si>
    <t>Châssis vitrée EW 30 (PF 1/2H) - 34 dB - Dimensions 0.40 x ht 2.30 ml</t>
  </si>
  <si>
    <t xml:space="preserve">9.1 3 </t>
  </si>
  <si>
    <t>201-R879</t>
  </si>
  <si>
    <t>Châssis vitrée EW 30 (PF 1/2H) - 34 dB - Dimensions 0.80 x ht 2.10 ml</t>
  </si>
  <si>
    <t xml:space="preserve">9.2 1 </t>
  </si>
  <si>
    <t>201-Q887</t>
  </si>
  <si>
    <t>Châssis vitrée EI 30 (CF 1/2H) - 42 dB - Dimensions 1.00 x ht 1.30 ml</t>
  </si>
  <si>
    <t xml:space="preserve">9.2 2 </t>
  </si>
  <si>
    <t>101-D455</t>
  </si>
  <si>
    <t>Ensemble vitrée EI 30 (CF 1/2H) - 42 dB - Dimensions 2.10 x ht 2.25 ml</t>
  </si>
  <si>
    <t>10</t>
  </si>
  <si>
    <t>MOBILIER</t>
  </si>
  <si>
    <t xml:space="preserve">10.1 1 </t>
  </si>
  <si>
    <t>201-Q960</t>
  </si>
  <si>
    <t>Patère virgule en acier inoxydable - Finition inox poli brillant</t>
  </si>
  <si>
    <t xml:space="preserve">10.1 2 </t>
  </si>
  <si>
    <t>201-V219</t>
  </si>
  <si>
    <t>Patère antipendaison en acier inoxydable - Finition inox poli brillant</t>
  </si>
  <si>
    <t xml:space="preserve">10.1 3 </t>
  </si>
  <si>
    <t xml:space="preserve">ml   </t>
  </si>
  <si>
    <t>101-H800</t>
  </si>
  <si>
    <t>Rayonnage métallique autoportant pour le stockage des archives</t>
  </si>
  <si>
    <t xml:space="preserve">10.2 1 </t>
  </si>
  <si>
    <t>201-Q571</t>
  </si>
  <si>
    <t>Meuble vestiaire 2 portes dans les bureaux (D1) -  Dimensions 1.02 x ht 2.55 ml</t>
  </si>
  <si>
    <t xml:space="preserve">10.2 2 </t>
  </si>
  <si>
    <t>201-R970</t>
  </si>
  <si>
    <t>Meuble rangement 2 portes dans les bureaux (D2) -  Dimensions 1.02 x ht 2.55 ml</t>
  </si>
  <si>
    <t xml:space="preserve">10.2 3 </t>
  </si>
  <si>
    <t>201-Q961</t>
  </si>
  <si>
    <t>Meuble de rangement 1 porte dans les bureaux (D2 bis)-  Dimensions 0.60 x ht 2.55 ml</t>
  </si>
  <si>
    <t xml:space="preserve">10.2 4 </t>
  </si>
  <si>
    <t>201-L895</t>
  </si>
  <si>
    <t>Meuble étagères+penderie dans les chambres (D3) - Dimensions 0.90 x ht 2.20 ml</t>
  </si>
  <si>
    <t xml:space="preserve">10.2 5 </t>
  </si>
  <si>
    <t>201-O033</t>
  </si>
  <si>
    <t>Rideau sur penderie/rayonnages - Largeur 0.90 ml (Dans chambres jeunes)</t>
  </si>
  <si>
    <t xml:space="preserve">10.2 6 </t>
  </si>
  <si>
    <t>201-N469</t>
  </si>
  <si>
    <t>Banquette en bois massif dans la circulation à l'étage - Dimensions 2.12 x 0.45 ml</t>
  </si>
  <si>
    <t xml:space="preserve">10.3 1 </t>
  </si>
  <si>
    <t>201-A820</t>
  </si>
  <si>
    <t>Plan vasque en stratifié triangulaire (Sanitaire personnels) - Dimensions 1.20 x 1.20 x 0.50 ml</t>
  </si>
  <si>
    <t xml:space="preserve">10.3 2 </t>
  </si>
  <si>
    <t>201-N990</t>
  </si>
  <si>
    <t>Plan de travail en stratifié (Salle de réunion) - Longueur 2.56 x 0.60 ml</t>
  </si>
  <si>
    <t>11</t>
  </si>
  <si>
    <t>DIVERS</t>
  </si>
  <si>
    <t xml:space="preserve">11.1 1 </t>
  </si>
  <si>
    <t xml:space="preserve">m2   </t>
  </si>
  <si>
    <t>201-E321</t>
  </si>
  <si>
    <t>Platelage en panneaux OSB 3 épaisseur 22mm</t>
  </si>
  <si>
    <t xml:space="preserve">11.2 1 </t>
  </si>
  <si>
    <t>201-A819</t>
  </si>
  <si>
    <t>Tablette bois sur appuis avec retombé - Développé jusqu'à 0.40 ml</t>
  </si>
  <si>
    <t xml:space="preserve">11.3 1 </t>
  </si>
  <si>
    <t>201-I215</t>
  </si>
  <si>
    <t>Poignée de tirage PMR droite - Longueur 300 mm</t>
  </si>
  <si>
    <t xml:space="preserve">11.4 1 </t>
  </si>
  <si>
    <t>201-N424</t>
  </si>
  <si>
    <t>Barre de relevage PMR coudé 135° - Longueur 400 x 400 mm</t>
  </si>
  <si>
    <t xml:space="preserve">11.5 1 </t>
  </si>
  <si>
    <t>201-I213</t>
  </si>
  <si>
    <t>Siège de douche relevable avec pied</t>
  </si>
  <si>
    <t xml:space="preserve">11.6 1 </t>
  </si>
  <si>
    <t>201-I214</t>
  </si>
  <si>
    <t>Barre de douche angle 2 murs avec barre verticale</t>
  </si>
  <si>
    <t xml:space="preserve">11.7 1 </t>
  </si>
  <si>
    <t>201-G797</t>
  </si>
  <si>
    <t>Cimaise en bois - Hauteur 20 cm</t>
  </si>
  <si>
    <t xml:space="preserve">11.8 1 </t>
  </si>
  <si>
    <t>201-K972</t>
  </si>
  <si>
    <t>Miroir du sanitaire "Administration" - dimensions 1.40 x ht 1.20 ml</t>
  </si>
  <si>
    <t xml:space="preserve">11.9 1 </t>
  </si>
  <si>
    <t>201-O322</t>
  </si>
  <si>
    <t>Miroir au-dessus des lave-mains - Dimensions 0.50 x ht 0.60 ml</t>
  </si>
  <si>
    <t xml:space="preserve">11.9 2 </t>
  </si>
  <si>
    <t>201-Q958</t>
  </si>
  <si>
    <t>Miroir au-dessus des lavabos chambres - Dimensions 0.80 x ht 1.20 ml</t>
  </si>
  <si>
    <t>12</t>
  </si>
  <si>
    <t>SIGNALETIQUE</t>
  </si>
  <si>
    <t xml:space="preserve">12.1 1 </t>
  </si>
  <si>
    <t>201-G532</t>
  </si>
  <si>
    <t>Plaque signalétique de porte en inox ou alu laqué - dimensions 12.5 x 12.5 cm</t>
  </si>
  <si>
    <t xml:space="preserve">12.1 2 </t>
  </si>
  <si>
    <t>201-M910</t>
  </si>
  <si>
    <t>Signalétique par lettrages stickers sur les portes</t>
  </si>
  <si>
    <t xml:space="preserve">12.2 1 </t>
  </si>
  <si>
    <t>201-Q778</t>
  </si>
  <si>
    <t>Plans d'interventions et d'évacuations</t>
  </si>
  <si>
    <t>13</t>
  </si>
  <si>
    <t>DOSSIER DES OUVRAGES EXECUTES DOE</t>
  </si>
  <si>
    <t xml:space="preserve">13.1 1 </t>
  </si>
  <si>
    <t>201-Q933</t>
  </si>
  <si>
    <t>Elaboration du Dossier des Ouvrages Exécutés</t>
  </si>
  <si>
    <t>14</t>
  </si>
  <si>
    <t>FIN</t>
  </si>
  <si>
    <t>TOTHT</t>
  </si>
  <si>
    <t>Montant HT du Lot N°09 MENUISERIES INTERIEURES BOIS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</si>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</sst>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7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4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EA374F14-A5C1-4B49-B6F5-305020077C98}"/>
    <cellStyle name="ArtLibelleCond" xfId="27" xr:uid="{3E3F0349-64CB-451A-92C5-D85AF36B533C}"/>
    <cellStyle name="ArtNote1" xfId="29" xr:uid="{C8E4F825-C22E-482D-913C-9D1119103B1E}"/>
    <cellStyle name="ArtNote2" xfId="30" xr:uid="{3073B664-EC34-4DD9-93E6-CB0C0B5F3DDF}"/>
    <cellStyle name="ArtNote3" xfId="31" xr:uid="{75346953-326C-42A5-A84C-975465807CC1}"/>
    <cellStyle name="ArtNote4" xfId="32" xr:uid="{9A46307F-36B6-4B81-BCF8-603C0346E486}"/>
    <cellStyle name="ArtNote5" xfId="33" xr:uid="{9D61226E-34E4-4666-9CB6-2FC10435C9FD}"/>
    <cellStyle name="ArtQuantite" xfId="34" xr:uid="{7F0F9FA0-207E-48DD-AB2E-E84571874759}"/>
    <cellStyle name="ArtTitre" xfId="26" xr:uid="{7A0D21C4-40CD-4979-92FF-8233D4FF4BE5}"/>
    <cellStyle name="ChapDescriptif0" xfId="7" xr:uid="{8202483C-67AE-467B-BD56-8C7ADE907930}"/>
    <cellStyle name="ChapDescriptif1" xfId="11" xr:uid="{15DB7EA2-90DA-4ACC-8B49-12358276308D}"/>
    <cellStyle name="ChapDescriptif2" xfId="15" xr:uid="{D55A6DAA-FFAF-4F7E-854E-EEB181A1F9B9}"/>
    <cellStyle name="ChapDescriptif3" xfId="19" xr:uid="{D5F7B913-5BD8-4AC7-A188-A1D59991B01E}"/>
    <cellStyle name="ChapDescriptif4" xfId="23" xr:uid="{E35CEAFD-3111-4B50-9A1E-8D009A18D5A5}"/>
    <cellStyle name="ChapNote0" xfId="8" xr:uid="{1F556854-C9BA-4818-86A1-047E5BD7149A}"/>
    <cellStyle name="ChapNote1" xfId="12" xr:uid="{E14B16B3-50F7-4B20-BD77-57E685A27D3E}"/>
    <cellStyle name="ChapNote2" xfId="16" xr:uid="{43A39101-3943-4E2D-89FC-543FEDAF00BF}"/>
    <cellStyle name="ChapNote3" xfId="20" xr:uid="{5DC5E0B4-E34E-4C1C-8048-DDFBCD7E35E8}"/>
    <cellStyle name="ChapNote4" xfId="24" xr:uid="{46360C7F-A951-40C0-8DC2-6BC46942DFCB}"/>
    <cellStyle name="ChapRecap0" xfId="9" xr:uid="{2C8B68F2-A045-4FC9-8FA8-981E0C888968}"/>
    <cellStyle name="ChapRecap1" xfId="13" xr:uid="{04CCD147-CD2B-460A-926C-1CE8E8EA7F1F}"/>
    <cellStyle name="ChapRecap2" xfId="17" xr:uid="{0ED0427A-0CC2-406E-86B2-190F41655F5B}"/>
    <cellStyle name="ChapRecap3" xfId="21" xr:uid="{D217F6A8-2401-432E-AAAA-A711B5F42FF8}"/>
    <cellStyle name="ChapRecap4" xfId="25" xr:uid="{B73885F4-2FD7-4464-85EC-3C65D6A94C15}"/>
    <cellStyle name="ChapTitre0" xfId="6" xr:uid="{1FF7841E-D08D-4A30-A54A-97187B7739AF}"/>
    <cellStyle name="ChapTitre1" xfId="10" xr:uid="{16428D22-2D88-4B1B-AE7F-9E46B4B5D74A}"/>
    <cellStyle name="ChapTitre2" xfId="14" xr:uid="{6C8564AC-3703-4CAC-9680-703FB714ED24}"/>
    <cellStyle name="ChapTitre3" xfId="18" xr:uid="{387B390B-2569-4B0B-9D68-56635A53EB78}"/>
    <cellStyle name="ChapTitre4" xfId="22" xr:uid="{E33C8547-CA9A-47B7-98EC-937BB90B753C}"/>
    <cellStyle name="Commentaire" xfId="49" xr:uid="{6FF852C7-7276-4B92-908C-B1A18D65CCEC}"/>
    <cellStyle name="DQLocQuantNonLoc" xfId="42" xr:uid="{087053B6-2157-495C-9B71-5C8E70D73339}"/>
    <cellStyle name="DQLocRefClass" xfId="41" xr:uid="{7A035FA3-A7A8-4FC9-8C37-B51B19E5A8FF}"/>
    <cellStyle name="DQLocStruct" xfId="43" xr:uid="{3594B034-0DBE-4D11-A922-C180D1BA3AE7}"/>
    <cellStyle name="DQMinutes" xfId="44" xr:uid="{5822627C-1362-43B8-8D10-6A06E6C72630}"/>
    <cellStyle name="Info Entete" xfId="47" xr:uid="{7585EEF4-CE91-46BA-901F-37EC46651A0D}"/>
    <cellStyle name="Inter Entete" xfId="48" xr:uid="{FA9BD528-FA25-42E5-ABF6-A634A876091D}"/>
    <cellStyle name="LocGen" xfId="36" xr:uid="{9461E9BA-98DD-4DA4-BDCB-2B29BB981D3A}"/>
    <cellStyle name="LocLit" xfId="38" xr:uid="{F0073133-0654-40B9-AB14-06A81C5DF88D}"/>
    <cellStyle name="LocRefClass" xfId="37" xr:uid="{B583F006-5C52-4AAC-BDCD-C482460BEEE4}"/>
    <cellStyle name="LocSignetRep" xfId="40" xr:uid="{6628976B-21C6-4E3D-918C-AFC6871A9B0D}"/>
    <cellStyle name="LocStrRecap0" xfId="3" xr:uid="{72C2729F-2267-4FE3-87EB-B791BF9F1AFD}"/>
    <cellStyle name="LocStrRecap1" xfId="5" xr:uid="{D8D79386-7468-47E8-9357-F6917B136E4B}"/>
    <cellStyle name="LocStrTexte0" xfId="2" xr:uid="{B67C5EFD-49FE-4AE5-91F3-B149E98E933C}"/>
    <cellStyle name="LocStrTexte1" xfId="4" xr:uid="{AA0EC3AA-83B0-4EC1-B4C8-8456A061DA94}"/>
    <cellStyle name="LocStruct" xfId="39" xr:uid="{304BE1B6-C1BA-4BC7-8433-BFD4C60530F8}"/>
    <cellStyle name="LocTitre" xfId="35" xr:uid="{C592979D-E702-4A25-95AD-0CC388DD4B6B}"/>
    <cellStyle name="Lot" xfId="45" xr:uid="{E7566A10-F8C8-4E42-BBDB-8C80B8A6D476}"/>
    <cellStyle name="Normal" xfId="0" builtinId="0" customBuiltin="1"/>
    <cellStyle name="Numerotation" xfId="1" xr:uid="{2564C931-EF27-4AC0-A11E-8A768D4AEF86}"/>
    <cellStyle name="Titre Entete" xfId="46" xr:uid="{EF9C44E9-ED69-4B54-B509-E7D19C77B9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45">
          <a:extLst>
            <a:ext uri="{FF2B5EF4-FFF2-40B4-BE49-F238E27FC236}">
              <a16:creationId xmlns:a16="http://schemas.microsoft.com/office/drawing/2014/main" id="{F727DD5E-9679-49BB-94A0-47CA21A3F790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146">
          <a:extLst>
            <a:ext uri="{FF2B5EF4-FFF2-40B4-BE49-F238E27FC236}">
              <a16:creationId xmlns:a16="http://schemas.microsoft.com/office/drawing/2014/main" id="{E0974D59-F704-4C5D-8E0A-DA15FC2867D5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147">
          <a:extLst>
            <a:ext uri="{FF2B5EF4-FFF2-40B4-BE49-F238E27FC236}">
              <a16:creationId xmlns:a16="http://schemas.microsoft.com/office/drawing/2014/main" id="{CE61F787-7CAA-48C5-B48A-39B2D67F5E7D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N°09 MENUISERIES INTERIEURES BOIS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148">
          <a:extLst>
            <a:ext uri="{FF2B5EF4-FFF2-40B4-BE49-F238E27FC236}">
              <a16:creationId xmlns:a16="http://schemas.microsoft.com/office/drawing/2014/main" id="{BF5F0F91-C5B4-4326-955E-02EB3361BFC8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149">
          <a:extLst>
            <a:ext uri="{FF2B5EF4-FFF2-40B4-BE49-F238E27FC236}">
              <a16:creationId xmlns:a16="http://schemas.microsoft.com/office/drawing/2014/main" id="{E125E431-C58C-4A1E-95AD-5B39677CFAB7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150">
          <a:extLst>
            <a:ext uri="{FF2B5EF4-FFF2-40B4-BE49-F238E27FC236}">
              <a16:creationId xmlns:a16="http://schemas.microsoft.com/office/drawing/2014/main" id="{AE023C08-0B1A-43D9-A11B-4BCAC4AE71EF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151">
          <a:extLst>
            <a:ext uri="{FF2B5EF4-FFF2-40B4-BE49-F238E27FC236}">
              <a16:creationId xmlns:a16="http://schemas.microsoft.com/office/drawing/2014/main" id="{E9E538A2-507E-4558-AEF0-A2517C6987AB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152">
          <a:extLst>
            <a:ext uri="{FF2B5EF4-FFF2-40B4-BE49-F238E27FC236}">
              <a16:creationId xmlns:a16="http://schemas.microsoft.com/office/drawing/2014/main" id="{406E5D6F-FD15-46E9-8BFB-814BA507F5E3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153">
          <a:extLst>
            <a:ext uri="{FF2B5EF4-FFF2-40B4-BE49-F238E27FC236}">
              <a16:creationId xmlns:a16="http://schemas.microsoft.com/office/drawing/2014/main" id="{D4ABE740-7D86-47FC-9394-E300DB27705D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54">
          <a:extLst>
            <a:ext uri="{FF2B5EF4-FFF2-40B4-BE49-F238E27FC236}">
              <a16:creationId xmlns:a16="http://schemas.microsoft.com/office/drawing/2014/main" id="{84011D8F-6572-49E4-970E-340A81D01F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55">
          <a:extLst>
            <a:ext uri="{FF2B5EF4-FFF2-40B4-BE49-F238E27FC236}">
              <a16:creationId xmlns:a16="http://schemas.microsoft.com/office/drawing/2014/main" id="{9B2D1D64-ED99-4A74-A17E-D5C575BBBA3F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56">
          <a:extLst>
            <a:ext uri="{FF2B5EF4-FFF2-40B4-BE49-F238E27FC236}">
              <a16:creationId xmlns:a16="http://schemas.microsoft.com/office/drawing/2014/main" id="{F451C7A7-4F73-4F38-B97A-57BF91BDFA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57">
          <a:extLst>
            <a:ext uri="{FF2B5EF4-FFF2-40B4-BE49-F238E27FC236}">
              <a16:creationId xmlns:a16="http://schemas.microsoft.com/office/drawing/2014/main" id="{121CB982-7331-4B63-8600-DCCD4D0A8E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58">
          <a:extLst>
            <a:ext uri="{FF2B5EF4-FFF2-40B4-BE49-F238E27FC236}">
              <a16:creationId xmlns:a16="http://schemas.microsoft.com/office/drawing/2014/main" id="{0DC60EA1-4531-4065-BC90-4DB7A706FB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59">
          <a:extLst>
            <a:ext uri="{FF2B5EF4-FFF2-40B4-BE49-F238E27FC236}">
              <a16:creationId xmlns:a16="http://schemas.microsoft.com/office/drawing/2014/main" id="{5240F13D-FD0F-428E-8816-D8ED705332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60">
          <a:extLst>
            <a:ext uri="{FF2B5EF4-FFF2-40B4-BE49-F238E27FC236}">
              <a16:creationId xmlns:a16="http://schemas.microsoft.com/office/drawing/2014/main" id="{D8CC72F8-8B76-425A-8786-D4D21754B050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N°09 MENUISERIES INTERIEURES BOIS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61">
          <a:extLst>
            <a:ext uri="{FF2B5EF4-FFF2-40B4-BE49-F238E27FC236}">
              <a16:creationId xmlns:a16="http://schemas.microsoft.com/office/drawing/2014/main" id="{6F0B065A-7FFC-434D-AF51-5EAB6015D093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62">
          <a:extLst>
            <a:ext uri="{FF2B5EF4-FFF2-40B4-BE49-F238E27FC236}">
              <a16:creationId xmlns:a16="http://schemas.microsoft.com/office/drawing/2014/main" id="{D2AFDA89-767C-4DF3-A2E0-5800E91300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FB7C7-DF8D-41AD-A8A4-6C25ED724B80}">
  <dimension ref="A1"/>
  <sheetViews>
    <sheetView view="pageBreakPreview" zoomScale="60" zoomScaleNormal="100" workbookViewId="0">
      <selection activeCell="M49" sqref="M49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36D3D-ADE5-4F6B-9A9A-A9AEAE5B2BBF}">
  <dimension ref="A1:ZZ78"/>
  <sheetViews>
    <sheetView tabSelected="1" view="pageBreakPreview" zoomScale="60" zoomScaleNormal="100" workbookViewId="0">
      <pane xSplit="2" ySplit="2" topLeftCell="C39" activePane="bottomRight" state="frozen"/>
      <selection pane="topRight" activeCell="C1" sqref="C1"/>
      <selection pane="bottomLeft" activeCell="A3" sqref="A3"/>
      <selection pane="bottomRight" activeCell="I71" sqref="I71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7109375" style="1" customWidth="1"/>
    <col min="7" max="16384" width="11.42578125" style="1"/>
  </cols>
  <sheetData>
    <row r="1" spans="1:702" ht="80.849999999999994" customHeight="1" x14ac:dyDescent="0.25">
      <c r="A1" s="44"/>
      <c r="B1" s="45"/>
      <c r="C1" s="45"/>
      <c r="D1" s="45"/>
      <c r="E1" s="45"/>
      <c r="F1" s="46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18" x14ac:dyDescent="0.25">
      <c r="A4" s="25"/>
      <c r="B4" s="19" t="s">
        <v>5</v>
      </c>
      <c r="C4" s="10"/>
      <c r="D4" s="12"/>
      <c r="E4" s="12"/>
      <c r="F4" s="16"/>
      <c r="ZY4" s="1" t="s">
        <v>4</v>
      </c>
      <c r="ZZ4" s="2"/>
    </row>
    <row r="5" spans="1:702" x14ac:dyDescent="0.25">
      <c r="A5" s="26" t="s">
        <v>7</v>
      </c>
      <c r="B5" s="9" t="s">
        <v>8</v>
      </c>
      <c r="C5" s="10"/>
      <c r="D5" s="12"/>
      <c r="E5" s="12"/>
      <c r="F5" s="16"/>
      <c r="ZY5" s="1" t="s">
        <v>6</v>
      </c>
      <c r="ZZ5" s="2"/>
    </row>
    <row r="6" spans="1:702" x14ac:dyDescent="0.25">
      <c r="A6" s="27"/>
      <c r="B6" s="18"/>
      <c r="C6" s="11" t="s">
        <v>9</v>
      </c>
      <c r="D6" s="13"/>
      <c r="E6" s="15"/>
      <c r="F6" s="17">
        <f>ROUND(D6*E6,2)</f>
        <v>0</v>
      </c>
      <c r="ZY6" s="1" t="s">
        <v>10</v>
      </c>
      <c r="ZZ6" s="2" t="s">
        <v>11</v>
      </c>
    </row>
    <row r="7" spans="1:702" x14ac:dyDescent="0.25">
      <c r="A7" s="26" t="s">
        <v>12</v>
      </c>
      <c r="B7" s="9" t="s">
        <v>13</v>
      </c>
      <c r="C7" s="10"/>
      <c r="D7" s="12"/>
      <c r="E7" s="12"/>
      <c r="F7" s="16"/>
      <c r="ZY7" s="1" t="s">
        <v>6</v>
      </c>
      <c r="ZZ7" s="2"/>
    </row>
    <row r="8" spans="1:702" x14ac:dyDescent="0.25">
      <c r="A8" s="27" t="s">
        <v>14</v>
      </c>
      <c r="B8" s="20" t="s">
        <v>17</v>
      </c>
      <c r="C8" s="11" t="s">
        <v>15</v>
      </c>
      <c r="D8" s="13">
        <v>1</v>
      </c>
      <c r="E8" s="15"/>
      <c r="F8" s="17">
        <f>ROUND(D8*E8,2)</f>
        <v>0</v>
      </c>
      <c r="ZY8" s="1" t="s">
        <v>10</v>
      </c>
      <c r="ZZ8" s="2" t="s">
        <v>16</v>
      </c>
    </row>
    <row r="9" spans="1:702" x14ac:dyDescent="0.25">
      <c r="A9" s="26" t="s">
        <v>18</v>
      </c>
      <c r="B9" s="9" t="s">
        <v>19</v>
      </c>
      <c r="C9" s="10"/>
      <c r="D9" s="12"/>
      <c r="E9" s="12"/>
      <c r="F9" s="16"/>
      <c r="ZY9" s="1" t="s">
        <v>6</v>
      </c>
      <c r="ZZ9" s="2"/>
    </row>
    <row r="10" spans="1:702" x14ac:dyDescent="0.25">
      <c r="A10" s="27" t="s">
        <v>20</v>
      </c>
      <c r="B10" s="20" t="s">
        <v>23</v>
      </c>
      <c r="C10" s="11" t="s">
        <v>21</v>
      </c>
      <c r="D10" s="13">
        <v>4</v>
      </c>
      <c r="E10" s="15"/>
      <c r="F10" s="17">
        <f>ROUND(D10*E10,2)</f>
        <v>0</v>
      </c>
      <c r="ZY10" s="1" t="s">
        <v>10</v>
      </c>
      <c r="ZZ10" s="2" t="s">
        <v>22</v>
      </c>
    </row>
    <row r="11" spans="1:702" ht="25.5" x14ac:dyDescent="0.25">
      <c r="A11" s="28" t="s">
        <v>24</v>
      </c>
      <c r="B11" s="20" t="s">
        <v>26</v>
      </c>
      <c r="C11" s="11" t="s">
        <v>21</v>
      </c>
      <c r="D11" s="13">
        <v>6</v>
      </c>
      <c r="E11" s="15"/>
      <c r="F11" s="17">
        <f>ROUND(D11*E11,2)</f>
        <v>0</v>
      </c>
      <c r="ZY11" s="1" t="s">
        <v>10</v>
      </c>
      <c r="ZZ11" s="2" t="s">
        <v>25</v>
      </c>
    </row>
    <row r="12" spans="1:702" x14ac:dyDescent="0.25">
      <c r="A12" s="26" t="s">
        <v>28</v>
      </c>
      <c r="B12" s="9" t="s">
        <v>29</v>
      </c>
      <c r="C12" s="10"/>
      <c r="D12" s="12"/>
      <c r="E12" s="12"/>
      <c r="F12" s="16"/>
      <c r="ZY12" s="1" t="s">
        <v>6</v>
      </c>
      <c r="ZZ12" s="2" t="s">
        <v>27</v>
      </c>
    </row>
    <row r="13" spans="1:702" ht="25.5" x14ac:dyDescent="0.25">
      <c r="A13" s="27" t="s">
        <v>30</v>
      </c>
      <c r="B13" s="20" t="s">
        <v>32</v>
      </c>
      <c r="C13" s="11" t="s">
        <v>21</v>
      </c>
      <c r="D13" s="13">
        <v>11</v>
      </c>
      <c r="E13" s="15"/>
      <c r="F13" s="17">
        <f t="shared" ref="F13:F20" si="0">ROUND(D13*E13,2)</f>
        <v>0</v>
      </c>
      <c r="ZY13" s="1" t="s">
        <v>10</v>
      </c>
      <c r="ZZ13" s="2" t="s">
        <v>31</v>
      </c>
    </row>
    <row r="14" spans="1:702" ht="25.5" x14ac:dyDescent="0.25">
      <c r="A14" s="28" t="s">
        <v>33</v>
      </c>
      <c r="B14" s="20" t="s">
        <v>35</v>
      </c>
      <c r="C14" s="11" t="s">
        <v>21</v>
      </c>
      <c r="D14" s="13">
        <v>3</v>
      </c>
      <c r="E14" s="15"/>
      <c r="F14" s="17">
        <f t="shared" si="0"/>
        <v>0</v>
      </c>
      <c r="ZY14" s="1" t="s">
        <v>10</v>
      </c>
      <c r="ZZ14" s="2" t="s">
        <v>34</v>
      </c>
    </row>
    <row r="15" spans="1:702" ht="25.5" x14ac:dyDescent="0.25">
      <c r="A15" s="28" t="s">
        <v>36</v>
      </c>
      <c r="B15" s="20" t="s">
        <v>38</v>
      </c>
      <c r="C15" s="11" t="s">
        <v>21</v>
      </c>
      <c r="D15" s="13">
        <v>18</v>
      </c>
      <c r="E15" s="15"/>
      <c r="F15" s="17">
        <f t="shared" si="0"/>
        <v>0</v>
      </c>
      <c r="ZY15" s="1" t="s">
        <v>10</v>
      </c>
      <c r="ZZ15" s="2" t="s">
        <v>37</v>
      </c>
    </row>
    <row r="16" spans="1:702" ht="38.25" x14ac:dyDescent="0.25">
      <c r="A16" s="28" t="s">
        <v>39</v>
      </c>
      <c r="B16" s="20" t="s">
        <v>41</v>
      </c>
      <c r="C16" s="11" t="s">
        <v>21</v>
      </c>
      <c r="D16" s="13">
        <v>6</v>
      </c>
      <c r="E16" s="15"/>
      <c r="F16" s="17">
        <f t="shared" si="0"/>
        <v>0</v>
      </c>
      <c r="ZY16" s="1" t="s">
        <v>10</v>
      </c>
      <c r="ZZ16" s="2" t="s">
        <v>40</v>
      </c>
    </row>
    <row r="17" spans="1:702" ht="25.5" x14ac:dyDescent="0.25">
      <c r="A17" s="28" t="s">
        <v>42</v>
      </c>
      <c r="B17" s="20" t="s">
        <v>44</v>
      </c>
      <c r="C17" s="11" t="s">
        <v>21</v>
      </c>
      <c r="D17" s="13">
        <v>2</v>
      </c>
      <c r="E17" s="15"/>
      <c r="F17" s="17">
        <f t="shared" si="0"/>
        <v>0</v>
      </c>
      <c r="ZY17" s="1" t="s">
        <v>10</v>
      </c>
      <c r="ZZ17" s="2" t="s">
        <v>43</v>
      </c>
    </row>
    <row r="18" spans="1:702" ht="25.5" x14ac:dyDescent="0.25">
      <c r="A18" s="28" t="s">
        <v>45</v>
      </c>
      <c r="B18" s="20" t="s">
        <v>47</v>
      </c>
      <c r="C18" s="11" t="s">
        <v>21</v>
      </c>
      <c r="D18" s="13">
        <v>5</v>
      </c>
      <c r="E18" s="15"/>
      <c r="F18" s="17">
        <f t="shared" si="0"/>
        <v>0</v>
      </c>
      <c r="ZY18" s="1" t="s">
        <v>10</v>
      </c>
      <c r="ZZ18" s="2" t="s">
        <v>46</v>
      </c>
    </row>
    <row r="19" spans="1:702" ht="25.5" x14ac:dyDescent="0.25">
      <c r="A19" s="28" t="s">
        <v>48</v>
      </c>
      <c r="B19" s="20" t="s">
        <v>50</v>
      </c>
      <c r="C19" s="11" t="s">
        <v>21</v>
      </c>
      <c r="D19" s="13">
        <v>5</v>
      </c>
      <c r="E19" s="15"/>
      <c r="F19" s="17">
        <f t="shared" si="0"/>
        <v>0</v>
      </c>
      <c r="ZY19" s="1" t="s">
        <v>10</v>
      </c>
      <c r="ZZ19" s="2" t="s">
        <v>49</v>
      </c>
    </row>
    <row r="20" spans="1:702" ht="25.5" x14ac:dyDescent="0.25">
      <c r="A20" s="28" t="s">
        <v>51</v>
      </c>
      <c r="B20" s="20" t="s">
        <v>53</v>
      </c>
      <c r="C20" s="11" t="s">
        <v>21</v>
      </c>
      <c r="D20" s="13">
        <v>2</v>
      </c>
      <c r="E20" s="15"/>
      <c r="F20" s="17">
        <f t="shared" si="0"/>
        <v>0</v>
      </c>
      <c r="ZY20" s="1" t="s">
        <v>10</v>
      </c>
      <c r="ZZ20" s="2" t="s">
        <v>52</v>
      </c>
    </row>
    <row r="21" spans="1:702" ht="25.5" x14ac:dyDescent="0.25">
      <c r="A21" s="26" t="s">
        <v>54</v>
      </c>
      <c r="B21" s="9" t="s">
        <v>55</v>
      </c>
      <c r="C21" s="10"/>
      <c r="D21" s="12"/>
      <c r="E21" s="12"/>
      <c r="F21" s="16"/>
      <c r="ZY21" s="1" t="s">
        <v>6</v>
      </c>
      <c r="ZZ21" s="2"/>
    </row>
    <row r="22" spans="1:702" ht="25.5" x14ac:dyDescent="0.25">
      <c r="A22" s="27" t="s">
        <v>56</v>
      </c>
      <c r="B22" s="20" t="s">
        <v>58</v>
      </c>
      <c r="C22" s="11" t="s">
        <v>21</v>
      </c>
      <c r="D22" s="13">
        <v>4</v>
      </c>
      <c r="E22" s="15"/>
      <c r="F22" s="17">
        <f>ROUND(D22*E22,2)</f>
        <v>0</v>
      </c>
      <c r="ZY22" s="1" t="s">
        <v>10</v>
      </c>
      <c r="ZZ22" s="2" t="s">
        <v>57</v>
      </c>
    </row>
    <row r="23" spans="1:702" ht="25.5" x14ac:dyDescent="0.25">
      <c r="A23" s="28" t="s">
        <v>59</v>
      </c>
      <c r="B23" s="20" t="s">
        <v>61</v>
      </c>
      <c r="C23" s="11" t="s">
        <v>21</v>
      </c>
      <c r="D23" s="13">
        <v>4</v>
      </c>
      <c r="E23" s="15"/>
      <c r="F23" s="17">
        <f>ROUND(D23*E23,2)</f>
        <v>0</v>
      </c>
      <c r="ZY23" s="1" t="s">
        <v>10</v>
      </c>
      <c r="ZZ23" s="2" t="s">
        <v>60</v>
      </c>
    </row>
    <row r="24" spans="1:702" ht="25.5" x14ac:dyDescent="0.25">
      <c r="A24" s="28" t="s">
        <v>62</v>
      </c>
      <c r="B24" s="20" t="s">
        <v>64</v>
      </c>
      <c r="C24" s="11" t="s">
        <v>21</v>
      </c>
      <c r="D24" s="13">
        <v>1</v>
      </c>
      <c r="E24" s="15"/>
      <c r="F24" s="17">
        <f>ROUND(D24*E24,2)</f>
        <v>0</v>
      </c>
      <c r="ZY24" s="1" t="s">
        <v>10</v>
      </c>
      <c r="ZZ24" s="2" t="s">
        <v>63</v>
      </c>
    </row>
    <row r="25" spans="1:702" ht="25.5" x14ac:dyDescent="0.25">
      <c r="A25" s="28" t="s">
        <v>65</v>
      </c>
      <c r="B25" s="20" t="s">
        <v>67</v>
      </c>
      <c r="C25" s="11" t="s">
        <v>21</v>
      </c>
      <c r="D25" s="13">
        <v>2</v>
      </c>
      <c r="E25" s="15"/>
      <c r="F25" s="17">
        <f>ROUND(D25*E25,2)</f>
        <v>0</v>
      </c>
      <c r="ZY25" s="1" t="s">
        <v>10</v>
      </c>
      <c r="ZZ25" s="2" t="s">
        <v>66</v>
      </c>
    </row>
    <row r="26" spans="1:702" ht="25.5" x14ac:dyDescent="0.25">
      <c r="A26" s="26" t="s">
        <v>68</v>
      </c>
      <c r="B26" s="9" t="s">
        <v>69</v>
      </c>
      <c r="C26" s="10"/>
      <c r="D26" s="12"/>
      <c r="E26" s="12"/>
      <c r="F26" s="16"/>
      <c r="ZY26" s="1" t="s">
        <v>6</v>
      </c>
      <c r="ZZ26" s="2"/>
    </row>
    <row r="27" spans="1:702" ht="25.5" x14ac:dyDescent="0.25">
      <c r="A27" s="27" t="s">
        <v>70</v>
      </c>
      <c r="B27" s="20" t="s">
        <v>72</v>
      </c>
      <c r="C27" s="11" t="s">
        <v>21</v>
      </c>
      <c r="D27" s="13">
        <v>18</v>
      </c>
      <c r="E27" s="15"/>
      <c r="F27" s="17">
        <f t="shared" ref="F27:F34" si="1">ROUND(D27*E27,2)</f>
        <v>0</v>
      </c>
      <c r="ZY27" s="1" t="s">
        <v>10</v>
      </c>
      <c r="ZZ27" s="2" t="s">
        <v>71</v>
      </c>
    </row>
    <row r="28" spans="1:702" x14ac:dyDescent="0.25">
      <c r="A28" s="28" t="s">
        <v>73</v>
      </c>
      <c r="B28" s="20" t="s">
        <v>75</v>
      </c>
      <c r="C28" s="11" t="s">
        <v>21</v>
      </c>
      <c r="D28" s="13">
        <v>12</v>
      </c>
      <c r="E28" s="15"/>
      <c r="F28" s="17">
        <f t="shared" si="1"/>
        <v>0</v>
      </c>
      <c r="ZY28" s="1" t="s">
        <v>10</v>
      </c>
      <c r="ZZ28" s="2" t="s">
        <v>74</v>
      </c>
    </row>
    <row r="29" spans="1:702" x14ac:dyDescent="0.25">
      <c r="A29" s="28" t="s">
        <v>76</v>
      </c>
      <c r="B29" s="20" t="s">
        <v>78</v>
      </c>
      <c r="C29" s="11" t="s">
        <v>21</v>
      </c>
      <c r="D29" s="13">
        <v>36</v>
      </c>
      <c r="E29" s="15"/>
      <c r="F29" s="17">
        <f t="shared" si="1"/>
        <v>0</v>
      </c>
      <c r="ZY29" s="1" t="s">
        <v>10</v>
      </c>
      <c r="ZZ29" s="2" t="s">
        <v>77</v>
      </c>
    </row>
    <row r="30" spans="1:702" ht="25.5" x14ac:dyDescent="0.25">
      <c r="A30" s="28" t="s">
        <v>79</v>
      </c>
      <c r="B30" s="20" t="s">
        <v>81</v>
      </c>
      <c r="C30" s="11" t="s">
        <v>21</v>
      </c>
      <c r="D30" s="13">
        <v>10</v>
      </c>
      <c r="E30" s="15"/>
      <c r="F30" s="17">
        <f t="shared" si="1"/>
        <v>0</v>
      </c>
      <c r="ZY30" s="1" t="s">
        <v>10</v>
      </c>
      <c r="ZZ30" s="2" t="s">
        <v>80</v>
      </c>
    </row>
    <row r="31" spans="1:702" ht="25.5" x14ac:dyDescent="0.25">
      <c r="A31" s="28" t="s">
        <v>82</v>
      </c>
      <c r="B31" s="20" t="s">
        <v>84</v>
      </c>
      <c r="C31" s="11" t="s">
        <v>21</v>
      </c>
      <c r="D31" s="13">
        <v>48</v>
      </c>
      <c r="E31" s="15"/>
      <c r="F31" s="17">
        <f t="shared" si="1"/>
        <v>0</v>
      </c>
      <c r="ZY31" s="1" t="s">
        <v>10</v>
      </c>
      <c r="ZZ31" s="2" t="s">
        <v>83</v>
      </c>
    </row>
    <row r="32" spans="1:702" ht="25.5" x14ac:dyDescent="0.25">
      <c r="A32" s="28" t="s">
        <v>85</v>
      </c>
      <c r="B32" s="20" t="s">
        <v>87</v>
      </c>
      <c r="C32" s="11" t="s">
        <v>21</v>
      </c>
      <c r="D32" s="13">
        <v>8</v>
      </c>
      <c r="E32" s="15"/>
      <c r="F32" s="17">
        <f t="shared" si="1"/>
        <v>0</v>
      </c>
      <c r="ZY32" s="1" t="s">
        <v>10</v>
      </c>
      <c r="ZZ32" s="2" t="s">
        <v>86</v>
      </c>
    </row>
    <row r="33" spans="1:702" ht="25.5" x14ac:dyDescent="0.25">
      <c r="A33" s="28" t="s">
        <v>88</v>
      </c>
      <c r="B33" s="20" t="s">
        <v>90</v>
      </c>
      <c r="C33" s="11" t="s">
        <v>21</v>
      </c>
      <c r="D33" s="13">
        <v>2</v>
      </c>
      <c r="E33" s="15"/>
      <c r="F33" s="17">
        <f t="shared" si="1"/>
        <v>0</v>
      </c>
      <c r="ZY33" s="1" t="s">
        <v>10</v>
      </c>
      <c r="ZZ33" s="2" t="s">
        <v>89</v>
      </c>
    </row>
    <row r="34" spans="1:702" x14ac:dyDescent="0.25">
      <c r="A34" s="35" t="s">
        <v>91</v>
      </c>
      <c r="B34" s="36" t="s">
        <v>93</v>
      </c>
      <c r="C34" s="37" t="s">
        <v>21</v>
      </c>
      <c r="D34" s="38">
        <v>1</v>
      </c>
      <c r="E34" s="39"/>
      <c r="F34" s="40">
        <f t="shared" si="1"/>
        <v>0</v>
      </c>
      <c r="ZY34" s="1" t="s">
        <v>10</v>
      </c>
      <c r="ZZ34" s="2" t="s">
        <v>92</v>
      </c>
    </row>
    <row r="35" spans="1:702" x14ac:dyDescent="0.25">
      <c r="A35" s="26" t="s">
        <v>94</v>
      </c>
      <c r="B35" s="9" t="s">
        <v>95</v>
      </c>
      <c r="C35" s="41"/>
      <c r="D35" s="42"/>
      <c r="E35" s="42"/>
      <c r="F35" s="43"/>
      <c r="ZY35" s="1" t="s">
        <v>6</v>
      </c>
      <c r="ZZ35" s="2"/>
    </row>
    <row r="36" spans="1:702" ht="25.5" x14ac:dyDescent="0.25">
      <c r="A36" s="27" t="s">
        <v>96</v>
      </c>
      <c r="B36" s="20" t="s">
        <v>98</v>
      </c>
      <c r="C36" s="11" t="s">
        <v>21</v>
      </c>
      <c r="D36" s="13">
        <v>10</v>
      </c>
      <c r="E36" s="15"/>
      <c r="F36" s="17">
        <f>ROUND(D36*E36,2)</f>
        <v>0</v>
      </c>
      <c r="ZY36" s="1" t="s">
        <v>10</v>
      </c>
      <c r="ZZ36" s="2" t="s">
        <v>97</v>
      </c>
    </row>
    <row r="37" spans="1:702" ht="25.5" x14ac:dyDescent="0.25">
      <c r="A37" s="28" t="s">
        <v>99</v>
      </c>
      <c r="B37" s="20" t="s">
        <v>101</v>
      </c>
      <c r="C37" s="11" t="s">
        <v>21</v>
      </c>
      <c r="D37" s="13">
        <v>1</v>
      </c>
      <c r="E37" s="15"/>
      <c r="F37" s="17">
        <f>ROUND(D37*E37,2)</f>
        <v>0</v>
      </c>
      <c r="ZY37" s="1" t="s">
        <v>10</v>
      </c>
      <c r="ZZ37" s="2" t="s">
        <v>100</v>
      </c>
    </row>
    <row r="38" spans="1:702" x14ac:dyDescent="0.25">
      <c r="A38" s="26" t="s">
        <v>102</v>
      </c>
      <c r="B38" s="9" t="s">
        <v>103</v>
      </c>
      <c r="C38" s="10"/>
      <c r="D38" s="12"/>
      <c r="E38" s="12"/>
      <c r="F38" s="16"/>
      <c r="ZY38" s="1" t="s">
        <v>6</v>
      </c>
      <c r="ZZ38" s="2"/>
    </row>
    <row r="39" spans="1:702" ht="25.5" x14ac:dyDescent="0.25">
      <c r="A39" s="27" t="s">
        <v>104</v>
      </c>
      <c r="B39" s="20" t="s">
        <v>106</v>
      </c>
      <c r="C39" s="11" t="s">
        <v>21</v>
      </c>
      <c r="D39" s="13">
        <v>6</v>
      </c>
      <c r="E39" s="15"/>
      <c r="F39" s="17">
        <f>ROUND(D39*E39,2)</f>
        <v>0</v>
      </c>
      <c r="ZY39" s="1" t="s">
        <v>10</v>
      </c>
      <c r="ZZ39" s="2" t="s">
        <v>105</v>
      </c>
    </row>
    <row r="40" spans="1:702" ht="25.5" x14ac:dyDescent="0.25">
      <c r="A40" s="28" t="s">
        <v>107</v>
      </c>
      <c r="B40" s="20" t="s">
        <v>109</v>
      </c>
      <c r="C40" s="11" t="s">
        <v>21</v>
      </c>
      <c r="D40" s="13">
        <v>1</v>
      </c>
      <c r="E40" s="15"/>
      <c r="F40" s="17">
        <f>ROUND(D40*E40,2)</f>
        <v>0</v>
      </c>
      <c r="ZY40" s="1" t="s">
        <v>10</v>
      </c>
      <c r="ZZ40" s="2" t="s">
        <v>108</v>
      </c>
    </row>
    <row r="41" spans="1:702" ht="25.5" x14ac:dyDescent="0.25">
      <c r="A41" s="28" t="s">
        <v>110</v>
      </c>
      <c r="B41" s="20" t="s">
        <v>112</v>
      </c>
      <c r="C41" s="11" t="s">
        <v>21</v>
      </c>
      <c r="D41" s="13">
        <v>1</v>
      </c>
      <c r="E41" s="15"/>
      <c r="F41" s="17">
        <f>ROUND(D41*E41,2)</f>
        <v>0</v>
      </c>
      <c r="ZY41" s="1" t="s">
        <v>10</v>
      </c>
      <c r="ZZ41" s="2" t="s">
        <v>111</v>
      </c>
    </row>
    <row r="42" spans="1:702" ht="25.5" x14ac:dyDescent="0.25">
      <c r="A42" s="28" t="s">
        <v>113</v>
      </c>
      <c r="B42" s="20" t="s">
        <v>115</v>
      </c>
      <c r="C42" s="11" t="s">
        <v>21</v>
      </c>
      <c r="D42" s="13">
        <v>1</v>
      </c>
      <c r="E42" s="15"/>
      <c r="F42" s="17">
        <f>ROUND(D42*E42,2)</f>
        <v>0</v>
      </c>
      <c r="ZY42" s="1" t="s">
        <v>10</v>
      </c>
      <c r="ZZ42" s="2" t="s">
        <v>114</v>
      </c>
    </row>
    <row r="43" spans="1:702" ht="25.5" x14ac:dyDescent="0.25">
      <c r="A43" s="28" t="s">
        <v>116</v>
      </c>
      <c r="B43" s="20" t="s">
        <v>118</v>
      </c>
      <c r="C43" s="11" t="s">
        <v>21</v>
      </c>
      <c r="D43" s="13">
        <v>1</v>
      </c>
      <c r="E43" s="15"/>
      <c r="F43" s="17">
        <f>ROUND(D43*E43,2)</f>
        <v>0</v>
      </c>
      <c r="ZY43" s="1" t="s">
        <v>10</v>
      </c>
      <c r="ZZ43" s="2" t="s">
        <v>117</v>
      </c>
    </row>
    <row r="44" spans="1:702" x14ac:dyDescent="0.25">
      <c r="A44" s="26" t="s">
        <v>119</v>
      </c>
      <c r="B44" s="9" t="s">
        <v>120</v>
      </c>
      <c r="C44" s="10"/>
      <c r="D44" s="12"/>
      <c r="E44" s="12"/>
      <c r="F44" s="16"/>
      <c r="ZY44" s="1" t="s">
        <v>6</v>
      </c>
      <c r="ZZ44" s="2"/>
    </row>
    <row r="45" spans="1:702" x14ac:dyDescent="0.25">
      <c r="A45" s="27" t="s">
        <v>121</v>
      </c>
      <c r="B45" s="20" t="s">
        <v>123</v>
      </c>
      <c r="C45" s="11" t="s">
        <v>21</v>
      </c>
      <c r="D45" s="13">
        <v>6</v>
      </c>
      <c r="E45" s="15"/>
      <c r="F45" s="17">
        <f t="shared" ref="F45:F55" si="2">ROUND(D45*E45,2)</f>
        <v>0</v>
      </c>
      <c r="ZY45" s="1" t="s">
        <v>10</v>
      </c>
      <c r="ZZ45" s="2" t="s">
        <v>122</v>
      </c>
    </row>
    <row r="46" spans="1:702" ht="25.5" x14ac:dyDescent="0.25">
      <c r="A46" s="28" t="s">
        <v>124</v>
      </c>
      <c r="B46" s="20" t="s">
        <v>126</v>
      </c>
      <c r="C46" s="11" t="s">
        <v>21</v>
      </c>
      <c r="D46" s="13">
        <v>15</v>
      </c>
      <c r="E46" s="15"/>
      <c r="F46" s="17">
        <f t="shared" si="2"/>
        <v>0</v>
      </c>
      <c r="ZY46" s="1" t="s">
        <v>10</v>
      </c>
      <c r="ZZ46" s="2" t="s">
        <v>125</v>
      </c>
    </row>
    <row r="47" spans="1:702" ht="25.5" x14ac:dyDescent="0.25">
      <c r="A47" s="28" t="s">
        <v>127</v>
      </c>
      <c r="B47" s="20" t="s">
        <v>130</v>
      </c>
      <c r="C47" s="11" t="s">
        <v>128</v>
      </c>
      <c r="D47" s="14">
        <v>24.1</v>
      </c>
      <c r="E47" s="15"/>
      <c r="F47" s="17">
        <f t="shared" si="2"/>
        <v>0</v>
      </c>
      <c r="ZY47" s="1" t="s">
        <v>10</v>
      </c>
      <c r="ZZ47" s="2" t="s">
        <v>129</v>
      </c>
    </row>
    <row r="48" spans="1:702" ht="25.5" x14ac:dyDescent="0.25">
      <c r="A48" s="28" t="s">
        <v>131</v>
      </c>
      <c r="B48" s="20" t="s">
        <v>133</v>
      </c>
      <c r="C48" s="11" t="s">
        <v>21</v>
      </c>
      <c r="D48" s="13">
        <v>6</v>
      </c>
      <c r="E48" s="15"/>
      <c r="F48" s="17">
        <f t="shared" si="2"/>
        <v>0</v>
      </c>
      <c r="ZY48" s="1" t="s">
        <v>10</v>
      </c>
      <c r="ZZ48" s="2" t="s">
        <v>132</v>
      </c>
    </row>
    <row r="49" spans="1:702" ht="25.5" x14ac:dyDescent="0.25">
      <c r="A49" s="28" t="s">
        <v>134</v>
      </c>
      <c r="B49" s="20" t="s">
        <v>136</v>
      </c>
      <c r="C49" s="11" t="s">
        <v>21</v>
      </c>
      <c r="D49" s="13">
        <v>5</v>
      </c>
      <c r="E49" s="15"/>
      <c r="F49" s="17">
        <f t="shared" si="2"/>
        <v>0</v>
      </c>
      <c r="ZY49" s="1" t="s">
        <v>10</v>
      </c>
      <c r="ZZ49" s="2" t="s">
        <v>135</v>
      </c>
    </row>
    <row r="50" spans="1:702" ht="25.5" x14ac:dyDescent="0.25">
      <c r="A50" s="28" t="s">
        <v>137</v>
      </c>
      <c r="B50" s="20" t="s">
        <v>139</v>
      </c>
      <c r="C50" s="11" t="s">
        <v>21</v>
      </c>
      <c r="D50" s="13">
        <v>7</v>
      </c>
      <c r="E50" s="15"/>
      <c r="F50" s="17">
        <f t="shared" si="2"/>
        <v>0</v>
      </c>
      <c r="ZY50" s="1" t="s">
        <v>10</v>
      </c>
      <c r="ZZ50" s="2" t="s">
        <v>138</v>
      </c>
    </row>
    <row r="51" spans="1:702" ht="25.5" x14ac:dyDescent="0.25">
      <c r="A51" s="28" t="s">
        <v>140</v>
      </c>
      <c r="B51" s="20" t="s">
        <v>142</v>
      </c>
      <c r="C51" s="11" t="s">
        <v>21</v>
      </c>
      <c r="D51" s="13">
        <v>13</v>
      </c>
      <c r="E51" s="15"/>
      <c r="F51" s="17">
        <f t="shared" si="2"/>
        <v>0</v>
      </c>
      <c r="ZY51" s="1" t="s">
        <v>10</v>
      </c>
      <c r="ZZ51" s="2" t="s">
        <v>141</v>
      </c>
    </row>
    <row r="52" spans="1:702" ht="25.5" x14ac:dyDescent="0.25">
      <c r="A52" s="28" t="s">
        <v>143</v>
      </c>
      <c r="B52" s="20" t="s">
        <v>145</v>
      </c>
      <c r="C52" s="11" t="s">
        <v>21</v>
      </c>
      <c r="D52" s="13">
        <v>13</v>
      </c>
      <c r="E52" s="15"/>
      <c r="F52" s="17">
        <f t="shared" si="2"/>
        <v>0</v>
      </c>
      <c r="ZY52" s="1" t="s">
        <v>10</v>
      </c>
      <c r="ZZ52" s="2" t="s">
        <v>144</v>
      </c>
    </row>
    <row r="53" spans="1:702" ht="25.5" x14ac:dyDescent="0.25">
      <c r="A53" s="28" t="s">
        <v>146</v>
      </c>
      <c r="B53" s="20" t="s">
        <v>148</v>
      </c>
      <c r="C53" s="11" t="s">
        <v>15</v>
      </c>
      <c r="D53" s="13">
        <v>1</v>
      </c>
      <c r="E53" s="15"/>
      <c r="F53" s="17">
        <f t="shared" si="2"/>
        <v>0</v>
      </c>
      <c r="ZY53" s="1" t="s">
        <v>10</v>
      </c>
      <c r="ZZ53" s="2" t="s">
        <v>147</v>
      </c>
    </row>
    <row r="54" spans="1:702" ht="25.5" x14ac:dyDescent="0.25">
      <c r="A54" s="28" t="s">
        <v>149</v>
      </c>
      <c r="B54" s="20" t="s">
        <v>151</v>
      </c>
      <c r="C54" s="11" t="s">
        <v>21</v>
      </c>
      <c r="D54" s="13">
        <v>1</v>
      </c>
      <c r="E54" s="15"/>
      <c r="F54" s="17">
        <f t="shared" si="2"/>
        <v>0</v>
      </c>
      <c r="ZY54" s="1" t="s">
        <v>10</v>
      </c>
      <c r="ZZ54" s="2" t="s">
        <v>150</v>
      </c>
    </row>
    <row r="55" spans="1:702" ht="25.5" x14ac:dyDescent="0.25">
      <c r="A55" s="28" t="s">
        <v>152</v>
      </c>
      <c r="B55" s="20" t="s">
        <v>154</v>
      </c>
      <c r="C55" s="11" t="s">
        <v>21</v>
      </c>
      <c r="D55" s="13">
        <v>1</v>
      </c>
      <c r="E55" s="15"/>
      <c r="F55" s="17">
        <f t="shared" si="2"/>
        <v>0</v>
      </c>
      <c r="ZY55" s="1" t="s">
        <v>10</v>
      </c>
      <c r="ZZ55" s="2" t="s">
        <v>153</v>
      </c>
    </row>
    <row r="56" spans="1:702" x14ac:dyDescent="0.25">
      <c r="A56" s="26" t="s">
        <v>155</v>
      </c>
      <c r="B56" s="9" t="s">
        <v>156</v>
      </c>
      <c r="C56" s="10"/>
      <c r="D56" s="12"/>
      <c r="E56" s="12"/>
      <c r="F56" s="16"/>
      <c r="ZY56" s="1" t="s">
        <v>6</v>
      </c>
      <c r="ZZ56" s="2"/>
    </row>
    <row r="57" spans="1:702" x14ac:dyDescent="0.25">
      <c r="A57" s="27" t="s">
        <v>157</v>
      </c>
      <c r="B57" s="20" t="s">
        <v>160</v>
      </c>
      <c r="C57" s="11" t="s">
        <v>158</v>
      </c>
      <c r="D57" s="15">
        <v>11.34</v>
      </c>
      <c r="E57" s="15"/>
      <c r="F57" s="17">
        <f t="shared" ref="F57:F66" si="3">ROUND(D57*E57,2)</f>
        <v>0</v>
      </c>
      <c r="ZY57" s="1" t="s">
        <v>10</v>
      </c>
      <c r="ZZ57" s="2" t="s">
        <v>159</v>
      </c>
    </row>
    <row r="58" spans="1:702" ht="25.5" x14ac:dyDescent="0.25">
      <c r="A58" s="28" t="s">
        <v>161</v>
      </c>
      <c r="B58" s="20" t="s">
        <v>163</v>
      </c>
      <c r="C58" s="11" t="s">
        <v>128</v>
      </c>
      <c r="D58" s="15">
        <v>51.6</v>
      </c>
      <c r="E58" s="15"/>
      <c r="F58" s="17">
        <f t="shared" si="3"/>
        <v>0</v>
      </c>
      <c r="ZY58" s="1" t="s">
        <v>10</v>
      </c>
      <c r="ZZ58" s="2" t="s">
        <v>162</v>
      </c>
    </row>
    <row r="59" spans="1:702" x14ac:dyDescent="0.25">
      <c r="A59" s="28" t="s">
        <v>164</v>
      </c>
      <c r="B59" s="20" t="s">
        <v>166</v>
      </c>
      <c r="C59" s="11" t="s">
        <v>21</v>
      </c>
      <c r="D59" s="13">
        <v>5</v>
      </c>
      <c r="E59" s="15"/>
      <c r="F59" s="17">
        <f t="shared" si="3"/>
        <v>0</v>
      </c>
      <c r="ZY59" s="1" t="s">
        <v>10</v>
      </c>
      <c r="ZZ59" s="2" t="s">
        <v>165</v>
      </c>
    </row>
    <row r="60" spans="1:702" ht="25.5" x14ac:dyDescent="0.25">
      <c r="A60" s="28" t="s">
        <v>167</v>
      </c>
      <c r="B60" s="20" t="s">
        <v>169</v>
      </c>
      <c r="C60" s="11" t="s">
        <v>21</v>
      </c>
      <c r="D60" s="13">
        <v>4</v>
      </c>
      <c r="E60" s="15"/>
      <c r="F60" s="17">
        <f t="shared" si="3"/>
        <v>0</v>
      </c>
      <c r="ZY60" s="1" t="s">
        <v>10</v>
      </c>
      <c r="ZZ60" s="2" t="s">
        <v>168</v>
      </c>
    </row>
    <row r="61" spans="1:702" x14ac:dyDescent="0.25">
      <c r="A61" s="28" t="s">
        <v>170</v>
      </c>
      <c r="B61" s="20" t="s">
        <v>172</v>
      </c>
      <c r="C61" s="11" t="s">
        <v>21</v>
      </c>
      <c r="D61" s="13">
        <v>1</v>
      </c>
      <c r="E61" s="15"/>
      <c r="F61" s="17">
        <f t="shared" si="3"/>
        <v>0</v>
      </c>
      <c r="ZY61" s="1" t="s">
        <v>10</v>
      </c>
      <c r="ZZ61" s="2" t="s">
        <v>171</v>
      </c>
    </row>
    <row r="62" spans="1:702" x14ac:dyDescent="0.25">
      <c r="A62" s="28" t="s">
        <v>173</v>
      </c>
      <c r="B62" s="20" t="s">
        <v>175</v>
      </c>
      <c r="C62" s="11" t="s">
        <v>21</v>
      </c>
      <c r="D62" s="13">
        <v>1</v>
      </c>
      <c r="E62" s="15"/>
      <c r="F62" s="17">
        <f t="shared" si="3"/>
        <v>0</v>
      </c>
      <c r="ZY62" s="1" t="s">
        <v>10</v>
      </c>
      <c r="ZZ62" s="2" t="s">
        <v>174</v>
      </c>
    </row>
    <row r="63" spans="1:702" x14ac:dyDescent="0.25">
      <c r="A63" s="28" t="s">
        <v>176</v>
      </c>
      <c r="B63" s="20" t="s">
        <v>178</v>
      </c>
      <c r="C63" s="11" t="s">
        <v>128</v>
      </c>
      <c r="D63" s="15">
        <v>110.8</v>
      </c>
      <c r="E63" s="15"/>
      <c r="F63" s="17">
        <f t="shared" si="3"/>
        <v>0</v>
      </c>
      <c r="ZY63" s="1" t="s">
        <v>10</v>
      </c>
      <c r="ZZ63" s="2" t="s">
        <v>177</v>
      </c>
    </row>
    <row r="64" spans="1:702" ht="25.5" x14ac:dyDescent="0.25">
      <c r="A64" s="28" t="s">
        <v>179</v>
      </c>
      <c r="B64" s="20" t="s">
        <v>181</v>
      </c>
      <c r="C64" s="11" t="s">
        <v>21</v>
      </c>
      <c r="D64" s="13">
        <v>1</v>
      </c>
      <c r="E64" s="15"/>
      <c r="F64" s="17">
        <f t="shared" si="3"/>
        <v>0</v>
      </c>
      <c r="ZY64" s="1" t="s">
        <v>10</v>
      </c>
      <c r="ZZ64" s="2" t="s">
        <v>180</v>
      </c>
    </row>
    <row r="65" spans="1:702" ht="25.5" x14ac:dyDescent="0.25">
      <c r="A65" s="28" t="s">
        <v>182</v>
      </c>
      <c r="B65" s="20" t="s">
        <v>184</v>
      </c>
      <c r="C65" s="11" t="s">
        <v>21</v>
      </c>
      <c r="D65" s="13">
        <v>5</v>
      </c>
      <c r="E65" s="15"/>
      <c r="F65" s="17">
        <f t="shared" si="3"/>
        <v>0</v>
      </c>
      <c r="ZY65" s="1" t="s">
        <v>10</v>
      </c>
      <c r="ZZ65" s="2" t="s">
        <v>183</v>
      </c>
    </row>
    <row r="66" spans="1:702" ht="25.5" x14ac:dyDescent="0.25">
      <c r="A66" s="35" t="s">
        <v>185</v>
      </c>
      <c r="B66" s="36" t="s">
        <v>187</v>
      </c>
      <c r="C66" s="37" t="s">
        <v>21</v>
      </c>
      <c r="D66" s="38">
        <v>12</v>
      </c>
      <c r="E66" s="39"/>
      <c r="F66" s="40">
        <f t="shared" si="3"/>
        <v>0</v>
      </c>
      <c r="ZY66" s="1" t="s">
        <v>10</v>
      </c>
      <c r="ZZ66" s="2" t="s">
        <v>186</v>
      </c>
    </row>
    <row r="67" spans="1:702" x14ac:dyDescent="0.25">
      <c r="A67" s="26" t="s">
        <v>188</v>
      </c>
      <c r="B67" s="9" t="s">
        <v>189</v>
      </c>
      <c r="C67" s="41"/>
      <c r="D67" s="42"/>
      <c r="E67" s="42"/>
      <c r="F67" s="43"/>
      <c r="ZY67" s="1" t="s">
        <v>6</v>
      </c>
      <c r="ZZ67" s="2"/>
    </row>
    <row r="68" spans="1:702" ht="25.5" x14ac:dyDescent="0.25">
      <c r="A68" s="27" t="s">
        <v>190</v>
      </c>
      <c r="B68" s="20" t="s">
        <v>192</v>
      </c>
      <c r="C68" s="11" t="s">
        <v>21</v>
      </c>
      <c r="D68" s="13">
        <v>5</v>
      </c>
      <c r="E68" s="15"/>
      <c r="F68" s="17">
        <f>ROUND(D68*E68,2)</f>
        <v>0</v>
      </c>
      <c r="ZY68" s="1" t="s">
        <v>10</v>
      </c>
      <c r="ZZ68" s="2" t="s">
        <v>191</v>
      </c>
    </row>
    <row r="69" spans="1:702" x14ac:dyDescent="0.25">
      <c r="A69" s="28" t="s">
        <v>193</v>
      </c>
      <c r="B69" s="20" t="s">
        <v>195</v>
      </c>
      <c r="C69" s="11" t="s">
        <v>21</v>
      </c>
      <c r="D69" s="13">
        <v>70</v>
      </c>
      <c r="E69" s="15"/>
      <c r="F69" s="17">
        <f>ROUND(D69*E69,2)</f>
        <v>0</v>
      </c>
      <c r="ZY69" s="1" t="s">
        <v>10</v>
      </c>
      <c r="ZZ69" s="2" t="s">
        <v>194</v>
      </c>
    </row>
    <row r="70" spans="1:702" x14ac:dyDescent="0.25">
      <c r="A70" s="28" t="s">
        <v>196</v>
      </c>
      <c r="B70" s="20" t="s">
        <v>198</v>
      </c>
      <c r="C70" s="11" t="s">
        <v>21</v>
      </c>
      <c r="D70" s="13">
        <v>20</v>
      </c>
      <c r="E70" s="15"/>
      <c r="F70" s="17">
        <f>ROUND(D70*E70,2)</f>
        <v>0</v>
      </c>
      <c r="ZY70" s="1" t="s">
        <v>10</v>
      </c>
      <c r="ZZ70" s="2" t="s">
        <v>197</v>
      </c>
    </row>
    <row r="71" spans="1:702" x14ac:dyDescent="0.25">
      <c r="A71" s="26" t="s">
        <v>199</v>
      </c>
      <c r="B71" s="9" t="s">
        <v>200</v>
      </c>
      <c r="C71" s="10"/>
      <c r="D71" s="12"/>
      <c r="E71" s="12"/>
      <c r="F71" s="16"/>
      <c r="ZY71" s="1" t="s">
        <v>6</v>
      </c>
      <c r="ZZ71" s="2"/>
    </row>
    <row r="72" spans="1:702" x14ac:dyDescent="0.25">
      <c r="A72" s="27" t="s">
        <v>201</v>
      </c>
      <c r="B72" s="20" t="s">
        <v>203</v>
      </c>
      <c r="C72" s="11" t="s">
        <v>15</v>
      </c>
      <c r="D72" s="13">
        <v>1</v>
      </c>
      <c r="E72" s="15"/>
      <c r="F72" s="17">
        <f>ROUND(D72*E72,2)</f>
        <v>0</v>
      </c>
      <c r="ZY72" s="1" t="s">
        <v>10</v>
      </c>
      <c r="ZZ72" s="2" t="s">
        <v>202</v>
      </c>
    </row>
    <row r="73" spans="1:702" x14ac:dyDescent="0.25">
      <c r="A73" s="29" t="s">
        <v>204</v>
      </c>
      <c r="B73" s="9" t="s">
        <v>205</v>
      </c>
      <c r="C73" s="10"/>
      <c r="D73" s="12"/>
      <c r="E73" s="12"/>
      <c r="F73" s="16"/>
      <c r="ZY73" s="1" t="s">
        <v>6</v>
      </c>
      <c r="ZZ73" s="2"/>
    </row>
    <row r="74" spans="1:702" x14ac:dyDescent="0.25">
      <c r="A74" s="30"/>
      <c r="B74" s="21"/>
      <c r="C74" s="22"/>
      <c r="D74" s="23"/>
      <c r="E74" s="23"/>
      <c r="F74" s="24"/>
    </row>
    <row r="76" spans="1:702" x14ac:dyDescent="0.25">
      <c r="B76" s="31" t="s">
        <v>207</v>
      </c>
      <c r="F76" s="34">
        <f>SUBTOTAL(109,F3:F74)</f>
        <v>0</v>
      </c>
      <c r="ZY76" s="1" t="s">
        <v>206</v>
      </c>
    </row>
    <row r="77" spans="1:702" x14ac:dyDescent="0.25">
      <c r="A77" s="32" t="s">
        <v>209</v>
      </c>
      <c r="B77" s="33" t="str">
        <f>CONCATENATE("TVA (",A77,"%)")</f>
        <v>TVA (20%)</v>
      </c>
      <c r="F77" s="34">
        <f>(F76*A77)/100</f>
        <v>0</v>
      </c>
      <c r="ZY77" s="1" t="s">
        <v>208</v>
      </c>
    </row>
    <row r="78" spans="1:702" x14ac:dyDescent="0.25">
      <c r="B78" s="31" t="s">
        <v>211</v>
      </c>
      <c r="F78" s="34">
        <f>F76+F77</f>
        <v>0</v>
      </c>
      <c r="ZY78" s="1" t="s">
        <v>210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5" fitToHeight="10000" orientation="portrait" horizontalDpi="0" verticalDpi="0" r:id="rId1"/>
  <rowBreaks count="2" manualBreakCount="2">
    <brk id="34" max="5" man="1"/>
    <brk id="6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Lot N°09 Page de garde</vt:lpstr>
      <vt:lpstr>Lot N°09 MENUISERIES INTERIEUR</vt:lpstr>
      <vt:lpstr>'Lot N°09 MENUISERIES INTERIEUR'!Impression_des_titres</vt:lpstr>
      <vt:lpstr>'Lot N°09 MENUISERIES INTERIEUR'!Print_Area</vt:lpstr>
      <vt:lpstr>'Lot N°09 MENUISERIES INTERIEUR'!Print_Titles</vt:lpstr>
      <vt:lpstr>'Lot N°09 MENUISERIES INTERIEUR'!Zone_d_impression</vt:lpstr>
      <vt:lpstr>'Lot N°09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2018-05-15T10:35:30Z</dcterms:created>
  <dcterms:modified xsi:type="dcterms:W3CDTF">2018-05-16T08:24:16Z</dcterms:modified>
</cp:coreProperties>
</file>