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58555BEC-3CD4-4EF0-81DB-633C176291D3}" xr6:coauthVersionLast="33" xr6:coauthVersionMax="33" xr10:uidLastSave="{00000000-0000-0000-0000-000000000000}"/>
  <bookViews>
    <workbookView xWindow="0" yWindow="0" windowWidth="21570" windowHeight="9645" activeTab="1" xr2:uid="{198E5592-6217-4A49-8C6E-DF2E9ECF5756}"/>
  </bookViews>
  <sheets>
    <sheet name="Lot N°14 Page de garde" sheetId="2" r:id="rId1"/>
    <sheet name="Lot N°14 VRD - CLOTURES - ESPA" sheetId="3" r:id="rId2"/>
  </sheets>
  <definedNames>
    <definedName name="_xlnm.Print_Titles" localSheetId="1">'Lot N°14 VRD - CLOTURES - ESPA'!$1:$2</definedName>
    <definedName name="Print_Area" localSheetId="1">'Lot N°14 VRD - CLOTURES - ESPA'!$A$1:$F$96</definedName>
    <definedName name="Print_Titles" localSheetId="1">'Lot N°14 VRD - CLOTURES - ESPA'!$1:$2</definedName>
    <definedName name="_xlnm.Print_Area" localSheetId="0">'Lot N°14 Page de garde'!$A$1:$I$50</definedName>
    <definedName name="_xlnm.Print_Area" localSheetId="1">'Lot N°14 VRD - CLOTURES - ESPA'!$A$1:$F$96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4" i="3" l="1"/>
  <c r="F89" i="3"/>
  <c r="F87" i="3"/>
  <c r="F86" i="3"/>
  <c r="F85" i="3"/>
  <c r="F83" i="3"/>
  <c r="F82" i="3"/>
  <c r="F81" i="3"/>
  <c r="F80" i="3"/>
  <c r="F79" i="3"/>
  <c r="F78" i="3"/>
  <c r="F77" i="3"/>
  <c r="F76" i="3"/>
  <c r="F74" i="3"/>
  <c r="F73" i="3"/>
  <c r="F72" i="3"/>
  <c r="F71" i="3"/>
  <c r="F69" i="3"/>
  <c r="F68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5" i="3"/>
  <c r="F34" i="3"/>
  <c r="F32" i="3"/>
  <c r="F31" i="3"/>
  <c r="F30" i="3"/>
  <c r="F29" i="3"/>
  <c r="F28" i="3"/>
  <c r="F27" i="3"/>
  <c r="F26" i="3"/>
  <c r="F25" i="3"/>
  <c r="F24" i="3"/>
  <c r="F23" i="3"/>
  <c r="F22" i="3"/>
  <c r="F21" i="3"/>
  <c r="F19" i="3"/>
  <c r="F18" i="3"/>
  <c r="F17" i="3"/>
  <c r="F15" i="3"/>
  <c r="F14" i="3"/>
  <c r="F13" i="3"/>
  <c r="F12" i="3"/>
  <c r="F11" i="3"/>
  <c r="F10" i="3"/>
  <c r="F9" i="3"/>
  <c r="F8" i="3"/>
  <c r="F6" i="3"/>
  <c r="F93" i="3" l="1"/>
  <c r="F94" i="3" s="1"/>
  <c r="F95" i="3" s="1"/>
</calcChain>
</file>

<file path=xl/sharedStrings.xml><?xml version="1.0" encoding="utf-8"?>
<sst xmlns="http://schemas.openxmlformats.org/spreadsheetml/2006/main" count="416" uniqueCount="265">
  <si>
    <t>U</t>
  </si>
  <si>
    <t>Quantité indicative</t>
  </si>
  <si>
    <t>Prix en €</t>
  </si>
  <si>
    <t>Total en €</t>
  </si>
  <si>
    <t>CH2</t>
  </si>
  <si>
    <t>VRD - CLOTURES - ESPACES VERTS</t>
  </si>
  <si>
    <t>CH3</t>
  </si>
  <si>
    <t>1</t>
  </si>
  <si>
    <t>DATE DE CREATION - Mai 2018</t>
  </si>
  <si>
    <t xml:space="preserve">     </t>
  </si>
  <si>
    <t>ART</t>
  </si>
  <si>
    <t>201-N493</t>
  </si>
  <si>
    <t>4</t>
  </si>
  <si>
    <t>PREPARATION / DEMOLITION</t>
  </si>
  <si>
    <t xml:space="preserve">4.1 1 </t>
  </si>
  <si>
    <t xml:space="preserve">Ens  </t>
  </si>
  <si>
    <t>201-O177</t>
  </si>
  <si>
    <t>Repérage et inspection caméra des réseaux existant</t>
  </si>
  <si>
    <t xml:space="preserve">4.2 1 </t>
  </si>
  <si>
    <t>201-O178</t>
  </si>
  <si>
    <t>Purge et dépose de réseaux existants rencontrés lors des travaux</t>
  </si>
  <si>
    <t xml:space="preserve">4.3 1 </t>
  </si>
  <si>
    <t>201-O179</t>
  </si>
  <si>
    <t>Démolition des compteurs EDF et GAZ existants</t>
  </si>
  <si>
    <t xml:space="preserve">4.4 1 </t>
  </si>
  <si>
    <t xml:space="preserve">ml   </t>
  </si>
  <si>
    <t>201-N071</t>
  </si>
  <si>
    <t>Démolition des clôtures existantes - hauteur 2.00 ml</t>
  </si>
  <si>
    <t xml:space="preserve">4.5 1 </t>
  </si>
  <si>
    <t>201-N070</t>
  </si>
  <si>
    <t>Démolition du portail d'accès au site et son portillon - Dimensions 6.00 x 1.80 ml</t>
  </si>
  <si>
    <t xml:space="preserve">4.6 1 </t>
  </si>
  <si>
    <t>201-O181</t>
  </si>
  <si>
    <t>Démolition des bordures existantes</t>
  </si>
  <si>
    <t xml:space="preserve">4.7 1 </t>
  </si>
  <si>
    <t xml:space="preserve">m2   </t>
  </si>
  <si>
    <t>201-R495</t>
  </si>
  <si>
    <t>Décapage de l'enrobé existant</t>
  </si>
  <si>
    <t xml:space="preserve">4.8 1 </t>
  </si>
  <si>
    <t xml:space="preserve">U    </t>
  </si>
  <si>
    <t>201-O184</t>
  </si>
  <si>
    <t>Dépose/repose des lampadaires</t>
  </si>
  <si>
    <t>5</t>
  </si>
  <si>
    <t>TERRASSEMENT</t>
  </si>
  <si>
    <t xml:space="preserve">5.1 1 </t>
  </si>
  <si>
    <t xml:space="preserve">m3   </t>
  </si>
  <si>
    <t>201-Q937</t>
  </si>
  <si>
    <t>Fouilles en pleine masse dans terrain naturel</t>
  </si>
  <si>
    <t xml:space="preserve">5.1 2 </t>
  </si>
  <si>
    <t>201-O189</t>
  </si>
  <si>
    <t>Création de fosse d'infiltration - largeur 1.00 ml - profondeur 0.15 ml</t>
  </si>
  <si>
    <t xml:space="preserve">5.2 1 </t>
  </si>
  <si>
    <t>201-Q939</t>
  </si>
  <si>
    <t>Chargement et enlèvement des terres</t>
  </si>
  <si>
    <t>6</t>
  </si>
  <si>
    <t>PLATEFORME ET VOIRIE</t>
  </si>
  <si>
    <t xml:space="preserve">6.1 1 </t>
  </si>
  <si>
    <t>101-I554</t>
  </si>
  <si>
    <t>Géotextile</t>
  </si>
  <si>
    <t xml:space="preserve">6.2 1 </t>
  </si>
  <si>
    <t>201-O191</t>
  </si>
  <si>
    <t>Plateforme en tout-venant GN 0/80 mm sous voiries et cheminements piétons - Epaisseur 40 cm</t>
  </si>
  <si>
    <t xml:space="preserve">6.3 1 </t>
  </si>
  <si>
    <t>201-S701</t>
  </si>
  <si>
    <t>Réglage fin avec forme de pente en TV 0/31.5 - Epaisseur variable 5 à 10 cm</t>
  </si>
  <si>
    <t xml:space="preserve">6.4 1 </t>
  </si>
  <si>
    <t>201-F582</t>
  </si>
  <si>
    <t>Bordures trottoir type T1 (100 x 12 x 20)</t>
  </si>
  <si>
    <t xml:space="preserve">6.5 1 </t>
  </si>
  <si>
    <t>101-I553</t>
  </si>
  <si>
    <t>Béton bitumineux pour voirie chaussée légère - Epaisseur 6cm</t>
  </si>
  <si>
    <t xml:space="preserve">6.5 2 </t>
  </si>
  <si>
    <t>201-O261</t>
  </si>
  <si>
    <t>Resurfacage de chaussée existante par tapis en béton bitumineux - Epaisseur 4cm</t>
  </si>
  <si>
    <t xml:space="preserve">6.6 1 </t>
  </si>
  <si>
    <t>201-L240</t>
  </si>
  <si>
    <t>Bandes podotactiles de guidage en résine minérale ou méthacrylate - Largeur 16cm</t>
  </si>
  <si>
    <t xml:space="preserve">6.7 1 </t>
  </si>
  <si>
    <t>101-I881</t>
  </si>
  <si>
    <t>Dallage béton de 0.15 ml - Finition balayé</t>
  </si>
  <si>
    <t xml:space="preserve">6.8 1 </t>
  </si>
  <si>
    <t>101-I565</t>
  </si>
  <si>
    <t>Bande blanche de voirie - largeur 10cm</t>
  </si>
  <si>
    <t xml:space="preserve">6.8 2 </t>
  </si>
  <si>
    <t>201-O208</t>
  </si>
  <si>
    <t>Tracage des lignes du terrain de sport</t>
  </si>
  <si>
    <t xml:space="preserve">6.8 3 </t>
  </si>
  <si>
    <t>101-I566</t>
  </si>
  <si>
    <t>Signalisation des places handicapées - avec peinture bleu et logo</t>
  </si>
  <si>
    <t xml:space="preserve">6.8 4 </t>
  </si>
  <si>
    <t xml:space="preserve"> U   </t>
  </si>
  <si>
    <t>201-R071</t>
  </si>
  <si>
    <t>Panneau stationnement handicapé</t>
  </si>
  <si>
    <t>7</t>
  </si>
  <si>
    <t>OUVRAGE DE RETENTION DES EP</t>
  </si>
  <si>
    <t xml:space="preserve">7.1 1 </t>
  </si>
  <si>
    <t>201-P263</t>
  </si>
  <si>
    <t>Bassin d'infiltration des eaux pluviales avec éperon drainant</t>
  </si>
  <si>
    <t xml:space="preserve">7.2 1 </t>
  </si>
  <si>
    <t>201-O186</t>
  </si>
  <si>
    <t>Confection d'un puits d'infiltration - Diamètre 1.00 ml - Profondeur 3.50 ml</t>
  </si>
  <si>
    <t>8</t>
  </si>
  <si>
    <t>RESEAUX - ALIMENTATIONS ET EVACUATIONS</t>
  </si>
  <si>
    <t xml:space="preserve">8.1.1 1 </t>
  </si>
  <si>
    <t>201-O139</t>
  </si>
  <si>
    <t>Fouilles en rigole pour réseaux GAZ 0.60 x ht 0.60 ml</t>
  </si>
  <si>
    <t xml:space="preserve">8.1.2 1 </t>
  </si>
  <si>
    <t>201-S433</t>
  </si>
  <si>
    <t>Tubes polyéthylène réticulé D 79 pour alimentation gaz</t>
  </si>
  <si>
    <t xml:space="preserve">8.1.3 1 </t>
  </si>
  <si>
    <t>201-O145</t>
  </si>
  <si>
    <t>Coffrets GRDF</t>
  </si>
  <si>
    <t xml:space="preserve">8.2.1 1 </t>
  </si>
  <si>
    <t>201-O174</t>
  </si>
  <si>
    <t>Fouilles en rigole pour réseaux d'éclairages et de vidéosurveillance 0.40 x ht 0.40 ml</t>
  </si>
  <si>
    <t xml:space="preserve">8.2.1 2 </t>
  </si>
  <si>
    <t>201-J476</t>
  </si>
  <si>
    <t>Fouilles en rigole pour réseaux EDF/FT 0.40 x ht 0.60 ml</t>
  </si>
  <si>
    <t xml:space="preserve">8.2.2 1 </t>
  </si>
  <si>
    <t>201-B586</t>
  </si>
  <si>
    <t>Conduits 3Ø45 pour téléphone vert</t>
  </si>
  <si>
    <t xml:space="preserve">8.2.2 2 </t>
  </si>
  <si>
    <t>201-O175</t>
  </si>
  <si>
    <t>Conduit Ø63 EDF blanc pour réseaux caméras de vidéosurveillance</t>
  </si>
  <si>
    <t xml:space="preserve">8.2.2 3 </t>
  </si>
  <si>
    <t>201-O180</t>
  </si>
  <si>
    <t>Conduit Ø63 EDF rouge pour réseaux d'éclairage extérieure</t>
  </si>
  <si>
    <t xml:space="preserve">8.2.2 4 </t>
  </si>
  <si>
    <t>201-O173</t>
  </si>
  <si>
    <t>Conduit Ø63 EDF rouge pour réseaux controle d'accès</t>
  </si>
  <si>
    <t xml:space="preserve">8.2.2 5 </t>
  </si>
  <si>
    <t>101-E077</t>
  </si>
  <si>
    <t>Conduit Ø63 EDF rouge pour réseaux BT</t>
  </si>
  <si>
    <t xml:space="preserve">8.2.2 6 </t>
  </si>
  <si>
    <t>101-E110</t>
  </si>
  <si>
    <t>Conduits Ø160 EDF rouge pour réseaux BT</t>
  </si>
  <si>
    <t xml:space="preserve">8.2.3 1 </t>
  </si>
  <si>
    <t>201-B618</t>
  </si>
  <si>
    <t>Chambre de tirage type L1T avec couvercle fonte 250 kN</t>
  </si>
  <si>
    <t xml:space="preserve">8.2.4 1 </t>
  </si>
  <si>
    <t>201-S386</t>
  </si>
  <si>
    <t>Coffrets ERDF</t>
  </si>
  <si>
    <t xml:space="preserve">8.3.1 1 </t>
  </si>
  <si>
    <t>201-R065</t>
  </si>
  <si>
    <t>Fouilles en rigole pour réseaux AEP 0.40 x ht 0.60 ml</t>
  </si>
  <si>
    <t xml:space="preserve">8.3.2 1 </t>
  </si>
  <si>
    <t>201-S415</t>
  </si>
  <si>
    <t>Tuyaux en polyéthylène Ø53 mm AEP</t>
  </si>
  <si>
    <t xml:space="preserve">8.3.3 1 </t>
  </si>
  <si>
    <t>101-D965</t>
  </si>
  <si>
    <t>Regard AEP  avec tampon fonte 250 kN - Sections 80x80cm</t>
  </si>
  <si>
    <t xml:space="preserve">8.3.4 1 </t>
  </si>
  <si>
    <t>201-S236</t>
  </si>
  <si>
    <t>Raccordement au réseau d'arrivé d'eau potable</t>
  </si>
  <si>
    <t xml:space="preserve">8.4.1 1 </t>
  </si>
  <si>
    <t>201-I780</t>
  </si>
  <si>
    <t>Fouilles en tranchées pour réseau EU/EV - Sections 0.60 x ht 1.00 ml</t>
  </si>
  <si>
    <t xml:space="preserve">8.4.2 1 </t>
  </si>
  <si>
    <t>201-L211</t>
  </si>
  <si>
    <t>Tuyau PVC Ø 100 mm en tranchée EU EV</t>
  </si>
  <si>
    <t xml:space="preserve">8.4.2 3 </t>
  </si>
  <si>
    <t>201-R949</t>
  </si>
  <si>
    <t>Tuyau PVC Ø 300 mm CR8 en tranchée EU EV</t>
  </si>
  <si>
    <t xml:space="preserve">8.4.3 1 </t>
  </si>
  <si>
    <t>101-I863</t>
  </si>
  <si>
    <t>Bac à graisse - Capacité 30 repas / jour</t>
  </si>
  <si>
    <t xml:space="preserve">8.4.4 1 </t>
  </si>
  <si>
    <t>201-R718</t>
  </si>
  <si>
    <t>Regard EU/EV avec tampon étanche béton - Sections 40 x 40 cm</t>
  </si>
  <si>
    <t xml:space="preserve">8.4.4 2 </t>
  </si>
  <si>
    <t>101-B299</t>
  </si>
  <si>
    <t>Regard EU/EV avec tampon fonte 250 kN - Sections 40 x 40 cm</t>
  </si>
  <si>
    <t xml:space="preserve">8.4.5 1 </t>
  </si>
  <si>
    <t>201-R089</t>
  </si>
  <si>
    <t>Remise à niveau des regards EU/EV conservés</t>
  </si>
  <si>
    <t xml:space="preserve">8.4.6 1 </t>
  </si>
  <si>
    <t>201-I615</t>
  </si>
  <si>
    <t>Raccordement aux réseaux d'évaucations des eaux usées</t>
  </si>
  <si>
    <t xml:space="preserve">8.5.1 1 </t>
  </si>
  <si>
    <t>101-E094</t>
  </si>
  <si>
    <t>Fouilles en tranchées pour réseau EP - Sections 0.60 x ht 1.00 ml</t>
  </si>
  <si>
    <t xml:space="preserve">8.5.2 1 </t>
  </si>
  <si>
    <t>201-R088</t>
  </si>
  <si>
    <t>Tuyau PVC Ø 200mm CR8 en tranchée EP</t>
  </si>
  <si>
    <t xml:space="preserve">8.5.3 1 </t>
  </si>
  <si>
    <t>101-E097</t>
  </si>
  <si>
    <t>Regard en pied de descente EP avec tampon béton - Sections 30 x 30 cm</t>
  </si>
  <si>
    <t xml:space="preserve">8.5.4 1 </t>
  </si>
  <si>
    <t>201-R958</t>
  </si>
  <si>
    <t>Caniveau à grille EP devant porte d'accès - Largeur 15 cm</t>
  </si>
  <si>
    <t xml:space="preserve">8.5.5 1 </t>
  </si>
  <si>
    <t>201-S240</t>
  </si>
  <si>
    <t>Remise à niveau des regards à grille EP conservés</t>
  </si>
  <si>
    <t>9</t>
  </si>
  <si>
    <t>ECLAIRAGE EXTERIEUR</t>
  </si>
  <si>
    <t xml:space="preserve">9.1 1 </t>
  </si>
  <si>
    <t>201-R063</t>
  </si>
  <si>
    <t>Massif potelet lumineux</t>
  </si>
  <si>
    <t xml:space="preserve">9.1 2 </t>
  </si>
  <si>
    <t>201-G002</t>
  </si>
  <si>
    <t>Massif candélabre</t>
  </si>
  <si>
    <t>10</t>
  </si>
  <si>
    <t>CLOTURES PANNEAUX RIGIDES</t>
  </si>
  <si>
    <t xml:space="preserve">10.1 1 </t>
  </si>
  <si>
    <t>201-O091</t>
  </si>
  <si>
    <t>Clôtures rigides haute résistance en panneaux soudés plats - Hauteur 2.00 ml</t>
  </si>
  <si>
    <t xml:space="preserve">10.2 1 </t>
  </si>
  <si>
    <t>201-O102</t>
  </si>
  <si>
    <t>Portillon du commerce avec remplissage en panneau rigide assorti à la cloture - 1 vantail - Dimensions 1.00 x ht 2.00 ml</t>
  </si>
  <si>
    <t xml:space="preserve">10.3 1 </t>
  </si>
  <si>
    <t>201-Q467</t>
  </si>
  <si>
    <t>Clôture type Ganivelles en bois de chataignier - Hauteur 1.20 ml</t>
  </si>
  <si>
    <t xml:space="preserve">10.4 1 </t>
  </si>
  <si>
    <t>201-M980</t>
  </si>
  <si>
    <t>Clôtures filets pare-ballon - Hauteur 4.00 ml</t>
  </si>
  <si>
    <t>11</t>
  </si>
  <si>
    <t>ESPACES VERTS</t>
  </si>
  <si>
    <t xml:space="preserve">11.1 1 </t>
  </si>
  <si>
    <t>201-P635</t>
  </si>
  <si>
    <t>Apport de terre végétale</t>
  </si>
  <si>
    <t xml:space="preserve">11.2 1 </t>
  </si>
  <si>
    <t>201-O093</t>
  </si>
  <si>
    <t>Engazonnement</t>
  </si>
  <si>
    <t xml:space="preserve">11.3 1 </t>
  </si>
  <si>
    <t>201-R090</t>
  </si>
  <si>
    <t>Chêne Pédonculé - Hauteur 1.50/1.80 ml</t>
  </si>
  <si>
    <t xml:space="preserve">11.3 2 </t>
  </si>
  <si>
    <t>201-O095</t>
  </si>
  <si>
    <t>Erable communs - Hauteur 1.50/1.80 ml</t>
  </si>
  <si>
    <t xml:space="preserve">11.4 1 </t>
  </si>
  <si>
    <t>201-O137</t>
  </si>
  <si>
    <t>Arbuste décoratif</t>
  </si>
  <si>
    <t xml:space="preserve">11.4 2 </t>
  </si>
  <si>
    <t>201-O096</t>
  </si>
  <si>
    <t>Haie vive persistante</t>
  </si>
  <si>
    <t xml:space="preserve">11.5 1 </t>
  </si>
  <si>
    <t>201-O171</t>
  </si>
  <si>
    <t>Taille des arbres existants</t>
  </si>
  <si>
    <t xml:space="preserve">11.5 2 </t>
  </si>
  <si>
    <t>201-O138</t>
  </si>
  <si>
    <t>Taille des haies existantes</t>
  </si>
  <si>
    <t>12</t>
  </si>
  <si>
    <t>MOBILIERS EXTERIEURS</t>
  </si>
  <si>
    <t xml:space="preserve">12.1 1 </t>
  </si>
  <si>
    <t>201-O135</t>
  </si>
  <si>
    <t>Banc monobloc en béton blanc - Finition lisse</t>
  </si>
  <si>
    <t xml:space="preserve">12.2 1 </t>
  </si>
  <si>
    <t>201-O134</t>
  </si>
  <si>
    <t>But de basket</t>
  </si>
  <si>
    <t xml:space="preserve">12.3 1 </t>
  </si>
  <si>
    <t>201-O133</t>
  </si>
  <si>
    <t>Cages de footballs</t>
  </si>
  <si>
    <t>13</t>
  </si>
  <si>
    <t>DOSSIER DES OUVRAGES EXECUTES DOE</t>
  </si>
  <si>
    <t xml:space="preserve">13.1 1 </t>
  </si>
  <si>
    <t>201-N669</t>
  </si>
  <si>
    <t>Elaboration du Dossier des Ouvrages Exécutés</t>
  </si>
  <si>
    <t>14</t>
  </si>
  <si>
    <t>FIN</t>
  </si>
  <si>
    <t>TOTHT</t>
  </si>
  <si>
    <t>Montant HT du Lot N°14 VRD - CLOTURES - ESPACES VERTS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</si>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</sst>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-#,##0;"/>
    <numFmt numFmtId="165" formatCode="#,##0.00;\-#,##0.00;"/>
    <numFmt numFmtId="166" formatCode="#,##0.0;\-#,##0.0;"/>
    <numFmt numFmtId="167" formatCode="#,##0.000;\-#,##0.00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51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7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0" fillId="2" borderId="0" xfId="0" applyFill="1" applyBorder="1" applyAlignment="1" applyProtection="1">
      <alignment horizontal="left" vertical="top"/>
    </xf>
    <xf numFmtId="0" fontId="2" fillId="5" borderId="16" xfId="1" applyFont="1" applyFill="1" applyBorder="1">
      <alignment horizontal="left" vertical="top" wrapText="1"/>
    </xf>
    <xf numFmtId="49" fontId="6" fillId="5" borderId="17" xfId="10" applyBorder="1">
      <alignment horizontal="left" vertical="top" wrapText="1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4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8" xfId="0" applyFill="1" applyBorder="1" applyAlignment="1" applyProtection="1">
      <alignment horizontal="left" vertical="top"/>
    </xf>
    <xf numFmtId="0" fontId="0" fillId="2" borderId="18" xfId="0" applyFill="1" applyBorder="1" applyAlignment="1" applyProtection="1">
      <alignment horizontal="center" vertical="top"/>
    </xf>
    <xf numFmtId="0" fontId="0" fillId="2" borderId="19" xfId="0" applyFill="1" applyBorder="1" applyAlignment="1" applyProtection="1">
      <alignment horizontal="right" vertical="top"/>
    </xf>
    <xf numFmtId="166" fontId="0" fillId="2" borderId="14" xfId="0" applyNumberFormat="1" applyFill="1" applyBorder="1" applyAlignment="1" applyProtection="1">
      <alignment horizontal="center" vertical="top"/>
      <protection locked="0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4DE788A2-64DA-4A13-8100-A45B671879A1}"/>
    <cellStyle name="ArtLibelleCond" xfId="27" xr:uid="{FF24E26C-A98A-49D3-AA8D-EB841F14B1E5}"/>
    <cellStyle name="ArtNote1" xfId="29" xr:uid="{A2A36A01-6597-4F04-A7B4-F3C3E6CC1806}"/>
    <cellStyle name="ArtNote2" xfId="30" xr:uid="{C3CC0535-2DF6-4F28-9C01-C977D4D03667}"/>
    <cellStyle name="ArtNote3" xfId="31" xr:uid="{CC3ECB60-CB7A-4A07-98F0-04D3E04059B4}"/>
    <cellStyle name="ArtNote4" xfId="32" xr:uid="{E64377FD-98D4-42F2-B913-B65A8057853E}"/>
    <cellStyle name="ArtNote5" xfId="33" xr:uid="{2EB2DE44-CBF9-4562-8B33-EC5EE8061019}"/>
    <cellStyle name="ArtQuantite" xfId="34" xr:uid="{C3C117DD-43A6-47FB-A087-2B1950292674}"/>
    <cellStyle name="ArtTitre" xfId="26" xr:uid="{513C8372-BE3F-4C3A-9166-66F1EECB2CB7}"/>
    <cellStyle name="ChapDescriptif0" xfId="7" xr:uid="{77933738-FB16-48F9-A9BE-258D048D34F0}"/>
    <cellStyle name="ChapDescriptif1" xfId="11" xr:uid="{35C2FD06-087E-4256-8362-107B234F9759}"/>
    <cellStyle name="ChapDescriptif2" xfId="15" xr:uid="{724B9B8E-AADA-4444-8133-91B837597C77}"/>
    <cellStyle name="ChapDescriptif3" xfId="19" xr:uid="{6FB8CF16-D774-47FE-A050-8C0AE1564B8A}"/>
    <cellStyle name="ChapDescriptif4" xfId="23" xr:uid="{D45F66F3-78F4-4DA9-88C4-D4B66538356C}"/>
    <cellStyle name="ChapNote0" xfId="8" xr:uid="{0F821FE5-7EA8-4AE4-822B-29ED1B84F9B2}"/>
    <cellStyle name="ChapNote1" xfId="12" xr:uid="{C5D72FFF-87DC-461A-BB6D-13AB0EDA7AE5}"/>
    <cellStyle name="ChapNote2" xfId="16" xr:uid="{C02198A2-C8EE-4133-A550-FAE69FBCC49C}"/>
    <cellStyle name="ChapNote3" xfId="20" xr:uid="{EAA70B6A-358D-43C3-AEA8-D9F9A4949ACF}"/>
    <cellStyle name="ChapNote4" xfId="24" xr:uid="{BAD2AB1B-BA37-4398-88B6-34E9C76DC881}"/>
    <cellStyle name="ChapRecap0" xfId="9" xr:uid="{3D090AFC-133F-476A-B9A1-25088B4DC505}"/>
    <cellStyle name="ChapRecap1" xfId="13" xr:uid="{6822D393-D119-4479-A7A8-05E2639A0151}"/>
    <cellStyle name="ChapRecap2" xfId="17" xr:uid="{1E62688F-3369-41B4-A8B4-9AD23AF1C3D5}"/>
    <cellStyle name="ChapRecap3" xfId="21" xr:uid="{D21E9442-7163-4134-A586-D8205D1919B6}"/>
    <cellStyle name="ChapRecap4" xfId="25" xr:uid="{4E81942A-E2CA-4441-9486-5D4FAA99A4FE}"/>
    <cellStyle name="ChapTitre0" xfId="6" xr:uid="{0F3C9010-1BCD-4547-AEAE-86A6CB05B60B}"/>
    <cellStyle name="ChapTitre1" xfId="10" xr:uid="{240D7666-F35C-4382-9FBA-97C5A5204E7F}"/>
    <cellStyle name="ChapTitre2" xfId="14" xr:uid="{4CFD42F5-EF85-4E74-B71E-3E31FBDFC706}"/>
    <cellStyle name="ChapTitre3" xfId="18" xr:uid="{A3C7DB39-1F74-4290-80F2-F47E1C0D03BA}"/>
    <cellStyle name="ChapTitre4" xfId="22" xr:uid="{943AFC62-7A4C-440C-B5F6-F7FC33AFB671}"/>
    <cellStyle name="Commentaire" xfId="49" xr:uid="{1C85BDF8-8289-4D8E-96A5-391A914EC9AE}"/>
    <cellStyle name="DQLocQuantNonLoc" xfId="42" xr:uid="{A58E41B0-2A4A-4B17-9F13-3A798E4AF280}"/>
    <cellStyle name="DQLocRefClass" xfId="41" xr:uid="{588E7867-C69E-4FF3-8040-AF2B40B15417}"/>
    <cellStyle name="DQLocStruct" xfId="43" xr:uid="{15D510CB-FA01-4792-BC4B-C461189DF19F}"/>
    <cellStyle name="DQMinutes" xfId="44" xr:uid="{9F998280-8472-4829-9EA8-E4A6AFFF204D}"/>
    <cellStyle name="Info Entete" xfId="47" xr:uid="{9555577D-BD3A-4F45-983A-A0FC9A003FB0}"/>
    <cellStyle name="Inter Entete" xfId="48" xr:uid="{8847FC59-0F0A-4833-AEEA-08486A588A61}"/>
    <cellStyle name="LocGen" xfId="36" xr:uid="{25A656C6-3E25-4B1B-B1A5-00CF522AFD7A}"/>
    <cellStyle name="LocLit" xfId="38" xr:uid="{EC91CAB9-05DB-4C9F-8E86-AD149B4E8F39}"/>
    <cellStyle name="LocRefClass" xfId="37" xr:uid="{960B5F11-47BF-46B3-8EE9-B37D4C77A165}"/>
    <cellStyle name="LocSignetRep" xfId="40" xr:uid="{CF72E82F-59C8-4040-BFDC-7CAF68691109}"/>
    <cellStyle name="LocStrRecap0" xfId="3" xr:uid="{E9256D03-51EB-46D2-B894-0E62851D1175}"/>
    <cellStyle name="LocStrRecap1" xfId="5" xr:uid="{D79B5D90-82EA-4CCB-BB12-D3D91EFE3AF5}"/>
    <cellStyle name="LocStrTexte0" xfId="2" xr:uid="{0696473A-B95D-454F-8A63-B5D7232684C5}"/>
    <cellStyle name="LocStrTexte1" xfId="4" xr:uid="{BCE8C02A-8DC2-46F8-8538-13A8BFCCC46C}"/>
    <cellStyle name="LocStruct" xfId="39" xr:uid="{A1129E45-DAF1-474E-9E1E-7F3397596BC0}"/>
    <cellStyle name="LocTitre" xfId="35" xr:uid="{459DEEE9-A1A6-492B-8C72-C8A150725F48}"/>
    <cellStyle name="Lot" xfId="45" xr:uid="{349BB1DD-90A3-4F71-89A8-E1F00F1D5AB2}"/>
    <cellStyle name="Normal" xfId="0" builtinId="0" customBuiltin="1"/>
    <cellStyle name="Numerotation" xfId="1" xr:uid="{CFEDACA1-148A-4CA6-89F0-7EE6C3DBFC94}"/>
    <cellStyle name="Titre Entete" xfId="46" xr:uid="{D488D689-915B-4DC6-8A35-9BBCD6FF50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84">
          <a:extLst>
            <a:ext uri="{FF2B5EF4-FFF2-40B4-BE49-F238E27FC236}">
              <a16:creationId xmlns:a16="http://schemas.microsoft.com/office/drawing/2014/main" id="{C2F8B06E-308C-456B-84E4-C8F4158FEA3D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185">
          <a:extLst>
            <a:ext uri="{FF2B5EF4-FFF2-40B4-BE49-F238E27FC236}">
              <a16:creationId xmlns:a16="http://schemas.microsoft.com/office/drawing/2014/main" id="{C4E72FB5-FE9A-47B8-9981-6CED5EC318E7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186">
          <a:extLst>
            <a:ext uri="{FF2B5EF4-FFF2-40B4-BE49-F238E27FC236}">
              <a16:creationId xmlns:a16="http://schemas.microsoft.com/office/drawing/2014/main" id="{23F83AC7-0B50-4B9A-85E9-4B9B0EB348BB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N°14 VRD - CLOTURES - ESPACES VERTS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187">
          <a:extLst>
            <a:ext uri="{FF2B5EF4-FFF2-40B4-BE49-F238E27FC236}">
              <a16:creationId xmlns:a16="http://schemas.microsoft.com/office/drawing/2014/main" id="{49FC0FCD-36FA-4AEE-BC86-C7B94C5E452E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188">
          <a:extLst>
            <a:ext uri="{FF2B5EF4-FFF2-40B4-BE49-F238E27FC236}">
              <a16:creationId xmlns:a16="http://schemas.microsoft.com/office/drawing/2014/main" id="{F75AA65C-4BA7-4A6E-810F-2636E8598917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189">
          <a:extLst>
            <a:ext uri="{FF2B5EF4-FFF2-40B4-BE49-F238E27FC236}">
              <a16:creationId xmlns:a16="http://schemas.microsoft.com/office/drawing/2014/main" id="{415D9FEA-F182-4EF8-9B66-3C1F80D30733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190">
          <a:extLst>
            <a:ext uri="{FF2B5EF4-FFF2-40B4-BE49-F238E27FC236}">
              <a16:creationId xmlns:a16="http://schemas.microsoft.com/office/drawing/2014/main" id="{8E328D7C-AC3E-4E4D-8F18-2D3917836C5C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191">
          <a:extLst>
            <a:ext uri="{FF2B5EF4-FFF2-40B4-BE49-F238E27FC236}">
              <a16:creationId xmlns:a16="http://schemas.microsoft.com/office/drawing/2014/main" id="{E50F6326-D973-486B-A6F2-8EB3A20DC4BA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192">
          <a:extLst>
            <a:ext uri="{FF2B5EF4-FFF2-40B4-BE49-F238E27FC236}">
              <a16:creationId xmlns:a16="http://schemas.microsoft.com/office/drawing/2014/main" id="{2E7E043A-6385-4E0B-BDFA-FE14331EFA21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93">
          <a:extLst>
            <a:ext uri="{FF2B5EF4-FFF2-40B4-BE49-F238E27FC236}">
              <a16:creationId xmlns:a16="http://schemas.microsoft.com/office/drawing/2014/main" id="{D548AB3D-B0DD-4EAA-9700-2CD0CB9F46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94">
          <a:extLst>
            <a:ext uri="{FF2B5EF4-FFF2-40B4-BE49-F238E27FC236}">
              <a16:creationId xmlns:a16="http://schemas.microsoft.com/office/drawing/2014/main" id="{D4B8F5D5-8124-442E-9E2A-25E0C88CEACC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95">
          <a:extLst>
            <a:ext uri="{FF2B5EF4-FFF2-40B4-BE49-F238E27FC236}">
              <a16:creationId xmlns:a16="http://schemas.microsoft.com/office/drawing/2014/main" id="{A4E64A1D-F0AE-4579-A05D-1E5F9EC966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96">
          <a:extLst>
            <a:ext uri="{FF2B5EF4-FFF2-40B4-BE49-F238E27FC236}">
              <a16:creationId xmlns:a16="http://schemas.microsoft.com/office/drawing/2014/main" id="{3303DEA4-F8CE-403A-B486-723DCF317A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97">
          <a:extLst>
            <a:ext uri="{FF2B5EF4-FFF2-40B4-BE49-F238E27FC236}">
              <a16:creationId xmlns:a16="http://schemas.microsoft.com/office/drawing/2014/main" id="{AEE21737-B105-4A16-9845-9C6FA001A5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98">
          <a:extLst>
            <a:ext uri="{FF2B5EF4-FFF2-40B4-BE49-F238E27FC236}">
              <a16:creationId xmlns:a16="http://schemas.microsoft.com/office/drawing/2014/main" id="{197BDE28-850F-4581-870B-8526240140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99">
          <a:extLst>
            <a:ext uri="{FF2B5EF4-FFF2-40B4-BE49-F238E27FC236}">
              <a16:creationId xmlns:a16="http://schemas.microsoft.com/office/drawing/2014/main" id="{CB5514EB-F498-4D94-AB06-8ED586458A5A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N°14 VRD - CLOTURES - ESPACES VERTS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200">
          <a:extLst>
            <a:ext uri="{FF2B5EF4-FFF2-40B4-BE49-F238E27FC236}">
              <a16:creationId xmlns:a16="http://schemas.microsoft.com/office/drawing/2014/main" id="{72540A52-0C37-4B4F-9BA5-D9CF359F26DC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201">
          <a:extLst>
            <a:ext uri="{FF2B5EF4-FFF2-40B4-BE49-F238E27FC236}">
              <a16:creationId xmlns:a16="http://schemas.microsoft.com/office/drawing/2014/main" id="{8371CCED-D7E0-46F9-A81F-6DE76FC051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95835-033E-4DDE-9C09-A1BDB4D50C57}">
  <dimension ref="A1"/>
  <sheetViews>
    <sheetView view="pageBreakPreview" zoomScale="60" zoomScaleNormal="100" workbookViewId="0">
      <selection activeCell="M37" sqref="M37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850D9-6CD8-4C8C-A2FB-EF3EA8FD0735}">
  <dimension ref="A1:ZZ95"/>
  <sheetViews>
    <sheetView tabSelected="1" view="pageBreakPreview" zoomScale="85" zoomScaleNormal="100" zoomScaleSheetLayoutView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2" sqref="I12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.5703125" style="1" customWidth="1"/>
    <col min="7" max="16384" width="11.42578125" style="1"/>
  </cols>
  <sheetData>
    <row r="1" spans="1:702" ht="80.849999999999994" customHeight="1" x14ac:dyDescent="0.25">
      <c r="A1" s="48"/>
      <c r="B1" s="49"/>
      <c r="C1" s="49"/>
      <c r="D1" s="49"/>
      <c r="E1" s="49"/>
      <c r="F1" s="50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9"/>
      <c r="C3" s="10"/>
      <c r="D3" s="12"/>
      <c r="E3" s="12"/>
      <c r="F3" s="17"/>
    </row>
    <row r="4" spans="1:702" ht="18" x14ac:dyDescent="0.25">
      <c r="A4" s="26"/>
      <c r="B4" s="20" t="s">
        <v>5</v>
      </c>
      <c r="C4" s="10"/>
      <c r="D4" s="12"/>
      <c r="E4" s="12"/>
      <c r="F4" s="17"/>
      <c r="ZY4" s="1" t="s">
        <v>4</v>
      </c>
      <c r="ZZ4" s="2"/>
    </row>
    <row r="5" spans="1:702" x14ac:dyDescent="0.25">
      <c r="A5" s="27" t="s">
        <v>7</v>
      </c>
      <c r="B5" s="9" t="s">
        <v>8</v>
      </c>
      <c r="C5" s="10"/>
      <c r="D5" s="12"/>
      <c r="E5" s="12"/>
      <c r="F5" s="17"/>
      <c r="ZY5" s="1" t="s">
        <v>6</v>
      </c>
      <c r="ZZ5" s="2"/>
    </row>
    <row r="6" spans="1:702" x14ac:dyDescent="0.25">
      <c r="A6" s="28"/>
      <c r="B6" s="19"/>
      <c r="C6" s="11" t="s">
        <v>9</v>
      </c>
      <c r="D6" s="13"/>
      <c r="E6" s="15"/>
      <c r="F6" s="18">
        <f>ROUND(D6*E6,2)</f>
        <v>0</v>
      </c>
      <c r="ZY6" s="1" t="s">
        <v>10</v>
      </c>
      <c r="ZZ6" s="2" t="s">
        <v>11</v>
      </c>
    </row>
    <row r="7" spans="1:702" x14ac:dyDescent="0.25">
      <c r="A7" s="27" t="s">
        <v>12</v>
      </c>
      <c r="B7" s="9" t="s">
        <v>13</v>
      </c>
      <c r="C7" s="10"/>
      <c r="D7" s="12"/>
      <c r="E7" s="12"/>
      <c r="F7" s="17"/>
      <c r="ZY7" s="1" t="s">
        <v>6</v>
      </c>
      <c r="ZZ7" s="2"/>
    </row>
    <row r="8" spans="1:702" x14ac:dyDescent="0.25">
      <c r="A8" s="28" t="s">
        <v>14</v>
      </c>
      <c r="B8" s="21" t="s">
        <v>17</v>
      </c>
      <c r="C8" s="11" t="s">
        <v>15</v>
      </c>
      <c r="D8" s="14">
        <v>1</v>
      </c>
      <c r="E8" s="15"/>
      <c r="F8" s="18">
        <f t="shared" ref="F8:F15" si="0">ROUND(D8*E8,2)</f>
        <v>0</v>
      </c>
      <c r="ZY8" s="1" t="s">
        <v>10</v>
      </c>
      <c r="ZZ8" s="2" t="s">
        <v>16</v>
      </c>
    </row>
    <row r="9" spans="1:702" ht="25.5" x14ac:dyDescent="0.25">
      <c r="A9" s="29" t="s">
        <v>18</v>
      </c>
      <c r="B9" s="21" t="s">
        <v>20</v>
      </c>
      <c r="C9" s="11" t="s">
        <v>15</v>
      </c>
      <c r="D9" s="14">
        <v>1</v>
      </c>
      <c r="E9" s="15"/>
      <c r="F9" s="18">
        <f t="shared" si="0"/>
        <v>0</v>
      </c>
      <c r="ZY9" s="1" t="s">
        <v>10</v>
      </c>
      <c r="ZZ9" s="2" t="s">
        <v>19</v>
      </c>
    </row>
    <row r="10" spans="1:702" x14ac:dyDescent="0.25">
      <c r="A10" s="29" t="s">
        <v>21</v>
      </c>
      <c r="B10" s="21" t="s">
        <v>23</v>
      </c>
      <c r="C10" s="11" t="s">
        <v>15</v>
      </c>
      <c r="D10" s="13">
        <v>1</v>
      </c>
      <c r="E10" s="15"/>
      <c r="F10" s="18">
        <f t="shared" si="0"/>
        <v>0</v>
      </c>
      <c r="ZY10" s="1" t="s">
        <v>10</v>
      </c>
      <c r="ZZ10" s="2" t="s">
        <v>22</v>
      </c>
    </row>
    <row r="11" spans="1:702" x14ac:dyDescent="0.25">
      <c r="A11" s="29" t="s">
        <v>24</v>
      </c>
      <c r="B11" s="21" t="s">
        <v>27</v>
      </c>
      <c r="C11" s="11" t="s">
        <v>25</v>
      </c>
      <c r="D11" s="14">
        <v>114.5</v>
      </c>
      <c r="E11" s="15"/>
      <c r="F11" s="18">
        <f t="shared" si="0"/>
        <v>0</v>
      </c>
      <c r="ZY11" s="1" t="s">
        <v>10</v>
      </c>
      <c r="ZZ11" s="2" t="s">
        <v>26</v>
      </c>
    </row>
    <row r="12" spans="1:702" ht="25.5" x14ac:dyDescent="0.25">
      <c r="A12" s="29" t="s">
        <v>28</v>
      </c>
      <c r="B12" s="21" t="s">
        <v>30</v>
      </c>
      <c r="C12" s="11" t="s">
        <v>15</v>
      </c>
      <c r="D12" s="13">
        <v>1</v>
      </c>
      <c r="E12" s="15"/>
      <c r="F12" s="18">
        <f t="shared" si="0"/>
        <v>0</v>
      </c>
      <c r="ZY12" s="1" t="s">
        <v>10</v>
      </c>
      <c r="ZZ12" s="2" t="s">
        <v>29</v>
      </c>
    </row>
    <row r="13" spans="1:702" x14ac:dyDescent="0.25">
      <c r="A13" s="29" t="s">
        <v>31</v>
      </c>
      <c r="B13" s="21" t="s">
        <v>33</v>
      </c>
      <c r="C13" s="11" t="s">
        <v>25</v>
      </c>
      <c r="D13" s="14">
        <v>111.1</v>
      </c>
      <c r="E13" s="15"/>
      <c r="F13" s="18">
        <f t="shared" si="0"/>
        <v>0</v>
      </c>
      <c r="ZY13" s="1" t="s">
        <v>10</v>
      </c>
      <c r="ZZ13" s="2" t="s">
        <v>32</v>
      </c>
    </row>
    <row r="14" spans="1:702" x14ac:dyDescent="0.25">
      <c r="A14" s="29" t="s">
        <v>34</v>
      </c>
      <c r="B14" s="21" t="s">
        <v>37</v>
      </c>
      <c r="C14" s="11" t="s">
        <v>35</v>
      </c>
      <c r="D14" s="15">
        <v>125.1</v>
      </c>
      <c r="E14" s="15"/>
      <c r="F14" s="18">
        <f t="shared" si="0"/>
        <v>0</v>
      </c>
      <c r="ZY14" s="1" t="s">
        <v>10</v>
      </c>
      <c r="ZZ14" s="2" t="s">
        <v>36</v>
      </c>
    </row>
    <row r="15" spans="1:702" x14ac:dyDescent="0.25">
      <c r="A15" s="29" t="s">
        <v>38</v>
      </c>
      <c r="B15" s="21" t="s">
        <v>41</v>
      </c>
      <c r="C15" s="11" t="s">
        <v>39</v>
      </c>
      <c r="D15" s="13">
        <v>6</v>
      </c>
      <c r="E15" s="15"/>
      <c r="F15" s="18">
        <f t="shared" si="0"/>
        <v>0</v>
      </c>
      <c r="ZY15" s="1" t="s">
        <v>10</v>
      </c>
      <c r="ZZ15" s="2" t="s">
        <v>40</v>
      </c>
    </row>
    <row r="16" spans="1:702" x14ac:dyDescent="0.25">
      <c r="A16" s="27" t="s">
        <v>42</v>
      </c>
      <c r="B16" s="9" t="s">
        <v>43</v>
      </c>
      <c r="C16" s="10"/>
      <c r="D16" s="12"/>
      <c r="E16" s="12"/>
      <c r="F16" s="17"/>
      <c r="ZY16" s="1" t="s">
        <v>6</v>
      </c>
      <c r="ZZ16" s="2"/>
    </row>
    <row r="17" spans="1:702" x14ac:dyDescent="0.25">
      <c r="A17" s="28" t="s">
        <v>44</v>
      </c>
      <c r="B17" s="21" t="s">
        <v>47</v>
      </c>
      <c r="C17" s="11" t="s">
        <v>45</v>
      </c>
      <c r="D17" s="16">
        <v>213.233</v>
      </c>
      <c r="E17" s="15"/>
      <c r="F17" s="18">
        <f>ROUND(D17*E17,2)</f>
        <v>0</v>
      </c>
      <c r="ZY17" s="1" t="s">
        <v>10</v>
      </c>
      <c r="ZZ17" s="2" t="s">
        <v>46</v>
      </c>
    </row>
    <row r="18" spans="1:702" ht="25.5" x14ac:dyDescent="0.25">
      <c r="A18" s="29" t="s">
        <v>48</v>
      </c>
      <c r="B18" s="21" t="s">
        <v>50</v>
      </c>
      <c r="C18" s="11" t="s">
        <v>25</v>
      </c>
      <c r="D18" s="14">
        <v>43.8</v>
      </c>
      <c r="E18" s="15"/>
      <c r="F18" s="18">
        <f>ROUND(D18*E18,2)</f>
        <v>0</v>
      </c>
      <c r="ZY18" s="1" t="s">
        <v>10</v>
      </c>
      <c r="ZZ18" s="2" t="s">
        <v>49</v>
      </c>
    </row>
    <row r="19" spans="1:702" x14ac:dyDescent="0.25">
      <c r="A19" s="29" t="s">
        <v>51</v>
      </c>
      <c r="B19" s="21" t="s">
        <v>53</v>
      </c>
      <c r="C19" s="11" t="s">
        <v>45</v>
      </c>
      <c r="D19" s="16">
        <v>213.233</v>
      </c>
      <c r="E19" s="15"/>
      <c r="F19" s="18">
        <f>ROUND(D19*E19,2)</f>
        <v>0</v>
      </c>
      <c r="ZY19" s="1" t="s">
        <v>10</v>
      </c>
      <c r="ZZ19" s="2" t="s">
        <v>52</v>
      </c>
    </row>
    <row r="20" spans="1:702" x14ac:dyDescent="0.25">
      <c r="A20" s="27" t="s">
        <v>54</v>
      </c>
      <c r="B20" s="9" t="s">
        <v>55</v>
      </c>
      <c r="C20" s="10"/>
      <c r="D20" s="12"/>
      <c r="E20" s="12"/>
      <c r="F20" s="17"/>
      <c r="ZY20" s="1" t="s">
        <v>6</v>
      </c>
      <c r="ZZ20" s="2"/>
    </row>
    <row r="21" spans="1:702" x14ac:dyDescent="0.25">
      <c r="A21" s="28" t="s">
        <v>56</v>
      </c>
      <c r="B21" s="21" t="s">
        <v>58</v>
      </c>
      <c r="C21" s="11" t="s">
        <v>35</v>
      </c>
      <c r="D21" s="15">
        <v>370.06</v>
      </c>
      <c r="E21" s="15"/>
      <c r="F21" s="18">
        <f t="shared" ref="F21:F32" si="1">ROUND(D21*E21,2)</f>
        <v>0</v>
      </c>
      <c r="ZY21" s="1" t="s">
        <v>10</v>
      </c>
      <c r="ZZ21" s="2" t="s">
        <v>57</v>
      </c>
    </row>
    <row r="22" spans="1:702" ht="25.5" x14ac:dyDescent="0.25">
      <c r="A22" s="29" t="s">
        <v>59</v>
      </c>
      <c r="B22" s="21" t="s">
        <v>61</v>
      </c>
      <c r="C22" s="11" t="s">
        <v>45</v>
      </c>
      <c r="D22" s="16">
        <v>148.024</v>
      </c>
      <c r="E22" s="15"/>
      <c r="F22" s="18">
        <f t="shared" si="1"/>
        <v>0</v>
      </c>
      <c r="ZY22" s="1" t="s">
        <v>10</v>
      </c>
      <c r="ZZ22" s="2" t="s">
        <v>60</v>
      </c>
    </row>
    <row r="23" spans="1:702" ht="25.5" x14ac:dyDescent="0.25">
      <c r="A23" s="29" t="s">
        <v>62</v>
      </c>
      <c r="B23" s="21" t="s">
        <v>64</v>
      </c>
      <c r="C23" s="11" t="s">
        <v>35</v>
      </c>
      <c r="D23" s="15">
        <v>495.16</v>
      </c>
      <c r="E23" s="15"/>
      <c r="F23" s="18">
        <f t="shared" si="1"/>
        <v>0</v>
      </c>
      <c r="ZY23" s="1" t="s">
        <v>10</v>
      </c>
      <c r="ZZ23" s="2" t="s">
        <v>63</v>
      </c>
    </row>
    <row r="24" spans="1:702" x14ac:dyDescent="0.25">
      <c r="A24" s="29" t="s">
        <v>65</v>
      </c>
      <c r="B24" s="21" t="s">
        <v>67</v>
      </c>
      <c r="C24" s="11" t="s">
        <v>25</v>
      </c>
      <c r="D24" s="14">
        <v>163</v>
      </c>
      <c r="E24" s="15"/>
      <c r="F24" s="18">
        <f t="shared" si="1"/>
        <v>0</v>
      </c>
      <c r="ZY24" s="1" t="s">
        <v>10</v>
      </c>
      <c r="ZZ24" s="2" t="s">
        <v>66</v>
      </c>
    </row>
    <row r="25" spans="1:702" ht="25.5" x14ac:dyDescent="0.25">
      <c r="A25" s="29" t="s">
        <v>68</v>
      </c>
      <c r="B25" s="21" t="s">
        <v>70</v>
      </c>
      <c r="C25" s="11" t="s">
        <v>35</v>
      </c>
      <c r="D25" s="15">
        <v>301.18</v>
      </c>
      <c r="E25" s="15"/>
      <c r="F25" s="18">
        <f t="shared" si="1"/>
        <v>0</v>
      </c>
      <c r="ZY25" s="1" t="s">
        <v>10</v>
      </c>
      <c r="ZZ25" s="2" t="s">
        <v>69</v>
      </c>
    </row>
    <row r="26" spans="1:702" ht="25.5" x14ac:dyDescent="0.25">
      <c r="A26" s="29" t="s">
        <v>71</v>
      </c>
      <c r="B26" s="21" t="s">
        <v>73</v>
      </c>
      <c r="C26" s="11" t="s">
        <v>35</v>
      </c>
      <c r="D26" s="15">
        <v>1791.94</v>
      </c>
      <c r="E26" s="15"/>
      <c r="F26" s="18">
        <f t="shared" si="1"/>
        <v>0</v>
      </c>
      <c r="ZY26" s="1" t="s">
        <v>10</v>
      </c>
      <c r="ZZ26" s="2" t="s">
        <v>72</v>
      </c>
    </row>
    <row r="27" spans="1:702" ht="25.5" x14ac:dyDescent="0.25">
      <c r="A27" s="29" t="s">
        <v>74</v>
      </c>
      <c r="B27" s="21" t="s">
        <v>76</v>
      </c>
      <c r="C27" s="11" t="s">
        <v>25</v>
      </c>
      <c r="D27" s="14">
        <v>85.4</v>
      </c>
      <c r="E27" s="15"/>
      <c r="F27" s="18">
        <f t="shared" si="1"/>
        <v>0</v>
      </c>
      <c r="ZY27" s="1" t="s">
        <v>10</v>
      </c>
      <c r="ZZ27" s="2" t="s">
        <v>75</v>
      </c>
    </row>
    <row r="28" spans="1:702" x14ac:dyDescent="0.25">
      <c r="A28" s="29" t="s">
        <v>77</v>
      </c>
      <c r="B28" s="21" t="s">
        <v>79</v>
      </c>
      <c r="C28" s="11" t="s">
        <v>35</v>
      </c>
      <c r="D28" s="15">
        <v>193.98</v>
      </c>
      <c r="E28" s="15"/>
      <c r="F28" s="18">
        <f t="shared" si="1"/>
        <v>0</v>
      </c>
      <c r="ZY28" s="1" t="s">
        <v>10</v>
      </c>
      <c r="ZZ28" s="2" t="s">
        <v>78</v>
      </c>
    </row>
    <row r="29" spans="1:702" x14ac:dyDescent="0.25">
      <c r="A29" s="29" t="s">
        <v>80</v>
      </c>
      <c r="B29" s="21" t="s">
        <v>82</v>
      </c>
      <c r="C29" s="11" t="s">
        <v>25</v>
      </c>
      <c r="D29" s="15">
        <v>71</v>
      </c>
      <c r="E29" s="15"/>
      <c r="F29" s="18">
        <f t="shared" si="1"/>
        <v>0</v>
      </c>
      <c r="ZY29" s="1" t="s">
        <v>10</v>
      </c>
      <c r="ZZ29" s="2" t="s">
        <v>81</v>
      </c>
    </row>
    <row r="30" spans="1:702" x14ac:dyDescent="0.25">
      <c r="A30" s="29" t="s">
        <v>83</v>
      </c>
      <c r="B30" s="21" t="s">
        <v>85</v>
      </c>
      <c r="C30" s="11" t="s">
        <v>15</v>
      </c>
      <c r="D30" s="13">
        <v>1</v>
      </c>
      <c r="E30" s="15"/>
      <c r="F30" s="18">
        <f t="shared" si="1"/>
        <v>0</v>
      </c>
      <c r="ZY30" s="1" t="s">
        <v>10</v>
      </c>
      <c r="ZZ30" s="2" t="s">
        <v>84</v>
      </c>
    </row>
    <row r="31" spans="1:702" ht="25.5" x14ac:dyDescent="0.25">
      <c r="A31" s="29" t="s">
        <v>86</v>
      </c>
      <c r="B31" s="21" t="s">
        <v>88</v>
      </c>
      <c r="C31" s="11" t="s">
        <v>39</v>
      </c>
      <c r="D31" s="13">
        <v>1</v>
      </c>
      <c r="E31" s="15"/>
      <c r="F31" s="18">
        <f t="shared" si="1"/>
        <v>0</v>
      </c>
      <c r="ZY31" s="1" t="s">
        <v>10</v>
      </c>
      <c r="ZZ31" s="2" t="s">
        <v>87</v>
      </c>
    </row>
    <row r="32" spans="1:702" x14ac:dyDescent="0.25">
      <c r="A32" s="29" t="s">
        <v>89</v>
      </c>
      <c r="B32" s="21" t="s">
        <v>92</v>
      </c>
      <c r="C32" s="11" t="s">
        <v>90</v>
      </c>
      <c r="D32" s="13">
        <v>1</v>
      </c>
      <c r="E32" s="15"/>
      <c r="F32" s="18">
        <f t="shared" si="1"/>
        <v>0</v>
      </c>
      <c r="ZY32" s="1" t="s">
        <v>10</v>
      </c>
      <c r="ZZ32" s="2" t="s">
        <v>91</v>
      </c>
    </row>
    <row r="33" spans="1:702" x14ac:dyDescent="0.25">
      <c r="A33" s="27" t="s">
        <v>93</v>
      </c>
      <c r="B33" s="9" t="s">
        <v>94</v>
      </c>
      <c r="C33" s="10"/>
      <c r="D33" s="12"/>
      <c r="E33" s="12"/>
      <c r="F33" s="17"/>
      <c r="ZY33" s="1" t="s">
        <v>6</v>
      </c>
      <c r="ZZ33" s="2"/>
    </row>
    <row r="34" spans="1:702" x14ac:dyDescent="0.25">
      <c r="A34" s="28" t="s">
        <v>95</v>
      </c>
      <c r="B34" s="21" t="s">
        <v>97</v>
      </c>
      <c r="C34" s="11" t="s">
        <v>15</v>
      </c>
      <c r="D34" s="13">
        <v>1</v>
      </c>
      <c r="E34" s="15"/>
      <c r="F34" s="18">
        <f>ROUND(D34*E34,2)</f>
        <v>0</v>
      </c>
      <c r="ZY34" s="1" t="s">
        <v>10</v>
      </c>
      <c r="ZZ34" s="2" t="s">
        <v>96</v>
      </c>
    </row>
    <row r="35" spans="1:702" ht="25.5" x14ac:dyDescent="0.25">
      <c r="A35" s="38" t="s">
        <v>98</v>
      </c>
      <c r="B35" s="39" t="s">
        <v>100</v>
      </c>
      <c r="C35" s="40" t="s">
        <v>39</v>
      </c>
      <c r="D35" s="41">
        <v>1</v>
      </c>
      <c r="E35" s="42"/>
      <c r="F35" s="43">
        <f>ROUND(D35*E35,2)</f>
        <v>0</v>
      </c>
      <c r="ZY35" s="1" t="s">
        <v>10</v>
      </c>
      <c r="ZZ35" s="2" t="s">
        <v>99</v>
      </c>
    </row>
    <row r="36" spans="1:702" x14ac:dyDescent="0.25">
      <c r="A36" s="27" t="s">
        <v>101</v>
      </c>
      <c r="B36" s="9" t="s">
        <v>102</v>
      </c>
      <c r="C36" s="44"/>
      <c r="D36" s="45"/>
      <c r="E36" s="45"/>
      <c r="F36" s="46"/>
      <c r="ZY36" s="1" t="s">
        <v>6</v>
      </c>
      <c r="ZZ36" s="2"/>
    </row>
    <row r="37" spans="1:702" x14ac:dyDescent="0.25">
      <c r="A37" s="28" t="s">
        <v>103</v>
      </c>
      <c r="B37" s="21" t="s">
        <v>105</v>
      </c>
      <c r="C37" s="11" t="s">
        <v>25</v>
      </c>
      <c r="D37" s="15">
        <v>145.9</v>
      </c>
      <c r="E37" s="15"/>
      <c r="F37" s="18">
        <f t="shared" ref="F37:F66" si="2">ROUND(D37*E37,2)</f>
        <v>0</v>
      </c>
      <c r="ZY37" s="1" t="s">
        <v>10</v>
      </c>
      <c r="ZZ37" s="2" t="s">
        <v>104</v>
      </c>
    </row>
    <row r="38" spans="1:702" x14ac:dyDescent="0.25">
      <c r="A38" s="29" t="s">
        <v>106</v>
      </c>
      <c r="B38" s="21" t="s">
        <v>108</v>
      </c>
      <c r="C38" s="11" t="s">
        <v>25</v>
      </c>
      <c r="D38" s="15">
        <v>145.9</v>
      </c>
      <c r="E38" s="15"/>
      <c r="F38" s="18">
        <f t="shared" si="2"/>
        <v>0</v>
      </c>
      <c r="ZY38" s="1" t="s">
        <v>10</v>
      </c>
      <c r="ZZ38" s="2" t="s">
        <v>107</v>
      </c>
    </row>
    <row r="39" spans="1:702" x14ac:dyDescent="0.25">
      <c r="A39" s="29" t="s">
        <v>109</v>
      </c>
      <c r="B39" s="21" t="s">
        <v>111</v>
      </c>
      <c r="C39" s="11" t="s">
        <v>39</v>
      </c>
      <c r="D39" s="13">
        <v>1</v>
      </c>
      <c r="E39" s="15"/>
      <c r="F39" s="18">
        <f t="shared" si="2"/>
        <v>0</v>
      </c>
      <c r="ZY39" s="1" t="s">
        <v>10</v>
      </c>
      <c r="ZZ39" s="2" t="s">
        <v>110</v>
      </c>
    </row>
    <row r="40" spans="1:702" ht="25.5" x14ac:dyDescent="0.25">
      <c r="A40" s="29" t="s">
        <v>112</v>
      </c>
      <c r="B40" s="21" t="s">
        <v>114</v>
      </c>
      <c r="C40" s="11" t="s">
        <v>25</v>
      </c>
      <c r="D40" s="14">
        <v>368.6</v>
      </c>
      <c r="E40" s="15"/>
      <c r="F40" s="18">
        <f t="shared" si="2"/>
        <v>0</v>
      </c>
      <c r="ZY40" s="1" t="s">
        <v>10</v>
      </c>
      <c r="ZZ40" s="2" t="s">
        <v>113</v>
      </c>
    </row>
    <row r="41" spans="1:702" x14ac:dyDescent="0.25">
      <c r="A41" s="29" t="s">
        <v>115</v>
      </c>
      <c r="B41" s="21" t="s">
        <v>117</v>
      </c>
      <c r="C41" s="11" t="s">
        <v>25</v>
      </c>
      <c r="D41" s="14">
        <v>190</v>
      </c>
      <c r="E41" s="15"/>
      <c r="F41" s="18">
        <f t="shared" si="2"/>
        <v>0</v>
      </c>
      <c r="ZY41" s="1" t="s">
        <v>10</v>
      </c>
      <c r="ZZ41" s="2" t="s">
        <v>116</v>
      </c>
    </row>
    <row r="42" spans="1:702" x14ac:dyDescent="0.25">
      <c r="A42" s="29" t="s">
        <v>118</v>
      </c>
      <c r="B42" s="21" t="s">
        <v>120</v>
      </c>
      <c r="C42" s="11" t="s">
        <v>25</v>
      </c>
      <c r="D42" s="14">
        <v>38.200000000000003</v>
      </c>
      <c r="E42" s="15"/>
      <c r="F42" s="18">
        <f t="shared" si="2"/>
        <v>0</v>
      </c>
      <c r="ZY42" s="1" t="s">
        <v>10</v>
      </c>
      <c r="ZZ42" s="2" t="s">
        <v>119</v>
      </c>
    </row>
    <row r="43" spans="1:702" ht="25.5" x14ac:dyDescent="0.25">
      <c r="A43" s="29" t="s">
        <v>121</v>
      </c>
      <c r="B43" s="21" t="s">
        <v>123</v>
      </c>
      <c r="C43" s="11" t="s">
        <v>25</v>
      </c>
      <c r="D43" s="14">
        <v>181.4</v>
      </c>
      <c r="E43" s="15"/>
      <c r="F43" s="18">
        <f t="shared" si="2"/>
        <v>0</v>
      </c>
      <c r="ZY43" s="1" t="s">
        <v>10</v>
      </c>
      <c r="ZZ43" s="2" t="s">
        <v>122</v>
      </c>
    </row>
    <row r="44" spans="1:702" x14ac:dyDescent="0.25">
      <c r="A44" s="29" t="s">
        <v>124</v>
      </c>
      <c r="B44" s="21" t="s">
        <v>126</v>
      </c>
      <c r="C44" s="11" t="s">
        <v>25</v>
      </c>
      <c r="D44" s="14">
        <v>368.6</v>
      </c>
      <c r="E44" s="15"/>
      <c r="F44" s="18">
        <f t="shared" si="2"/>
        <v>0</v>
      </c>
      <c r="ZY44" s="1" t="s">
        <v>10</v>
      </c>
      <c r="ZZ44" s="2" t="s">
        <v>125</v>
      </c>
    </row>
    <row r="45" spans="1:702" x14ac:dyDescent="0.25">
      <c r="A45" s="29" t="s">
        <v>127</v>
      </c>
      <c r="B45" s="21" t="s">
        <v>129</v>
      </c>
      <c r="C45" s="11" t="s">
        <v>25</v>
      </c>
      <c r="D45" s="14">
        <v>50</v>
      </c>
      <c r="E45" s="15"/>
      <c r="F45" s="18">
        <f t="shared" si="2"/>
        <v>0</v>
      </c>
      <c r="ZY45" s="1" t="s">
        <v>10</v>
      </c>
      <c r="ZZ45" s="2" t="s">
        <v>128</v>
      </c>
    </row>
    <row r="46" spans="1:702" x14ac:dyDescent="0.25">
      <c r="A46" s="29" t="s">
        <v>130</v>
      </c>
      <c r="B46" s="21" t="s">
        <v>132</v>
      </c>
      <c r="C46" s="11" t="s">
        <v>25</v>
      </c>
      <c r="D46" s="14">
        <v>151.80000000000001</v>
      </c>
      <c r="E46" s="15"/>
      <c r="F46" s="18">
        <f t="shared" si="2"/>
        <v>0</v>
      </c>
      <c r="ZY46" s="1" t="s">
        <v>10</v>
      </c>
      <c r="ZZ46" s="2" t="s">
        <v>131</v>
      </c>
    </row>
    <row r="47" spans="1:702" x14ac:dyDescent="0.25">
      <c r="A47" s="29" t="s">
        <v>133</v>
      </c>
      <c r="B47" s="21" t="s">
        <v>135</v>
      </c>
      <c r="C47" s="11" t="s">
        <v>25</v>
      </c>
      <c r="D47" s="14">
        <v>151.80000000000001</v>
      </c>
      <c r="E47" s="15"/>
      <c r="F47" s="18">
        <f t="shared" si="2"/>
        <v>0</v>
      </c>
      <c r="ZY47" s="1" t="s">
        <v>10</v>
      </c>
      <c r="ZZ47" s="2" t="s">
        <v>134</v>
      </c>
    </row>
    <row r="48" spans="1:702" x14ac:dyDescent="0.25">
      <c r="A48" s="29" t="s">
        <v>136</v>
      </c>
      <c r="B48" s="21" t="s">
        <v>138</v>
      </c>
      <c r="C48" s="11" t="s">
        <v>15</v>
      </c>
      <c r="D48" s="13">
        <v>10</v>
      </c>
      <c r="E48" s="15"/>
      <c r="F48" s="18">
        <f t="shared" si="2"/>
        <v>0</v>
      </c>
      <c r="ZY48" s="1" t="s">
        <v>10</v>
      </c>
      <c r="ZZ48" s="2" t="s">
        <v>137</v>
      </c>
    </row>
    <row r="49" spans="1:702" x14ac:dyDescent="0.25">
      <c r="A49" s="29" t="s">
        <v>139</v>
      </c>
      <c r="B49" s="21" t="s">
        <v>141</v>
      </c>
      <c r="C49" s="11" t="s">
        <v>15</v>
      </c>
      <c r="D49" s="13">
        <v>1</v>
      </c>
      <c r="E49" s="15"/>
      <c r="F49" s="18">
        <f t="shared" si="2"/>
        <v>0</v>
      </c>
      <c r="ZY49" s="1" t="s">
        <v>10</v>
      </c>
      <c r="ZZ49" s="2" t="s">
        <v>140</v>
      </c>
    </row>
    <row r="50" spans="1:702" x14ac:dyDescent="0.25">
      <c r="A50" s="29" t="s">
        <v>142</v>
      </c>
      <c r="B50" s="21" t="s">
        <v>144</v>
      </c>
      <c r="C50" s="11" t="s">
        <v>25</v>
      </c>
      <c r="D50" s="14">
        <v>143.6</v>
      </c>
      <c r="E50" s="15"/>
      <c r="F50" s="18">
        <f t="shared" si="2"/>
        <v>0</v>
      </c>
      <c r="ZY50" s="1" t="s">
        <v>10</v>
      </c>
      <c r="ZZ50" s="2" t="s">
        <v>143</v>
      </c>
    </row>
    <row r="51" spans="1:702" x14ac:dyDescent="0.25">
      <c r="A51" s="29" t="s">
        <v>145</v>
      </c>
      <c r="B51" s="21" t="s">
        <v>147</v>
      </c>
      <c r="C51" s="11" t="s">
        <v>25</v>
      </c>
      <c r="D51" s="14">
        <v>143.6</v>
      </c>
      <c r="E51" s="15"/>
      <c r="F51" s="18">
        <f t="shared" si="2"/>
        <v>0</v>
      </c>
      <c r="ZY51" s="1" t="s">
        <v>10</v>
      </c>
      <c r="ZZ51" s="2" t="s">
        <v>146</v>
      </c>
    </row>
    <row r="52" spans="1:702" ht="25.5" x14ac:dyDescent="0.25">
      <c r="A52" s="29" t="s">
        <v>148</v>
      </c>
      <c r="B52" s="21" t="s">
        <v>150</v>
      </c>
      <c r="C52" s="11" t="s">
        <v>39</v>
      </c>
      <c r="D52" s="13">
        <v>2</v>
      </c>
      <c r="E52" s="15"/>
      <c r="F52" s="18">
        <f t="shared" si="2"/>
        <v>0</v>
      </c>
      <c r="ZY52" s="1" t="s">
        <v>10</v>
      </c>
      <c r="ZZ52" s="2" t="s">
        <v>149</v>
      </c>
    </row>
    <row r="53" spans="1:702" x14ac:dyDescent="0.25">
      <c r="A53" s="29" t="s">
        <v>151</v>
      </c>
      <c r="B53" s="21" t="s">
        <v>153</v>
      </c>
      <c r="C53" s="11" t="s">
        <v>15</v>
      </c>
      <c r="D53" s="13">
        <v>1</v>
      </c>
      <c r="E53" s="15"/>
      <c r="F53" s="18">
        <f t="shared" si="2"/>
        <v>0</v>
      </c>
      <c r="ZY53" s="1" t="s">
        <v>10</v>
      </c>
      <c r="ZZ53" s="2" t="s">
        <v>152</v>
      </c>
    </row>
    <row r="54" spans="1:702" ht="25.5" x14ac:dyDescent="0.25">
      <c r="A54" s="29" t="s">
        <v>154</v>
      </c>
      <c r="B54" s="21" t="s">
        <v>156</v>
      </c>
      <c r="C54" s="11" t="s">
        <v>25</v>
      </c>
      <c r="D54" s="14">
        <v>71.900000000000006</v>
      </c>
      <c r="E54" s="15"/>
      <c r="F54" s="18">
        <f t="shared" si="2"/>
        <v>0</v>
      </c>
      <c r="ZY54" s="1" t="s">
        <v>10</v>
      </c>
      <c r="ZZ54" s="2" t="s">
        <v>155</v>
      </c>
    </row>
    <row r="55" spans="1:702" x14ac:dyDescent="0.25">
      <c r="A55" s="29" t="s">
        <v>157</v>
      </c>
      <c r="B55" s="21" t="s">
        <v>159</v>
      </c>
      <c r="C55" s="11" t="s">
        <v>25</v>
      </c>
      <c r="D55" s="14">
        <v>9</v>
      </c>
      <c r="E55" s="15"/>
      <c r="F55" s="18">
        <f t="shared" si="2"/>
        <v>0</v>
      </c>
      <c r="ZY55" s="1" t="s">
        <v>10</v>
      </c>
      <c r="ZZ55" s="2" t="s">
        <v>158</v>
      </c>
    </row>
    <row r="56" spans="1:702" x14ac:dyDescent="0.25">
      <c r="A56" s="29" t="s">
        <v>160</v>
      </c>
      <c r="B56" s="21" t="s">
        <v>162</v>
      </c>
      <c r="C56" s="11" t="s">
        <v>25</v>
      </c>
      <c r="D56" s="14">
        <v>62.9</v>
      </c>
      <c r="E56" s="15"/>
      <c r="F56" s="18">
        <f t="shared" si="2"/>
        <v>0</v>
      </c>
      <c r="ZY56" s="1" t="s">
        <v>10</v>
      </c>
      <c r="ZZ56" s="2" t="s">
        <v>161</v>
      </c>
    </row>
    <row r="57" spans="1:702" x14ac:dyDescent="0.25">
      <c r="A57" s="29" t="s">
        <v>163</v>
      </c>
      <c r="B57" s="21" t="s">
        <v>165</v>
      </c>
      <c r="C57" s="11" t="s">
        <v>15</v>
      </c>
      <c r="D57" s="13">
        <v>1</v>
      </c>
      <c r="E57" s="15"/>
      <c r="F57" s="18">
        <f t="shared" si="2"/>
        <v>0</v>
      </c>
      <c r="ZY57" s="1" t="s">
        <v>10</v>
      </c>
      <c r="ZZ57" s="2" t="s">
        <v>164</v>
      </c>
    </row>
    <row r="58" spans="1:702" ht="25.5" x14ac:dyDescent="0.25">
      <c r="A58" s="29" t="s">
        <v>166</v>
      </c>
      <c r="B58" s="21" t="s">
        <v>168</v>
      </c>
      <c r="C58" s="11" t="s">
        <v>39</v>
      </c>
      <c r="D58" s="13">
        <v>8</v>
      </c>
      <c r="E58" s="15"/>
      <c r="F58" s="18">
        <f t="shared" si="2"/>
        <v>0</v>
      </c>
      <c r="ZY58" s="1" t="s">
        <v>10</v>
      </c>
      <c r="ZZ58" s="2" t="s">
        <v>167</v>
      </c>
    </row>
    <row r="59" spans="1:702" ht="25.5" x14ac:dyDescent="0.25">
      <c r="A59" s="29" t="s">
        <v>169</v>
      </c>
      <c r="B59" s="21" t="s">
        <v>171</v>
      </c>
      <c r="C59" s="11" t="s">
        <v>39</v>
      </c>
      <c r="D59" s="13">
        <v>2</v>
      </c>
      <c r="E59" s="15"/>
      <c r="F59" s="18">
        <f t="shared" si="2"/>
        <v>0</v>
      </c>
      <c r="ZY59" s="1" t="s">
        <v>10</v>
      </c>
      <c r="ZZ59" s="2" t="s">
        <v>170</v>
      </c>
    </row>
    <row r="60" spans="1:702" x14ac:dyDescent="0.25">
      <c r="A60" s="29" t="s">
        <v>172</v>
      </c>
      <c r="B60" s="21" t="s">
        <v>174</v>
      </c>
      <c r="C60" s="11" t="s">
        <v>39</v>
      </c>
      <c r="D60" s="13">
        <v>2</v>
      </c>
      <c r="E60" s="15"/>
      <c r="F60" s="18">
        <f t="shared" si="2"/>
        <v>0</v>
      </c>
      <c r="ZY60" s="1" t="s">
        <v>10</v>
      </c>
      <c r="ZZ60" s="2" t="s">
        <v>173</v>
      </c>
    </row>
    <row r="61" spans="1:702" x14ac:dyDescent="0.25">
      <c r="A61" s="29" t="s">
        <v>175</v>
      </c>
      <c r="B61" s="21" t="s">
        <v>177</v>
      </c>
      <c r="C61" s="11" t="s">
        <v>15</v>
      </c>
      <c r="D61" s="13">
        <v>1</v>
      </c>
      <c r="E61" s="15"/>
      <c r="F61" s="18">
        <f t="shared" si="2"/>
        <v>0</v>
      </c>
      <c r="ZY61" s="1" t="s">
        <v>10</v>
      </c>
      <c r="ZZ61" s="2" t="s">
        <v>176</v>
      </c>
    </row>
    <row r="62" spans="1:702" ht="25.5" x14ac:dyDescent="0.25">
      <c r="A62" s="29" t="s">
        <v>178</v>
      </c>
      <c r="B62" s="21" t="s">
        <v>180</v>
      </c>
      <c r="C62" s="11" t="s">
        <v>25</v>
      </c>
      <c r="D62" s="15">
        <v>142.13999999999999</v>
      </c>
      <c r="E62" s="15"/>
      <c r="F62" s="18">
        <f t="shared" si="2"/>
        <v>0</v>
      </c>
      <c r="ZY62" s="1" t="s">
        <v>10</v>
      </c>
      <c r="ZZ62" s="2" t="s">
        <v>179</v>
      </c>
    </row>
    <row r="63" spans="1:702" x14ac:dyDescent="0.25">
      <c r="A63" s="29" t="s">
        <v>181</v>
      </c>
      <c r="B63" s="21" t="s">
        <v>183</v>
      </c>
      <c r="C63" s="11" t="s">
        <v>25</v>
      </c>
      <c r="D63" s="15">
        <v>142.13999999999999</v>
      </c>
      <c r="E63" s="15"/>
      <c r="F63" s="18">
        <f t="shared" si="2"/>
        <v>0</v>
      </c>
      <c r="ZY63" s="1" t="s">
        <v>10</v>
      </c>
      <c r="ZZ63" s="2" t="s">
        <v>182</v>
      </c>
    </row>
    <row r="64" spans="1:702" ht="25.5" x14ac:dyDescent="0.25">
      <c r="A64" s="29" t="s">
        <v>184</v>
      </c>
      <c r="B64" s="21" t="s">
        <v>186</v>
      </c>
      <c r="C64" s="11" t="s">
        <v>39</v>
      </c>
      <c r="D64" s="13">
        <v>7</v>
      </c>
      <c r="E64" s="15"/>
      <c r="F64" s="18">
        <f t="shared" si="2"/>
        <v>0</v>
      </c>
      <c r="ZY64" s="1" t="s">
        <v>10</v>
      </c>
      <c r="ZZ64" s="2" t="s">
        <v>185</v>
      </c>
    </row>
    <row r="65" spans="1:702" x14ac:dyDescent="0.25">
      <c r="A65" s="29" t="s">
        <v>187</v>
      </c>
      <c r="B65" s="21" t="s">
        <v>189</v>
      </c>
      <c r="C65" s="11" t="s">
        <v>25</v>
      </c>
      <c r="D65" s="14">
        <v>9.3000000000000007</v>
      </c>
      <c r="E65" s="15"/>
      <c r="F65" s="18">
        <f t="shared" si="2"/>
        <v>0</v>
      </c>
      <c r="ZY65" s="1" t="s">
        <v>10</v>
      </c>
      <c r="ZZ65" s="2" t="s">
        <v>188</v>
      </c>
    </row>
    <row r="66" spans="1:702" x14ac:dyDescent="0.25">
      <c r="A66" s="29" t="s">
        <v>190</v>
      </c>
      <c r="B66" s="21" t="s">
        <v>192</v>
      </c>
      <c r="C66" s="11" t="s">
        <v>39</v>
      </c>
      <c r="D66" s="13">
        <v>10</v>
      </c>
      <c r="E66" s="15"/>
      <c r="F66" s="18">
        <f t="shared" si="2"/>
        <v>0</v>
      </c>
      <c r="ZY66" s="1" t="s">
        <v>10</v>
      </c>
      <c r="ZZ66" s="2" t="s">
        <v>191</v>
      </c>
    </row>
    <row r="67" spans="1:702" x14ac:dyDescent="0.25">
      <c r="A67" s="27" t="s">
        <v>193</v>
      </c>
      <c r="B67" s="9" t="s">
        <v>194</v>
      </c>
      <c r="C67" s="10"/>
      <c r="D67" s="12"/>
      <c r="E67" s="12"/>
      <c r="F67" s="17"/>
      <c r="ZY67" s="1" t="s">
        <v>6</v>
      </c>
      <c r="ZZ67" s="2"/>
    </row>
    <row r="68" spans="1:702" x14ac:dyDescent="0.25">
      <c r="A68" s="28" t="s">
        <v>195</v>
      </c>
      <c r="B68" s="21" t="s">
        <v>197</v>
      </c>
      <c r="C68" s="11" t="s">
        <v>39</v>
      </c>
      <c r="D68" s="13">
        <v>3</v>
      </c>
      <c r="E68" s="15"/>
      <c r="F68" s="18">
        <f>ROUND(D68*E68,2)</f>
        <v>0</v>
      </c>
      <c r="ZY68" s="1" t="s">
        <v>10</v>
      </c>
      <c r="ZZ68" s="2" t="s">
        <v>196</v>
      </c>
    </row>
    <row r="69" spans="1:702" x14ac:dyDescent="0.25">
      <c r="A69" s="29" t="s">
        <v>198</v>
      </c>
      <c r="B69" s="21" t="s">
        <v>200</v>
      </c>
      <c r="C69" s="11" t="s">
        <v>39</v>
      </c>
      <c r="D69" s="13">
        <v>5</v>
      </c>
      <c r="E69" s="15"/>
      <c r="F69" s="18">
        <f>ROUND(D69*E69,2)</f>
        <v>0</v>
      </c>
      <c r="ZY69" s="1" t="s">
        <v>10</v>
      </c>
      <c r="ZZ69" s="2" t="s">
        <v>199</v>
      </c>
    </row>
    <row r="70" spans="1:702" x14ac:dyDescent="0.25">
      <c r="A70" s="27" t="s">
        <v>201</v>
      </c>
      <c r="B70" s="9" t="s">
        <v>202</v>
      </c>
      <c r="C70" s="10"/>
      <c r="D70" s="12"/>
      <c r="E70" s="12"/>
      <c r="F70" s="17"/>
      <c r="ZY70" s="1" t="s">
        <v>6</v>
      </c>
      <c r="ZZ70" s="2"/>
    </row>
    <row r="71" spans="1:702" ht="25.5" x14ac:dyDescent="0.25">
      <c r="A71" s="28" t="s">
        <v>203</v>
      </c>
      <c r="B71" s="21" t="s">
        <v>205</v>
      </c>
      <c r="C71" s="11" t="s">
        <v>25</v>
      </c>
      <c r="D71" s="14">
        <v>249.9</v>
      </c>
      <c r="E71" s="15"/>
      <c r="F71" s="18">
        <f>ROUND(D71*E71,2)</f>
        <v>0</v>
      </c>
      <c r="ZY71" s="1" t="s">
        <v>10</v>
      </c>
      <c r="ZZ71" s="2" t="s">
        <v>204</v>
      </c>
    </row>
    <row r="72" spans="1:702" ht="38.25" x14ac:dyDescent="0.25">
      <c r="A72" s="29" t="s">
        <v>206</v>
      </c>
      <c r="B72" s="21" t="s">
        <v>208</v>
      </c>
      <c r="C72" s="11" t="s">
        <v>39</v>
      </c>
      <c r="D72" s="13">
        <v>1</v>
      </c>
      <c r="E72" s="15"/>
      <c r="F72" s="18">
        <f>ROUND(D72*E72,2)</f>
        <v>0</v>
      </c>
      <c r="ZY72" s="1" t="s">
        <v>10</v>
      </c>
      <c r="ZZ72" s="2" t="s">
        <v>207</v>
      </c>
    </row>
    <row r="73" spans="1:702" ht="25.5" x14ac:dyDescent="0.25">
      <c r="A73" s="29" t="s">
        <v>209</v>
      </c>
      <c r="B73" s="21" t="s">
        <v>211</v>
      </c>
      <c r="C73" s="11" t="s">
        <v>25</v>
      </c>
      <c r="D73" s="14">
        <v>41.6</v>
      </c>
      <c r="E73" s="15"/>
      <c r="F73" s="18">
        <f>ROUND(D73*E73,2)</f>
        <v>0</v>
      </c>
      <c r="ZY73" s="1" t="s">
        <v>10</v>
      </c>
      <c r="ZZ73" s="2" t="s">
        <v>210</v>
      </c>
    </row>
    <row r="74" spans="1:702" x14ac:dyDescent="0.25">
      <c r="A74" s="38" t="s">
        <v>212</v>
      </c>
      <c r="B74" s="39" t="s">
        <v>214</v>
      </c>
      <c r="C74" s="40" t="s">
        <v>25</v>
      </c>
      <c r="D74" s="47">
        <v>119.4</v>
      </c>
      <c r="E74" s="42"/>
      <c r="F74" s="43">
        <f>ROUND(D74*E74,2)</f>
        <v>0</v>
      </c>
      <c r="ZY74" s="1" t="s">
        <v>10</v>
      </c>
      <c r="ZZ74" s="2" t="s">
        <v>213</v>
      </c>
    </row>
    <row r="75" spans="1:702" x14ac:dyDescent="0.25">
      <c r="A75" s="27" t="s">
        <v>215</v>
      </c>
      <c r="B75" s="9" t="s">
        <v>216</v>
      </c>
      <c r="C75" s="44"/>
      <c r="D75" s="45"/>
      <c r="E75" s="45"/>
      <c r="F75" s="46"/>
      <c r="ZY75" s="1" t="s">
        <v>6</v>
      </c>
      <c r="ZZ75" s="2"/>
    </row>
    <row r="76" spans="1:702" x14ac:dyDescent="0.25">
      <c r="A76" s="28" t="s">
        <v>217</v>
      </c>
      <c r="B76" s="21" t="s">
        <v>219</v>
      </c>
      <c r="C76" s="11" t="s">
        <v>45</v>
      </c>
      <c r="D76" s="16">
        <v>284.065</v>
      </c>
      <c r="E76" s="15"/>
      <c r="F76" s="18">
        <f t="shared" ref="F76:F83" si="3">ROUND(D76*E76,2)</f>
        <v>0</v>
      </c>
      <c r="ZY76" s="1" t="s">
        <v>10</v>
      </c>
      <c r="ZZ76" s="2" t="s">
        <v>218</v>
      </c>
    </row>
    <row r="77" spans="1:702" x14ac:dyDescent="0.25">
      <c r="A77" s="29" t="s">
        <v>220</v>
      </c>
      <c r="B77" s="21" t="s">
        <v>222</v>
      </c>
      <c r="C77" s="11" t="s">
        <v>35</v>
      </c>
      <c r="D77" s="15">
        <v>1876.98</v>
      </c>
      <c r="E77" s="15"/>
      <c r="F77" s="18">
        <f t="shared" si="3"/>
        <v>0</v>
      </c>
      <c r="ZY77" s="1" t="s">
        <v>10</v>
      </c>
      <c r="ZZ77" s="2" t="s">
        <v>221</v>
      </c>
    </row>
    <row r="78" spans="1:702" x14ac:dyDescent="0.25">
      <c r="A78" s="29" t="s">
        <v>223</v>
      </c>
      <c r="B78" s="21" t="s">
        <v>225</v>
      </c>
      <c r="C78" s="11" t="s">
        <v>39</v>
      </c>
      <c r="D78" s="13">
        <v>3</v>
      </c>
      <c r="E78" s="15"/>
      <c r="F78" s="18">
        <f t="shared" si="3"/>
        <v>0</v>
      </c>
      <c r="ZY78" s="1" t="s">
        <v>10</v>
      </c>
      <c r="ZZ78" s="2" t="s">
        <v>224</v>
      </c>
    </row>
    <row r="79" spans="1:702" x14ac:dyDescent="0.25">
      <c r="A79" s="29" t="s">
        <v>226</v>
      </c>
      <c r="B79" s="21" t="s">
        <v>228</v>
      </c>
      <c r="C79" s="11" t="s">
        <v>39</v>
      </c>
      <c r="D79" s="13">
        <v>6</v>
      </c>
      <c r="E79" s="15"/>
      <c r="F79" s="18">
        <f t="shared" si="3"/>
        <v>0</v>
      </c>
      <c r="ZY79" s="1" t="s">
        <v>10</v>
      </c>
      <c r="ZZ79" s="2" t="s">
        <v>227</v>
      </c>
    </row>
    <row r="80" spans="1:702" x14ac:dyDescent="0.25">
      <c r="A80" s="29" t="s">
        <v>229</v>
      </c>
      <c r="B80" s="21" t="s">
        <v>231</v>
      </c>
      <c r="C80" s="11" t="s">
        <v>39</v>
      </c>
      <c r="D80" s="13">
        <v>6</v>
      </c>
      <c r="E80" s="15"/>
      <c r="F80" s="18">
        <f t="shared" si="3"/>
        <v>0</v>
      </c>
      <c r="ZY80" s="1" t="s">
        <v>10</v>
      </c>
      <c r="ZZ80" s="2" t="s">
        <v>230</v>
      </c>
    </row>
    <row r="81" spans="1:702" x14ac:dyDescent="0.25">
      <c r="A81" s="29" t="s">
        <v>232</v>
      </c>
      <c r="B81" s="21" t="s">
        <v>234</v>
      </c>
      <c r="C81" s="11" t="s">
        <v>25</v>
      </c>
      <c r="D81" s="14">
        <v>31.8</v>
      </c>
      <c r="E81" s="15"/>
      <c r="F81" s="18">
        <f t="shared" si="3"/>
        <v>0</v>
      </c>
      <c r="ZY81" s="1" t="s">
        <v>10</v>
      </c>
      <c r="ZZ81" s="2" t="s">
        <v>233</v>
      </c>
    </row>
    <row r="82" spans="1:702" x14ac:dyDescent="0.25">
      <c r="A82" s="29" t="s">
        <v>235</v>
      </c>
      <c r="B82" s="21" t="s">
        <v>237</v>
      </c>
      <c r="C82" s="11" t="s">
        <v>39</v>
      </c>
      <c r="D82" s="13">
        <v>40</v>
      </c>
      <c r="E82" s="15"/>
      <c r="F82" s="18">
        <f t="shared" si="3"/>
        <v>0</v>
      </c>
      <c r="ZY82" s="1" t="s">
        <v>10</v>
      </c>
      <c r="ZZ82" s="2" t="s">
        <v>236</v>
      </c>
    </row>
    <row r="83" spans="1:702" x14ac:dyDescent="0.25">
      <c r="A83" s="29" t="s">
        <v>238</v>
      </c>
      <c r="B83" s="21" t="s">
        <v>240</v>
      </c>
      <c r="C83" s="11" t="s">
        <v>25</v>
      </c>
      <c r="D83" s="14">
        <v>416.7</v>
      </c>
      <c r="E83" s="15"/>
      <c r="F83" s="18">
        <f t="shared" si="3"/>
        <v>0</v>
      </c>
      <c r="ZY83" s="1" t="s">
        <v>10</v>
      </c>
      <c r="ZZ83" s="2" t="s">
        <v>239</v>
      </c>
    </row>
    <row r="84" spans="1:702" x14ac:dyDescent="0.25">
      <c r="A84" s="27" t="s">
        <v>241</v>
      </c>
      <c r="B84" s="9" t="s">
        <v>242</v>
      </c>
      <c r="C84" s="10"/>
      <c r="D84" s="12"/>
      <c r="E84" s="12"/>
      <c r="F84" s="17"/>
      <c r="ZY84" s="1" t="s">
        <v>6</v>
      </c>
      <c r="ZZ84" s="2"/>
    </row>
    <row r="85" spans="1:702" x14ac:dyDescent="0.25">
      <c r="A85" s="28" t="s">
        <v>243</v>
      </c>
      <c r="B85" s="21" t="s">
        <v>245</v>
      </c>
      <c r="C85" s="11" t="s">
        <v>39</v>
      </c>
      <c r="D85" s="13">
        <v>3</v>
      </c>
      <c r="E85" s="15"/>
      <c r="F85" s="18">
        <f>ROUND(D85*E85,2)</f>
        <v>0</v>
      </c>
      <c r="ZY85" s="1" t="s">
        <v>10</v>
      </c>
      <c r="ZZ85" s="2" t="s">
        <v>244</v>
      </c>
    </row>
    <row r="86" spans="1:702" x14ac:dyDescent="0.25">
      <c r="A86" s="29" t="s">
        <v>246</v>
      </c>
      <c r="B86" s="21" t="s">
        <v>248</v>
      </c>
      <c r="C86" s="11" t="s">
        <v>39</v>
      </c>
      <c r="D86" s="13">
        <v>2</v>
      </c>
      <c r="E86" s="15"/>
      <c r="F86" s="18">
        <f>ROUND(D86*E86,2)</f>
        <v>0</v>
      </c>
      <c r="ZY86" s="1" t="s">
        <v>10</v>
      </c>
      <c r="ZZ86" s="2" t="s">
        <v>247</v>
      </c>
    </row>
    <row r="87" spans="1:702" x14ac:dyDescent="0.25">
      <c r="A87" s="29" t="s">
        <v>249</v>
      </c>
      <c r="B87" s="21" t="s">
        <v>251</v>
      </c>
      <c r="C87" s="11" t="s">
        <v>39</v>
      </c>
      <c r="D87" s="13">
        <v>2</v>
      </c>
      <c r="E87" s="15"/>
      <c r="F87" s="18">
        <f>ROUND(D87*E87,2)</f>
        <v>0</v>
      </c>
      <c r="ZY87" s="1" t="s">
        <v>10</v>
      </c>
      <c r="ZZ87" s="2" t="s">
        <v>250</v>
      </c>
    </row>
    <row r="88" spans="1:702" x14ac:dyDescent="0.25">
      <c r="A88" s="27" t="s">
        <v>252</v>
      </c>
      <c r="B88" s="9" t="s">
        <v>253</v>
      </c>
      <c r="C88" s="10"/>
      <c r="D88" s="12"/>
      <c r="E88" s="12"/>
      <c r="F88" s="17"/>
      <c r="ZY88" s="1" t="s">
        <v>6</v>
      </c>
      <c r="ZZ88" s="2"/>
    </row>
    <row r="89" spans="1:702" x14ac:dyDescent="0.25">
      <c r="A89" s="28" t="s">
        <v>254</v>
      </c>
      <c r="B89" s="21" t="s">
        <v>256</v>
      </c>
      <c r="C89" s="11" t="s">
        <v>15</v>
      </c>
      <c r="D89" s="13">
        <v>1</v>
      </c>
      <c r="E89" s="15"/>
      <c r="F89" s="18">
        <f>ROUND(D89*E89,2)</f>
        <v>0</v>
      </c>
      <c r="ZY89" s="1" t="s">
        <v>10</v>
      </c>
      <c r="ZZ89" s="2" t="s">
        <v>255</v>
      </c>
    </row>
    <row r="90" spans="1:702" x14ac:dyDescent="0.25">
      <c r="A90" s="36" t="s">
        <v>257</v>
      </c>
      <c r="B90" s="37" t="s">
        <v>258</v>
      </c>
      <c r="C90" s="35"/>
      <c r="D90" s="12"/>
      <c r="E90" s="12"/>
      <c r="F90" s="17"/>
      <c r="ZY90" s="1" t="s">
        <v>6</v>
      </c>
      <c r="ZZ90" s="2"/>
    </row>
    <row r="91" spans="1:702" x14ac:dyDescent="0.25">
      <c r="A91" s="30"/>
      <c r="B91" s="22"/>
      <c r="C91" s="23"/>
      <c r="D91" s="24"/>
      <c r="E91" s="24"/>
      <c r="F91" s="25"/>
    </row>
    <row r="93" spans="1:702" x14ac:dyDescent="0.25">
      <c r="B93" s="31" t="s">
        <v>260</v>
      </c>
      <c r="F93" s="34">
        <f>SUBTOTAL(109,F3:F91)</f>
        <v>0</v>
      </c>
      <c r="ZY93" s="1" t="s">
        <v>259</v>
      </c>
    </row>
    <row r="94" spans="1:702" x14ac:dyDescent="0.25">
      <c r="A94" s="32" t="s">
        <v>262</v>
      </c>
      <c r="B94" s="33" t="str">
        <f>CONCATENATE("TVA (",A94,"%)")</f>
        <v>TVA (20%)</v>
      </c>
      <c r="F94" s="34">
        <f>(F93*A94)/100</f>
        <v>0</v>
      </c>
      <c r="ZY94" s="1" t="s">
        <v>261</v>
      </c>
    </row>
    <row r="95" spans="1:702" x14ac:dyDescent="0.25">
      <c r="B95" s="31" t="s">
        <v>264</v>
      </c>
      <c r="F95" s="34">
        <f>F93+F94</f>
        <v>0</v>
      </c>
      <c r="ZY95" s="1" t="s">
        <v>263</v>
      </c>
    </row>
  </sheetData>
  <mergeCells count="1">
    <mergeCell ref="A1:F1"/>
  </mergeCells>
  <pageMargins left="0.39370078740157483" right="0.31496062992125984" top="0.39370078740157483" bottom="0.39370078740157483" header="0.31496062992125984" footer="0.31496062992125984"/>
  <pageSetup paperSize="9" scale="95" fitToHeight="10000" orientation="portrait" horizontalDpi="0" verticalDpi="0" r:id="rId1"/>
  <rowBreaks count="2" manualBreakCount="2">
    <brk id="35" max="5" man="1"/>
    <brk id="7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Lot N°14 Page de garde</vt:lpstr>
      <vt:lpstr>Lot N°14 VRD - CLOTURES - ESPA</vt:lpstr>
      <vt:lpstr>'Lot N°14 VRD - CLOTURES - ESPA'!Impression_des_titres</vt:lpstr>
      <vt:lpstr>'Lot N°14 VRD - CLOTURES - ESPA'!Print_Area</vt:lpstr>
      <vt:lpstr>'Lot N°14 VRD - CLOTURES - ESPA'!Print_Titles</vt:lpstr>
      <vt:lpstr>'Lot N°14 Page de garde'!Zone_d_impression</vt:lpstr>
      <vt:lpstr>'Lot N°14 VRD - CLOTURES - ESPA'!Zone_d_impression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2018-05-15T13:16:01Z</cp:lastPrinted>
  <dcterms:created xsi:type="dcterms:W3CDTF">2018-05-15T10:37:32Z</dcterms:created>
  <dcterms:modified xsi:type="dcterms:W3CDTF">2018-05-16T08:24:27Z</dcterms:modified>
</cp:coreProperties>
</file>