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tilisateur\Desktop\AFFAIRE EN COURS\EPE Valence\DCE MAI 2018\EUROMETRES\DCE indice 1 du 15-05-2018\"/>
    </mc:Choice>
  </mc:AlternateContent>
  <xr:revisionPtr revIDLastSave="0" documentId="10_ncr:8100000_{58F40D3C-7E1D-4D89-BED3-AA147791D3B6}" xr6:coauthVersionLast="33" xr6:coauthVersionMax="33" xr10:uidLastSave="{00000000-0000-0000-0000-000000000000}"/>
  <bookViews>
    <workbookView xWindow="0" yWindow="0" windowWidth="21570" windowHeight="9645" activeTab="1" xr2:uid="{2C448830-4598-4CE3-B8D7-65A0F4022EF9}"/>
  </bookViews>
  <sheets>
    <sheet name="Lot N°05 Page de garde" sheetId="2" r:id="rId1"/>
    <sheet name="Lot N°05 COUVERTURE METALLIQUE" sheetId="3" r:id="rId2"/>
  </sheets>
  <definedNames>
    <definedName name="Print_Area" localSheetId="1">'Lot N°05 COUVERTURE METALLIQUE'!$A$1:$F$44</definedName>
    <definedName name="Print_Titles" localSheetId="1">'Lot N°05 COUVERTURE METALLIQUE'!$1:$2</definedName>
    <definedName name="_xlnm.Print_Area" localSheetId="1">'Lot N°05 COUVERTURE METALLIQUE'!$A$1:$F$44</definedName>
    <definedName name="_xlnm.Print_Area" localSheetId="0">'Lot N°05 Page de garde'!$A$1:$I$51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2" i="3" l="1"/>
  <c r="F37" i="3"/>
  <c r="F35" i="3"/>
  <c r="F33" i="3"/>
  <c r="F32" i="3"/>
  <c r="F31" i="3"/>
  <c r="F30" i="3"/>
  <c r="F28" i="3"/>
  <c r="F26" i="3"/>
  <c r="F25" i="3"/>
  <c r="F24" i="3"/>
  <c r="F23" i="3"/>
  <c r="F21" i="3"/>
  <c r="F19" i="3"/>
  <c r="F18" i="3"/>
  <c r="F17" i="3"/>
  <c r="F16" i="3"/>
  <c r="F15" i="3"/>
  <c r="F14" i="3"/>
  <c r="F13" i="3"/>
  <c r="F11" i="3"/>
  <c r="F10" i="3"/>
  <c r="F9" i="3"/>
  <c r="F8" i="3"/>
  <c r="F6" i="3"/>
  <c r="F41" i="3" l="1"/>
  <c r="F42" i="3"/>
  <c r="F43" i="3" s="1"/>
</calcChain>
</file>

<file path=xl/sharedStrings.xml><?xml version="1.0" encoding="utf-8"?>
<sst xmlns="http://schemas.openxmlformats.org/spreadsheetml/2006/main" count="157" uniqueCount="108">
  <si>
    <t>U</t>
  </si>
  <si>
    <t>Quantité indicative</t>
  </si>
  <si>
    <t>Prix en €</t>
  </si>
  <si>
    <t>Total en €</t>
  </si>
  <si>
    <t>CH2</t>
  </si>
  <si>
    <t>COUVERTURE METALLIQUE</t>
  </si>
  <si>
    <t>CH3</t>
  </si>
  <si>
    <t>1</t>
  </si>
  <si>
    <t>DATE DE CREATION - Mai 2018</t>
  </si>
  <si>
    <t xml:space="preserve">     </t>
  </si>
  <si>
    <t>ART</t>
  </si>
  <si>
    <t>101-B342</t>
  </si>
  <si>
    <t>3</t>
  </si>
  <si>
    <t>PREPARATION / PROTECTION</t>
  </si>
  <si>
    <t xml:space="preserve">3.1 1 </t>
  </si>
  <si>
    <t xml:space="preserve">P.M  </t>
  </si>
  <si>
    <t>201-J995</t>
  </si>
  <si>
    <t>Pour mémoire - Installation de chantier, levages et sécurités des abords compris dans les prix unitaires de l'entreprise</t>
  </si>
  <si>
    <t xml:space="preserve">3.1 2 </t>
  </si>
  <si>
    <t>201-J998</t>
  </si>
  <si>
    <t>Pour mémoire - Sécurité collective périphérique compris dans les prix unitaires de l'entreprise</t>
  </si>
  <si>
    <t xml:space="preserve">3.1 3 </t>
  </si>
  <si>
    <t>201-J997</t>
  </si>
  <si>
    <t>Pour mémoire - Sécurité collective horizontale compris dans les prix unitaires de l'entreprise</t>
  </si>
  <si>
    <t xml:space="preserve">3.1 4 </t>
  </si>
  <si>
    <t>201-J999</t>
  </si>
  <si>
    <t>Pour mémoire - Sapines d'accès en toitures compris dans les prix unitaires de l'entreprise</t>
  </si>
  <si>
    <t>4</t>
  </si>
  <si>
    <t>COUVERTURE SECHE - BAC ACIER DOUBLE PEAU</t>
  </si>
  <si>
    <t xml:space="preserve">4.1 1 </t>
  </si>
  <si>
    <t xml:space="preserve">m2   </t>
  </si>
  <si>
    <t>201-N471</t>
  </si>
  <si>
    <t>Couverture double peau en bac acier - isolation 320 mm R = 9.40 m2.K/W</t>
  </si>
  <si>
    <t xml:space="preserve">4.1 2 </t>
  </si>
  <si>
    <t>201-O265</t>
  </si>
  <si>
    <t>Couverture double peau en bac acier - isolation 160 mm - R = 4.70 m2.K/W</t>
  </si>
  <si>
    <t xml:space="preserve">4.2 1 </t>
  </si>
  <si>
    <t xml:space="preserve">ml   </t>
  </si>
  <si>
    <t>201-R959</t>
  </si>
  <si>
    <t>Faitage de couverture</t>
  </si>
  <si>
    <t xml:space="preserve">4.2 2 </t>
  </si>
  <si>
    <t>201-R952</t>
  </si>
  <si>
    <t>Caniveau de récupération bas de pente</t>
  </si>
  <si>
    <t xml:space="preserve">4.2 3 </t>
  </si>
  <si>
    <t>201-N435</t>
  </si>
  <si>
    <t>Caniveau de récupération en noue entre 2 versants</t>
  </si>
  <si>
    <t xml:space="preserve">4.2 4 </t>
  </si>
  <si>
    <t xml:space="preserve">U    </t>
  </si>
  <si>
    <t>201-N436</t>
  </si>
  <si>
    <t>Souche pour sortie en toiture Ø300 mm</t>
  </si>
  <si>
    <t xml:space="preserve">4.2 5 </t>
  </si>
  <si>
    <t>201-M954</t>
  </si>
  <si>
    <t>Crosse pour sortie de câble en toiture Ø60 mm</t>
  </si>
  <si>
    <t>5</t>
  </si>
  <si>
    <t>ACCESSOIRES DE PROTECTION</t>
  </si>
  <si>
    <t xml:space="preserve">5.1 1 </t>
  </si>
  <si>
    <t>201-M671</t>
  </si>
  <si>
    <t>Couvertine d'acrotère en aluminium - Finition thermolaqué</t>
  </si>
  <si>
    <t>6</t>
  </si>
  <si>
    <t>EVACUATION EP</t>
  </si>
  <si>
    <t xml:space="preserve">6.1 1 </t>
  </si>
  <si>
    <t>201-P421</t>
  </si>
  <si>
    <t>Naissance EP en toiture - Diamètre 160 mm</t>
  </si>
  <si>
    <t xml:space="preserve">6.2 1 </t>
  </si>
  <si>
    <t>201-K659</t>
  </si>
  <si>
    <t>Boîte à eau en acier galvanisé prélaqué</t>
  </si>
  <si>
    <t xml:space="preserve">6.3 1 </t>
  </si>
  <si>
    <t>201-N438</t>
  </si>
  <si>
    <t>Tuyau de descente en acier galvanisé prélaqué Ø 100mm</t>
  </si>
  <si>
    <t xml:space="preserve">6.4 1 </t>
  </si>
  <si>
    <t>201-M387</t>
  </si>
  <si>
    <t>Tuyaux PVC Ø160 mm</t>
  </si>
  <si>
    <t xml:space="preserve">6.5 1 </t>
  </si>
  <si>
    <t>201-L194</t>
  </si>
  <si>
    <t>Dauphin fonte droit DN 100 - Hauteur 1.00 ml</t>
  </si>
  <si>
    <t>7</t>
  </si>
  <si>
    <t>LANTERNEAU - DESENFUMAGE</t>
  </si>
  <si>
    <t xml:space="preserve">7.1 1 </t>
  </si>
  <si>
    <t xml:space="preserve">Ens  </t>
  </si>
  <si>
    <t>201-R108</t>
  </si>
  <si>
    <t>Lanterneau d'accès en toiture - Dimensions 1.00 x 1.00 ml</t>
  </si>
  <si>
    <t xml:space="preserve">7.2 1 </t>
  </si>
  <si>
    <t>201-V249</t>
  </si>
  <si>
    <t>Lanterneau de désenfumage - Dimensions 1.10 x 1.10 ml</t>
  </si>
  <si>
    <t xml:space="preserve">7.2 2 </t>
  </si>
  <si>
    <t>201-R967</t>
  </si>
  <si>
    <t>Plus-value pour doublement de la commande d'ouverture du lanterneaux de désenfumage</t>
  </si>
  <si>
    <t xml:space="preserve">7.3 1 </t>
  </si>
  <si>
    <t>201-M612</t>
  </si>
  <si>
    <t>Tube d'éclairement zénithal - Diamètre 450 mm</t>
  </si>
  <si>
    <t>8</t>
  </si>
  <si>
    <t>SECURITE CSPS</t>
  </si>
  <si>
    <t xml:space="preserve">8.1 1 </t>
  </si>
  <si>
    <t>201-F346</t>
  </si>
  <si>
    <t>Ligne de vie en toiture</t>
  </si>
  <si>
    <t>9</t>
  </si>
  <si>
    <t>DOSSIER DES OUVRAGES EXECUTES DOE</t>
  </si>
  <si>
    <t xml:space="preserve">9.1 1 </t>
  </si>
  <si>
    <t>201-Q929</t>
  </si>
  <si>
    <t>Elaboration du Dossier des Ouvrages Exécutés</t>
  </si>
  <si>
    <t>10</t>
  </si>
  <si>
    <t>FIN</t>
  </si>
  <si>
    <t>TOTHT</t>
  </si>
  <si>
    <t>Montant HT du Lot N°05 COUVERTURE METALLIQUE</t>
  </si>
  <si>
    <t>TVA</t>
  </si>
  <si>
    <t>20</t>
  </si>
  <si>
    <t>TOTTTC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</si>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</sst>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;\-#,##0;"/>
    <numFmt numFmtId="165" formatCode="#,##0.00;\-#,##0.00;"/>
    <numFmt numFmtId="166" formatCode="#,##0.0;\-#,##0.0;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 Narrow"/>
      <family val="2"/>
    </font>
    <font>
      <sz val="10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 Rounded MT Bold"/>
      <family val="2"/>
    </font>
    <font>
      <b/>
      <sz val="10"/>
      <color rgb="FF000000"/>
      <name val="Arial"/>
      <family val="2"/>
    </font>
    <font>
      <sz val="11"/>
      <color rgb="FF000000"/>
      <name val="Arial"/>
      <family val="2"/>
    </font>
    <font>
      <sz val="8"/>
      <color rgb="FF000000"/>
      <name val="Arial"/>
      <family val="2"/>
    </font>
    <font>
      <sz val="9"/>
      <color rgb="FFFF0000"/>
      <name val="Arial Narrow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color rgb="FFFF0000"/>
      <name val="Arial"/>
      <family val="2"/>
    </font>
    <font>
      <i/>
      <sz val="8"/>
      <color rgb="FFFF0000"/>
      <name val="Arial"/>
      <family val="2"/>
    </font>
    <font>
      <sz val="8"/>
      <color rgb="FFFF0000"/>
      <name val="Arial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sz val="7"/>
      <color rgb="FF000000"/>
      <name val="Arial"/>
      <family val="2"/>
    </font>
    <font>
      <i/>
      <sz val="10"/>
      <color rgb="FF000000"/>
      <name val="Arial"/>
      <family val="2"/>
    </font>
    <font>
      <sz val="11"/>
      <color indexed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D3FA6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0">
    <xf numFmtId="0" fontId="0" fillId="0" borderId="0">
      <alignment vertical="top"/>
    </xf>
    <xf numFmtId="0" fontId="2" fillId="2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4" fillId="4" borderId="0">
      <alignment horizontal="left" vertical="top" wrapText="1"/>
    </xf>
    <xf numFmtId="0" fontId="5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6" fillId="5" borderId="1">
      <alignment horizontal="left" vertical="top" wrapText="1"/>
    </xf>
    <xf numFmtId="0" fontId="7" fillId="2" borderId="0">
      <alignment horizontal="left" vertical="top" wrapText="1"/>
    </xf>
    <xf numFmtId="0" fontId="8" fillId="2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2" borderId="0">
      <alignment horizontal="left" vertical="top" wrapText="1"/>
    </xf>
    <xf numFmtId="0" fontId="9" fillId="2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3" fillId="2" borderId="0">
      <alignment horizontal="left" vertical="top" wrapText="1"/>
    </xf>
    <xf numFmtId="0" fontId="10" fillId="2" borderId="0">
      <alignment horizontal="left" vertical="top" wrapText="1"/>
    </xf>
    <xf numFmtId="0" fontId="11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12" fillId="2" borderId="0">
      <alignment horizontal="left" vertical="top" wrapText="1"/>
    </xf>
    <xf numFmtId="0" fontId="13" fillId="2" borderId="0">
      <alignment horizontal="left" vertical="top" wrapText="1"/>
    </xf>
    <xf numFmtId="0" fontId="8" fillId="2" borderId="0">
      <alignment horizontal="left" vertical="top" wrapText="1"/>
    </xf>
    <xf numFmtId="0" fontId="8" fillId="2" borderId="0">
      <alignment horizontal="left" vertical="top" wrapText="1"/>
    </xf>
    <xf numFmtId="0" fontId="14" fillId="2" borderId="0">
      <alignment horizontal="left" vertical="top" wrapText="1"/>
    </xf>
    <xf numFmtId="0" fontId="8" fillId="2" borderId="0">
      <alignment horizontal="left" vertical="top" wrapText="1"/>
    </xf>
    <xf numFmtId="0" fontId="8" fillId="2" borderId="0">
      <alignment horizontal="left" vertical="top" wrapText="1"/>
    </xf>
    <xf numFmtId="0" fontId="15" fillId="2" borderId="0">
      <alignment horizontal="left" vertical="top" wrapText="1" indent="1"/>
    </xf>
    <xf numFmtId="0" fontId="16" fillId="2" borderId="0">
      <alignment horizontal="left" vertical="top" wrapText="1" indent="1"/>
    </xf>
    <xf numFmtId="0" fontId="16" fillId="2" borderId="0">
      <alignment horizontal="left" vertical="top" wrapText="1" indent="1"/>
    </xf>
    <xf numFmtId="49" fontId="17" fillId="2" borderId="0">
      <alignment vertical="top" wrapText="1"/>
    </xf>
    <xf numFmtId="49" fontId="3" fillId="2" borderId="0">
      <alignment horizontal="left" vertical="top"/>
    </xf>
    <xf numFmtId="0" fontId="8" fillId="2" borderId="0">
      <alignment horizontal="left" vertical="top"/>
    </xf>
    <xf numFmtId="0" fontId="8" fillId="2" borderId="0">
      <alignment horizontal="left" vertical="top"/>
    </xf>
    <xf numFmtId="0" fontId="8" fillId="2" borderId="0">
      <alignment horizontal="left" vertical="top"/>
    </xf>
    <xf numFmtId="0" fontId="18" fillId="2" borderId="0">
      <alignment horizontal="left" vertical="top" wrapText="1"/>
    </xf>
  </cellStyleXfs>
  <cellXfs count="39">
    <xf numFmtId="0" fontId="0" fillId="0" borderId="0" xfId="0">
      <alignment vertical="top"/>
    </xf>
    <xf numFmtId="0" fontId="0" fillId="2" borderId="0" xfId="0" applyFill="1" applyProtection="1">
      <alignment vertical="top"/>
    </xf>
    <xf numFmtId="49" fontId="0" fillId="2" borderId="0" xfId="0" applyNumberFormat="1" applyFill="1" applyProtection="1">
      <alignment vertical="top"/>
    </xf>
    <xf numFmtId="49" fontId="1" fillId="2" borderId="4" xfId="0" applyNumberFormat="1" applyFont="1" applyFill="1" applyBorder="1" applyProtection="1">
      <alignment vertical="top"/>
    </xf>
    <xf numFmtId="49" fontId="1" fillId="2" borderId="3" xfId="0" applyNumberFormat="1" applyFont="1" applyFill="1" applyBorder="1" applyAlignment="1" applyProtection="1">
      <alignment horizontal="left" vertical="top" wrapText="1"/>
    </xf>
    <xf numFmtId="0" fontId="1" fillId="2" borderId="7" xfId="0" applyFont="1" applyFill="1" applyBorder="1" applyAlignment="1" applyProtection="1">
      <alignment horizontal="left" vertical="top" wrapText="1"/>
    </xf>
    <xf numFmtId="0" fontId="1" fillId="2" borderId="7" xfId="0" applyFont="1" applyFill="1" applyBorder="1" applyAlignment="1" applyProtection="1">
      <alignment horizontal="center" vertical="top" wrapText="1"/>
    </xf>
    <xf numFmtId="0" fontId="1" fillId="2" borderId="8" xfId="0" applyFont="1" applyFill="1" applyBorder="1" applyAlignment="1" applyProtection="1">
      <alignment horizontal="right" vertical="top" wrapText="1"/>
    </xf>
    <xf numFmtId="49" fontId="0" fillId="2" borderId="9" xfId="0" applyNumberFormat="1" applyFill="1" applyBorder="1" applyProtection="1">
      <alignment vertical="top"/>
    </xf>
    <xf numFmtId="49" fontId="6" fillId="5" borderId="3" xfId="10" applyBorder="1">
      <alignment horizontal="left" vertical="top" wrapText="1"/>
    </xf>
    <xf numFmtId="0" fontId="0" fillId="2" borderId="11" xfId="0" applyFill="1" applyBorder="1" applyAlignment="1" applyProtection="1">
      <alignment horizontal="left" vertical="top"/>
    </xf>
    <xf numFmtId="0" fontId="0" fillId="2" borderId="11" xfId="0" applyFill="1" applyBorder="1" applyAlignment="1" applyProtection="1">
      <alignment horizontal="left" vertical="top"/>
      <protection locked="0"/>
    </xf>
    <xf numFmtId="0" fontId="0" fillId="2" borderId="11" xfId="0" applyFill="1" applyBorder="1" applyAlignment="1" applyProtection="1">
      <alignment horizontal="center" vertical="top"/>
    </xf>
    <xf numFmtId="164" fontId="0" fillId="2" borderId="11" xfId="0" applyNumberFormat="1" applyFill="1" applyBorder="1" applyAlignment="1" applyProtection="1">
      <alignment horizontal="center" vertical="top"/>
      <protection locked="0"/>
    </xf>
    <xf numFmtId="165" fontId="0" fillId="2" borderId="11" xfId="0" applyNumberFormat="1" applyFill="1" applyBorder="1" applyAlignment="1" applyProtection="1">
      <alignment horizontal="center" vertical="top"/>
      <protection locked="0"/>
    </xf>
    <xf numFmtId="166" fontId="0" fillId="2" borderId="11" xfId="0" applyNumberFormat="1" applyFill="1" applyBorder="1" applyAlignment="1" applyProtection="1">
      <alignment horizontal="center" vertical="top"/>
      <protection locked="0"/>
    </xf>
    <xf numFmtId="0" fontId="0" fillId="2" borderId="10" xfId="0" applyFill="1" applyBorder="1" applyAlignment="1" applyProtection="1">
      <alignment horizontal="right" vertical="top"/>
    </xf>
    <xf numFmtId="165" fontId="0" fillId="2" borderId="10" xfId="0" applyNumberFormat="1" applyFill="1" applyBorder="1" applyAlignment="1" applyProtection="1">
      <alignment horizontal="right" vertical="top"/>
      <protection locked="0"/>
    </xf>
    <xf numFmtId="49" fontId="0" fillId="2" borderId="0" xfId="0" applyNumberFormat="1" applyFill="1" applyBorder="1" applyProtection="1">
      <alignment vertical="top"/>
    </xf>
    <xf numFmtId="49" fontId="4" fillId="4" borderId="0" xfId="6" applyBorder="1">
      <alignment horizontal="left" vertical="top" wrapText="1"/>
    </xf>
    <xf numFmtId="49" fontId="3" fillId="2" borderId="0" xfId="26" applyBorder="1">
      <alignment horizontal="left" vertical="top" wrapText="1"/>
    </xf>
    <xf numFmtId="49" fontId="0" fillId="2" borderId="13" xfId="0" applyNumberFormat="1" applyFill="1" applyBorder="1" applyProtection="1">
      <alignment vertical="top"/>
    </xf>
    <xf numFmtId="0" fontId="0" fillId="2" borderId="14" xfId="0" applyFill="1" applyBorder="1" applyAlignment="1" applyProtection="1">
      <alignment horizontal="left" vertical="top"/>
    </xf>
    <xf numFmtId="0" fontId="0" fillId="2" borderId="14" xfId="0" applyFill="1" applyBorder="1" applyAlignment="1" applyProtection="1">
      <alignment horizontal="center" vertical="top"/>
    </xf>
    <xf numFmtId="0" fontId="0" fillId="2" borderId="15" xfId="0" applyFill="1" applyBorder="1" applyAlignment="1" applyProtection="1">
      <alignment horizontal="right" vertical="top"/>
    </xf>
    <xf numFmtId="0" fontId="2" fillId="4" borderId="9" xfId="1" applyFont="1" applyFill="1" applyBorder="1">
      <alignment horizontal="left" vertical="top" wrapText="1"/>
    </xf>
    <xf numFmtId="0" fontId="2" fillId="5" borderId="5" xfId="1" applyFont="1" applyFill="1" applyBorder="1">
      <alignment horizontal="left" vertical="top" wrapText="1"/>
    </xf>
    <xf numFmtId="0" fontId="2" fillId="2" borderId="5" xfId="1" applyFont="1" applyBorder="1">
      <alignment horizontal="left" vertical="top" wrapText="1"/>
    </xf>
    <xf numFmtId="0" fontId="2" fillId="2" borderId="9" xfId="1" applyFont="1" applyBorder="1">
      <alignment horizontal="left" vertical="top" wrapText="1"/>
    </xf>
    <xf numFmtId="0" fontId="2" fillId="5" borderId="4" xfId="1" applyFont="1" applyFill="1" applyBorder="1">
      <alignment horizontal="left" vertical="top" wrapText="1"/>
    </xf>
    <xf numFmtId="49" fontId="2" fillId="2" borderId="9" xfId="0" applyNumberFormat="1" applyFont="1" applyFill="1" applyBorder="1" applyProtection="1">
      <alignment vertical="top"/>
    </xf>
    <xf numFmtId="49" fontId="2" fillId="2" borderId="12" xfId="0" applyNumberFormat="1" applyFont="1" applyFill="1" applyBorder="1" applyProtection="1">
      <alignment vertical="top"/>
    </xf>
    <xf numFmtId="49" fontId="1" fillId="2" borderId="0" xfId="0" applyNumberFormat="1" applyFont="1" applyFill="1" applyProtection="1">
      <alignment vertical="top"/>
    </xf>
    <xf numFmtId="165" fontId="19" fillId="2" borderId="0" xfId="0" applyNumberFormat="1" applyFont="1" applyFill="1" applyProtection="1">
      <alignment vertical="top"/>
    </xf>
    <xf numFmtId="0" fontId="1" fillId="2" borderId="0" xfId="0" applyNumberFormat="1" applyFont="1" applyFill="1" applyProtection="1">
      <alignment vertical="top"/>
    </xf>
    <xf numFmtId="165" fontId="1" fillId="2" borderId="0" xfId="0" applyNumberFormat="1" applyFont="1" applyFill="1" applyProtection="1">
      <alignment vertical="top"/>
    </xf>
    <xf numFmtId="49" fontId="0" fillId="2" borderId="5" xfId="0" applyNumberFormat="1" applyFill="1" applyBorder="1" applyProtection="1">
      <alignment vertical="top"/>
    </xf>
    <xf numFmtId="49" fontId="0" fillId="2" borderId="2" xfId="0" applyNumberFormat="1" applyFill="1" applyBorder="1" applyProtection="1">
      <alignment vertical="top"/>
    </xf>
    <xf numFmtId="49" fontId="0" fillId="2" borderId="6" xfId="0" applyNumberFormat="1" applyFill="1" applyBorder="1" applyProtection="1">
      <alignment vertical="top"/>
    </xf>
  </cellXfs>
  <cellStyles count="50">
    <cellStyle name="ArtDescriptif" xfId="28" xr:uid="{B9656D73-8B09-4F3F-A4BF-0E8DDCCF2950}"/>
    <cellStyle name="ArtLibelleCond" xfId="27" xr:uid="{0178DD78-9D22-41E1-BBE7-AFFC42B39256}"/>
    <cellStyle name="ArtNote1" xfId="29" xr:uid="{8F2D25C1-8D19-43E2-8AC0-5B8A70378116}"/>
    <cellStyle name="ArtNote2" xfId="30" xr:uid="{C789B615-0B47-45A7-BDB9-DBD33E95A22A}"/>
    <cellStyle name="ArtNote3" xfId="31" xr:uid="{67E4CB09-2B81-464D-93A5-4443A5006C92}"/>
    <cellStyle name="ArtNote4" xfId="32" xr:uid="{32B27CBD-FE24-4282-8627-E62B201D0246}"/>
    <cellStyle name="ArtNote5" xfId="33" xr:uid="{30AAB0EA-9306-4BC8-85AD-5AB24B553EDA}"/>
    <cellStyle name="ArtQuantite" xfId="34" xr:uid="{8AB4B568-FE80-486A-B592-9DD4A0E3D847}"/>
    <cellStyle name="ArtTitre" xfId="26" xr:uid="{C794F5A1-E29C-4909-8747-CA323705247D}"/>
    <cellStyle name="ChapDescriptif0" xfId="7" xr:uid="{18ECDE81-FFD4-4343-943B-817F126C5AD5}"/>
    <cellStyle name="ChapDescriptif1" xfId="11" xr:uid="{A91CC5E4-6E78-43DC-99D6-2E2CB2DF16B3}"/>
    <cellStyle name="ChapDescriptif2" xfId="15" xr:uid="{B5BD3006-BB67-4D72-8B30-DF2EC3541E9B}"/>
    <cellStyle name="ChapDescriptif3" xfId="19" xr:uid="{77C1866D-B93E-480C-8B98-C7CD55E8D7C7}"/>
    <cellStyle name="ChapDescriptif4" xfId="23" xr:uid="{7C313202-4301-4F06-8479-E21C19147922}"/>
    <cellStyle name="ChapNote0" xfId="8" xr:uid="{D195F502-B55C-48AC-AD2A-77DF636AD8A1}"/>
    <cellStyle name="ChapNote1" xfId="12" xr:uid="{4CC1F359-02E8-4CE3-AE91-80F5037C4B83}"/>
    <cellStyle name="ChapNote2" xfId="16" xr:uid="{4B95CE97-F128-4502-8918-DE52974DE2A2}"/>
    <cellStyle name="ChapNote3" xfId="20" xr:uid="{EFF1E7B4-AA7D-4EEB-B498-151775DB07F9}"/>
    <cellStyle name="ChapNote4" xfId="24" xr:uid="{BFDC7C52-4014-4097-84ED-024A3C52437A}"/>
    <cellStyle name="ChapRecap0" xfId="9" xr:uid="{D2A7FACC-3572-4037-9116-25FC22FBA904}"/>
    <cellStyle name="ChapRecap1" xfId="13" xr:uid="{84039E67-2B41-490D-8091-1F134C98580F}"/>
    <cellStyle name="ChapRecap2" xfId="17" xr:uid="{ED419775-CDE8-4B33-9FA4-E717095660C3}"/>
    <cellStyle name="ChapRecap3" xfId="21" xr:uid="{5FB6FC5D-79CC-48EE-93E0-44E4BCA3FBC7}"/>
    <cellStyle name="ChapRecap4" xfId="25" xr:uid="{ED3DCCB4-BABD-4090-B3BF-486A4C2762B7}"/>
    <cellStyle name="ChapTitre0" xfId="6" xr:uid="{F2F03902-3646-48CE-A68A-5ED89A58E686}"/>
    <cellStyle name="ChapTitre1" xfId="10" xr:uid="{F1C818CF-498A-4857-915A-A093D2E4D44D}"/>
    <cellStyle name="ChapTitre2" xfId="14" xr:uid="{D9EC2816-2F8F-4036-9A60-E3439D44B37F}"/>
    <cellStyle name="ChapTitre3" xfId="18" xr:uid="{0CDD5943-E7AB-495B-9F38-038F3D0B2FF0}"/>
    <cellStyle name="ChapTitre4" xfId="22" xr:uid="{F0153D2A-91BF-4BFC-BA7B-0F0266C5BE1E}"/>
    <cellStyle name="Commentaire" xfId="49" xr:uid="{B7533034-270C-4123-BE06-2DBA878D4EB2}"/>
    <cellStyle name="DQLocQuantNonLoc" xfId="42" xr:uid="{F7FE3D6A-5B87-4EA3-BAD8-F41B43918AC6}"/>
    <cellStyle name="DQLocRefClass" xfId="41" xr:uid="{8DFF7231-9656-4289-A847-5A06F27155A1}"/>
    <cellStyle name="DQLocStruct" xfId="43" xr:uid="{790C6CCD-D688-4276-A8CC-AEF6B42406B8}"/>
    <cellStyle name="DQMinutes" xfId="44" xr:uid="{75FCAB68-FBC1-4D14-9636-C0CDE150CA27}"/>
    <cellStyle name="Info Entete" xfId="47" xr:uid="{0D5B7B47-9E6D-4CFC-8CEF-8BD5BD6D5971}"/>
    <cellStyle name="Inter Entete" xfId="48" xr:uid="{369F46DF-599D-48F4-AA69-675BA9B35A4B}"/>
    <cellStyle name="LocGen" xfId="36" xr:uid="{333C0C0B-FC06-4BD8-B2D6-19FBBEA86E3C}"/>
    <cellStyle name="LocLit" xfId="38" xr:uid="{58232D2A-CC70-453E-9068-B25DD17A2BD8}"/>
    <cellStyle name="LocRefClass" xfId="37" xr:uid="{80DBA597-0D43-468D-B39B-C55AD8B0481B}"/>
    <cellStyle name="LocSignetRep" xfId="40" xr:uid="{79B37812-4E1C-4820-B1C4-39BFA6B04052}"/>
    <cellStyle name="LocStrRecap0" xfId="3" xr:uid="{9A565B4D-34D4-4BCE-AD6F-FB0CDAC3EBC5}"/>
    <cellStyle name="LocStrRecap1" xfId="5" xr:uid="{496A846D-308B-4011-A4D2-BEE7CE76335F}"/>
    <cellStyle name="LocStrTexte0" xfId="2" xr:uid="{66B092B7-B7A2-4C2B-BFC7-55CD68FD92B7}"/>
    <cellStyle name="LocStrTexte1" xfId="4" xr:uid="{FE6267CD-4E3A-42C5-83FA-D982D856FD03}"/>
    <cellStyle name="LocStruct" xfId="39" xr:uid="{C86A4875-72AA-4FA7-A507-67308E74FE5D}"/>
    <cellStyle name="LocTitre" xfId="35" xr:uid="{A63CE534-4607-44C5-9568-5008CCD05207}"/>
    <cellStyle name="Lot" xfId="45" xr:uid="{DBCE496A-1D68-45E6-A8AB-FD598D5DC2A0}"/>
    <cellStyle name="Normal" xfId="0" builtinId="0" customBuiltin="1"/>
    <cellStyle name="Numerotation" xfId="1" xr:uid="{4533C185-3750-4C69-BAE0-DB4C0EA9F34A}"/>
    <cellStyle name="Titre Entete" xfId="46" xr:uid="{5D684934-6DE3-4EFA-9156-0AA6490BACA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63500</xdr:colOff>
      <xdr:row>0</xdr:row>
      <xdr:rowOff>38100</xdr:rowOff>
    </xdr:from>
    <xdr:to>
      <xdr:col>4</xdr:col>
      <xdr:colOff>88900</xdr:colOff>
      <xdr:row>49</xdr:row>
      <xdr:rowOff>139700</xdr:rowOff>
    </xdr:to>
    <xdr:sp macro="" textlink="">
      <xdr:nvSpPr>
        <xdr:cNvPr id="2" name="Forme73">
          <a:extLst>
            <a:ext uri="{FF2B5EF4-FFF2-40B4-BE49-F238E27FC236}">
              <a16:creationId xmlns:a16="http://schemas.microsoft.com/office/drawing/2014/main" id="{BA91EC22-7521-4C8C-B9F3-B6AFCFD4967F}"/>
            </a:ext>
          </a:extLst>
        </xdr:cNvPr>
        <xdr:cNvSpPr/>
      </xdr:nvSpPr>
      <xdr:spPr>
        <a:xfrm>
          <a:off x="63500" y="38100"/>
          <a:ext cx="3073400" cy="9436100"/>
        </a:xfrm>
        <a:prstGeom prst="rect">
          <a:avLst/>
        </a:prstGeom>
        <a:gradFill flip="none" rotWithShape="1">
          <a:gsLst>
            <a:gs pos="0">
              <a:srgbClr val="C0C0C0"/>
            </a:gs>
            <a:gs pos="100000">
              <a:srgbClr val="FFFFFF"/>
            </a:gs>
          </a:gsLst>
          <a:lin ang="0" scaled="1"/>
          <a:tileRect/>
        </a:gradFill>
        <a:ln w="12700" cap="flat" cmpd="sng" algn="ctr">
          <a:noFill/>
          <a:prstDash val="solid"/>
          <a:miter lim="800000"/>
        </a:ln>
        <a:effectLst/>
        <a:extLs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endParaRPr lang="fr-FR" sz="1100"/>
        </a:p>
      </xdr:txBody>
    </xdr:sp>
    <xdr:clientData/>
  </xdr:twoCellAnchor>
  <xdr:twoCellAnchor editAs="absolute">
    <xdr:from>
      <xdr:col>3</xdr:col>
      <xdr:colOff>698500</xdr:colOff>
      <xdr:row>2</xdr:row>
      <xdr:rowOff>139700</xdr:rowOff>
    </xdr:from>
    <xdr:to>
      <xdr:col>8</xdr:col>
      <xdr:colOff>406400</xdr:colOff>
      <xdr:row>11</xdr:row>
      <xdr:rowOff>63500</xdr:rowOff>
    </xdr:to>
    <xdr:sp macro="" textlink="">
      <xdr:nvSpPr>
        <xdr:cNvPr id="3" name="Forme74">
          <a:extLst>
            <a:ext uri="{FF2B5EF4-FFF2-40B4-BE49-F238E27FC236}">
              <a16:creationId xmlns:a16="http://schemas.microsoft.com/office/drawing/2014/main" id="{267BC0D4-4C25-4BF0-BFEA-A9186F229DAC}"/>
            </a:ext>
          </a:extLst>
        </xdr:cNvPr>
        <xdr:cNvSpPr/>
      </xdr:nvSpPr>
      <xdr:spPr>
        <a:xfrm>
          <a:off x="2984500" y="520700"/>
          <a:ext cx="3517900" cy="1638300"/>
        </a:xfrm>
        <a:prstGeom prst="rect">
          <a:avLst/>
        </a:prstGeom>
        <a:gradFill flip="none" rotWithShape="1">
          <a:gsLst>
            <a:gs pos="0">
              <a:srgbClr val="C0C0C0"/>
            </a:gs>
            <a:gs pos="100000">
              <a:srgbClr val="FFFFFF"/>
            </a:gs>
          </a:gsLst>
          <a:lin ang="5400000" scaled="1"/>
          <a:tileRect/>
        </a:gra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ctr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MAITRE D'OUVRAGE:
MINISTERE DE LA JUSTICE
Délégation Interrégionale du secrétariat général centre-est
Département Immobilier de Lyon
20 boulevard Eugène Deruelle - Le Britannia C/8
69432 LYON Cedex 03</a:t>
          </a:r>
        </a:p>
      </xdr:txBody>
    </xdr:sp>
    <xdr:clientData/>
  </xdr:twoCellAnchor>
  <xdr:twoCellAnchor editAs="absolute">
    <xdr:from>
      <xdr:col>3</xdr:col>
      <xdr:colOff>698500</xdr:colOff>
      <xdr:row>11</xdr:row>
      <xdr:rowOff>12700</xdr:rowOff>
    </xdr:from>
    <xdr:to>
      <xdr:col>8</xdr:col>
      <xdr:colOff>444500</xdr:colOff>
      <xdr:row>21</xdr:row>
      <xdr:rowOff>12700</xdr:rowOff>
    </xdr:to>
    <xdr:sp macro="" textlink="">
      <xdr:nvSpPr>
        <xdr:cNvPr id="4" name="Forme75">
          <a:extLst>
            <a:ext uri="{FF2B5EF4-FFF2-40B4-BE49-F238E27FC236}">
              <a16:creationId xmlns:a16="http://schemas.microsoft.com/office/drawing/2014/main" id="{363C3160-7851-416B-9BA9-8283D7BC68E1}"/>
            </a:ext>
          </a:extLst>
        </xdr:cNvPr>
        <xdr:cNvSpPr/>
      </xdr:nvSpPr>
      <xdr:spPr>
        <a:xfrm>
          <a:off x="2984500" y="2108200"/>
          <a:ext cx="3556000" cy="1905000"/>
        </a:xfrm>
        <a:prstGeom prst="rect">
          <a:avLst/>
        </a:prstGeom>
        <a:noFill/>
        <a:ln w="12700" cap="flat" cmpd="sng" algn="ctr">
          <a:noFill/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ctr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DPGF
Lot N°05 COUVERTURE METALLIQUE
CONSTRUCTION D'UN ETABLISSEMENT DE PLACEMENT EDUCATIF (E.P.E)
78 Rue de la Forêt
26000 - VALENCE
</a:t>
          </a:r>
        </a:p>
      </xdr:txBody>
    </xdr:sp>
    <xdr:clientData/>
  </xdr:twoCellAnchor>
  <xdr:twoCellAnchor editAs="absolute">
    <xdr:from>
      <xdr:col>0</xdr:col>
      <xdr:colOff>139700</xdr:colOff>
      <xdr:row>46</xdr:row>
      <xdr:rowOff>152400</xdr:rowOff>
    </xdr:from>
    <xdr:to>
      <xdr:col>8</xdr:col>
      <xdr:colOff>609600</xdr:colOff>
      <xdr:row>48</xdr:row>
      <xdr:rowOff>88900</xdr:rowOff>
    </xdr:to>
    <xdr:sp macro="" textlink="">
      <xdr:nvSpPr>
        <xdr:cNvPr id="5" name="Forme76">
          <a:extLst>
            <a:ext uri="{FF2B5EF4-FFF2-40B4-BE49-F238E27FC236}">
              <a16:creationId xmlns:a16="http://schemas.microsoft.com/office/drawing/2014/main" id="{6F8C304F-CB04-4E34-8DBF-9F104E496267}"/>
            </a:ext>
          </a:extLst>
        </xdr:cNvPr>
        <xdr:cNvSpPr/>
      </xdr:nvSpPr>
      <xdr:spPr>
        <a:xfrm>
          <a:off x="139700" y="8915400"/>
          <a:ext cx="6565900" cy="317500"/>
        </a:xfrm>
        <a:prstGeom prst="rect">
          <a:avLst/>
        </a:prstGeom>
        <a:noFill/>
        <a:ln w="12700" cap="flat" cmpd="sng" algn="ctr">
          <a:noFill/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ctr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DCE ind 1 - 15/05/2018
</a:t>
          </a:r>
        </a:p>
      </xdr:txBody>
    </xdr:sp>
    <xdr:clientData/>
  </xdr:twoCellAnchor>
  <xdr:twoCellAnchor editAs="absolute">
    <xdr:from>
      <xdr:col>0</xdr:col>
      <xdr:colOff>292100</xdr:colOff>
      <xdr:row>15</xdr:row>
      <xdr:rowOff>177800</xdr:rowOff>
    </xdr:from>
    <xdr:to>
      <xdr:col>3</xdr:col>
      <xdr:colOff>457200</xdr:colOff>
      <xdr:row>20</xdr:row>
      <xdr:rowOff>38100</xdr:rowOff>
    </xdr:to>
    <xdr:sp macro="" textlink="">
      <xdr:nvSpPr>
        <xdr:cNvPr id="6" name="Forme77">
          <a:extLst>
            <a:ext uri="{FF2B5EF4-FFF2-40B4-BE49-F238E27FC236}">
              <a16:creationId xmlns:a16="http://schemas.microsoft.com/office/drawing/2014/main" id="{C0834E87-387B-42AE-B6C4-18C636497506}"/>
            </a:ext>
          </a:extLst>
        </xdr:cNvPr>
        <xdr:cNvSpPr/>
      </xdr:nvSpPr>
      <xdr:spPr>
        <a:xfrm>
          <a:off x="292100" y="3035300"/>
          <a:ext cx="2451100" cy="8128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BET STRUCTURE
COGECI
Immeuble WOOPA 10 Avenue des Canuts
 69120 VAULX EN VELIN
Tel : 04 37 45 19 99  Fax : 04 37 45 19 98
Email : cogeci@cogeci.fr</a:t>
          </a:r>
        </a:p>
      </xdr:txBody>
    </xdr:sp>
    <xdr:clientData/>
  </xdr:twoCellAnchor>
  <xdr:twoCellAnchor editAs="absolute">
    <xdr:from>
      <xdr:col>0</xdr:col>
      <xdr:colOff>292100</xdr:colOff>
      <xdr:row>2</xdr:row>
      <xdr:rowOff>38100</xdr:rowOff>
    </xdr:from>
    <xdr:to>
      <xdr:col>3</xdr:col>
      <xdr:colOff>457200</xdr:colOff>
      <xdr:row>6</xdr:row>
      <xdr:rowOff>38100</xdr:rowOff>
    </xdr:to>
    <xdr:sp macro="" textlink="">
      <xdr:nvSpPr>
        <xdr:cNvPr id="7" name="Forme78">
          <a:extLst>
            <a:ext uri="{FF2B5EF4-FFF2-40B4-BE49-F238E27FC236}">
              <a16:creationId xmlns:a16="http://schemas.microsoft.com/office/drawing/2014/main" id="{A0452AE5-533F-4C8D-B3B0-E75554BE3CD1}"/>
            </a:ext>
          </a:extLst>
        </xdr:cNvPr>
        <xdr:cNvSpPr/>
      </xdr:nvSpPr>
      <xdr:spPr>
        <a:xfrm>
          <a:off x="292100" y="419100"/>
          <a:ext cx="2451100" cy="762000"/>
        </a:xfrm>
        <a:prstGeom prst="rect">
          <a:avLst/>
        </a:prstGeom>
        <a:gradFill flip="none" rotWithShape="1">
          <a:gsLst>
            <a:gs pos="0">
              <a:srgbClr val="FFFFFF"/>
            </a:gs>
            <a:gs pos="100000">
              <a:srgbClr val="FFFFFF"/>
            </a:gs>
          </a:gsLst>
          <a:lin ang="0" scaled="1"/>
          <a:tileRect/>
        </a:gra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ARCHITECTE
STUDIO GARDONI ARCHITECTURES  
77 rue Duquesne
69006LYON
Tel : 04 72 85 66 90  Fax : 09 70 63 29 29
Email : contact@studiogardoni.fr</a:t>
          </a:r>
        </a:p>
      </xdr:txBody>
    </xdr:sp>
    <xdr:clientData/>
  </xdr:twoCellAnchor>
  <xdr:twoCellAnchor editAs="absolute">
    <xdr:from>
      <xdr:col>0</xdr:col>
      <xdr:colOff>292100</xdr:colOff>
      <xdr:row>11</xdr:row>
      <xdr:rowOff>50800</xdr:rowOff>
    </xdr:from>
    <xdr:to>
      <xdr:col>3</xdr:col>
      <xdr:colOff>457200</xdr:colOff>
      <xdr:row>15</xdr:row>
      <xdr:rowOff>50800</xdr:rowOff>
    </xdr:to>
    <xdr:sp macro="" textlink="">
      <xdr:nvSpPr>
        <xdr:cNvPr id="8" name="Forme79">
          <a:extLst>
            <a:ext uri="{FF2B5EF4-FFF2-40B4-BE49-F238E27FC236}">
              <a16:creationId xmlns:a16="http://schemas.microsoft.com/office/drawing/2014/main" id="{93F06500-D200-4BD3-9E6F-4A47799C99ED}"/>
            </a:ext>
          </a:extLst>
        </xdr:cNvPr>
        <xdr:cNvSpPr/>
      </xdr:nvSpPr>
      <xdr:spPr>
        <a:xfrm>
          <a:off x="292100" y="2146300"/>
          <a:ext cx="2451100" cy="7620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BET FLUIDES
STREM  
32 Rue Barrème
69006LYON
Tel : 04 78 17 39 09   Fax : 04 72 44 28 66
Email : contact@strem.fr</a:t>
          </a:r>
        </a:p>
      </xdr:txBody>
    </xdr:sp>
    <xdr:clientData/>
  </xdr:twoCellAnchor>
  <xdr:twoCellAnchor editAs="absolute">
    <xdr:from>
      <xdr:col>0</xdr:col>
      <xdr:colOff>101600</xdr:colOff>
      <xdr:row>46</xdr:row>
      <xdr:rowOff>76200</xdr:rowOff>
    </xdr:from>
    <xdr:to>
      <xdr:col>8</xdr:col>
      <xdr:colOff>609600</xdr:colOff>
      <xdr:row>46</xdr:row>
      <xdr:rowOff>76200</xdr:rowOff>
    </xdr:to>
    <xdr:cxnSp macro="">
      <xdr:nvCxnSpPr>
        <xdr:cNvPr id="9" name="Forme80">
          <a:extLst>
            <a:ext uri="{FF2B5EF4-FFF2-40B4-BE49-F238E27FC236}">
              <a16:creationId xmlns:a16="http://schemas.microsoft.com/office/drawing/2014/main" id="{33487BEF-9418-4690-B5FE-5903A5FE3717}"/>
            </a:ext>
          </a:extLst>
        </xdr:cNvPr>
        <xdr:cNvCxnSpPr/>
      </xdr:nvCxnSpPr>
      <xdr:spPr>
        <a:xfrm>
          <a:off x="101600" y="8839200"/>
          <a:ext cx="6604000" cy="0"/>
        </a:xfrm>
        <a:prstGeom prst="line">
          <a:avLst/>
        </a:prstGeom>
        <a:ln w="3175" cmpd="sng">
          <a:solidFill>
            <a:srgbClr val="000000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292100</xdr:colOff>
      <xdr:row>6</xdr:row>
      <xdr:rowOff>139700</xdr:rowOff>
    </xdr:from>
    <xdr:to>
      <xdr:col>3</xdr:col>
      <xdr:colOff>457200</xdr:colOff>
      <xdr:row>10</xdr:row>
      <xdr:rowOff>127000</xdr:rowOff>
    </xdr:to>
    <xdr:sp macro="" textlink="">
      <xdr:nvSpPr>
        <xdr:cNvPr id="10" name="Forme81">
          <a:extLst>
            <a:ext uri="{FF2B5EF4-FFF2-40B4-BE49-F238E27FC236}">
              <a16:creationId xmlns:a16="http://schemas.microsoft.com/office/drawing/2014/main" id="{4A7E661E-7769-4C47-9D88-35387BC762A1}"/>
            </a:ext>
          </a:extLst>
        </xdr:cNvPr>
        <xdr:cNvSpPr/>
      </xdr:nvSpPr>
      <xdr:spPr>
        <a:xfrm>
          <a:off x="292100" y="1282700"/>
          <a:ext cx="2451100" cy="7493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ECONOMISTE
EUROMETRES 
Le Champel 14 chemin du Mas de Valeyre
07200ST SERNIN
Tel : 04 75 35 37 61  Fax : 04 75 93 57 54
Email : contact@eurometresbtp.fr</a:t>
          </a:r>
        </a:p>
      </xdr:txBody>
    </xdr:sp>
    <xdr:clientData/>
  </xdr:twoCellAnchor>
  <xdr:twoCellAnchor editAs="absolute">
    <xdr:from>
      <xdr:col>0</xdr:col>
      <xdr:colOff>368300</xdr:colOff>
      <xdr:row>21</xdr:row>
      <xdr:rowOff>186267</xdr:rowOff>
    </xdr:from>
    <xdr:to>
      <xdr:col>8</xdr:col>
      <xdr:colOff>368300</xdr:colOff>
      <xdr:row>35</xdr:row>
      <xdr:rowOff>143934</xdr:rowOff>
    </xdr:to>
    <xdr:pic>
      <xdr:nvPicPr>
        <xdr:cNvPr id="12" name="Forme82">
          <a:extLst>
            <a:ext uri="{FF2B5EF4-FFF2-40B4-BE49-F238E27FC236}">
              <a16:creationId xmlns:a16="http://schemas.microsoft.com/office/drawing/2014/main" id="{193DC8E0-A85B-4A06-B898-D99048707CE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300" y="4186767"/>
          <a:ext cx="6096000" cy="2624667"/>
        </a:xfrm>
        <a:prstGeom prst="rect">
          <a:avLst/>
        </a:prstGeom>
      </xdr:spPr>
    </xdr:pic>
    <xdr:clientData/>
  </xdr:twoCellAnchor>
  <xdr:twoCellAnchor editAs="absolute">
    <xdr:from>
      <xdr:col>3</xdr:col>
      <xdr:colOff>673100</xdr:colOff>
      <xdr:row>38</xdr:row>
      <xdr:rowOff>12700</xdr:rowOff>
    </xdr:from>
    <xdr:to>
      <xdr:col>8</xdr:col>
      <xdr:colOff>381000</xdr:colOff>
      <xdr:row>45</xdr:row>
      <xdr:rowOff>25400</xdr:rowOff>
    </xdr:to>
    <xdr:sp macro="" textlink="">
      <xdr:nvSpPr>
        <xdr:cNvPr id="13" name="Forme83">
          <a:extLst>
            <a:ext uri="{FF2B5EF4-FFF2-40B4-BE49-F238E27FC236}">
              <a16:creationId xmlns:a16="http://schemas.microsoft.com/office/drawing/2014/main" id="{CE48500A-3E54-45DE-9B14-B6EE273C76CF}"/>
            </a:ext>
          </a:extLst>
        </xdr:cNvPr>
        <xdr:cNvSpPr/>
      </xdr:nvSpPr>
      <xdr:spPr>
        <a:xfrm>
          <a:off x="2959100" y="7251700"/>
          <a:ext cx="3517900" cy="13462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TAMPON ET SIGNATURE ENTREPRISE:</a:t>
          </a:r>
        </a:p>
      </xdr:txBody>
    </xdr:sp>
    <xdr:clientData/>
  </xdr:twoCellAnchor>
  <xdr:twoCellAnchor editAs="absolute">
    <xdr:from>
      <xdr:col>2</xdr:col>
      <xdr:colOff>152400</xdr:colOff>
      <xdr:row>3</xdr:row>
      <xdr:rowOff>162441</xdr:rowOff>
    </xdr:from>
    <xdr:to>
      <xdr:col>3</xdr:col>
      <xdr:colOff>431800</xdr:colOff>
      <xdr:row>5</xdr:row>
      <xdr:rowOff>129659</xdr:rowOff>
    </xdr:to>
    <xdr:pic>
      <xdr:nvPicPr>
        <xdr:cNvPr id="15" name="Forme84">
          <a:extLst>
            <a:ext uri="{FF2B5EF4-FFF2-40B4-BE49-F238E27FC236}">
              <a16:creationId xmlns:a16="http://schemas.microsoft.com/office/drawing/2014/main" id="{E9E1B226-C61D-4A69-B719-C5F99E01D5A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6400" y="733941"/>
          <a:ext cx="1041400" cy="348218"/>
        </a:xfrm>
        <a:prstGeom prst="rect">
          <a:avLst/>
        </a:prstGeom>
      </xdr:spPr>
    </xdr:pic>
    <xdr:clientData/>
  </xdr:twoCellAnchor>
  <xdr:twoCellAnchor editAs="absolute">
    <xdr:from>
      <xdr:col>2</xdr:col>
      <xdr:colOff>584200</xdr:colOff>
      <xdr:row>7</xdr:row>
      <xdr:rowOff>38100</xdr:rowOff>
    </xdr:from>
    <xdr:to>
      <xdr:col>3</xdr:col>
      <xdr:colOff>381000</xdr:colOff>
      <xdr:row>10</xdr:row>
      <xdr:rowOff>25400</xdr:rowOff>
    </xdr:to>
    <xdr:pic>
      <xdr:nvPicPr>
        <xdr:cNvPr id="17" name="Forme85">
          <a:extLst>
            <a:ext uri="{FF2B5EF4-FFF2-40B4-BE49-F238E27FC236}">
              <a16:creationId xmlns:a16="http://schemas.microsoft.com/office/drawing/2014/main" id="{E2E0516E-640A-4A04-AE31-22B00611CBF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8200" y="1371600"/>
          <a:ext cx="558800" cy="558800"/>
        </a:xfrm>
        <a:prstGeom prst="rect">
          <a:avLst/>
        </a:prstGeom>
      </xdr:spPr>
    </xdr:pic>
    <xdr:clientData/>
  </xdr:twoCellAnchor>
  <xdr:twoCellAnchor editAs="absolute">
    <xdr:from>
      <xdr:col>2</xdr:col>
      <xdr:colOff>190500</xdr:colOff>
      <xdr:row>12</xdr:row>
      <xdr:rowOff>50800</xdr:rowOff>
    </xdr:from>
    <xdr:to>
      <xdr:col>3</xdr:col>
      <xdr:colOff>393700</xdr:colOff>
      <xdr:row>14</xdr:row>
      <xdr:rowOff>25400</xdr:rowOff>
    </xdr:to>
    <xdr:pic>
      <xdr:nvPicPr>
        <xdr:cNvPr id="19" name="Forme86">
          <a:extLst>
            <a:ext uri="{FF2B5EF4-FFF2-40B4-BE49-F238E27FC236}">
              <a16:creationId xmlns:a16="http://schemas.microsoft.com/office/drawing/2014/main" id="{93EA84FE-EC4B-447C-A000-93A0F10733D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0" y="2336800"/>
          <a:ext cx="965200" cy="355600"/>
        </a:xfrm>
        <a:prstGeom prst="rect">
          <a:avLst/>
        </a:prstGeom>
      </xdr:spPr>
    </xdr:pic>
    <xdr:clientData/>
  </xdr:twoCellAnchor>
  <xdr:twoCellAnchor editAs="absolute">
    <xdr:from>
      <xdr:col>2</xdr:col>
      <xdr:colOff>457200</xdr:colOff>
      <xdr:row>16</xdr:row>
      <xdr:rowOff>38100</xdr:rowOff>
    </xdr:from>
    <xdr:to>
      <xdr:col>3</xdr:col>
      <xdr:colOff>393700</xdr:colOff>
      <xdr:row>19</xdr:row>
      <xdr:rowOff>165100</xdr:rowOff>
    </xdr:to>
    <xdr:pic>
      <xdr:nvPicPr>
        <xdr:cNvPr id="21" name="Forme87">
          <a:extLst>
            <a:ext uri="{FF2B5EF4-FFF2-40B4-BE49-F238E27FC236}">
              <a16:creationId xmlns:a16="http://schemas.microsoft.com/office/drawing/2014/main" id="{1888768D-BA84-4BB3-B1F2-ADE64884A49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1200" y="3086100"/>
          <a:ext cx="698500" cy="698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127000</xdr:colOff>
      <xdr:row>0</xdr:row>
      <xdr:rowOff>76200</xdr:rowOff>
    </xdr:from>
    <xdr:to>
      <xdr:col>5</xdr:col>
      <xdr:colOff>666750</xdr:colOff>
      <xdr:row>0</xdr:row>
      <xdr:rowOff>939800</xdr:rowOff>
    </xdr:to>
    <xdr:sp macro="" textlink="">
      <xdr:nvSpPr>
        <xdr:cNvPr id="2" name="Forme88">
          <a:extLst>
            <a:ext uri="{FF2B5EF4-FFF2-40B4-BE49-F238E27FC236}">
              <a16:creationId xmlns:a16="http://schemas.microsoft.com/office/drawing/2014/main" id="{10AE66DF-A0B9-4300-B566-588EE8E86F48}"/>
            </a:ext>
          </a:extLst>
        </xdr:cNvPr>
        <xdr:cNvSpPr/>
      </xdr:nvSpPr>
      <xdr:spPr>
        <a:xfrm>
          <a:off x="127000" y="76200"/>
          <a:ext cx="6477000" cy="863600"/>
        </a:xfrm>
        <a:prstGeom prst="rect">
          <a:avLst/>
        </a:prstGeom>
        <a:gradFill flip="none" rotWithShape="1">
          <a:gsLst>
            <a:gs pos="0">
              <a:srgbClr val="FFFF99"/>
            </a:gs>
            <a:gs pos="100000">
              <a:srgbClr val="FFFFFF"/>
            </a:gs>
          </a:gsLst>
          <a:lin ang="5400000" scaled="1"/>
          <a:tileRect/>
        </a:gradFill>
        <a:ln w="6350" cmpd="sng">
          <a:solidFill>
            <a:srgbClr val="999999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4162" tIns="64162" rIns="64162" bIns="64162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Lot N°05 COUVERTURE METALLIQUE
CONSTRUCTION D'UN ETABLISSEMENT DE PLACEMENT EDUCATIF (E.P.E) 
78 Rue de la Forêt - 26000 VALENCE
MAITRE D'OUVRAGE :  MINISTERE DE LA JUSTICE 
Délégation Interrégionale du secrétariat général centre-est Département Immobilier de Lyon - 69432 LYON Cedex 03</a:t>
          </a:r>
        </a:p>
      </xdr:txBody>
    </xdr:sp>
    <xdr:clientData/>
  </xdr:twoCellAnchor>
  <xdr:twoCellAnchor editAs="absolute">
    <xdr:from>
      <xdr:col>2</xdr:col>
      <xdr:colOff>301625</xdr:colOff>
      <xdr:row>0</xdr:row>
      <xdr:rowOff>215900</xdr:rowOff>
    </xdr:from>
    <xdr:to>
      <xdr:col>4</xdr:col>
      <xdr:colOff>276225</xdr:colOff>
      <xdr:row>0</xdr:row>
      <xdr:rowOff>406400</xdr:rowOff>
    </xdr:to>
    <xdr:sp macro="" textlink="">
      <xdr:nvSpPr>
        <xdr:cNvPr id="3" name="Forme89">
          <a:extLst>
            <a:ext uri="{FF2B5EF4-FFF2-40B4-BE49-F238E27FC236}">
              <a16:creationId xmlns:a16="http://schemas.microsoft.com/office/drawing/2014/main" id="{12BCD6ED-CF4F-4074-B057-715BBFE1FFFA}"/>
            </a:ext>
          </a:extLst>
        </xdr:cNvPr>
        <xdr:cNvSpPr/>
      </xdr:nvSpPr>
      <xdr:spPr>
        <a:xfrm>
          <a:off x="4368800" y="215900"/>
          <a:ext cx="1130300" cy="190500"/>
        </a:xfrm>
        <a:prstGeom prst="rect">
          <a:avLst/>
        </a:prstGeom>
        <a:noFill/>
        <a:ln w="3175" cap="flat" cmpd="sng" algn="ctr">
          <a:solidFill>
            <a:srgbClr val="808080"/>
          </a:solidFill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4162" tIns="64162" rIns="64162" bIns="64162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DCE ind 1</a:t>
          </a:r>
        </a:p>
      </xdr:txBody>
    </xdr:sp>
    <xdr:clientData/>
  </xdr:twoCellAnchor>
  <xdr:twoCellAnchor editAs="absolute">
    <xdr:from>
      <xdr:col>4</xdr:col>
      <xdr:colOff>669925</xdr:colOff>
      <xdr:row>0</xdr:row>
      <xdr:rowOff>165100</xdr:rowOff>
    </xdr:from>
    <xdr:to>
      <xdr:col>5</xdr:col>
      <xdr:colOff>527050</xdr:colOff>
      <xdr:row>0</xdr:row>
      <xdr:rowOff>736600</xdr:rowOff>
    </xdr:to>
    <xdr:pic>
      <xdr:nvPicPr>
        <xdr:cNvPr id="5" name="Forme90">
          <a:extLst>
            <a:ext uri="{FF2B5EF4-FFF2-40B4-BE49-F238E27FC236}">
              <a16:creationId xmlns:a16="http://schemas.microsoft.com/office/drawing/2014/main" id="{84A91EC2-5810-4F97-8ADF-223CED76DFC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92800" y="165100"/>
          <a:ext cx="57150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81CDF-26CF-4C56-A13A-C3B61CBF4824}">
  <dimension ref="A1"/>
  <sheetViews>
    <sheetView view="pageBreakPreview" zoomScale="60" zoomScaleNormal="100" workbookViewId="0">
      <selection activeCell="R37" sqref="R37"/>
    </sheetView>
  </sheetViews>
  <sheetFormatPr baseColWidth="10" defaultRowHeight="15" x14ac:dyDescent="0.25"/>
  <cols>
    <col min="1" max="16384" width="11.42578125" style="1"/>
  </cols>
  <sheetData/>
  <printOptions horizontalCentered="1"/>
  <pageMargins left="0" right="0" top="0" bottom="0" header="0" footer="0"/>
  <pageSetup paperSize="9" scale="9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BC219-4758-48AB-ADE7-69FE383FCB2A}">
  <sheetPr>
    <pageSetUpPr fitToPage="1"/>
  </sheetPr>
  <dimension ref="A1:ZZ43"/>
  <sheetViews>
    <sheetView tabSelected="1" view="pageBreakPreview" zoomScale="60"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J21" sqref="J21"/>
    </sheetView>
  </sheetViews>
  <sheetFormatPr baseColWidth="10" defaultRowHeight="15" x14ac:dyDescent="0.25"/>
  <cols>
    <col min="1" max="1" width="9.7109375" style="2" customWidth="1"/>
    <col min="2" max="2" width="51.28515625" style="2" customWidth="1"/>
    <col min="3" max="3" width="6.5703125" style="1" customWidth="1"/>
    <col min="4" max="5" width="10.7109375" style="1" customWidth="1"/>
    <col min="6" max="6" width="13.28515625" style="1" customWidth="1"/>
    <col min="7" max="16384" width="11.42578125" style="1"/>
  </cols>
  <sheetData>
    <row r="1" spans="1:702" ht="80.849999999999994" customHeight="1" x14ac:dyDescent="0.25">
      <c r="A1" s="36"/>
      <c r="B1" s="37"/>
      <c r="C1" s="37"/>
      <c r="D1" s="37"/>
      <c r="E1" s="37"/>
      <c r="F1" s="38"/>
    </row>
    <row r="2" spans="1:702" ht="30" x14ac:dyDescent="0.25">
      <c r="A2" s="3"/>
      <c r="B2" s="4"/>
      <c r="C2" s="5" t="s">
        <v>0</v>
      </c>
      <c r="D2" s="6" t="s">
        <v>1</v>
      </c>
      <c r="E2" s="6" t="s">
        <v>2</v>
      </c>
      <c r="F2" s="7" t="s">
        <v>3</v>
      </c>
    </row>
    <row r="3" spans="1:702" x14ac:dyDescent="0.25">
      <c r="A3" s="8"/>
      <c r="B3" s="18"/>
      <c r="C3" s="10"/>
      <c r="D3" s="12"/>
      <c r="E3" s="12"/>
      <c r="F3" s="16"/>
    </row>
    <row r="4" spans="1:702" ht="18" x14ac:dyDescent="0.25">
      <c r="A4" s="25"/>
      <c r="B4" s="19" t="s">
        <v>5</v>
      </c>
      <c r="C4" s="10"/>
      <c r="D4" s="12"/>
      <c r="E4" s="12"/>
      <c r="F4" s="16"/>
      <c r="ZY4" s="1" t="s">
        <v>4</v>
      </c>
      <c r="ZZ4" s="2"/>
    </row>
    <row r="5" spans="1:702" x14ac:dyDescent="0.25">
      <c r="A5" s="26" t="s">
        <v>7</v>
      </c>
      <c r="B5" s="9" t="s">
        <v>8</v>
      </c>
      <c r="C5" s="10"/>
      <c r="D5" s="12"/>
      <c r="E5" s="12"/>
      <c r="F5" s="16"/>
      <c r="ZY5" s="1" t="s">
        <v>6</v>
      </c>
      <c r="ZZ5" s="2"/>
    </row>
    <row r="6" spans="1:702" x14ac:dyDescent="0.25">
      <c r="A6" s="27"/>
      <c r="B6" s="18"/>
      <c r="C6" s="11" t="s">
        <v>9</v>
      </c>
      <c r="D6" s="13"/>
      <c r="E6" s="14">
        <v>0</v>
      </c>
      <c r="F6" s="17">
        <f>ROUND(D6*E6,2)</f>
        <v>0</v>
      </c>
      <c r="ZY6" s="1" t="s">
        <v>10</v>
      </c>
      <c r="ZZ6" s="2" t="s">
        <v>11</v>
      </c>
    </row>
    <row r="7" spans="1:702" x14ac:dyDescent="0.25">
      <c r="A7" s="26" t="s">
        <v>12</v>
      </c>
      <c r="B7" s="9" t="s">
        <v>13</v>
      </c>
      <c r="C7" s="10"/>
      <c r="D7" s="12"/>
      <c r="E7" s="12"/>
      <c r="F7" s="16"/>
      <c r="ZY7" s="1" t="s">
        <v>6</v>
      </c>
      <c r="ZZ7" s="2"/>
    </row>
    <row r="8" spans="1:702" ht="38.25" x14ac:dyDescent="0.25">
      <c r="A8" s="27" t="s">
        <v>14</v>
      </c>
      <c r="B8" s="20" t="s">
        <v>17</v>
      </c>
      <c r="C8" s="11" t="s">
        <v>15</v>
      </c>
      <c r="D8" s="13"/>
      <c r="E8" s="14">
        <v>0</v>
      </c>
      <c r="F8" s="17">
        <f>ROUND(D8*E8,2)</f>
        <v>0</v>
      </c>
      <c r="ZY8" s="1" t="s">
        <v>10</v>
      </c>
      <c r="ZZ8" s="2" t="s">
        <v>16</v>
      </c>
    </row>
    <row r="9" spans="1:702" ht="25.5" x14ac:dyDescent="0.25">
      <c r="A9" s="28" t="s">
        <v>18</v>
      </c>
      <c r="B9" s="20" t="s">
        <v>20</v>
      </c>
      <c r="C9" s="11" t="s">
        <v>15</v>
      </c>
      <c r="D9" s="13"/>
      <c r="E9" s="14">
        <v>0</v>
      </c>
      <c r="F9" s="17">
        <f>ROUND(D9*E9,2)</f>
        <v>0</v>
      </c>
      <c r="ZY9" s="1" t="s">
        <v>10</v>
      </c>
      <c r="ZZ9" s="2" t="s">
        <v>19</v>
      </c>
    </row>
    <row r="10" spans="1:702" ht="25.5" x14ac:dyDescent="0.25">
      <c r="A10" s="28" t="s">
        <v>21</v>
      </c>
      <c r="B10" s="20" t="s">
        <v>23</v>
      </c>
      <c r="C10" s="11" t="s">
        <v>15</v>
      </c>
      <c r="D10" s="13"/>
      <c r="E10" s="14"/>
      <c r="F10" s="17">
        <f>ROUND(D10*E10,2)</f>
        <v>0</v>
      </c>
      <c r="ZY10" s="1" t="s">
        <v>10</v>
      </c>
      <c r="ZZ10" s="2" t="s">
        <v>22</v>
      </c>
    </row>
    <row r="11" spans="1:702" ht="25.5" x14ac:dyDescent="0.25">
      <c r="A11" s="28" t="s">
        <v>24</v>
      </c>
      <c r="B11" s="20" t="s">
        <v>26</v>
      </c>
      <c r="C11" s="11" t="s">
        <v>15</v>
      </c>
      <c r="D11" s="13"/>
      <c r="E11" s="14"/>
      <c r="F11" s="17">
        <f>ROUND(D11*E11,2)</f>
        <v>0</v>
      </c>
      <c r="ZY11" s="1" t="s">
        <v>10</v>
      </c>
      <c r="ZZ11" s="2" t="s">
        <v>25</v>
      </c>
    </row>
    <row r="12" spans="1:702" x14ac:dyDescent="0.25">
      <c r="A12" s="26" t="s">
        <v>27</v>
      </c>
      <c r="B12" s="9" t="s">
        <v>28</v>
      </c>
      <c r="C12" s="10"/>
      <c r="D12" s="12"/>
      <c r="E12" s="12"/>
      <c r="F12" s="16"/>
      <c r="ZY12" s="1" t="s">
        <v>6</v>
      </c>
      <c r="ZZ12" s="2"/>
    </row>
    <row r="13" spans="1:702" ht="25.5" x14ac:dyDescent="0.25">
      <c r="A13" s="27" t="s">
        <v>29</v>
      </c>
      <c r="B13" s="20" t="s">
        <v>32</v>
      </c>
      <c r="C13" s="11" t="s">
        <v>30</v>
      </c>
      <c r="D13" s="14">
        <v>637.42999999999995</v>
      </c>
      <c r="E13" s="14"/>
      <c r="F13" s="17">
        <f t="shared" ref="F13:F19" si="0">ROUND(D13*E13,2)</f>
        <v>0</v>
      </c>
      <c r="ZY13" s="1" t="s">
        <v>10</v>
      </c>
      <c r="ZZ13" s="2" t="s">
        <v>31</v>
      </c>
    </row>
    <row r="14" spans="1:702" ht="25.5" x14ac:dyDescent="0.25">
      <c r="A14" s="28" t="s">
        <v>33</v>
      </c>
      <c r="B14" s="20" t="s">
        <v>35</v>
      </c>
      <c r="C14" s="11" t="s">
        <v>30</v>
      </c>
      <c r="D14" s="14">
        <v>141.24</v>
      </c>
      <c r="E14" s="14"/>
      <c r="F14" s="17">
        <f t="shared" si="0"/>
        <v>0</v>
      </c>
      <c r="ZY14" s="1" t="s">
        <v>10</v>
      </c>
      <c r="ZZ14" s="2" t="s">
        <v>34</v>
      </c>
    </row>
    <row r="15" spans="1:702" x14ac:dyDescent="0.25">
      <c r="A15" s="28" t="s">
        <v>36</v>
      </c>
      <c r="B15" s="20" t="s">
        <v>39</v>
      </c>
      <c r="C15" s="11" t="s">
        <v>37</v>
      </c>
      <c r="D15" s="15">
        <v>59.6</v>
      </c>
      <c r="E15" s="14"/>
      <c r="F15" s="17">
        <f t="shared" si="0"/>
        <v>0</v>
      </c>
      <c r="ZY15" s="1" t="s">
        <v>10</v>
      </c>
      <c r="ZZ15" s="2" t="s">
        <v>38</v>
      </c>
    </row>
    <row r="16" spans="1:702" x14ac:dyDescent="0.25">
      <c r="A16" s="28" t="s">
        <v>40</v>
      </c>
      <c r="B16" s="20" t="s">
        <v>42</v>
      </c>
      <c r="C16" s="11" t="s">
        <v>37</v>
      </c>
      <c r="D16" s="14">
        <v>97.14</v>
      </c>
      <c r="E16" s="14"/>
      <c r="F16" s="17">
        <f t="shared" si="0"/>
        <v>0</v>
      </c>
      <c r="ZY16" s="1" t="s">
        <v>10</v>
      </c>
      <c r="ZZ16" s="2" t="s">
        <v>41</v>
      </c>
    </row>
    <row r="17" spans="1:702" x14ac:dyDescent="0.25">
      <c r="A17" s="28" t="s">
        <v>43</v>
      </c>
      <c r="B17" s="20" t="s">
        <v>45</v>
      </c>
      <c r="C17" s="11" t="s">
        <v>37</v>
      </c>
      <c r="D17" s="14">
        <v>30.61</v>
      </c>
      <c r="E17" s="14"/>
      <c r="F17" s="17">
        <f t="shared" si="0"/>
        <v>0</v>
      </c>
      <c r="ZY17" s="1" t="s">
        <v>10</v>
      </c>
      <c r="ZZ17" s="2" t="s">
        <v>44</v>
      </c>
    </row>
    <row r="18" spans="1:702" x14ac:dyDescent="0.25">
      <c r="A18" s="28" t="s">
        <v>46</v>
      </c>
      <c r="B18" s="20" t="s">
        <v>49</v>
      </c>
      <c r="C18" s="11" t="s">
        <v>47</v>
      </c>
      <c r="D18" s="13">
        <v>2</v>
      </c>
      <c r="E18" s="14"/>
      <c r="F18" s="17">
        <f t="shared" si="0"/>
        <v>0</v>
      </c>
      <c r="ZY18" s="1" t="s">
        <v>10</v>
      </c>
      <c r="ZZ18" s="2" t="s">
        <v>48</v>
      </c>
    </row>
    <row r="19" spans="1:702" x14ac:dyDescent="0.25">
      <c r="A19" s="28" t="s">
        <v>50</v>
      </c>
      <c r="B19" s="20" t="s">
        <v>52</v>
      </c>
      <c r="C19" s="11" t="s">
        <v>47</v>
      </c>
      <c r="D19" s="13">
        <v>5</v>
      </c>
      <c r="E19" s="14"/>
      <c r="F19" s="17">
        <f t="shared" si="0"/>
        <v>0</v>
      </c>
      <c r="ZY19" s="1" t="s">
        <v>10</v>
      </c>
      <c r="ZZ19" s="2" t="s">
        <v>51</v>
      </c>
    </row>
    <row r="20" spans="1:702" x14ac:dyDescent="0.25">
      <c r="A20" s="26" t="s">
        <v>53</v>
      </c>
      <c r="B20" s="9" t="s">
        <v>54</v>
      </c>
      <c r="C20" s="10"/>
      <c r="D20" s="12"/>
      <c r="E20" s="12"/>
      <c r="F20" s="16"/>
      <c r="ZY20" s="1" t="s">
        <v>6</v>
      </c>
      <c r="ZZ20" s="2"/>
    </row>
    <row r="21" spans="1:702" x14ac:dyDescent="0.25">
      <c r="A21" s="27" t="s">
        <v>55</v>
      </c>
      <c r="B21" s="20" t="s">
        <v>57</v>
      </c>
      <c r="C21" s="11" t="s">
        <v>37</v>
      </c>
      <c r="D21" s="14">
        <v>188.3</v>
      </c>
      <c r="E21" s="14"/>
      <c r="F21" s="17">
        <f>ROUND(D21*E21,2)</f>
        <v>0</v>
      </c>
      <c r="ZY21" s="1" t="s">
        <v>10</v>
      </c>
      <c r="ZZ21" s="2" t="s">
        <v>56</v>
      </c>
    </row>
    <row r="22" spans="1:702" x14ac:dyDescent="0.25">
      <c r="A22" s="26" t="s">
        <v>58</v>
      </c>
      <c r="B22" s="9" t="s">
        <v>59</v>
      </c>
      <c r="C22" s="10"/>
      <c r="D22" s="12"/>
      <c r="E22" s="12"/>
      <c r="F22" s="16"/>
      <c r="ZY22" s="1" t="s">
        <v>6</v>
      </c>
      <c r="ZZ22" s="2"/>
    </row>
    <row r="23" spans="1:702" x14ac:dyDescent="0.25">
      <c r="A23" s="27" t="s">
        <v>60</v>
      </c>
      <c r="B23" s="20" t="s">
        <v>62</v>
      </c>
      <c r="C23" s="11" t="s">
        <v>47</v>
      </c>
      <c r="D23" s="13">
        <v>6</v>
      </c>
      <c r="E23" s="14"/>
      <c r="F23" s="17">
        <f>ROUND(D23*E23,2)</f>
        <v>0</v>
      </c>
      <c r="ZY23" s="1" t="s">
        <v>10</v>
      </c>
      <c r="ZZ23" s="2" t="s">
        <v>61</v>
      </c>
    </row>
    <row r="24" spans="1:702" x14ac:dyDescent="0.25">
      <c r="A24" s="28" t="s">
        <v>63</v>
      </c>
      <c r="B24" s="20" t="s">
        <v>65</v>
      </c>
      <c r="C24" s="11" t="s">
        <v>47</v>
      </c>
      <c r="D24" s="13">
        <v>1</v>
      </c>
      <c r="E24" s="14"/>
      <c r="F24" s="17">
        <f>ROUND(D24*E24,2)</f>
        <v>0</v>
      </c>
      <c r="ZY24" s="1" t="s">
        <v>10</v>
      </c>
      <c r="ZZ24" s="2" t="s">
        <v>64</v>
      </c>
    </row>
    <row r="25" spans="1:702" x14ac:dyDescent="0.25">
      <c r="A25" s="28" t="s">
        <v>66</v>
      </c>
      <c r="B25" s="20" t="s">
        <v>68</v>
      </c>
      <c r="C25" s="11" t="s">
        <v>37</v>
      </c>
      <c r="D25" s="14">
        <v>3.5</v>
      </c>
      <c r="E25" s="14"/>
      <c r="F25" s="17">
        <f>ROUND(D25*E25,2)</f>
        <v>0</v>
      </c>
      <c r="ZY25" s="1" t="s">
        <v>10</v>
      </c>
      <c r="ZZ25" s="2" t="s">
        <v>67</v>
      </c>
    </row>
    <row r="26" spans="1:702" x14ac:dyDescent="0.25">
      <c r="A26" s="28" t="s">
        <v>69</v>
      </c>
      <c r="B26" s="20" t="s">
        <v>71</v>
      </c>
      <c r="C26" s="11" t="s">
        <v>37</v>
      </c>
      <c r="D26" s="15">
        <v>55</v>
      </c>
      <c r="E26" s="14"/>
      <c r="F26" s="17">
        <f>ROUND(D26*E26,2)</f>
        <v>0</v>
      </c>
      <c r="ZY26" s="1" t="s">
        <v>10</v>
      </c>
      <c r="ZZ26" s="2" t="s">
        <v>70</v>
      </c>
    </row>
    <row r="27" spans="1:702" x14ac:dyDescent="0.25">
      <c r="A27" s="30"/>
      <c r="B27" s="20"/>
      <c r="C27" s="10"/>
      <c r="D27" s="12"/>
      <c r="E27" s="12"/>
      <c r="F27" s="16"/>
    </row>
    <row r="28" spans="1:702" x14ac:dyDescent="0.25">
      <c r="A28" s="28" t="s">
        <v>72</v>
      </c>
      <c r="B28" s="20" t="s">
        <v>74</v>
      </c>
      <c r="C28" s="11" t="s">
        <v>47</v>
      </c>
      <c r="D28" s="13">
        <v>1</v>
      </c>
      <c r="E28" s="14"/>
      <c r="F28" s="17">
        <f>ROUND(D28*E28,2)</f>
        <v>0</v>
      </c>
      <c r="ZY28" s="1" t="s">
        <v>10</v>
      </c>
      <c r="ZZ28" s="2" t="s">
        <v>73</v>
      </c>
    </row>
    <row r="29" spans="1:702" x14ac:dyDescent="0.25">
      <c r="A29" s="26" t="s">
        <v>75</v>
      </c>
      <c r="B29" s="9" t="s">
        <v>76</v>
      </c>
      <c r="C29" s="10"/>
      <c r="D29" s="12"/>
      <c r="E29" s="12"/>
      <c r="F29" s="16"/>
      <c r="ZY29" s="1" t="s">
        <v>6</v>
      </c>
      <c r="ZZ29" s="2"/>
    </row>
    <row r="30" spans="1:702" x14ac:dyDescent="0.25">
      <c r="A30" s="27" t="s">
        <v>77</v>
      </c>
      <c r="B30" s="20" t="s">
        <v>80</v>
      </c>
      <c r="C30" s="11" t="s">
        <v>78</v>
      </c>
      <c r="D30" s="13">
        <v>1</v>
      </c>
      <c r="E30" s="14"/>
      <c r="F30" s="17">
        <f>ROUND(D30*E30,2)</f>
        <v>0</v>
      </c>
      <c r="ZY30" s="1" t="s">
        <v>10</v>
      </c>
      <c r="ZZ30" s="2" t="s">
        <v>79</v>
      </c>
    </row>
    <row r="31" spans="1:702" x14ac:dyDescent="0.25">
      <c r="A31" s="28" t="s">
        <v>81</v>
      </c>
      <c r="B31" s="20" t="s">
        <v>83</v>
      </c>
      <c r="C31" s="11" t="s">
        <v>78</v>
      </c>
      <c r="D31" s="13">
        <v>1</v>
      </c>
      <c r="E31" s="14"/>
      <c r="F31" s="17">
        <f>ROUND(D31*E31,2)</f>
        <v>0</v>
      </c>
      <c r="ZY31" s="1" t="s">
        <v>10</v>
      </c>
      <c r="ZZ31" s="2" t="s">
        <v>82</v>
      </c>
    </row>
    <row r="32" spans="1:702" ht="25.5" x14ac:dyDescent="0.25">
      <c r="A32" s="28" t="s">
        <v>84</v>
      </c>
      <c r="B32" s="20" t="s">
        <v>86</v>
      </c>
      <c r="C32" s="11" t="s">
        <v>78</v>
      </c>
      <c r="D32" s="13">
        <v>1</v>
      </c>
      <c r="E32" s="14"/>
      <c r="F32" s="17">
        <f>ROUND(D32*E32,2)</f>
        <v>0</v>
      </c>
      <c r="ZY32" s="1" t="s">
        <v>10</v>
      </c>
      <c r="ZZ32" s="2" t="s">
        <v>85</v>
      </c>
    </row>
    <row r="33" spans="1:702" x14ac:dyDescent="0.25">
      <c r="A33" s="28" t="s">
        <v>87</v>
      </c>
      <c r="B33" s="20" t="s">
        <v>89</v>
      </c>
      <c r="C33" s="11" t="s">
        <v>47</v>
      </c>
      <c r="D33" s="13">
        <v>4</v>
      </c>
      <c r="E33" s="14"/>
      <c r="F33" s="17">
        <f>ROUND(D33*E33,2)</f>
        <v>0</v>
      </c>
      <c r="ZY33" s="1" t="s">
        <v>10</v>
      </c>
      <c r="ZZ33" s="2" t="s">
        <v>88</v>
      </c>
    </row>
    <row r="34" spans="1:702" x14ac:dyDescent="0.25">
      <c r="A34" s="26" t="s">
        <v>90</v>
      </c>
      <c r="B34" s="9" t="s">
        <v>91</v>
      </c>
      <c r="C34" s="10"/>
      <c r="D34" s="12"/>
      <c r="E34" s="12"/>
      <c r="F34" s="16"/>
      <c r="ZY34" s="1" t="s">
        <v>6</v>
      </c>
      <c r="ZZ34" s="2"/>
    </row>
    <row r="35" spans="1:702" x14ac:dyDescent="0.25">
      <c r="A35" s="27" t="s">
        <v>92</v>
      </c>
      <c r="B35" s="20" t="s">
        <v>94</v>
      </c>
      <c r="C35" s="11" t="s">
        <v>37</v>
      </c>
      <c r="D35" s="14">
        <v>86.6</v>
      </c>
      <c r="E35" s="14"/>
      <c r="F35" s="17">
        <f>ROUND(D35*E35,2)</f>
        <v>0</v>
      </c>
      <c r="ZY35" s="1" t="s">
        <v>10</v>
      </c>
      <c r="ZZ35" s="2" t="s">
        <v>93</v>
      </c>
    </row>
    <row r="36" spans="1:702" x14ac:dyDescent="0.25">
      <c r="A36" s="26" t="s">
        <v>95</v>
      </c>
      <c r="B36" s="9" t="s">
        <v>96</v>
      </c>
      <c r="C36" s="10"/>
      <c r="D36" s="12"/>
      <c r="E36" s="12"/>
      <c r="F36" s="16"/>
      <c r="ZY36" s="1" t="s">
        <v>6</v>
      </c>
      <c r="ZZ36" s="2"/>
    </row>
    <row r="37" spans="1:702" x14ac:dyDescent="0.25">
      <c r="A37" s="27" t="s">
        <v>97</v>
      </c>
      <c r="B37" s="20" t="s">
        <v>99</v>
      </c>
      <c r="C37" s="11" t="s">
        <v>78</v>
      </c>
      <c r="D37" s="13">
        <v>1</v>
      </c>
      <c r="E37" s="14"/>
      <c r="F37" s="17">
        <f>ROUND(D37*E37,2)</f>
        <v>0</v>
      </c>
      <c r="ZY37" s="1" t="s">
        <v>10</v>
      </c>
      <c r="ZZ37" s="2" t="s">
        <v>98</v>
      </c>
    </row>
    <row r="38" spans="1:702" x14ac:dyDescent="0.25">
      <c r="A38" s="29" t="s">
        <v>100</v>
      </c>
      <c r="B38" s="9" t="s">
        <v>101</v>
      </c>
      <c r="C38" s="10"/>
      <c r="D38" s="12"/>
      <c r="E38" s="12"/>
      <c r="F38" s="16"/>
      <c r="ZY38" s="1" t="s">
        <v>6</v>
      </c>
      <c r="ZZ38" s="2"/>
    </row>
    <row r="39" spans="1:702" x14ac:dyDescent="0.25">
      <c r="A39" s="31"/>
      <c r="B39" s="21"/>
      <c r="C39" s="22"/>
      <c r="D39" s="23"/>
      <c r="E39" s="23"/>
      <c r="F39" s="24"/>
    </row>
    <row r="41" spans="1:702" x14ac:dyDescent="0.25">
      <c r="B41" s="32" t="s">
        <v>103</v>
      </c>
      <c r="F41" s="35">
        <f>SUBTOTAL(109,F3:F39)</f>
        <v>0</v>
      </c>
      <c r="ZY41" s="1" t="s">
        <v>102</v>
      </c>
    </row>
    <row r="42" spans="1:702" x14ac:dyDescent="0.25">
      <c r="A42" s="33" t="s">
        <v>105</v>
      </c>
      <c r="B42" s="34" t="str">
        <f>CONCATENATE("TVA (",A42,"%)")</f>
        <v>TVA (20%)</v>
      </c>
      <c r="F42" s="35">
        <f>(F41*A42)/100</f>
        <v>0</v>
      </c>
      <c r="ZY42" s="1" t="s">
        <v>104</v>
      </c>
    </row>
    <row r="43" spans="1:702" x14ac:dyDescent="0.25">
      <c r="B43" s="32" t="s">
        <v>107</v>
      </c>
      <c r="F43" s="35">
        <f>F41+F42</f>
        <v>0</v>
      </c>
      <c r="ZY43" s="1" t="s">
        <v>106</v>
      </c>
    </row>
  </sheetData>
  <mergeCells count="1">
    <mergeCell ref="A1:F1"/>
  </mergeCells>
  <pageMargins left="0.39370078740157477" right="0.31496062992125989" top="0.39370078740157477" bottom="0.39370078740157477" header="0.3" footer="0.3"/>
  <pageSetup paperSize="9" scale="94" fitToHeight="10000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Lot N°05 Page de garde</vt:lpstr>
      <vt:lpstr>Lot N°05 COUVERTURE METALLIQUE</vt:lpstr>
      <vt:lpstr>'Lot N°05 COUVERTURE METALLIQUE'!Print_Area</vt:lpstr>
      <vt:lpstr>'Lot N°05 COUVERTURE METALLIQUE'!Print_Titles</vt:lpstr>
      <vt:lpstr>'Lot N°05 COUVERTURE METALLIQUE'!Zone_d_impression</vt:lpstr>
      <vt:lpstr>'Lot N°05 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Utilisateur</cp:lastModifiedBy>
  <dcterms:created xsi:type="dcterms:W3CDTF">2018-05-15T10:32:37Z</dcterms:created>
  <dcterms:modified xsi:type="dcterms:W3CDTF">2018-05-16T08:23:20Z</dcterms:modified>
</cp:coreProperties>
</file>