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tilisateur\Desktop\AFFAIRE EN COURS\EPE Valence\DCE MAI 2018\EUROMETRES\DCE indice 1 du 15-05-2018\"/>
    </mc:Choice>
  </mc:AlternateContent>
  <xr:revisionPtr revIDLastSave="0" documentId="10_ncr:8100000_{87A844E4-C987-41AD-B3C0-FAA759FA973B}" xr6:coauthVersionLast="33" xr6:coauthVersionMax="33" xr10:uidLastSave="{00000000-0000-0000-0000-000000000000}"/>
  <bookViews>
    <workbookView xWindow="0" yWindow="0" windowWidth="21570" windowHeight="9645" activeTab="1" xr2:uid="{603CA1B7-D104-4E8D-90D0-B2D1569C17B8}"/>
  </bookViews>
  <sheets>
    <sheet name="Lot N°10 Page de garde" sheetId="2" r:id="rId1"/>
    <sheet name="Lot N°10 CHAPES - CARRELAGES -" sheetId="3" r:id="rId2"/>
    <sheet name="OPTION N°1 CARRELAGE CHAMBRES" sheetId="4" r:id="rId3"/>
  </sheets>
  <definedNames>
    <definedName name="_xlnm.Print_Titles" localSheetId="1">'Lot N°10 CHAPES - CARRELAGES -'!$1:$2</definedName>
    <definedName name="Print_Area" localSheetId="1">'Lot N°10 CHAPES - CARRELAGES -'!$A$1:$F$65</definedName>
    <definedName name="Print_Area" localSheetId="2">'OPTION N°1 CARRELAGE CHAMBRES'!$A$1:$F$23</definedName>
    <definedName name="Print_Titles" localSheetId="1">'Lot N°10 CHAPES - CARRELAGES -'!$1:$2</definedName>
    <definedName name="Print_Titles" localSheetId="2">'OPTION N°1 CARRELAGE CHAMBRES'!$1:$2</definedName>
    <definedName name="_xlnm.Print_Area" localSheetId="1">'Lot N°10 CHAPES - CARRELAGES -'!$A$1:$F$65</definedName>
    <definedName name="_xlnm.Print_Area" localSheetId="0">'Lot N°10 Page de garde'!$A$1:$I$50</definedName>
    <definedName name="_xlnm.Print_Area" localSheetId="2">'OPTION N°1 CARRELAGE CHAMBRES'!$A$1:$F$23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4" l="1"/>
  <c r="B21" i="4"/>
  <c r="F17" i="4"/>
  <c r="F15" i="4"/>
  <c r="F14" i="4"/>
  <c r="F12" i="4"/>
  <c r="F11" i="4"/>
  <c r="F9" i="4"/>
  <c r="F7" i="4"/>
  <c r="F5" i="4"/>
  <c r="B63" i="3"/>
  <c r="F59" i="3"/>
  <c r="F57" i="3"/>
  <c r="F55" i="3"/>
  <c r="F54" i="3"/>
  <c r="F53" i="3"/>
  <c r="F51" i="3"/>
  <c r="F50" i="3"/>
  <c r="F49" i="3"/>
  <c r="F47" i="3"/>
  <c r="F46" i="3"/>
  <c r="F45" i="3"/>
  <c r="F43" i="3"/>
  <c r="F42" i="3"/>
  <c r="F41" i="3"/>
  <c r="F39" i="3"/>
  <c r="F38" i="3"/>
  <c r="F37" i="3"/>
  <c r="F36" i="3"/>
  <c r="F35" i="3"/>
  <c r="F34" i="3"/>
  <c r="F32" i="3"/>
  <c r="F31" i="3"/>
  <c r="F30" i="3"/>
  <c r="F29" i="3"/>
  <c r="F28" i="3"/>
  <c r="F27" i="3"/>
  <c r="F26" i="3"/>
  <c r="F24" i="3"/>
  <c r="F23" i="3"/>
  <c r="F22" i="3"/>
  <c r="F21" i="3"/>
  <c r="F19" i="3"/>
  <c r="F17" i="3"/>
  <c r="F16" i="3"/>
  <c r="F15" i="3"/>
  <c r="F13" i="3"/>
  <c r="F12" i="3"/>
  <c r="F10" i="3"/>
  <c r="F8" i="3"/>
  <c r="F6" i="3"/>
  <c r="F62" i="3" s="1"/>
  <c r="F63" i="3" l="1"/>
  <c r="F64" i="3" s="1"/>
  <c r="F21" i="4"/>
  <c r="F22" i="4" s="1"/>
</calcChain>
</file>

<file path=xl/sharedStrings.xml><?xml version="1.0" encoding="utf-8"?>
<sst xmlns="http://schemas.openxmlformats.org/spreadsheetml/2006/main" count="316" uniqueCount="179">
  <si>
    <t>U</t>
  </si>
  <si>
    <t>Quantité indicative</t>
  </si>
  <si>
    <t>Prix en €</t>
  </si>
  <si>
    <t>Total en €</t>
  </si>
  <si>
    <t>CH2</t>
  </si>
  <si>
    <t>CARRE</t>
  </si>
  <si>
    <t>CHAPES - CARRELAGES - FAIENCES - SOLS SOUPLES</t>
  </si>
  <si>
    <t>CH3</t>
  </si>
  <si>
    <t>1</t>
  </si>
  <si>
    <t>DATE DE CREATION - Mai 2018</t>
  </si>
  <si>
    <t xml:space="preserve">     </t>
  </si>
  <si>
    <t>ART</t>
  </si>
  <si>
    <t>201-N397</t>
  </si>
  <si>
    <t>3</t>
  </si>
  <si>
    <t>PREPARATION DES SUPPORTS</t>
  </si>
  <si>
    <t xml:space="preserve">3.1 1 </t>
  </si>
  <si>
    <t xml:space="preserve">m2   </t>
  </si>
  <si>
    <t>201-V055</t>
  </si>
  <si>
    <t>Ragréage autolissant sur sol - Epaisseur 3 à 20mm - Classe P4S</t>
  </si>
  <si>
    <t>4</t>
  </si>
  <si>
    <t>ISOLATION ACOUSTIQUE</t>
  </si>
  <si>
    <t xml:space="preserve">4.1 1 </t>
  </si>
  <si>
    <t>201-N399</t>
  </si>
  <si>
    <t>Isolant acoustique sous chape - Delta Lw 19 dB</t>
  </si>
  <si>
    <t>5</t>
  </si>
  <si>
    <t>ISOLANT THERMIQUE</t>
  </si>
  <si>
    <t xml:space="preserve">5.1 1 </t>
  </si>
  <si>
    <t>201-Q890</t>
  </si>
  <si>
    <t>Isolation thermique sous chape ép. 120 mm - R = 5.55 m².K/W</t>
  </si>
  <si>
    <t xml:space="preserve">5.1 2 </t>
  </si>
  <si>
    <t>201-N336</t>
  </si>
  <si>
    <t>Isolation thermique sous chape ép. 56 mm - R = 2.60 m².K/W</t>
  </si>
  <si>
    <t>6</t>
  </si>
  <si>
    <t>CHAPE / FORME EN BETON</t>
  </si>
  <si>
    <t xml:space="preserve">6.1 1 </t>
  </si>
  <si>
    <t>201-M992</t>
  </si>
  <si>
    <t>Chape sous carrelage - épaisseur 60 mm</t>
  </si>
  <si>
    <t xml:space="preserve">6.1 2 </t>
  </si>
  <si>
    <t xml:space="preserve">U    </t>
  </si>
  <si>
    <t>201-L752</t>
  </si>
  <si>
    <t>Plus-value pour forme de pente "pointe de diamant" au droit des siphons</t>
  </si>
  <si>
    <t xml:space="preserve">6.1 3 </t>
  </si>
  <si>
    <t>201-N994</t>
  </si>
  <si>
    <t>Recharge pour mise à niveau des bacs à douche - Jusqu'à 60 mm d'épaisseur</t>
  </si>
  <si>
    <t>7</t>
  </si>
  <si>
    <t>CHAPE LIQUIDE PLANCHER CHAUFFANT</t>
  </si>
  <si>
    <t xml:space="preserve">7.1 1 </t>
  </si>
  <si>
    <t>201-K131</t>
  </si>
  <si>
    <t>Chape liquide sur réseau chauffage - Epaisseur 60 mm</t>
  </si>
  <si>
    <t>8</t>
  </si>
  <si>
    <t>ETANCHEITE SOLS ET MURS</t>
  </si>
  <si>
    <t xml:space="preserve">8.1 1 </t>
  </si>
  <si>
    <t>101-D530</t>
  </si>
  <si>
    <t>Système d'étanchéité liquide sous carrelage</t>
  </si>
  <si>
    <t xml:space="preserve">8.2 1 </t>
  </si>
  <si>
    <t>101-D532</t>
  </si>
  <si>
    <t>Système d'étanchéité liquide sous faience</t>
  </si>
  <si>
    <t xml:space="preserve">8.3 1 </t>
  </si>
  <si>
    <t>201-R766</t>
  </si>
  <si>
    <t>Siphon de sol en acier inox - Section 100 x 100 mm</t>
  </si>
  <si>
    <t xml:space="preserve">8.4 1 </t>
  </si>
  <si>
    <t>101-D541</t>
  </si>
  <si>
    <t>Siphon/caniveaux à grille caillebotis en inox - Dimensions 300 x 300 mm</t>
  </si>
  <si>
    <t>9</t>
  </si>
  <si>
    <t>CARRELAGE</t>
  </si>
  <si>
    <t xml:space="preserve">9.1 1 </t>
  </si>
  <si>
    <t>201-O100</t>
  </si>
  <si>
    <t>Fourniture de carreau en grès cérame anti-dérapant - Finition structuré R11 - format 30 x 60 cm</t>
  </si>
  <si>
    <t xml:space="preserve">9.1 2 </t>
  </si>
  <si>
    <t>101-I999</t>
  </si>
  <si>
    <t>Fourniture de carreau en grès cérame - Finition lisse R10 - format 30 x 60 cm</t>
  </si>
  <si>
    <t xml:space="preserve">9.1 3 </t>
  </si>
  <si>
    <t>201-G341</t>
  </si>
  <si>
    <t>Fourniture de carreau en grès cérame anti-dérapant - Finition corindonné R13 - format 20 x 20 cm</t>
  </si>
  <si>
    <t xml:space="preserve">9.2 1 </t>
  </si>
  <si>
    <t>201-O101</t>
  </si>
  <si>
    <t>Pose collée de carreaux 30 x 60 cm</t>
  </si>
  <si>
    <t xml:space="preserve">9.2 2 </t>
  </si>
  <si>
    <t>201-G340</t>
  </si>
  <si>
    <t>Pose collée de carreaux 20 x 20 cm - avec joints mortier époxy</t>
  </si>
  <si>
    <t xml:space="preserve">9.2 3 </t>
  </si>
  <si>
    <t>201-R533</t>
  </si>
  <si>
    <t>Plus-value pour coupe et pose de carreaux au droit des siphons</t>
  </si>
  <si>
    <t xml:space="preserve">9.3 1 </t>
  </si>
  <si>
    <t xml:space="preserve">ml   </t>
  </si>
  <si>
    <t>201-A396</t>
  </si>
  <si>
    <t>Habillage des marches et contre-marches</t>
  </si>
  <si>
    <t>10</t>
  </si>
  <si>
    <t>PLINTHES</t>
  </si>
  <si>
    <t xml:space="preserve">10.1 1 </t>
  </si>
  <si>
    <t>201-K053</t>
  </si>
  <si>
    <t>Fourniture de plinthes droite assortie au carrelage 30 x 60cm</t>
  </si>
  <si>
    <t xml:space="preserve">10.1 2 </t>
  </si>
  <si>
    <t>201-R601</t>
  </si>
  <si>
    <t>Fourniture de plinthes à gorge assortie au carrelage 20 x 20cm</t>
  </si>
  <si>
    <t xml:space="preserve">10.1 3 </t>
  </si>
  <si>
    <t>201-R945</t>
  </si>
  <si>
    <t>Fourniture de plinthes pour marches d'escalier assortie au carrelage 30 x 60cm</t>
  </si>
  <si>
    <t xml:space="preserve">10.2 1 </t>
  </si>
  <si>
    <t>201-R946</t>
  </si>
  <si>
    <t>Pose de plinthes à redans sur escalier</t>
  </si>
  <si>
    <t xml:space="preserve">10.2 2 </t>
  </si>
  <si>
    <t>201-L792</t>
  </si>
  <si>
    <t>Pose de plinthes droites</t>
  </si>
  <si>
    <t xml:space="preserve">10.2 3 </t>
  </si>
  <si>
    <t>201-N400</t>
  </si>
  <si>
    <t>Pose de plinthes à gorge</t>
  </si>
  <si>
    <t>11</t>
  </si>
  <si>
    <t>FAIENCES</t>
  </si>
  <si>
    <t xml:space="preserve">11.1 1 </t>
  </si>
  <si>
    <t>201-L788</t>
  </si>
  <si>
    <t>Fourniture de carreaux en grès cérame pleine masse - format 30 x 60 cm</t>
  </si>
  <si>
    <t xml:space="preserve">11.2 1 </t>
  </si>
  <si>
    <t>201-P519</t>
  </si>
  <si>
    <t>Fourniture de carreaux de faience - format 20 x 20 cm</t>
  </si>
  <si>
    <t xml:space="preserve">11.3 1 </t>
  </si>
  <si>
    <t>201-N401</t>
  </si>
  <si>
    <t>Pose de faïence ou carrelage mural</t>
  </si>
  <si>
    <t>12</t>
  </si>
  <si>
    <t>OUVRAGES ET ACCESSOIRES DIVERS</t>
  </si>
  <si>
    <t xml:space="preserve">12.1 1 </t>
  </si>
  <si>
    <t>201-M879</t>
  </si>
  <si>
    <t>Massifage en carrelage au droit des évacuations EU/EV - Section 10 x 10 x ht 15 cm</t>
  </si>
  <si>
    <t xml:space="preserve">12.2 1 </t>
  </si>
  <si>
    <t>201-T647</t>
  </si>
  <si>
    <t>Nez de marche antidérapant en aluminium - Pose raportée</t>
  </si>
  <si>
    <t xml:space="preserve">12.3 1 </t>
  </si>
  <si>
    <t>201-N204</t>
  </si>
  <si>
    <t>Dalle podotactile à coller - largeur 41 cm</t>
  </si>
  <si>
    <t>13</t>
  </si>
  <si>
    <t>TAPIS-BROSSE</t>
  </si>
  <si>
    <t xml:space="preserve">13.1 1 </t>
  </si>
  <si>
    <t>201-G257</t>
  </si>
  <si>
    <t>Tapis de sol extra mince - dimensions 1.40 x 1.00 ml</t>
  </si>
  <si>
    <t xml:space="preserve">13.2 1 </t>
  </si>
  <si>
    <t xml:space="preserve">u    </t>
  </si>
  <si>
    <t>201-S008</t>
  </si>
  <si>
    <t>Tapis d'entrée rigides - Dimensions 1.80 x 1.10 ml</t>
  </si>
  <si>
    <t xml:space="preserve">13.2 2 </t>
  </si>
  <si>
    <t>201-M013</t>
  </si>
  <si>
    <t>Tapis d'entrée rigides - Dimensions 1.85 x 1.00 ml</t>
  </si>
  <si>
    <t>14</t>
  </si>
  <si>
    <t>REVETEMENTS DE SOLS SOUPLES</t>
  </si>
  <si>
    <t xml:space="preserve">14.1 1 </t>
  </si>
  <si>
    <t>201-L928</t>
  </si>
  <si>
    <t>Revêtements de sols PVC type SARLON TRAFFIC 19dB - U4P3</t>
  </si>
  <si>
    <t xml:space="preserve">14.2 1 </t>
  </si>
  <si>
    <t>201-N395</t>
  </si>
  <si>
    <t>Pose de revêtement de sol PVC</t>
  </si>
  <si>
    <t xml:space="preserve">14.3 1 </t>
  </si>
  <si>
    <t>201-N396</t>
  </si>
  <si>
    <t>Plus value pour remontée en plinthe</t>
  </si>
  <si>
    <t>15</t>
  </si>
  <si>
    <t>DOSSIER DES OUVRAGES EXECUTES DOE</t>
  </si>
  <si>
    <t xml:space="preserve">15.1 1 </t>
  </si>
  <si>
    <t>201-R032</t>
  </si>
  <si>
    <t>Elaboration du Dossier des Ouvrages Exécutés</t>
  </si>
  <si>
    <t>16</t>
  </si>
  <si>
    <t>FIN</t>
  </si>
  <si>
    <t>101-D050</t>
  </si>
  <si>
    <t>TOTHT</t>
  </si>
  <si>
    <t>Montant HT du Lot N°10 CHAPES - CARRELAGES - FAIENCES - SOLS SOUPLES</t>
  </si>
  <si>
    <t>TVA</t>
  </si>
  <si>
    <t>20</t>
  </si>
  <si>
    <t>TOTTTC</t>
  </si>
  <si>
    <t>Montant TTC</t>
  </si>
  <si>
    <t>17</t>
  </si>
  <si>
    <t>PRESTATION SUPPLEMENTAIRE N°1 - CARRELAGE DANS LES CHAMBRES</t>
  </si>
  <si>
    <t>201-S007</t>
  </si>
  <si>
    <t>18</t>
  </si>
  <si>
    <t>19</t>
  </si>
  <si>
    <t xml:space="preserve">19.1 1 </t>
  </si>
  <si>
    <t xml:space="preserve">20.1 1 </t>
  </si>
  <si>
    <t xml:space="preserve">20.2 1 </t>
  </si>
  <si>
    <t>21</t>
  </si>
  <si>
    <t xml:space="preserve">21.1 1 </t>
  </si>
  <si>
    <t xml:space="preserve">21.2 1 </t>
  </si>
  <si>
    <t>22</t>
  </si>
  <si>
    <t>Montant HT PRESTATION SUPPLEMENTAIRE N°1 - CARRELAGE DANS LES CHAMBRES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</si>
</sst>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\-#,##0;"/>
    <numFmt numFmtId="165" formatCode="#,##0.00;\-#,##0.00;"/>
    <numFmt numFmtId="166" formatCode="#,##0.0;\-#,##0.0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 Rounded MT Bold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color indexed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3FA6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4" fillId="4" borderId="0">
      <alignment horizontal="left" vertical="top" wrapText="1"/>
    </xf>
    <xf numFmtId="0" fontId="5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6" fillId="5" borderId="1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9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4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5" fillId="2" borderId="0">
      <alignment horizontal="left" vertical="top" wrapText="1" indent="1"/>
    </xf>
    <xf numFmtId="0" fontId="16" fillId="2" borderId="0">
      <alignment horizontal="left" vertical="top" wrapText="1" indent="1"/>
    </xf>
    <xf numFmtId="0" fontId="16" fillId="2" borderId="0">
      <alignment horizontal="left" vertical="top" wrapText="1" indent="1"/>
    </xf>
    <xf numFmtId="49" fontId="17" fillId="2" borderId="0">
      <alignment vertical="top" wrapText="1"/>
    </xf>
    <xf numFmtId="49" fontId="3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18" fillId="2" borderId="0">
      <alignment horizontal="left" vertical="top" wrapText="1"/>
    </xf>
  </cellStyleXfs>
  <cellXfs count="45">
    <xf numFmtId="0" fontId="0" fillId="0" borderId="0" xfId="0">
      <alignment vertical="top"/>
    </xf>
    <xf numFmtId="0" fontId="0" fillId="2" borderId="0" xfId="0" applyFill="1" applyProtection="1">
      <alignment vertical="top"/>
    </xf>
    <xf numFmtId="49" fontId="0" fillId="2" borderId="0" xfId="0" applyNumberFormat="1" applyFill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6" fillId="5" borderId="3" xfId="10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left" vertical="top"/>
      <protection locked="0"/>
    </xf>
    <xf numFmtId="0" fontId="0" fillId="2" borderId="11" xfId="0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165" fontId="0" fillId="2" borderId="11" xfId="0" applyNumberFormat="1" applyFill="1" applyBorder="1" applyAlignment="1" applyProtection="1">
      <alignment horizontal="center" vertical="top"/>
      <protection locked="0"/>
    </xf>
    <xf numFmtId="166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5" fontId="0" fillId="2" borderId="10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4" fillId="4" borderId="0" xfId="6" applyBorder="1">
      <alignment horizontal="left" vertical="top" wrapText="1"/>
    </xf>
    <xf numFmtId="49" fontId="3" fillId="2" borderId="0" xfId="26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4" borderId="9" xfId="1" applyFont="1" applyFill="1" applyBorder="1">
      <alignment horizontal="left" vertical="top" wrapText="1"/>
    </xf>
    <xf numFmtId="0" fontId="2" fillId="5" borderId="5" xfId="1" applyFont="1" applyFill="1" applyBorder="1">
      <alignment horizontal="left" vertical="top" wrapText="1"/>
    </xf>
    <xf numFmtId="0" fontId="2" fillId="2" borderId="5" xfId="1" applyFont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165" fontId="19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165" fontId="1" fillId="2" borderId="0" xfId="0" applyNumberFormat="1" applyFont="1" applyFill="1" applyProtection="1">
      <alignment vertical="top"/>
    </xf>
    <xf numFmtId="0" fontId="2" fillId="2" borderId="12" xfId="1" applyFont="1" applyBorder="1">
      <alignment horizontal="left" vertical="top" wrapText="1"/>
    </xf>
    <xf numFmtId="49" fontId="3" fillId="2" borderId="13" xfId="26" applyBorder="1">
      <alignment horizontal="left" vertical="top" wrapText="1"/>
    </xf>
    <xf numFmtId="0" fontId="0" fillId="2" borderId="14" xfId="0" applyFill="1" applyBorder="1" applyAlignment="1" applyProtection="1">
      <alignment horizontal="left" vertical="top"/>
      <protection locked="0"/>
    </xf>
    <xf numFmtId="165" fontId="0" fillId="2" borderId="14" xfId="0" applyNumberFormat="1" applyFill="1" applyBorder="1" applyAlignment="1" applyProtection="1">
      <alignment horizontal="center" vertical="top"/>
      <protection locked="0"/>
    </xf>
    <xf numFmtId="165" fontId="0" fillId="2" borderId="15" xfId="0" applyNumberFormat="1" applyFill="1" applyBorder="1" applyAlignment="1" applyProtection="1">
      <alignment horizontal="right" vertical="top"/>
      <protection locked="0"/>
    </xf>
    <xf numFmtId="0" fontId="0" fillId="2" borderId="16" xfId="0" applyFill="1" applyBorder="1" applyAlignment="1" applyProtection="1">
      <alignment horizontal="left" vertical="top"/>
    </xf>
    <xf numFmtId="0" fontId="0" fillId="2" borderId="16" xfId="0" applyFill="1" applyBorder="1" applyAlignment="1" applyProtection="1">
      <alignment horizontal="center" vertical="top"/>
    </xf>
    <xf numFmtId="0" fontId="0" fillId="2" borderId="17" xfId="0" applyFill="1" applyBorder="1" applyAlignment="1" applyProtection="1">
      <alignment horizontal="right" vertical="top"/>
    </xf>
    <xf numFmtId="49" fontId="0" fillId="2" borderId="5" xfId="0" applyNumberFormat="1" applyFill="1" applyBorder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</cellXfs>
  <cellStyles count="50">
    <cellStyle name="ArtDescriptif" xfId="28" xr:uid="{6885EF44-7A07-4A7F-BC27-6DBD356EC0EE}"/>
    <cellStyle name="ArtLibelleCond" xfId="27" xr:uid="{0974050D-C708-4289-8C50-074D8D3A26DE}"/>
    <cellStyle name="ArtNote1" xfId="29" xr:uid="{FAF3655A-6ECE-42E9-9A2D-F1537AE3BB9C}"/>
    <cellStyle name="ArtNote2" xfId="30" xr:uid="{7498210A-1858-4A44-AE81-AAC42B0D687C}"/>
    <cellStyle name="ArtNote3" xfId="31" xr:uid="{2C33FA30-8D10-4F91-B74A-43E5F11D9C0D}"/>
    <cellStyle name="ArtNote4" xfId="32" xr:uid="{A2C2BDCF-7208-4890-8892-3DFC7FB690E6}"/>
    <cellStyle name="ArtNote5" xfId="33" xr:uid="{30E862D6-34F1-40BE-9E7D-72880DC49128}"/>
    <cellStyle name="ArtQuantite" xfId="34" xr:uid="{5E0501D4-2DB1-4690-B0A3-DFECE9579B65}"/>
    <cellStyle name="ArtTitre" xfId="26" xr:uid="{71150D7C-54DD-4BBD-8F44-F399509349A2}"/>
    <cellStyle name="ChapDescriptif0" xfId="7" xr:uid="{A2ABDDCC-EB42-40FD-9999-E33A929B579C}"/>
    <cellStyle name="ChapDescriptif1" xfId="11" xr:uid="{506A64E5-2663-48DB-836E-6D44F817A582}"/>
    <cellStyle name="ChapDescriptif2" xfId="15" xr:uid="{387AB8F1-C65C-444F-8E18-3656963AED39}"/>
    <cellStyle name="ChapDescriptif3" xfId="19" xr:uid="{B3EF5414-D468-42FC-8E78-872DD801346C}"/>
    <cellStyle name="ChapDescriptif4" xfId="23" xr:uid="{5B7586C4-D06C-4C7F-8462-C69913EE53F4}"/>
    <cellStyle name="ChapNote0" xfId="8" xr:uid="{57FFB050-E766-458A-935B-80B12306B533}"/>
    <cellStyle name="ChapNote1" xfId="12" xr:uid="{41C26EE7-53F3-4552-8B7F-30A784ACDD4E}"/>
    <cellStyle name="ChapNote2" xfId="16" xr:uid="{73206240-849C-4944-B661-B4804CB5C9E8}"/>
    <cellStyle name="ChapNote3" xfId="20" xr:uid="{8788B001-A70A-4F72-A97F-8BEF49CFDB7E}"/>
    <cellStyle name="ChapNote4" xfId="24" xr:uid="{6482DCBA-2FAB-40F4-86B1-D21CC3EF40D4}"/>
    <cellStyle name="ChapRecap0" xfId="9" xr:uid="{358CAFD5-E7DD-45F3-A299-ADB6EF220E5E}"/>
    <cellStyle name="ChapRecap1" xfId="13" xr:uid="{48A7FC3E-0731-4C72-A1C9-F25641D6ABC6}"/>
    <cellStyle name="ChapRecap2" xfId="17" xr:uid="{8B139C4B-785B-4839-92D1-92CE9CF806F0}"/>
    <cellStyle name="ChapRecap3" xfId="21" xr:uid="{9F757042-B2C5-4838-BE31-221F2F5FAC87}"/>
    <cellStyle name="ChapRecap4" xfId="25" xr:uid="{66423F48-D4DF-49AA-B54C-35EF20A1375E}"/>
    <cellStyle name="ChapTitre0" xfId="6" xr:uid="{09217478-9EE0-4129-9C96-1199B4335BDD}"/>
    <cellStyle name="ChapTitre1" xfId="10" xr:uid="{259A510A-8571-4BC1-9BB9-0E37DA2D8BCB}"/>
    <cellStyle name="ChapTitre2" xfId="14" xr:uid="{2C574A73-AB32-49CA-A819-DC8318DEC8B0}"/>
    <cellStyle name="ChapTitre3" xfId="18" xr:uid="{14E7A4BC-FDB5-45CE-AEE3-9F296458D656}"/>
    <cellStyle name="ChapTitre4" xfId="22" xr:uid="{A8DBC88B-6000-473E-AFE6-F14D00A50614}"/>
    <cellStyle name="Commentaire" xfId="49" xr:uid="{F79C05B5-51E6-4BD4-989C-843D03DFEA86}"/>
    <cellStyle name="DQLocQuantNonLoc" xfId="42" xr:uid="{EDD8A740-3023-48A2-AD41-236A403BDB1E}"/>
    <cellStyle name="DQLocRefClass" xfId="41" xr:uid="{94D1EA24-120E-49EE-9E01-DF12F823C695}"/>
    <cellStyle name="DQLocStruct" xfId="43" xr:uid="{DBF49839-A995-4200-9DE0-80B872660C48}"/>
    <cellStyle name="DQMinutes" xfId="44" xr:uid="{48877BCC-1373-4711-ADA0-F9350C04562C}"/>
    <cellStyle name="Info Entete" xfId="47" xr:uid="{64948BA2-6FA1-4C77-B826-1314B0619B00}"/>
    <cellStyle name="Inter Entete" xfId="48" xr:uid="{2682EE22-3836-4BE6-B8A7-6C2138E0A320}"/>
    <cellStyle name="LocGen" xfId="36" xr:uid="{303FDE3D-D659-47B1-AAB2-0FB44DE2D84C}"/>
    <cellStyle name="LocLit" xfId="38" xr:uid="{9FAC941D-8EAA-4F71-B0F4-990E49B29476}"/>
    <cellStyle name="LocRefClass" xfId="37" xr:uid="{70F15F87-8E06-4908-9F39-7F2DD73331B0}"/>
    <cellStyle name="LocSignetRep" xfId="40" xr:uid="{84F426BF-F072-49D6-9B74-441291A13BBE}"/>
    <cellStyle name="LocStrRecap0" xfId="3" xr:uid="{7A6B0817-4023-4E51-BCF2-F5C91CE9F88C}"/>
    <cellStyle name="LocStrRecap1" xfId="5" xr:uid="{E495DFA2-90BB-464E-9974-CF61A7402845}"/>
    <cellStyle name="LocStrTexte0" xfId="2" xr:uid="{28DAF335-5B8B-4B2A-A724-BBDC5BAFBB0D}"/>
    <cellStyle name="LocStrTexte1" xfId="4" xr:uid="{BC62B1B1-D213-4B5A-A46F-60A89EA48905}"/>
    <cellStyle name="LocStruct" xfId="39" xr:uid="{3D036DCF-EF91-4913-8A80-7829BCC6530D}"/>
    <cellStyle name="LocTitre" xfId="35" xr:uid="{4EBE3EC2-21B9-415B-A8C5-C4FBE8031E35}"/>
    <cellStyle name="Lot" xfId="45" xr:uid="{70C7CAB4-808B-4510-BA49-5F290609BDFD}"/>
    <cellStyle name="Normal" xfId="0" builtinId="0" customBuiltin="1"/>
    <cellStyle name="Numerotation" xfId="1" xr:uid="{C780E7BB-D540-4B95-AC14-84293830A77B}"/>
    <cellStyle name="Titre Entete" xfId="46" xr:uid="{5BAC3A79-AFAA-4B4C-A669-E4A5262FAE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63500</xdr:colOff>
      <xdr:row>0</xdr:row>
      <xdr:rowOff>38100</xdr:rowOff>
    </xdr:from>
    <xdr:to>
      <xdr:col>4</xdr:col>
      <xdr:colOff>88900</xdr:colOff>
      <xdr:row>49</xdr:row>
      <xdr:rowOff>139700</xdr:rowOff>
    </xdr:to>
    <xdr:sp macro="" textlink="">
      <xdr:nvSpPr>
        <xdr:cNvPr id="2" name="Forme163">
          <a:extLst>
            <a:ext uri="{FF2B5EF4-FFF2-40B4-BE49-F238E27FC236}">
              <a16:creationId xmlns:a16="http://schemas.microsoft.com/office/drawing/2014/main" id="{4B2D2D0E-91D9-4A42-88DC-8C57DEB8D97B}"/>
            </a:ext>
          </a:extLst>
        </xdr:cNvPr>
        <xdr:cNvSpPr/>
      </xdr:nvSpPr>
      <xdr:spPr>
        <a:xfrm>
          <a:off x="63500" y="38100"/>
          <a:ext cx="30734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3</xdr:col>
      <xdr:colOff>698500</xdr:colOff>
      <xdr:row>2</xdr:row>
      <xdr:rowOff>139700</xdr:rowOff>
    </xdr:from>
    <xdr:to>
      <xdr:col>8</xdr:col>
      <xdr:colOff>406400</xdr:colOff>
      <xdr:row>11</xdr:row>
      <xdr:rowOff>63500</xdr:rowOff>
    </xdr:to>
    <xdr:sp macro="" textlink="">
      <xdr:nvSpPr>
        <xdr:cNvPr id="3" name="Forme164">
          <a:extLst>
            <a:ext uri="{FF2B5EF4-FFF2-40B4-BE49-F238E27FC236}">
              <a16:creationId xmlns:a16="http://schemas.microsoft.com/office/drawing/2014/main" id="{274BFDA8-690F-442C-943C-175551C18B79}"/>
            </a:ext>
          </a:extLst>
        </xdr:cNvPr>
        <xdr:cNvSpPr/>
      </xdr:nvSpPr>
      <xdr:spPr>
        <a:xfrm>
          <a:off x="2984500" y="520700"/>
          <a:ext cx="3517900" cy="16383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MAITRE D'OUVRAGE:
MINISTERE DE LA JUSTICE
Délégation Interrégionale du secrétariat général centre-est
Département Immobilier de Lyon
20 boulevard Eugène Deruelle - Le Britannia C/8
69432 LYON Cedex 03</a:t>
          </a:r>
        </a:p>
      </xdr:txBody>
    </xdr:sp>
    <xdr:clientData/>
  </xdr:twoCellAnchor>
  <xdr:twoCellAnchor editAs="absolute">
    <xdr:from>
      <xdr:col>3</xdr:col>
      <xdr:colOff>698500</xdr:colOff>
      <xdr:row>11</xdr:row>
      <xdr:rowOff>12700</xdr:rowOff>
    </xdr:from>
    <xdr:to>
      <xdr:col>8</xdr:col>
      <xdr:colOff>444500</xdr:colOff>
      <xdr:row>21</xdr:row>
      <xdr:rowOff>12700</xdr:rowOff>
    </xdr:to>
    <xdr:sp macro="" textlink="">
      <xdr:nvSpPr>
        <xdr:cNvPr id="4" name="Forme165">
          <a:extLst>
            <a:ext uri="{FF2B5EF4-FFF2-40B4-BE49-F238E27FC236}">
              <a16:creationId xmlns:a16="http://schemas.microsoft.com/office/drawing/2014/main" id="{2494DC0C-7A7B-4D6F-8BFC-B29C6DE61D74}"/>
            </a:ext>
          </a:extLst>
        </xdr:cNvPr>
        <xdr:cNvSpPr/>
      </xdr:nvSpPr>
      <xdr:spPr>
        <a:xfrm>
          <a:off x="2984500" y="2108200"/>
          <a:ext cx="3556000" cy="19050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DPGF
Lot N°10 CHAPES - CARRELAGES - FAIENCES - SOLS SOUPLES
CONSTRUCTION D'UN ETABLISSEMENT DE PLACEMENT EDUCATIF (E.P.E)
78 Rue de la Forêt
26000 - VALENCE
</a:t>
          </a:r>
        </a:p>
      </xdr:txBody>
    </xdr:sp>
    <xdr:clientData/>
  </xdr:twoCellAnchor>
  <xdr:twoCellAnchor editAs="absolute">
    <xdr:from>
      <xdr:col>0</xdr:col>
      <xdr:colOff>139700</xdr:colOff>
      <xdr:row>46</xdr:row>
      <xdr:rowOff>152400</xdr:rowOff>
    </xdr:from>
    <xdr:to>
      <xdr:col>8</xdr:col>
      <xdr:colOff>609600</xdr:colOff>
      <xdr:row>48</xdr:row>
      <xdr:rowOff>88900</xdr:rowOff>
    </xdr:to>
    <xdr:sp macro="" textlink="">
      <xdr:nvSpPr>
        <xdr:cNvPr id="5" name="Forme166">
          <a:extLst>
            <a:ext uri="{FF2B5EF4-FFF2-40B4-BE49-F238E27FC236}">
              <a16:creationId xmlns:a16="http://schemas.microsoft.com/office/drawing/2014/main" id="{835FD0A3-9E16-45CD-A252-1203EC5D4749}"/>
            </a:ext>
          </a:extLst>
        </xdr:cNvPr>
        <xdr:cNvSpPr/>
      </xdr:nvSpPr>
      <xdr:spPr>
        <a:xfrm>
          <a:off x="139700" y="8915400"/>
          <a:ext cx="65659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1 - 15/05/2018
</a:t>
          </a:r>
        </a:p>
      </xdr:txBody>
    </xdr:sp>
    <xdr:clientData/>
  </xdr:twoCellAnchor>
  <xdr:twoCellAnchor editAs="absolute">
    <xdr:from>
      <xdr:col>0</xdr:col>
      <xdr:colOff>292100</xdr:colOff>
      <xdr:row>15</xdr:row>
      <xdr:rowOff>177800</xdr:rowOff>
    </xdr:from>
    <xdr:to>
      <xdr:col>3</xdr:col>
      <xdr:colOff>457200</xdr:colOff>
      <xdr:row>20</xdr:row>
      <xdr:rowOff>38100</xdr:rowOff>
    </xdr:to>
    <xdr:sp macro="" textlink="">
      <xdr:nvSpPr>
        <xdr:cNvPr id="6" name="Forme167">
          <a:extLst>
            <a:ext uri="{FF2B5EF4-FFF2-40B4-BE49-F238E27FC236}">
              <a16:creationId xmlns:a16="http://schemas.microsoft.com/office/drawing/2014/main" id="{5DC8A958-2EBD-45E4-8F14-413E6E38EB0D}"/>
            </a:ext>
          </a:extLst>
        </xdr:cNvPr>
        <xdr:cNvSpPr/>
      </xdr:nvSpPr>
      <xdr:spPr>
        <a:xfrm>
          <a:off x="292100" y="3035300"/>
          <a:ext cx="2451100" cy="8128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STRUCTURE
COGECI
Immeuble WOOPA 10 Avenue des Canuts
 69120 VAULX EN VELIN
Tel : 04 37 45 19 99  Fax : 04 37 45 19 98
Email : cogeci@cogeci.fr</a:t>
          </a:r>
        </a:p>
      </xdr:txBody>
    </xdr:sp>
    <xdr:clientData/>
  </xdr:twoCellAnchor>
  <xdr:twoCellAnchor editAs="absolute">
    <xdr:from>
      <xdr:col>0</xdr:col>
      <xdr:colOff>292100</xdr:colOff>
      <xdr:row>2</xdr:row>
      <xdr:rowOff>38100</xdr:rowOff>
    </xdr:from>
    <xdr:to>
      <xdr:col>3</xdr:col>
      <xdr:colOff>457200</xdr:colOff>
      <xdr:row>6</xdr:row>
      <xdr:rowOff>38100</xdr:rowOff>
    </xdr:to>
    <xdr:sp macro="" textlink="">
      <xdr:nvSpPr>
        <xdr:cNvPr id="7" name="Forme168">
          <a:extLst>
            <a:ext uri="{FF2B5EF4-FFF2-40B4-BE49-F238E27FC236}">
              <a16:creationId xmlns:a16="http://schemas.microsoft.com/office/drawing/2014/main" id="{FBBA11FA-2021-4775-A149-FE88C1D3F5CA}"/>
            </a:ext>
          </a:extLst>
        </xdr:cNvPr>
        <xdr:cNvSpPr/>
      </xdr:nvSpPr>
      <xdr:spPr>
        <a:xfrm>
          <a:off x="292100" y="419100"/>
          <a:ext cx="2451100" cy="762000"/>
        </a:xfrm>
        <a:prstGeom prst="rect">
          <a:avLst/>
        </a:prstGeom>
        <a:gradFill flip="none" rotWithShape="1">
          <a:gsLst>
            <a:gs pos="0">
              <a:srgbClr val="FFFFFF"/>
            </a:gs>
            <a:gs pos="100000">
              <a:srgbClr val="FFFFFF"/>
            </a:gs>
          </a:gsLst>
          <a:lin ang="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ARCHITECTE
STUDIO GARDONI ARCHITECTURES  
77 rue Duquesne
69006LYON
Tel : 04 72 85 66 90  Fax : 09 70 63 29 29
Email : contact@studiogardoni.fr</a:t>
          </a:r>
        </a:p>
      </xdr:txBody>
    </xdr:sp>
    <xdr:clientData/>
  </xdr:twoCellAnchor>
  <xdr:twoCellAnchor editAs="absolute">
    <xdr:from>
      <xdr:col>0</xdr:col>
      <xdr:colOff>292100</xdr:colOff>
      <xdr:row>11</xdr:row>
      <xdr:rowOff>50800</xdr:rowOff>
    </xdr:from>
    <xdr:to>
      <xdr:col>3</xdr:col>
      <xdr:colOff>457200</xdr:colOff>
      <xdr:row>15</xdr:row>
      <xdr:rowOff>50800</xdr:rowOff>
    </xdr:to>
    <xdr:sp macro="" textlink="">
      <xdr:nvSpPr>
        <xdr:cNvPr id="8" name="Forme169">
          <a:extLst>
            <a:ext uri="{FF2B5EF4-FFF2-40B4-BE49-F238E27FC236}">
              <a16:creationId xmlns:a16="http://schemas.microsoft.com/office/drawing/2014/main" id="{8D6FC652-EAD0-4434-B78E-C2F07077E15F}"/>
            </a:ext>
          </a:extLst>
        </xdr:cNvPr>
        <xdr:cNvSpPr/>
      </xdr:nvSpPr>
      <xdr:spPr>
        <a:xfrm>
          <a:off x="292100" y="2146300"/>
          <a:ext cx="2451100" cy="7620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FLUIDES
STREM  
32 Rue Barrème
69006LYON
Tel : 04 78 17 39 09   Fax : 04 72 44 28 66
Email : contact@strem.fr</a:t>
          </a:r>
        </a:p>
      </xdr:txBody>
    </xdr:sp>
    <xdr:clientData/>
  </xdr:twoCellAnchor>
  <xdr:twoCellAnchor editAs="absolute">
    <xdr:from>
      <xdr:col>0</xdr:col>
      <xdr:colOff>101600</xdr:colOff>
      <xdr:row>46</xdr:row>
      <xdr:rowOff>76200</xdr:rowOff>
    </xdr:from>
    <xdr:to>
      <xdr:col>8</xdr:col>
      <xdr:colOff>609600</xdr:colOff>
      <xdr:row>46</xdr:row>
      <xdr:rowOff>76200</xdr:rowOff>
    </xdr:to>
    <xdr:cxnSp macro="">
      <xdr:nvCxnSpPr>
        <xdr:cNvPr id="9" name="Forme170">
          <a:extLst>
            <a:ext uri="{FF2B5EF4-FFF2-40B4-BE49-F238E27FC236}">
              <a16:creationId xmlns:a16="http://schemas.microsoft.com/office/drawing/2014/main" id="{0D54BDB6-90FE-4A82-8741-C9B2BC4F7BC6}"/>
            </a:ext>
          </a:extLst>
        </xdr:cNvPr>
        <xdr:cNvCxnSpPr/>
      </xdr:nvCxnSpPr>
      <xdr:spPr>
        <a:xfrm>
          <a:off x="101600" y="8839200"/>
          <a:ext cx="66040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292100</xdr:colOff>
      <xdr:row>6</xdr:row>
      <xdr:rowOff>139700</xdr:rowOff>
    </xdr:from>
    <xdr:to>
      <xdr:col>3</xdr:col>
      <xdr:colOff>457200</xdr:colOff>
      <xdr:row>10</xdr:row>
      <xdr:rowOff>127000</xdr:rowOff>
    </xdr:to>
    <xdr:sp macro="" textlink="">
      <xdr:nvSpPr>
        <xdr:cNvPr id="10" name="Forme171">
          <a:extLst>
            <a:ext uri="{FF2B5EF4-FFF2-40B4-BE49-F238E27FC236}">
              <a16:creationId xmlns:a16="http://schemas.microsoft.com/office/drawing/2014/main" id="{1D6DD104-9175-418D-99A8-B76B0BC0469D}"/>
            </a:ext>
          </a:extLst>
        </xdr:cNvPr>
        <xdr:cNvSpPr/>
      </xdr:nvSpPr>
      <xdr:spPr>
        <a:xfrm>
          <a:off x="292100" y="1282700"/>
          <a:ext cx="2451100" cy="7493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
EUROMETRES 
Le Champel 14 chemin du Mas de Valeyre
07200ST SERNIN
Tel : 04 75 35 37 61  Fax : 04 75 93 57 54
Email : contact@eurometresbtp.fr</a:t>
          </a:r>
        </a:p>
      </xdr:txBody>
    </xdr:sp>
    <xdr:clientData/>
  </xdr:twoCellAnchor>
  <xdr:twoCellAnchor editAs="absolute">
    <xdr:from>
      <xdr:col>0</xdr:col>
      <xdr:colOff>368300</xdr:colOff>
      <xdr:row>21</xdr:row>
      <xdr:rowOff>186267</xdr:rowOff>
    </xdr:from>
    <xdr:to>
      <xdr:col>8</xdr:col>
      <xdr:colOff>368300</xdr:colOff>
      <xdr:row>35</xdr:row>
      <xdr:rowOff>143934</xdr:rowOff>
    </xdr:to>
    <xdr:pic>
      <xdr:nvPicPr>
        <xdr:cNvPr id="12" name="Forme172">
          <a:extLst>
            <a:ext uri="{FF2B5EF4-FFF2-40B4-BE49-F238E27FC236}">
              <a16:creationId xmlns:a16="http://schemas.microsoft.com/office/drawing/2014/main" id="{6C3B4793-95F2-4D5E-88F2-DDA3661C43A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00" y="4186767"/>
          <a:ext cx="6096000" cy="2624667"/>
        </a:xfrm>
        <a:prstGeom prst="rect">
          <a:avLst/>
        </a:prstGeom>
      </xdr:spPr>
    </xdr:pic>
    <xdr:clientData/>
  </xdr:twoCellAnchor>
  <xdr:twoCellAnchor editAs="absolute">
    <xdr:from>
      <xdr:col>3</xdr:col>
      <xdr:colOff>673100</xdr:colOff>
      <xdr:row>38</xdr:row>
      <xdr:rowOff>12700</xdr:rowOff>
    </xdr:from>
    <xdr:to>
      <xdr:col>8</xdr:col>
      <xdr:colOff>381000</xdr:colOff>
      <xdr:row>45</xdr:row>
      <xdr:rowOff>25400</xdr:rowOff>
    </xdr:to>
    <xdr:sp macro="" textlink="">
      <xdr:nvSpPr>
        <xdr:cNvPr id="13" name="Forme173">
          <a:extLst>
            <a:ext uri="{FF2B5EF4-FFF2-40B4-BE49-F238E27FC236}">
              <a16:creationId xmlns:a16="http://schemas.microsoft.com/office/drawing/2014/main" id="{8D2F6875-47DA-4545-B6F6-A263D50D1F48}"/>
            </a:ext>
          </a:extLst>
        </xdr:cNvPr>
        <xdr:cNvSpPr/>
      </xdr:nvSpPr>
      <xdr:spPr>
        <a:xfrm>
          <a:off x="2959100" y="7251700"/>
          <a:ext cx="3517900" cy="13462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TAMPON ET SIGNATURE ENTREPRISE:</a:t>
          </a:r>
        </a:p>
      </xdr:txBody>
    </xdr:sp>
    <xdr:clientData/>
  </xdr:twoCellAnchor>
  <xdr:twoCellAnchor editAs="absolute">
    <xdr:from>
      <xdr:col>2</xdr:col>
      <xdr:colOff>152400</xdr:colOff>
      <xdr:row>3</xdr:row>
      <xdr:rowOff>162441</xdr:rowOff>
    </xdr:from>
    <xdr:to>
      <xdr:col>3</xdr:col>
      <xdr:colOff>431800</xdr:colOff>
      <xdr:row>5</xdr:row>
      <xdr:rowOff>129659</xdr:rowOff>
    </xdr:to>
    <xdr:pic>
      <xdr:nvPicPr>
        <xdr:cNvPr id="15" name="Forme174">
          <a:extLst>
            <a:ext uri="{FF2B5EF4-FFF2-40B4-BE49-F238E27FC236}">
              <a16:creationId xmlns:a16="http://schemas.microsoft.com/office/drawing/2014/main" id="{42EB4308-C974-4131-ADD6-1677269A42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733941"/>
          <a:ext cx="1041400" cy="348218"/>
        </a:xfrm>
        <a:prstGeom prst="rect">
          <a:avLst/>
        </a:prstGeom>
      </xdr:spPr>
    </xdr:pic>
    <xdr:clientData/>
  </xdr:twoCellAnchor>
  <xdr:twoCellAnchor editAs="absolute">
    <xdr:from>
      <xdr:col>2</xdr:col>
      <xdr:colOff>584200</xdr:colOff>
      <xdr:row>7</xdr:row>
      <xdr:rowOff>38100</xdr:rowOff>
    </xdr:from>
    <xdr:to>
      <xdr:col>3</xdr:col>
      <xdr:colOff>381000</xdr:colOff>
      <xdr:row>10</xdr:row>
      <xdr:rowOff>25400</xdr:rowOff>
    </xdr:to>
    <xdr:pic>
      <xdr:nvPicPr>
        <xdr:cNvPr id="17" name="Forme175">
          <a:extLst>
            <a:ext uri="{FF2B5EF4-FFF2-40B4-BE49-F238E27FC236}">
              <a16:creationId xmlns:a16="http://schemas.microsoft.com/office/drawing/2014/main" id="{3C45BF02-9AA6-4BFE-B61C-9EF575782F0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200" y="1371600"/>
          <a:ext cx="558800" cy="558800"/>
        </a:xfrm>
        <a:prstGeom prst="rect">
          <a:avLst/>
        </a:prstGeom>
      </xdr:spPr>
    </xdr:pic>
    <xdr:clientData/>
  </xdr:twoCellAnchor>
  <xdr:twoCellAnchor editAs="absolute">
    <xdr:from>
      <xdr:col>2</xdr:col>
      <xdr:colOff>190500</xdr:colOff>
      <xdr:row>12</xdr:row>
      <xdr:rowOff>50800</xdr:rowOff>
    </xdr:from>
    <xdr:to>
      <xdr:col>3</xdr:col>
      <xdr:colOff>393700</xdr:colOff>
      <xdr:row>14</xdr:row>
      <xdr:rowOff>25400</xdr:rowOff>
    </xdr:to>
    <xdr:pic>
      <xdr:nvPicPr>
        <xdr:cNvPr id="19" name="Forme176">
          <a:extLst>
            <a:ext uri="{FF2B5EF4-FFF2-40B4-BE49-F238E27FC236}">
              <a16:creationId xmlns:a16="http://schemas.microsoft.com/office/drawing/2014/main" id="{2700822C-A9E1-46FD-8360-FBE026296B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2336800"/>
          <a:ext cx="965200" cy="355600"/>
        </a:xfrm>
        <a:prstGeom prst="rect">
          <a:avLst/>
        </a:prstGeom>
      </xdr:spPr>
    </xdr:pic>
    <xdr:clientData/>
  </xdr:twoCellAnchor>
  <xdr:twoCellAnchor editAs="absolute">
    <xdr:from>
      <xdr:col>2</xdr:col>
      <xdr:colOff>457200</xdr:colOff>
      <xdr:row>16</xdr:row>
      <xdr:rowOff>38100</xdr:rowOff>
    </xdr:from>
    <xdr:to>
      <xdr:col>3</xdr:col>
      <xdr:colOff>393700</xdr:colOff>
      <xdr:row>19</xdr:row>
      <xdr:rowOff>165100</xdr:rowOff>
    </xdr:to>
    <xdr:pic>
      <xdr:nvPicPr>
        <xdr:cNvPr id="21" name="Forme177">
          <a:extLst>
            <a:ext uri="{FF2B5EF4-FFF2-40B4-BE49-F238E27FC236}">
              <a16:creationId xmlns:a16="http://schemas.microsoft.com/office/drawing/2014/main" id="{C83FA375-03A5-4A74-87D2-E29FE90E682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3086100"/>
          <a:ext cx="698500" cy="698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127000</xdr:colOff>
      <xdr:row>0</xdr:row>
      <xdr:rowOff>76200</xdr:rowOff>
    </xdr:from>
    <xdr:to>
      <xdr:col>5</xdr:col>
      <xdr:colOff>793750</xdr:colOff>
      <xdr:row>0</xdr:row>
      <xdr:rowOff>939800</xdr:rowOff>
    </xdr:to>
    <xdr:sp macro="" textlink="">
      <xdr:nvSpPr>
        <xdr:cNvPr id="2" name="Forme178">
          <a:extLst>
            <a:ext uri="{FF2B5EF4-FFF2-40B4-BE49-F238E27FC236}">
              <a16:creationId xmlns:a16="http://schemas.microsoft.com/office/drawing/2014/main" id="{E61595B1-435B-4736-9C58-FF5B70C5A515}"/>
            </a:ext>
          </a:extLst>
        </xdr:cNvPr>
        <xdr:cNvSpPr/>
      </xdr:nvSpPr>
      <xdr:spPr>
        <a:xfrm>
          <a:off x="127000" y="76200"/>
          <a:ext cx="6477000" cy="863600"/>
        </a:xfrm>
        <a:prstGeom prst="rect">
          <a:avLst/>
        </a:prstGeom>
        <a:gradFill flip="none" rotWithShape="1">
          <a:gsLst>
            <a:gs pos="0">
              <a:srgbClr val="FFFF99"/>
            </a:gs>
            <a:gs pos="100000">
              <a:srgbClr val="FFFFFF"/>
            </a:gs>
          </a:gsLst>
          <a:lin ang="5400000" scaled="1"/>
          <a:tileRect/>
        </a:gradFill>
        <a:ln w="6350" cmpd="sng">
          <a:solidFill>
            <a:srgbClr val="999999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Lot N°10 CHAPES - CARRELAGES - FAIENCES - SOLS SOUPLES
CONSTRUCTION D'UN ETABLISSEMENT DE PLACEMENT EDUCATIF (E.P.E) 
78 Rue de la Forêt - 26000 VALENCE
MAITRE D'OUVRAGE :  MINISTERE DE LA JUSTICE 
Délégation Interrégionale du secrétariat général centre-est Département Immobilier de Lyon - 69432 LYON Cedex 03</a:t>
          </a:r>
        </a:p>
      </xdr:txBody>
    </xdr:sp>
    <xdr:clientData/>
  </xdr:twoCellAnchor>
  <xdr:twoCellAnchor editAs="absolute">
    <xdr:from>
      <xdr:col>2</xdr:col>
      <xdr:colOff>301625</xdr:colOff>
      <xdr:row>0</xdr:row>
      <xdr:rowOff>215900</xdr:rowOff>
    </xdr:from>
    <xdr:to>
      <xdr:col>4</xdr:col>
      <xdr:colOff>403225</xdr:colOff>
      <xdr:row>0</xdr:row>
      <xdr:rowOff>406400</xdr:rowOff>
    </xdr:to>
    <xdr:sp macro="" textlink="">
      <xdr:nvSpPr>
        <xdr:cNvPr id="3" name="Forme179">
          <a:extLst>
            <a:ext uri="{FF2B5EF4-FFF2-40B4-BE49-F238E27FC236}">
              <a16:creationId xmlns:a16="http://schemas.microsoft.com/office/drawing/2014/main" id="{B7DF822B-276F-4FD5-8E6A-EE1F371A02ED}"/>
            </a:ext>
          </a:extLst>
        </xdr:cNvPr>
        <xdr:cNvSpPr/>
      </xdr:nvSpPr>
      <xdr:spPr>
        <a:xfrm>
          <a:off x="4368800" y="215900"/>
          <a:ext cx="1130300" cy="190500"/>
        </a:xfrm>
        <a:prstGeom prst="rect">
          <a:avLst/>
        </a:prstGeom>
        <a:noFill/>
        <a:ln w="3175" cap="flat" cmpd="sng" algn="ctr">
          <a:solidFill>
            <a:srgbClr val="80808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</a:t>
          </a:r>
        </a:p>
      </xdr:txBody>
    </xdr:sp>
    <xdr:clientData/>
  </xdr:twoCellAnchor>
  <xdr:twoCellAnchor editAs="absolute">
    <xdr:from>
      <xdr:col>5</xdr:col>
      <xdr:colOff>82550</xdr:colOff>
      <xdr:row>0</xdr:row>
      <xdr:rowOff>165100</xdr:rowOff>
    </xdr:from>
    <xdr:to>
      <xdr:col>5</xdr:col>
      <xdr:colOff>654050</xdr:colOff>
      <xdr:row>0</xdr:row>
      <xdr:rowOff>736600</xdr:rowOff>
    </xdr:to>
    <xdr:pic>
      <xdr:nvPicPr>
        <xdr:cNvPr id="5" name="Forme180">
          <a:extLst>
            <a:ext uri="{FF2B5EF4-FFF2-40B4-BE49-F238E27FC236}">
              <a16:creationId xmlns:a16="http://schemas.microsoft.com/office/drawing/2014/main" id="{50CFD0CD-47B2-4E51-8CBB-916CE767152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2800" y="165100"/>
          <a:ext cx="571500" cy="571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127000</xdr:colOff>
      <xdr:row>0</xdr:row>
      <xdr:rowOff>76200</xdr:rowOff>
    </xdr:from>
    <xdr:to>
      <xdr:col>5</xdr:col>
      <xdr:colOff>793750</xdr:colOff>
      <xdr:row>0</xdr:row>
      <xdr:rowOff>939800</xdr:rowOff>
    </xdr:to>
    <xdr:sp macro="" textlink="">
      <xdr:nvSpPr>
        <xdr:cNvPr id="2" name="Forme181">
          <a:extLst>
            <a:ext uri="{FF2B5EF4-FFF2-40B4-BE49-F238E27FC236}">
              <a16:creationId xmlns:a16="http://schemas.microsoft.com/office/drawing/2014/main" id="{72A2A95A-BE4F-439C-82CA-9C91D391AAE1}"/>
            </a:ext>
          </a:extLst>
        </xdr:cNvPr>
        <xdr:cNvSpPr/>
      </xdr:nvSpPr>
      <xdr:spPr>
        <a:xfrm>
          <a:off x="127000" y="76200"/>
          <a:ext cx="6477000" cy="863600"/>
        </a:xfrm>
        <a:prstGeom prst="rect">
          <a:avLst/>
        </a:prstGeom>
        <a:gradFill flip="none" rotWithShape="1">
          <a:gsLst>
            <a:gs pos="0">
              <a:srgbClr val="FFFF99"/>
            </a:gs>
            <a:gs pos="100000">
              <a:srgbClr val="FFFFFF"/>
            </a:gs>
          </a:gsLst>
          <a:lin ang="5400000" scaled="1"/>
          <a:tileRect/>
        </a:gradFill>
        <a:ln w="6350" cmpd="sng">
          <a:solidFill>
            <a:srgbClr val="999999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Lot N°10 CHAPES - CARRELAGES - FAIENCES - SOLS SOUPLES
CARRELAGE
CONSTRUCTION D'UN ETABLISSEMENT DE PLACEMENT EDUCATIF (E.P.E) 
78 Rue de la Forêt - 26000 VALENCE
MAITRE D'OUVRAGE :  MINISTERE DE LA JUSTICE 
Délégation Interrégionale du secrétariat général centre-est Département Immobilier de Lyon - 69432 LYON Cedex 03</a:t>
          </a:r>
        </a:p>
      </xdr:txBody>
    </xdr:sp>
    <xdr:clientData/>
  </xdr:twoCellAnchor>
  <xdr:twoCellAnchor editAs="absolute">
    <xdr:from>
      <xdr:col>2</xdr:col>
      <xdr:colOff>301625</xdr:colOff>
      <xdr:row>0</xdr:row>
      <xdr:rowOff>215900</xdr:rowOff>
    </xdr:from>
    <xdr:to>
      <xdr:col>4</xdr:col>
      <xdr:colOff>403225</xdr:colOff>
      <xdr:row>0</xdr:row>
      <xdr:rowOff>406400</xdr:rowOff>
    </xdr:to>
    <xdr:sp macro="" textlink="">
      <xdr:nvSpPr>
        <xdr:cNvPr id="3" name="Forme182">
          <a:extLst>
            <a:ext uri="{FF2B5EF4-FFF2-40B4-BE49-F238E27FC236}">
              <a16:creationId xmlns:a16="http://schemas.microsoft.com/office/drawing/2014/main" id="{7ABBF112-E421-4B49-8744-E14AF172B664}"/>
            </a:ext>
          </a:extLst>
        </xdr:cNvPr>
        <xdr:cNvSpPr/>
      </xdr:nvSpPr>
      <xdr:spPr>
        <a:xfrm>
          <a:off x="4368800" y="215900"/>
          <a:ext cx="1130300" cy="190500"/>
        </a:xfrm>
        <a:prstGeom prst="rect">
          <a:avLst/>
        </a:prstGeom>
        <a:noFill/>
        <a:ln w="3175" cap="flat" cmpd="sng" algn="ctr">
          <a:solidFill>
            <a:srgbClr val="80808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</a:t>
          </a:r>
        </a:p>
      </xdr:txBody>
    </xdr:sp>
    <xdr:clientData/>
  </xdr:twoCellAnchor>
  <xdr:twoCellAnchor editAs="absolute">
    <xdr:from>
      <xdr:col>5</xdr:col>
      <xdr:colOff>82550</xdr:colOff>
      <xdr:row>0</xdr:row>
      <xdr:rowOff>165100</xdr:rowOff>
    </xdr:from>
    <xdr:to>
      <xdr:col>5</xdr:col>
      <xdr:colOff>654050</xdr:colOff>
      <xdr:row>0</xdr:row>
      <xdr:rowOff>736600</xdr:rowOff>
    </xdr:to>
    <xdr:pic>
      <xdr:nvPicPr>
        <xdr:cNvPr id="5" name="Forme183">
          <a:extLst>
            <a:ext uri="{FF2B5EF4-FFF2-40B4-BE49-F238E27FC236}">
              <a16:creationId xmlns:a16="http://schemas.microsoft.com/office/drawing/2014/main" id="{C8A5C6DB-7919-4063-A4D7-565D739063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2800" y="16510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EBDDD-3A58-473A-B972-AEB795C7F09B}">
  <dimension ref="A1"/>
  <sheetViews>
    <sheetView view="pageBreakPreview" zoomScale="60" zoomScaleNormal="100" workbookViewId="0">
      <selection activeCell="K25" sqref="K25"/>
    </sheetView>
  </sheetViews>
  <sheetFormatPr baseColWidth="10" defaultRowHeight="15" x14ac:dyDescent="0.25"/>
  <cols>
    <col min="1" max="16384" width="11.42578125" style="1"/>
  </cols>
  <sheetData/>
  <printOptions horizontalCentered="1"/>
  <pageMargins left="0" right="0" top="0" bottom="0" header="0" footer="0"/>
  <pageSetup paperSize="9" scale="9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85DDE-8EE9-465C-BA6C-BA283EBC84EF}">
  <sheetPr>
    <pageSetUpPr fitToPage="1"/>
  </sheetPr>
  <dimension ref="A1:ZZ64"/>
  <sheetViews>
    <sheetView tabSelected="1"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53" sqref="I53"/>
    </sheetView>
  </sheetViews>
  <sheetFormatPr baseColWidth="10" defaultRowHeight="15" x14ac:dyDescent="0.25"/>
  <cols>
    <col min="1" max="1" width="9.7109375" style="2" customWidth="1"/>
    <col min="2" max="2" width="51.28515625" style="2" customWidth="1"/>
    <col min="3" max="3" width="4.7109375" style="1" customWidth="1"/>
    <col min="4" max="5" width="10.7109375" style="1" customWidth="1"/>
    <col min="6" max="6" width="13" style="1" customWidth="1"/>
    <col min="7" max="16384" width="11.42578125" style="1"/>
  </cols>
  <sheetData>
    <row r="1" spans="1:702" ht="80.849999999999994" customHeight="1" x14ac:dyDescent="0.25">
      <c r="A1" s="42"/>
      <c r="B1" s="43"/>
      <c r="C1" s="43"/>
      <c r="D1" s="43"/>
      <c r="E1" s="43"/>
      <c r="F1" s="44"/>
    </row>
    <row r="2" spans="1:702" ht="30" x14ac:dyDescent="0.25">
      <c r="A2" s="3"/>
      <c r="B2" s="4"/>
      <c r="C2" s="5" t="s">
        <v>0</v>
      </c>
      <c r="D2" s="6" t="s">
        <v>1</v>
      </c>
      <c r="E2" s="6" t="s">
        <v>2</v>
      </c>
      <c r="F2" s="7" t="s">
        <v>3</v>
      </c>
    </row>
    <row r="3" spans="1:702" x14ac:dyDescent="0.25">
      <c r="A3" s="8"/>
      <c r="B3" s="18"/>
      <c r="C3" s="10"/>
      <c r="D3" s="12"/>
      <c r="E3" s="12"/>
      <c r="F3" s="16"/>
    </row>
    <row r="4" spans="1:702" ht="36" x14ac:dyDescent="0.25">
      <c r="A4" s="25"/>
      <c r="B4" s="19" t="s">
        <v>6</v>
      </c>
      <c r="C4" s="10"/>
      <c r="D4" s="12"/>
      <c r="E4" s="12"/>
      <c r="F4" s="16"/>
      <c r="ZY4" s="1" t="s">
        <v>4</v>
      </c>
      <c r="ZZ4" s="2" t="s">
        <v>5</v>
      </c>
    </row>
    <row r="5" spans="1:702" x14ac:dyDescent="0.25">
      <c r="A5" s="26" t="s">
        <v>8</v>
      </c>
      <c r="B5" s="9" t="s">
        <v>9</v>
      </c>
      <c r="C5" s="10"/>
      <c r="D5" s="12"/>
      <c r="E5" s="12"/>
      <c r="F5" s="16"/>
      <c r="ZY5" s="1" t="s">
        <v>7</v>
      </c>
      <c r="ZZ5" s="2"/>
    </row>
    <row r="6" spans="1:702" x14ac:dyDescent="0.25">
      <c r="A6" s="27"/>
      <c r="B6" s="18"/>
      <c r="C6" s="11" t="s">
        <v>10</v>
      </c>
      <c r="D6" s="13"/>
      <c r="E6" s="14"/>
      <c r="F6" s="17">
        <f>ROUND(D6*E6,2)</f>
        <v>0</v>
      </c>
      <c r="ZY6" s="1" t="s">
        <v>11</v>
      </c>
      <c r="ZZ6" s="2" t="s">
        <v>12</v>
      </c>
    </row>
    <row r="7" spans="1:702" x14ac:dyDescent="0.25">
      <c r="A7" s="26" t="s">
        <v>13</v>
      </c>
      <c r="B7" s="9" t="s">
        <v>14</v>
      </c>
      <c r="C7" s="10"/>
      <c r="D7" s="12"/>
      <c r="E7" s="12"/>
      <c r="F7" s="16"/>
      <c r="ZY7" s="1" t="s">
        <v>7</v>
      </c>
      <c r="ZZ7" s="2"/>
    </row>
    <row r="8" spans="1:702" ht="25.5" x14ac:dyDescent="0.25">
      <c r="A8" s="27" t="s">
        <v>15</v>
      </c>
      <c r="B8" s="20" t="s">
        <v>18</v>
      </c>
      <c r="C8" s="11" t="s">
        <v>16</v>
      </c>
      <c r="D8" s="14">
        <v>218.99</v>
      </c>
      <c r="E8" s="14"/>
      <c r="F8" s="17">
        <f>ROUND(D8*E8,2)</f>
        <v>0</v>
      </c>
      <c r="ZY8" s="1" t="s">
        <v>11</v>
      </c>
      <c r="ZZ8" s="2" t="s">
        <v>17</v>
      </c>
    </row>
    <row r="9" spans="1:702" x14ac:dyDescent="0.25">
      <c r="A9" s="26" t="s">
        <v>19</v>
      </c>
      <c r="B9" s="9" t="s">
        <v>20</v>
      </c>
      <c r="C9" s="10"/>
      <c r="D9" s="12"/>
      <c r="E9" s="12"/>
      <c r="F9" s="16"/>
      <c r="ZY9" s="1" t="s">
        <v>7</v>
      </c>
      <c r="ZZ9" s="2"/>
    </row>
    <row r="10" spans="1:702" x14ac:dyDescent="0.25">
      <c r="A10" s="27" t="s">
        <v>21</v>
      </c>
      <c r="B10" s="20" t="s">
        <v>23</v>
      </c>
      <c r="C10" s="11" t="s">
        <v>16</v>
      </c>
      <c r="D10" s="14">
        <v>552.80999999999995</v>
      </c>
      <c r="E10" s="14"/>
      <c r="F10" s="17">
        <f>ROUND(D10*E10,2)</f>
        <v>0</v>
      </c>
      <c r="ZY10" s="1" t="s">
        <v>11</v>
      </c>
      <c r="ZZ10" s="2" t="s">
        <v>22</v>
      </c>
    </row>
    <row r="11" spans="1:702" x14ac:dyDescent="0.25">
      <c r="A11" s="26" t="s">
        <v>24</v>
      </c>
      <c r="B11" s="9" t="s">
        <v>25</v>
      </c>
      <c r="C11" s="10"/>
      <c r="D11" s="12"/>
      <c r="E11" s="12"/>
      <c r="F11" s="16"/>
      <c r="ZY11" s="1" t="s">
        <v>7</v>
      </c>
      <c r="ZZ11" s="2"/>
    </row>
    <row r="12" spans="1:702" ht="25.5" x14ac:dyDescent="0.25">
      <c r="A12" s="27" t="s">
        <v>26</v>
      </c>
      <c r="B12" s="20" t="s">
        <v>28</v>
      </c>
      <c r="C12" s="11" t="s">
        <v>16</v>
      </c>
      <c r="D12" s="14">
        <v>370.12</v>
      </c>
      <c r="E12" s="14"/>
      <c r="F12" s="17">
        <f>ROUND(D12*E12,2)</f>
        <v>0</v>
      </c>
      <c r="ZY12" s="1" t="s">
        <v>11</v>
      </c>
      <c r="ZZ12" s="2" t="s">
        <v>27</v>
      </c>
    </row>
    <row r="13" spans="1:702" ht="25.5" x14ac:dyDescent="0.25">
      <c r="A13" s="28" t="s">
        <v>29</v>
      </c>
      <c r="B13" s="20" t="s">
        <v>31</v>
      </c>
      <c r="C13" s="11" t="s">
        <v>16</v>
      </c>
      <c r="D13" s="14">
        <v>199.82</v>
      </c>
      <c r="E13" s="14"/>
      <c r="F13" s="17">
        <f>ROUND(D13*E13,2)</f>
        <v>0</v>
      </c>
      <c r="ZY13" s="1" t="s">
        <v>11</v>
      </c>
      <c r="ZZ13" s="2" t="s">
        <v>30</v>
      </c>
    </row>
    <row r="14" spans="1:702" x14ac:dyDescent="0.25">
      <c r="A14" s="26" t="s">
        <v>32</v>
      </c>
      <c r="B14" s="9" t="s">
        <v>33</v>
      </c>
      <c r="C14" s="10"/>
      <c r="D14" s="12"/>
      <c r="E14" s="12"/>
      <c r="F14" s="16"/>
      <c r="ZY14" s="1" t="s">
        <v>7</v>
      </c>
      <c r="ZZ14" s="2"/>
    </row>
    <row r="15" spans="1:702" x14ac:dyDescent="0.25">
      <c r="A15" s="27" t="s">
        <v>34</v>
      </c>
      <c r="B15" s="20" t="s">
        <v>36</v>
      </c>
      <c r="C15" s="11" t="s">
        <v>16</v>
      </c>
      <c r="D15" s="14">
        <v>106.36</v>
      </c>
      <c r="E15" s="14"/>
      <c r="F15" s="17">
        <f>ROUND(D15*E15,2)</f>
        <v>0</v>
      </c>
      <c r="ZY15" s="1" t="s">
        <v>11</v>
      </c>
      <c r="ZZ15" s="2" t="s">
        <v>35</v>
      </c>
    </row>
    <row r="16" spans="1:702" ht="25.5" x14ac:dyDescent="0.25">
      <c r="A16" s="28" t="s">
        <v>37</v>
      </c>
      <c r="B16" s="20" t="s">
        <v>40</v>
      </c>
      <c r="C16" s="11" t="s">
        <v>38</v>
      </c>
      <c r="D16" s="13">
        <v>12</v>
      </c>
      <c r="E16" s="14"/>
      <c r="F16" s="17">
        <f>ROUND(D16*E16,2)</f>
        <v>0</v>
      </c>
      <c r="ZY16" s="1" t="s">
        <v>11</v>
      </c>
      <c r="ZZ16" s="2" t="s">
        <v>39</v>
      </c>
    </row>
    <row r="17" spans="1:702" ht="25.5" x14ac:dyDescent="0.25">
      <c r="A17" s="28" t="s">
        <v>41</v>
      </c>
      <c r="B17" s="20" t="s">
        <v>43</v>
      </c>
      <c r="C17" s="11" t="s">
        <v>16</v>
      </c>
      <c r="D17" s="14">
        <v>8.1999999999999993</v>
      </c>
      <c r="E17" s="14"/>
      <c r="F17" s="17">
        <f>ROUND(D17*E17,2)</f>
        <v>0</v>
      </c>
      <c r="ZY17" s="1" t="s">
        <v>11</v>
      </c>
      <c r="ZZ17" s="2" t="s">
        <v>42</v>
      </c>
    </row>
    <row r="18" spans="1:702" x14ac:dyDescent="0.25">
      <c r="A18" s="26" t="s">
        <v>44</v>
      </c>
      <c r="B18" s="9" t="s">
        <v>45</v>
      </c>
      <c r="C18" s="10"/>
      <c r="D18" s="12"/>
      <c r="E18" s="12"/>
      <c r="F18" s="16"/>
      <c r="ZY18" s="1" t="s">
        <v>7</v>
      </c>
      <c r="ZZ18" s="2"/>
    </row>
    <row r="19" spans="1:702" x14ac:dyDescent="0.25">
      <c r="A19" s="27" t="s">
        <v>46</v>
      </c>
      <c r="B19" s="20" t="s">
        <v>48</v>
      </c>
      <c r="C19" s="11" t="s">
        <v>16</v>
      </c>
      <c r="D19" s="14">
        <v>569.94000000000005</v>
      </c>
      <c r="E19" s="14"/>
      <c r="F19" s="17">
        <f>ROUND(D19*E19,2)</f>
        <v>0</v>
      </c>
      <c r="ZY19" s="1" t="s">
        <v>11</v>
      </c>
      <c r="ZZ19" s="2" t="s">
        <v>47</v>
      </c>
    </row>
    <row r="20" spans="1:702" x14ac:dyDescent="0.25">
      <c r="A20" s="26" t="s">
        <v>49</v>
      </c>
      <c r="B20" s="9" t="s">
        <v>50</v>
      </c>
      <c r="C20" s="10"/>
      <c r="D20" s="12"/>
      <c r="E20" s="12"/>
      <c r="F20" s="16"/>
      <c r="ZY20" s="1" t="s">
        <v>7</v>
      </c>
      <c r="ZZ20" s="2"/>
    </row>
    <row r="21" spans="1:702" x14ac:dyDescent="0.25">
      <c r="A21" s="27" t="s">
        <v>51</v>
      </c>
      <c r="B21" s="20" t="s">
        <v>53</v>
      </c>
      <c r="C21" s="11" t="s">
        <v>16</v>
      </c>
      <c r="D21" s="14">
        <v>128</v>
      </c>
      <c r="E21" s="14"/>
      <c r="F21" s="17">
        <f>ROUND(D21*E21,2)</f>
        <v>0</v>
      </c>
      <c r="ZY21" s="1" t="s">
        <v>11</v>
      </c>
      <c r="ZZ21" s="2" t="s">
        <v>52</v>
      </c>
    </row>
    <row r="22" spans="1:702" x14ac:dyDescent="0.25">
      <c r="A22" s="28" t="s">
        <v>54</v>
      </c>
      <c r="B22" s="20" t="s">
        <v>56</v>
      </c>
      <c r="C22" s="11" t="s">
        <v>16</v>
      </c>
      <c r="D22" s="14">
        <v>121.47</v>
      </c>
      <c r="E22" s="14"/>
      <c r="F22" s="17">
        <f>ROUND(D22*E22,2)</f>
        <v>0</v>
      </c>
      <c r="ZY22" s="1" t="s">
        <v>11</v>
      </c>
      <c r="ZZ22" s="2" t="s">
        <v>55</v>
      </c>
    </row>
    <row r="23" spans="1:702" x14ac:dyDescent="0.25">
      <c r="A23" s="28" t="s">
        <v>57</v>
      </c>
      <c r="B23" s="20" t="s">
        <v>59</v>
      </c>
      <c r="C23" s="11" t="s">
        <v>38</v>
      </c>
      <c r="D23" s="13">
        <v>7</v>
      </c>
      <c r="E23" s="14"/>
      <c r="F23" s="17">
        <f>ROUND(D23*E23,2)</f>
        <v>0</v>
      </c>
      <c r="ZY23" s="1" t="s">
        <v>11</v>
      </c>
      <c r="ZZ23" s="2" t="s">
        <v>58</v>
      </c>
    </row>
    <row r="24" spans="1:702" ht="25.5" x14ac:dyDescent="0.25">
      <c r="A24" s="28" t="s">
        <v>60</v>
      </c>
      <c r="B24" s="20" t="s">
        <v>62</v>
      </c>
      <c r="C24" s="11" t="s">
        <v>38</v>
      </c>
      <c r="D24" s="13">
        <v>5</v>
      </c>
      <c r="E24" s="14"/>
      <c r="F24" s="17">
        <f>ROUND(D24*E24,2)</f>
        <v>0</v>
      </c>
      <c r="ZY24" s="1" t="s">
        <v>11</v>
      </c>
      <c r="ZZ24" s="2" t="s">
        <v>61</v>
      </c>
    </row>
    <row r="25" spans="1:702" x14ac:dyDescent="0.25">
      <c r="A25" s="26" t="s">
        <v>63</v>
      </c>
      <c r="B25" s="9" t="s">
        <v>64</v>
      </c>
      <c r="C25" s="10"/>
      <c r="D25" s="12"/>
      <c r="E25" s="12"/>
      <c r="F25" s="16"/>
      <c r="ZY25" s="1" t="s">
        <v>7</v>
      </c>
      <c r="ZZ25" s="2"/>
    </row>
    <row r="26" spans="1:702" ht="25.5" x14ac:dyDescent="0.25">
      <c r="A26" s="27" t="s">
        <v>65</v>
      </c>
      <c r="B26" s="20" t="s">
        <v>67</v>
      </c>
      <c r="C26" s="11" t="s">
        <v>16</v>
      </c>
      <c r="D26" s="14">
        <v>49.97</v>
      </c>
      <c r="E26" s="14"/>
      <c r="F26" s="17">
        <f t="shared" ref="F26:F32" si="0">ROUND(D26*E26,2)</f>
        <v>0</v>
      </c>
      <c r="ZY26" s="1" t="s">
        <v>11</v>
      </c>
      <c r="ZZ26" s="2" t="s">
        <v>66</v>
      </c>
    </row>
    <row r="27" spans="1:702" ht="25.5" x14ac:dyDescent="0.25">
      <c r="A27" s="28" t="s">
        <v>68</v>
      </c>
      <c r="B27" s="20" t="s">
        <v>70</v>
      </c>
      <c r="C27" s="11" t="s">
        <v>16</v>
      </c>
      <c r="D27" s="14">
        <v>405.45</v>
      </c>
      <c r="E27" s="14"/>
      <c r="F27" s="17">
        <f t="shared" si="0"/>
        <v>0</v>
      </c>
      <c r="ZY27" s="1" t="s">
        <v>11</v>
      </c>
      <c r="ZZ27" s="2" t="s">
        <v>69</v>
      </c>
    </row>
    <row r="28" spans="1:702" ht="25.5" x14ac:dyDescent="0.25">
      <c r="A28" s="28" t="s">
        <v>71</v>
      </c>
      <c r="B28" s="20" t="s">
        <v>73</v>
      </c>
      <c r="C28" s="11" t="s">
        <v>16</v>
      </c>
      <c r="D28" s="14">
        <v>109.42</v>
      </c>
      <c r="E28" s="14"/>
      <c r="F28" s="17">
        <f t="shared" si="0"/>
        <v>0</v>
      </c>
      <c r="ZY28" s="1" t="s">
        <v>11</v>
      </c>
      <c r="ZZ28" s="2" t="s">
        <v>72</v>
      </c>
    </row>
    <row r="29" spans="1:702" x14ac:dyDescent="0.25">
      <c r="A29" s="28" t="s">
        <v>74</v>
      </c>
      <c r="B29" s="20" t="s">
        <v>76</v>
      </c>
      <c r="C29" s="11" t="s">
        <v>16</v>
      </c>
      <c r="D29" s="14">
        <v>455.42</v>
      </c>
      <c r="E29" s="14"/>
      <c r="F29" s="17">
        <f t="shared" si="0"/>
        <v>0</v>
      </c>
      <c r="ZY29" s="1" t="s">
        <v>11</v>
      </c>
      <c r="ZZ29" s="2" t="s">
        <v>75</v>
      </c>
    </row>
    <row r="30" spans="1:702" ht="25.5" x14ac:dyDescent="0.25">
      <c r="A30" s="28" t="s">
        <v>77</v>
      </c>
      <c r="B30" s="20" t="s">
        <v>79</v>
      </c>
      <c r="C30" s="11" t="s">
        <v>16</v>
      </c>
      <c r="D30" s="14">
        <v>109.42</v>
      </c>
      <c r="E30" s="14"/>
      <c r="F30" s="17">
        <f t="shared" si="0"/>
        <v>0</v>
      </c>
      <c r="ZY30" s="1" t="s">
        <v>11</v>
      </c>
      <c r="ZZ30" s="2" t="s">
        <v>78</v>
      </c>
    </row>
    <row r="31" spans="1:702" ht="25.5" x14ac:dyDescent="0.25">
      <c r="A31" s="28" t="s">
        <v>80</v>
      </c>
      <c r="B31" s="20" t="s">
        <v>82</v>
      </c>
      <c r="C31" s="11" t="s">
        <v>38</v>
      </c>
      <c r="D31" s="13">
        <v>7</v>
      </c>
      <c r="E31" s="14"/>
      <c r="F31" s="17">
        <f t="shared" si="0"/>
        <v>0</v>
      </c>
      <c r="ZY31" s="1" t="s">
        <v>11</v>
      </c>
      <c r="ZZ31" s="2" t="s">
        <v>81</v>
      </c>
    </row>
    <row r="32" spans="1:702" x14ac:dyDescent="0.25">
      <c r="A32" s="28" t="s">
        <v>83</v>
      </c>
      <c r="B32" s="20" t="s">
        <v>86</v>
      </c>
      <c r="C32" s="11" t="s">
        <v>84</v>
      </c>
      <c r="D32" s="14">
        <v>28</v>
      </c>
      <c r="E32" s="14"/>
      <c r="F32" s="17">
        <f t="shared" si="0"/>
        <v>0</v>
      </c>
      <c r="ZY32" s="1" t="s">
        <v>11</v>
      </c>
      <c r="ZZ32" s="2" t="s">
        <v>85</v>
      </c>
    </row>
    <row r="33" spans="1:702" x14ac:dyDescent="0.25">
      <c r="A33" s="26" t="s">
        <v>87</v>
      </c>
      <c r="B33" s="9" t="s">
        <v>88</v>
      </c>
      <c r="C33" s="10"/>
      <c r="D33" s="12"/>
      <c r="E33" s="12"/>
      <c r="F33" s="16"/>
      <c r="ZY33" s="1" t="s">
        <v>7</v>
      </c>
      <c r="ZZ33" s="2"/>
    </row>
    <row r="34" spans="1:702" ht="25.5" x14ac:dyDescent="0.25">
      <c r="A34" s="27" t="s">
        <v>89</v>
      </c>
      <c r="B34" s="20" t="s">
        <v>91</v>
      </c>
      <c r="C34" s="11" t="s">
        <v>84</v>
      </c>
      <c r="D34" s="14">
        <v>351.86</v>
      </c>
      <c r="E34" s="14"/>
      <c r="F34" s="17">
        <f t="shared" ref="F34:F39" si="1">ROUND(D34*E34,2)</f>
        <v>0</v>
      </c>
      <c r="ZY34" s="1" t="s">
        <v>11</v>
      </c>
      <c r="ZZ34" s="2" t="s">
        <v>90</v>
      </c>
    </row>
    <row r="35" spans="1:702" ht="25.5" x14ac:dyDescent="0.25">
      <c r="A35" s="28" t="s">
        <v>92</v>
      </c>
      <c r="B35" s="20" t="s">
        <v>94</v>
      </c>
      <c r="C35" s="11" t="s">
        <v>84</v>
      </c>
      <c r="D35" s="14">
        <v>145.88999999999999</v>
      </c>
      <c r="E35" s="14"/>
      <c r="F35" s="17">
        <f t="shared" si="1"/>
        <v>0</v>
      </c>
      <c r="ZY35" s="1" t="s">
        <v>11</v>
      </c>
      <c r="ZZ35" s="2" t="s">
        <v>93</v>
      </c>
    </row>
    <row r="36" spans="1:702" ht="25.5" x14ac:dyDescent="0.25">
      <c r="A36" s="28" t="s">
        <v>95</v>
      </c>
      <c r="B36" s="20" t="s">
        <v>97</v>
      </c>
      <c r="C36" s="11" t="s">
        <v>84</v>
      </c>
      <c r="D36" s="14">
        <v>24</v>
      </c>
      <c r="E36" s="14"/>
      <c r="F36" s="17">
        <f t="shared" si="1"/>
        <v>0</v>
      </c>
      <c r="ZY36" s="1" t="s">
        <v>11</v>
      </c>
      <c r="ZZ36" s="2" t="s">
        <v>96</v>
      </c>
    </row>
    <row r="37" spans="1:702" x14ac:dyDescent="0.25">
      <c r="A37" s="28" t="s">
        <v>98</v>
      </c>
      <c r="B37" s="20" t="s">
        <v>100</v>
      </c>
      <c r="C37" s="11" t="s">
        <v>84</v>
      </c>
      <c r="D37" s="14">
        <v>24</v>
      </c>
      <c r="E37" s="14"/>
      <c r="F37" s="17">
        <f t="shared" si="1"/>
        <v>0</v>
      </c>
      <c r="ZY37" s="1" t="s">
        <v>11</v>
      </c>
      <c r="ZZ37" s="2" t="s">
        <v>99</v>
      </c>
    </row>
    <row r="38" spans="1:702" x14ac:dyDescent="0.25">
      <c r="A38" s="28" t="s">
        <v>101</v>
      </c>
      <c r="B38" s="20" t="s">
        <v>103</v>
      </c>
      <c r="C38" s="11" t="s">
        <v>84</v>
      </c>
      <c r="D38" s="14">
        <v>345.9</v>
      </c>
      <c r="E38" s="14"/>
      <c r="F38" s="17">
        <f t="shared" si="1"/>
        <v>0</v>
      </c>
      <c r="ZY38" s="1" t="s">
        <v>11</v>
      </c>
      <c r="ZZ38" s="2" t="s">
        <v>102</v>
      </c>
    </row>
    <row r="39" spans="1:702" x14ac:dyDescent="0.25">
      <c r="A39" s="34" t="s">
        <v>104</v>
      </c>
      <c r="B39" s="35" t="s">
        <v>106</v>
      </c>
      <c r="C39" s="36" t="s">
        <v>84</v>
      </c>
      <c r="D39" s="37">
        <v>145.88999999999999</v>
      </c>
      <c r="E39" s="37"/>
      <c r="F39" s="38">
        <f t="shared" si="1"/>
        <v>0</v>
      </c>
      <c r="ZY39" s="1" t="s">
        <v>11</v>
      </c>
      <c r="ZZ39" s="2" t="s">
        <v>105</v>
      </c>
    </row>
    <row r="40" spans="1:702" x14ac:dyDescent="0.25">
      <c r="A40" s="26" t="s">
        <v>107</v>
      </c>
      <c r="B40" s="9" t="s">
        <v>108</v>
      </c>
      <c r="C40" s="39"/>
      <c r="D40" s="40"/>
      <c r="E40" s="40"/>
      <c r="F40" s="41"/>
      <c r="ZY40" s="1" t="s">
        <v>7</v>
      </c>
      <c r="ZZ40" s="2"/>
    </row>
    <row r="41" spans="1:702" ht="25.5" x14ac:dyDescent="0.25">
      <c r="A41" s="27" t="s">
        <v>109</v>
      </c>
      <c r="B41" s="20" t="s">
        <v>111</v>
      </c>
      <c r="C41" s="11" t="s">
        <v>16</v>
      </c>
      <c r="D41" s="14">
        <v>306.3</v>
      </c>
      <c r="E41" s="14"/>
      <c r="F41" s="17">
        <f>ROUND(D41*E41,2)</f>
        <v>0</v>
      </c>
      <c r="ZY41" s="1" t="s">
        <v>11</v>
      </c>
      <c r="ZZ41" s="2" t="s">
        <v>110</v>
      </c>
    </row>
    <row r="42" spans="1:702" x14ac:dyDescent="0.25">
      <c r="A42" s="28" t="s">
        <v>112</v>
      </c>
      <c r="B42" s="20" t="s">
        <v>114</v>
      </c>
      <c r="C42" s="11" t="s">
        <v>16</v>
      </c>
      <c r="D42" s="14">
        <v>227.14</v>
      </c>
      <c r="E42" s="14"/>
      <c r="F42" s="17">
        <f>ROUND(D42*E42,2)</f>
        <v>0</v>
      </c>
      <c r="ZY42" s="1" t="s">
        <v>11</v>
      </c>
      <c r="ZZ42" s="2" t="s">
        <v>113</v>
      </c>
    </row>
    <row r="43" spans="1:702" x14ac:dyDescent="0.25">
      <c r="A43" s="28" t="s">
        <v>115</v>
      </c>
      <c r="B43" s="20" t="s">
        <v>117</v>
      </c>
      <c r="C43" s="11" t="s">
        <v>16</v>
      </c>
      <c r="D43" s="14">
        <v>552.71</v>
      </c>
      <c r="E43" s="14"/>
      <c r="F43" s="17">
        <f>ROUND(D43*E43,2)</f>
        <v>0</v>
      </c>
      <c r="ZY43" s="1" t="s">
        <v>11</v>
      </c>
      <c r="ZZ43" s="2" t="s">
        <v>116</v>
      </c>
    </row>
    <row r="44" spans="1:702" x14ac:dyDescent="0.25">
      <c r="A44" s="26" t="s">
        <v>118</v>
      </c>
      <c r="B44" s="9" t="s">
        <v>119</v>
      </c>
      <c r="C44" s="10"/>
      <c r="D44" s="12"/>
      <c r="E44" s="12"/>
      <c r="F44" s="16"/>
      <c r="ZY44" s="1" t="s">
        <v>7</v>
      </c>
      <c r="ZZ44" s="2"/>
    </row>
    <row r="45" spans="1:702" ht="25.5" x14ac:dyDescent="0.25">
      <c r="A45" s="27" t="s">
        <v>120</v>
      </c>
      <c r="B45" s="20" t="s">
        <v>122</v>
      </c>
      <c r="C45" s="11" t="s">
        <v>38</v>
      </c>
      <c r="D45" s="13">
        <v>17</v>
      </c>
      <c r="E45" s="14"/>
      <c r="F45" s="17">
        <f>ROUND(D45*E45,2)</f>
        <v>0</v>
      </c>
      <c r="ZY45" s="1" t="s">
        <v>11</v>
      </c>
      <c r="ZZ45" s="2" t="s">
        <v>121</v>
      </c>
    </row>
    <row r="46" spans="1:702" x14ac:dyDescent="0.25">
      <c r="A46" s="28" t="s">
        <v>123</v>
      </c>
      <c r="B46" s="20" t="s">
        <v>125</v>
      </c>
      <c r="C46" s="11" t="s">
        <v>84</v>
      </c>
      <c r="D46" s="15">
        <v>28</v>
      </c>
      <c r="E46" s="14"/>
      <c r="F46" s="17">
        <f>ROUND(D46*E46,2)</f>
        <v>0</v>
      </c>
      <c r="ZY46" s="1" t="s">
        <v>11</v>
      </c>
      <c r="ZZ46" s="2" t="s">
        <v>124</v>
      </c>
    </row>
    <row r="47" spans="1:702" x14ac:dyDescent="0.25">
      <c r="A47" s="28" t="s">
        <v>126</v>
      </c>
      <c r="B47" s="20" t="s">
        <v>128</v>
      </c>
      <c r="C47" s="11" t="s">
        <v>84</v>
      </c>
      <c r="D47" s="15">
        <v>5.6</v>
      </c>
      <c r="E47" s="14"/>
      <c r="F47" s="17">
        <f>ROUND(D47*E47,2)</f>
        <v>0</v>
      </c>
      <c r="ZY47" s="1" t="s">
        <v>11</v>
      </c>
      <c r="ZZ47" s="2" t="s">
        <v>127</v>
      </c>
    </row>
    <row r="48" spans="1:702" x14ac:dyDescent="0.25">
      <c r="A48" s="26" t="s">
        <v>129</v>
      </c>
      <c r="B48" s="9" t="s">
        <v>130</v>
      </c>
      <c r="C48" s="10"/>
      <c r="D48" s="12"/>
      <c r="E48" s="12"/>
      <c r="F48" s="16"/>
      <c r="ZY48" s="1" t="s">
        <v>7</v>
      </c>
      <c r="ZZ48" s="2"/>
    </row>
    <row r="49" spans="1:702" x14ac:dyDescent="0.25">
      <c r="A49" s="27" t="s">
        <v>131</v>
      </c>
      <c r="B49" s="20" t="s">
        <v>133</v>
      </c>
      <c r="C49" s="11" t="s">
        <v>38</v>
      </c>
      <c r="D49" s="13">
        <v>2</v>
      </c>
      <c r="E49" s="14"/>
      <c r="F49" s="17">
        <f>ROUND(D49*E49,2)</f>
        <v>0</v>
      </c>
      <c r="ZY49" s="1" t="s">
        <v>11</v>
      </c>
      <c r="ZZ49" s="2" t="s">
        <v>132</v>
      </c>
    </row>
    <row r="50" spans="1:702" x14ac:dyDescent="0.25">
      <c r="A50" s="28" t="s">
        <v>134</v>
      </c>
      <c r="B50" s="20" t="s">
        <v>137</v>
      </c>
      <c r="C50" s="11" t="s">
        <v>135</v>
      </c>
      <c r="D50" s="13">
        <v>1</v>
      </c>
      <c r="E50" s="14"/>
      <c r="F50" s="17">
        <f>ROUND(D50*E50,2)</f>
        <v>0</v>
      </c>
      <c r="ZY50" s="1" t="s">
        <v>11</v>
      </c>
      <c r="ZZ50" s="2" t="s">
        <v>136</v>
      </c>
    </row>
    <row r="51" spans="1:702" x14ac:dyDescent="0.25">
      <c r="A51" s="28" t="s">
        <v>138</v>
      </c>
      <c r="B51" s="20" t="s">
        <v>140</v>
      </c>
      <c r="C51" s="11" t="s">
        <v>135</v>
      </c>
      <c r="D51" s="13">
        <v>1</v>
      </c>
      <c r="E51" s="14"/>
      <c r="F51" s="17">
        <f>ROUND(D51*E51,2)</f>
        <v>0</v>
      </c>
      <c r="ZY51" s="1" t="s">
        <v>11</v>
      </c>
      <c r="ZZ51" s="2" t="s">
        <v>139</v>
      </c>
    </row>
    <row r="52" spans="1:702" x14ac:dyDescent="0.25">
      <c r="A52" s="26" t="s">
        <v>141</v>
      </c>
      <c r="B52" s="9" t="s">
        <v>142</v>
      </c>
      <c r="C52" s="10"/>
      <c r="D52" s="12"/>
      <c r="E52" s="12"/>
      <c r="F52" s="16"/>
      <c r="ZY52" s="1" t="s">
        <v>7</v>
      </c>
      <c r="ZZ52" s="2"/>
    </row>
    <row r="53" spans="1:702" ht="25.5" x14ac:dyDescent="0.25">
      <c r="A53" s="27" t="s">
        <v>143</v>
      </c>
      <c r="B53" s="20" t="s">
        <v>145</v>
      </c>
      <c r="C53" s="11" t="s">
        <v>16</v>
      </c>
      <c r="D53" s="14">
        <v>131.69</v>
      </c>
      <c r="E53" s="14"/>
      <c r="F53" s="17">
        <f>ROUND(D53*E53,2)</f>
        <v>0</v>
      </c>
      <c r="ZY53" s="1" t="s">
        <v>11</v>
      </c>
      <c r="ZZ53" s="2" t="s">
        <v>144</v>
      </c>
    </row>
    <row r="54" spans="1:702" x14ac:dyDescent="0.25">
      <c r="A54" s="28" t="s">
        <v>146</v>
      </c>
      <c r="B54" s="20" t="s">
        <v>148</v>
      </c>
      <c r="C54" s="11" t="s">
        <v>16</v>
      </c>
      <c r="D54" s="14">
        <v>131.69</v>
      </c>
      <c r="E54" s="14"/>
      <c r="F54" s="17">
        <f>ROUND(D54*E54,2)</f>
        <v>0</v>
      </c>
      <c r="ZY54" s="1" t="s">
        <v>11</v>
      </c>
      <c r="ZZ54" s="2" t="s">
        <v>147</v>
      </c>
    </row>
    <row r="55" spans="1:702" x14ac:dyDescent="0.25">
      <c r="A55" s="28" t="s">
        <v>149</v>
      </c>
      <c r="B55" s="20" t="s">
        <v>151</v>
      </c>
      <c r="C55" s="11" t="s">
        <v>84</v>
      </c>
      <c r="D55" s="14">
        <v>190.42</v>
      </c>
      <c r="E55" s="14"/>
      <c r="F55" s="17">
        <f>ROUND(D55*E55,2)</f>
        <v>0</v>
      </c>
      <c r="ZY55" s="1" t="s">
        <v>11</v>
      </c>
      <c r="ZZ55" s="2" t="s">
        <v>150</v>
      </c>
    </row>
    <row r="56" spans="1:702" x14ac:dyDescent="0.25">
      <c r="A56" s="26" t="s">
        <v>152</v>
      </c>
      <c r="B56" s="9" t="s">
        <v>153</v>
      </c>
      <c r="C56" s="10"/>
      <c r="D56" s="12"/>
      <c r="E56" s="12"/>
      <c r="F56" s="16"/>
      <c r="ZY56" s="1" t="s">
        <v>7</v>
      </c>
      <c r="ZZ56" s="2"/>
    </row>
    <row r="57" spans="1:702" x14ac:dyDescent="0.25">
      <c r="A57" s="27" t="s">
        <v>154</v>
      </c>
      <c r="B57" s="20" t="s">
        <v>156</v>
      </c>
      <c r="C57" s="11" t="s">
        <v>38</v>
      </c>
      <c r="D57" s="13"/>
      <c r="E57" s="14">
        <v>0</v>
      </c>
      <c r="F57" s="17">
        <f>ROUND(D57*E57,2)</f>
        <v>0</v>
      </c>
      <c r="ZY57" s="1" t="s">
        <v>11</v>
      </c>
      <c r="ZZ57" s="2" t="s">
        <v>155</v>
      </c>
    </row>
    <row r="58" spans="1:702" x14ac:dyDescent="0.25">
      <c r="A58" s="26" t="s">
        <v>157</v>
      </c>
      <c r="B58" s="9" t="s">
        <v>158</v>
      </c>
      <c r="C58" s="10"/>
      <c r="D58" s="12"/>
      <c r="E58" s="12"/>
      <c r="F58" s="16"/>
      <c r="ZY58" s="1" t="s">
        <v>7</v>
      </c>
      <c r="ZZ58" s="2"/>
    </row>
    <row r="59" spans="1:702" x14ac:dyDescent="0.25">
      <c r="A59" s="27"/>
      <c r="B59" s="18"/>
      <c r="C59" s="11" t="s">
        <v>10</v>
      </c>
      <c r="D59" s="13"/>
      <c r="E59" s="14">
        <v>0</v>
      </c>
      <c r="F59" s="17">
        <f>ROUND(D59*E59,2)</f>
        <v>0</v>
      </c>
      <c r="ZY59" s="1" t="s">
        <v>11</v>
      </c>
      <c r="ZZ59" s="2" t="s">
        <v>159</v>
      </c>
    </row>
    <row r="60" spans="1:702" x14ac:dyDescent="0.25">
      <c r="A60" s="29"/>
      <c r="B60" s="21"/>
      <c r="C60" s="22"/>
      <c r="D60" s="23"/>
      <c r="E60" s="23"/>
      <c r="F60" s="24"/>
    </row>
    <row r="62" spans="1:702" x14ac:dyDescent="0.25">
      <c r="B62" s="30" t="s">
        <v>161</v>
      </c>
      <c r="F62" s="33">
        <f>SUBTOTAL(109,F3:F60)</f>
        <v>0</v>
      </c>
      <c r="ZY62" s="1" t="s">
        <v>160</v>
      </c>
    </row>
    <row r="63" spans="1:702" x14ac:dyDescent="0.25">
      <c r="A63" s="31" t="s">
        <v>163</v>
      </c>
      <c r="B63" s="32" t="str">
        <f>CONCATENATE("TVA (",A63,"%)")</f>
        <v>TVA (20%)</v>
      </c>
      <c r="F63" s="33">
        <f>(F62*A63)/100</f>
        <v>0</v>
      </c>
      <c r="ZY63" s="1" t="s">
        <v>162</v>
      </c>
    </row>
    <row r="64" spans="1:702" x14ac:dyDescent="0.25">
      <c r="B64" s="30" t="s">
        <v>165</v>
      </c>
      <c r="F64" s="33">
        <f>F62+F63</f>
        <v>0</v>
      </c>
      <c r="ZY64" s="1" t="s">
        <v>164</v>
      </c>
    </row>
  </sheetData>
  <mergeCells count="1">
    <mergeCell ref="A1:F1"/>
  </mergeCells>
  <pageMargins left="0.39370078740157483" right="0.31496062992125984" top="0.39370078740157483" bottom="0.39370078740157483" header="0.31496062992125984" footer="0.31496062992125984"/>
  <pageSetup paperSize="9" scale="96" fitToHeight="10000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8EA93-61B3-4180-9C01-AFD0E9177599}">
  <sheetPr>
    <pageSetUpPr fitToPage="1"/>
  </sheetPr>
  <dimension ref="A1:ZZ22"/>
  <sheetViews>
    <sheetView view="pageBreakPreview" zoomScale="85" zoomScaleNormal="100" zoomScaleSheetLayoutView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13" sqref="G13"/>
    </sheetView>
  </sheetViews>
  <sheetFormatPr baseColWidth="10" defaultRowHeight="15" x14ac:dyDescent="0.25"/>
  <cols>
    <col min="1" max="1" width="9.7109375" style="2" customWidth="1"/>
    <col min="2" max="2" width="51.28515625" style="2" customWidth="1"/>
    <col min="3" max="3" width="4.7109375" style="1" customWidth="1"/>
    <col min="4" max="5" width="10.7109375" style="1" customWidth="1"/>
    <col min="6" max="6" width="13.85546875" style="1" customWidth="1"/>
    <col min="7" max="16384" width="11.42578125" style="1"/>
  </cols>
  <sheetData>
    <row r="1" spans="1:702" ht="80.849999999999994" customHeight="1" x14ac:dyDescent="0.25">
      <c r="A1" s="42"/>
      <c r="B1" s="43"/>
      <c r="C1" s="43"/>
      <c r="D1" s="43"/>
      <c r="E1" s="43"/>
      <c r="F1" s="44"/>
    </row>
    <row r="2" spans="1:702" ht="30" x14ac:dyDescent="0.25">
      <c r="A2" s="3"/>
      <c r="B2" s="4"/>
      <c r="C2" s="5" t="s">
        <v>0</v>
      </c>
      <c r="D2" s="6" t="s">
        <v>1</v>
      </c>
      <c r="E2" s="6" t="s">
        <v>2</v>
      </c>
      <c r="F2" s="7" t="s">
        <v>3</v>
      </c>
    </row>
    <row r="3" spans="1:702" x14ac:dyDescent="0.25">
      <c r="A3" s="8"/>
      <c r="B3" s="18"/>
      <c r="C3" s="10"/>
      <c r="D3" s="12"/>
      <c r="E3" s="12"/>
      <c r="F3" s="16"/>
    </row>
    <row r="4" spans="1:702" ht="25.5" x14ac:dyDescent="0.25">
      <c r="A4" s="26" t="s">
        <v>166</v>
      </c>
      <c r="B4" s="9" t="s">
        <v>167</v>
      </c>
      <c r="C4" s="10"/>
      <c r="D4" s="12"/>
      <c r="E4" s="12"/>
      <c r="F4" s="16"/>
      <c r="ZY4" s="1" t="s">
        <v>7</v>
      </c>
      <c r="ZZ4" s="2"/>
    </row>
    <row r="5" spans="1:702" x14ac:dyDescent="0.25">
      <c r="A5" s="27"/>
      <c r="B5" s="18"/>
      <c r="C5" s="11" t="s">
        <v>10</v>
      </c>
      <c r="D5" s="13"/>
      <c r="E5" s="14">
        <v>0</v>
      </c>
      <c r="F5" s="17">
        <f>ROUND(D5*E5,2)</f>
        <v>0</v>
      </c>
      <c r="ZY5" s="1" t="s">
        <v>11</v>
      </c>
      <c r="ZZ5" s="2" t="s">
        <v>168</v>
      </c>
    </row>
    <row r="6" spans="1:702" x14ac:dyDescent="0.25">
      <c r="A6" s="26" t="s">
        <v>169</v>
      </c>
      <c r="B6" s="9" t="s">
        <v>9</v>
      </c>
      <c r="C6" s="10"/>
      <c r="D6" s="12"/>
      <c r="E6" s="12"/>
      <c r="F6" s="16"/>
      <c r="ZY6" s="1" t="s">
        <v>7</v>
      </c>
      <c r="ZZ6" s="2"/>
    </row>
    <row r="7" spans="1:702" x14ac:dyDescent="0.25">
      <c r="A7" s="27"/>
      <c r="B7" s="18"/>
      <c r="C7" s="11" t="s">
        <v>10</v>
      </c>
      <c r="D7" s="13"/>
      <c r="E7" s="14">
        <v>0</v>
      </c>
      <c r="F7" s="17">
        <f>ROUND(D7*E7,2)</f>
        <v>0</v>
      </c>
      <c r="ZY7" s="1" t="s">
        <v>11</v>
      </c>
      <c r="ZZ7" s="2" t="s">
        <v>12</v>
      </c>
    </row>
    <row r="8" spans="1:702" x14ac:dyDescent="0.25">
      <c r="A8" s="26" t="s">
        <v>170</v>
      </c>
      <c r="B8" s="9" t="s">
        <v>20</v>
      </c>
      <c r="C8" s="10"/>
      <c r="D8" s="12"/>
      <c r="E8" s="12"/>
      <c r="F8" s="16"/>
      <c r="ZY8" s="1" t="s">
        <v>7</v>
      </c>
      <c r="ZZ8" s="2"/>
    </row>
    <row r="9" spans="1:702" x14ac:dyDescent="0.25">
      <c r="A9" s="27" t="s">
        <v>171</v>
      </c>
      <c r="B9" s="20" t="s">
        <v>23</v>
      </c>
      <c r="C9" s="11" t="s">
        <v>16</v>
      </c>
      <c r="D9" s="14">
        <v>131.69</v>
      </c>
      <c r="E9" s="14"/>
      <c r="F9" s="17">
        <f>ROUND(D9*E9,2)</f>
        <v>0</v>
      </c>
      <c r="ZY9" s="1" t="s">
        <v>11</v>
      </c>
      <c r="ZZ9" s="2" t="s">
        <v>22</v>
      </c>
    </row>
    <row r="10" spans="1:702" x14ac:dyDescent="0.25">
      <c r="A10" s="26" t="s">
        <v>163</v>
      </c>
      <c r="B10" s="9" t="s">
        <v>64</v>
      </c>
      <c r="C10" s="10"/>
      <c r="D10" s="12"/>
      <c r="E10" s="12"/>
      <c r="F10" s="16"/>
      <c r="ZY10" s="1" t="s">
        <v>7</v>
      </c>
      <c r="ZZ10" s="2"/>
    </row>
    <row r="11" spans="1:702" ht="25.5" x14ac:dyDescent="0.25">
      <c r="A11" s="27" t="s">
        <v>172</v>
      </c>
      <c r="B11" s="20" t="s">
        <v>70</v>
      </c>
      <c r="C11" s="11" t="s">
        <v>16</v>
      </c>
      <c r="D11" s="14">
        <v>131.69</v>
      </c>
      <c r="E11" s="14"/>
      <c r="F11" s="17">
        <f>ROUND(D11*E11,2)</f>
        <v>0</v>
      </c>
      <c r="ZY11" s="1" t="s">
        <v>11</v>
      </c>
      <c r="ZZ11" s="2" t="s">
        <v>69</v>
      </c>
    </row>
    <row r="12" spans="1:702" x14ac:dyDescent="0.25">
      <c r="A12" s="28" t="s">
        <v>173</v>
      </c>
      <c r="B12" s="20" t="s">
        <v>76</v>
      </c>
      <c r="C12" s="11" t="s">
        <v>16</v>
      </c>
      <c r="D12" s="14">
        <v>131.69</v>
      </c>
      <c r="E12" s="14"/>
      <c r="F12" s="17">
        <f>ROUND(D12*E12,2)</f>
        <v>0</v>
      </c>
      <c r="ZY12" s="1" t="s">
        <v>11</v>
      </c>
      <c r="ZZ12" s="2" t="s">
        <v>75</v>
      </c>
    </row>
    <row r="13" spans="1:702" x14ac:dyDescent="0.25">
      <c r="A13" s="26" t="s">
        <v>174</v>
      </c>
      <c r="B13" s="9" t="s">
        <v>88</v>
      </c>
      <c r="C13" s="10"/>
      <c r="D13" s="12"/>
      <c r="E13" s="12"/>
      <c r="F13" s="16"/>
      <c r="ZY13" s="1" t="s">
        <v>7</v>
      </c>
      <c r="ZZ13" s="2"/>
    </row>
    <row r="14" spans="1:702" ht="25.5" x14ac:dyDescent="0.25">
      <c r="A14" s="27" t="s">
        <v>175</v>
      </c>
      <c r="B14" s="20" t="s">
        <v>91</v>
      </c>
      <c r="C14" s="11" t="s">
        <v>84</v>
      </c>
      <c r="D14" s="14">
        <v>190.42</v>
      </c>
      <c r="E14" s="14"/>
      <c r="F14" s="17">
        <f>ROUND(D14*E14,2)</f>
        <v>0</v>
      </c>
      <c r="ZY14" s="1" t="s">
        <v>11</v>
      </c>
      <c r="ZZ14" s="2" t="s">
        <v>90</v>
      </c>
    </row>
    <row r="15" spans="1:702" x14ac:dyDescent="0.25">
      <c r="A15" s="28" t="s">
        <v>176</v>
      </c>
      <c r="B15" s="20" t="s">
        <v>103</v>
      </c>
      <c r="C15" s="11" t="s">
        <v>84</v>
      </c>
      <c r="D15" s="14">
        <v>190.42</v>
      </c>
      <c r="E15" s="14"/>
      <c r="F15" s="17">
        <f>ROUND(D15*E15,2)</f>
        <v>0</v>
      </c>
      <c r="ZY15" s="1" t="s">
        <v>11</v>
      </c>
      <c r="ZZ15" s="2" t="s">
        <v>102</v>
      </c>
    </row>
    <row r="16" spans="1:702" x14ac:dyDescent="0.25">
      <c r="A16" s="26" t="s">
        <v>177</v>
      </c>
      <c r="B16" s="9" t="s">
        <v>158</v>
      </c>
      <c r="C16" s="10"/>
      <c r="D16" s="12"/>
      <c r="E16" s="12"/>
      <c r="F16" s="16"/>
      <c r="ZY16" s="1" t="s">
        <v>7</v>
      </c>
      <c r="ZZ16" s="2"/>
    </row>
    <row r="17" spans="1:702" x14ac:dyDescent="0.25">
      <c r="A17" s="27"/>
      <c r="B17" s="18"/>
      <c r="C17" s="11" t="s">
        <v>10</v>
      </c>
      <c r="D17" s="13"/>
      <c r="E17" s="14">
        <v>0</v>
      </c>
      <c r="F17" s="17">
        <f>ROUND(D17*E17,2)</f>
        <v>0</v>
      </c>
      <c r="ZY17" s="1" t="s">
        <v>11</v>
      </c>
      <c r="ZZ17" s="2" t="s">
        <v>159</v>
      </c>
    </row>
    <row r="18" spans="1:702" x14ac:dyDescent="0.25">
      <c r="A18" s="29"/>
      <c r="B18" s="21"/>
      <c r="C18" s="22"/>
      <c r="D18" s="23"/>
      <c r="E18" s="23"/>
      <c r="F18" s="24"/>
    </row>
    <row r="20" spans="1:702" x14ac:dyDescent="0.25">
      <c r="B20" s="30" t="s">
        <v>178</v>
      </c>
      <c r="F20" s="33">
        <f>SUBTOTAL(109,F3:F18)</f>
        <v>0</v>
      </c>
      <c r="ZY20" s="1" t="s">
        <v>160</v>
      </c>
    </row>
    <row r="21" spans="1:702" x14ac:dyDescent="0.25">
      <c r="A21" s="31" t="s">
        <v>163</v>
      </c>
      <c r="B21" s="32" t="str">
        <f>CONCATENATE("TVA (",A21,"%)")</f>
        <v>TVA (20%)</v>
      </c>
      <c r="F21" s="33">
        <f>(F20*A21)/100</f>
        <v>0</v>
      </c>
      <c r="ZY21" s="1" t="s">
        <v>162</v>
      </c>
    </row>
    <row r="22" spans="1:702" x14ac:dyDescent="0.25">
      <c r="B22" s="30" t="s">
        <v>165</v>
      </c>
      <c r="F22" s="33">
        <f>F20+F21</f>
        <v>0</v>
      </c>
      <c r="ZY22" s="1" t="s">
        <v>164</v>
      </c>
    </row>
  </sheetData>
  <mergeCells count="1">
    <mergeCell ref="A1:F1"/>
  </mergeCells>
  <pageMargins left="0.39370078740157477" right="0.31496062992125989" top="0.39370078740157477" bottom="0.39370078740157477" header="0.3" footer="0.3"/>
  <pageSetup paperSize="9" scale="95" fitToHeight="1000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Lot N°10 Page de garde</vt:lpstr>
      <vt:lpstr>Lot N°10 CHAPES - CARRELAGES -</vt:lpstr>
      <vt:lpstr>OPTION N°1 CARRELAGE CHAMBRES</vt:lpstr>
      <vt:lpstr>'Lot N°10 CHAPES - CARRELAGES -'!Impression_des_titres</vt:lpstr>
      <vt:lpstr>'Lot N°10 CHAPES - CARRELAGES -'!Print_Area</vt:lpstr>
      <vt:lpstr>'OPTION N°1 CARRELAGE CHAMBRES'!Print_Area</vt:lpstr>
      <vt:lpstr>'Lot N°10 CHAPES - CARRELAGES -'!Print_Titles</vt:lpstr>
      <vt:lpstr>'OPTION N°1 CARRELAGE CHAMBRES'!Print_Titles</vt:lpstr>
      <vt:lpstr>'Lot N°10 CHAPES - CARRELAGES -'!Zone_d_impression</vt:lpstr>
      <vt:lpstr>'Lot N°10 Page de garde'!Zone_d_impression</vt:lpstr>
      <vt:lpstr>'OPTION N°1 CARRELAGE CHAMBRES'!Zone_d_impression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cp:lastPrinted>2018-05-15T13:18:07Z</cp:lastPrinted>
  <dcterms:created xsi:type="dcterms:W3CDTF">2018-05-15T10:36:30Z</dcterms:created>
  <dcterms:modified xsi:type="dcterms:W3CDTF">2018-05-16T08:24:08Z</dcterms:modified>
</cp:coreProperties>
</file>