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9BED5A92-795F-43B0-B7CA-D58376C0BD1A}" xr6:coauthVersionLast="33" xr6:coauthVersionMax="33" xr10:uidLastSave="{00000000-0000-0000-0000-000000000000}"/>
  <bookViews>
    <workbookView xWindow="0" yWindow="0" windowWidth="21570" windowHeight="9645" activeTab="1" xr2:uid="{0F6CA97A-BA33-4BFE-9AC4-9A2A0BD035FF}"/>
  </bookViews>
  <sheets>
    <sheet name="Lot N°02 Page de garde" sheetId="2" r:id="rId1"/>
    <sheet name="Lot N°02 GROS-OEUVRE" sheetId="3" r:id="rId2"/>
  </sheets>
  <definedNames>
    <definedName name="Print_Area" localSheetId="1">'Lot N°02 GROS-OEUVRE'!$A$1:$F$86</definedName>
    <definedName name="Print_Titles" localSheetId="1">'Lot N°02 GROS-OEUVRE'!$1:$2</definedName>
    <definedName name="_xlnm.Print_Area" localSheetId="1">'Lot N°02 GROS-OEUVRE'!$A$1:$F$86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4" i="3" l="1"/>
  <c r="F79" i="3"/>
  <c r="F77" i="3"/>
  <c r="F76" i="3"/>
  <c r="F75" i="3"/>
  <c r="F73" i="3"/>
  <c r="F71" i="3"/>
  <c r="F70" i="3"/>
  <c r="F69" i="3"/>
  <c r="F68" i="3"/>
  <c r="F66" i="3"/>
  <c r="F65" i="3"/>
  <c r="F63" i="3"/>
  <c r="F61" i="3"/>
  <c r="F60" i="3"/>
  <c r="F58" i="3"/>
  <c r="F57" i="3"/>
  <c r="F56" i="3"/>
  <c r="F55" i="3"/>
  <c r="F54" i="3"/>
  <c r="F52" i="3"/>
  <c r="F51" i="3"/>
  <c r="F50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4" i="3"/>
  <c r="F33" i="3"/>
  <c r="F32" i="3"/>
  <c r="F31" i="3"/>
  <c r="F30" i="3"/>
  <c r="F29" i="3"/>
  <c r="F28" i="3"/>
  <c r="F26" i="3"/>
  <c r="F25" i="3"/>
  <c r="F24" i="3"/>
  <c r="F22" i="3"/>
  <c r="F21" i="3"/>
  <c r="F20" i="3"/>
  <c r="F19" i="3"/>
  <c r="F18" i="3"/>
  <c r="F16" i="3"/>
  <c r="F14" i="3"/>
  <c r="F13" i="3"/>
  <c r="F12" i="3"/>
  <c r="F10" i="3"/>
  <c r="F8" i="3"/>
  <c r="F6" i="3"/>
  <c r="F83" i="3" l="1"/>
  <c r="F84" i="3" s="1"/>
  <c r="F85" i="3" s="1"/>
</calcChain>
</file>

<file path=xl/sharedStrings.xml><?xml version="1.0" encoding="utf-8"?>
<sst xmlns="http://schemas.openxmlformats.org/spreadsheetml/2006/main" count="354" uniqueCount="229">
  <si>
    <t>U</t>
  </si>
  <si>
    <t>Quantité indicative</t>
  </si>
  <si>
    <t>Prix en €</t>
  </si>
  <si>
    <t>Total en €</t>
  </si>
  <si>
    <t>CH2</t>
  </si>
  <si>
    <t>GROSO</t>
  </si>
  <si>
    <t>GROS-OEUVRE</t>
  </si>
  <si>
    <t>CH3</t>
  </si>
  <si>
    <t>1</t>
  </si>
  <si>
    <t>DATE DE CREATION - Mai 2018</t>
  </si>
  <si>
    <t xml:space="preserve">     </t>
  </si>
  <si>
    <t>ART</t>
  </si>
  <si>
    <t>201-U103</t>
  </si>
  <si>
    <t>3</t>
  </si>
  <si>
    <t>INSTALLATION DE CHANTIER</t>
  </si>
  <si>
    <t xml:space="preserve">3.1 1 </t>
  </si>
  <si>
    <t xml:space="preserve">U    </t>
  </si>
  <si>
    <t>101-D874</t>
  </si>
  <si>
    <t xml:space="preserve">Installation chantier </t>
  </si>
  <si>
    <t>4</t>
  </si>
  <si>
    <t>OBSERVATION SUR ETUDES ET PLANS A LA CHARGE DE L'ENTREPRISE</t>
  </si>
  <si>
    <t xml:space="preserve">4.1 1 </t>
  </si>
  <si>
    <t xml:space="preserve">Ens  </t>
  </si>
  <si>
    <t>201-Q950</t>
  </si>
  <si>
    <t>Plans d'Atelier et de Chantier à la charge de l'entreprise (P.A.C)</t>
  </si>
  <si>
    <t>DEMOL</t>
  </si>
  <si>
    <t>5</t>
  </si>
  <si>
    <t>DEMOLITIONS</t>
  </si>
  <si>
    <t xml:space="preserve">5.1 1 </t>
  </si>
  <si>
    <t xml:space="preserve">m2   </t>
  </si>
  <si>
    <t>201-O109</t>
  </si>
  <si>
    <t>Dépose de la protection gravillonnée</t>
  </si>
  <si>
    <t xml:space="preserve">5.1 2 </t>
  </si>
  <si>
    <t>201-O110</t>
  </si>
  <si>
    <t>Dépose du complexe d'étanchéité existant</t>
  </si>
  <si>
    <t xml:space="preserve">5.2.1 1 </t>
  </si>
  <si>
    <t xml:space="preserve">ml   </t>
  </si>
  <si>
    <t>201-T578</t>
  </si>
  <si>
    <t>Démolition d'acrotères BA sur les garages - Sections 0.20 x ht 0.30 ml</t>
  </si>
  <si>
    <t>6</t>
  </si>
  <si>
    <t>MODIFICATION ET CREATION D'OUVERTURES</t>
  </si>
  <si>
    <t xml:space="preserve">6.1 1 </t>
  </si>
  <si>
    <t>201-O107</t>
  </si>
  <si>
    <t>Reprise en sous-oeuvre dans maçonnerie agglos ép. 20 cm - Dimensions d'ouverture 3.00 x ht 2.26 ml</t>
  </si>
  <si>
    <t>7</t>
  </si>
  <si>
    <t>FOUILLES</t>
  </si>
  <si>
    <t xml:space="preserve">7.1 1 </t>
  </si>
  <si>
    <t xml:space="preserve">m3   </t>
  </si>
  <si>
    <t>201-R010</t>
  </si>
  <si>
    <t>Fouilles en pleine masse dans terrain naturel</t>
  </si>
  <si>
    <t xml:space="preserve">7.2 1 </t>
  </si>
  <si>
    <t>201-L045</t>
  </si>
  <si>
    <t>Fouilles en trous pour semelles isolées</t>
  </si>
  <si>
    <t xml:space="preserve">7.2 2 </t>
  </si>
  <si>
    <t>201-A304</t>
  </si>
  <si>
    <t>Fouilles en tranchées pour semelles filantes et bêches</t>
  </si>
  <si>
    <t xml:space="preserve">7.3 1 </t>
  </si>
  <si>
    <t>101-D855</t>
  </si>
  <si>
    <t>Chargement et enlèvement des terres</t>
  </si>
  <si>
    <t xml:space="preserve">7.4 1 </t>
  </si>
  <si>
    <t>201-L043</t>
  </si>
  <si>
    <t>Remblaiement périphérique des murs de soubassement</t>
  </si>
  <si>
    <t>8</t>
  </si>
  <si>
    <t>PLATEFORME SOUS BATIMENT</t>
  </si>
  <si>
    <t xml:space="preserve">8.1 1 </t>
  </si>
  <si>
    <t>201-Q902</t>
  </si>
  <si>
    <t>Géotextile</t>
  </si>
  <si>
    <t xml:space="preserve">8.2 1 </t>
  </si>
  <si>
    <t>201-Q904</t>
  </si>
  <si>
    <t>Plateforme en tout-venant GN 0/80 mm sous bâtiment - Epaisseur 60 cm</t>
  </si>
  <si>
    <t xml:space="preserve">8.2 2 </t>
  </si>
  <si>
    <t>201-R019</t>
  </si>
  <si>
    <t>Plateforme en tout-venant GN 0/80 mm sous local poubelle - Epaisseur 40 cm</t>
  </si>
  <si>
    <t>9</t>
  </si>
  <si>
    <t>FONDATIONS</t>
  </si>
  <si>
    <t xml:space="preserve">9.1 1 </t>
  </si>
  <si>
    <t>201-R009</t>
  </si>
  <si>
    <t>Bêches périphériques sous radier - Sections 0.30 x ht 0.40 ml</t>
  </si>
  <si>
    <t xml:space="preserve">9.1 2 </t>
  </si>
  <si>
    <t>201-F671</t>
  </si>
  <si>
    <t>Gros béton sous fondations - Epaisseur 10 cm</t>
  </si>
  <si>
    <t xml:space="preserve">9.2 1 </t>
  </si>
  <si>
    <t>201-K348</t>
  </si>
  <si>
    <t>Semelles filantes SF1 - Sections 50 x ht 30 cm - HA 55 kg/m3</t>
  </si>
  <si>
    <t xml:space="preserve">9.2 2 </t>
  </si>
  <si>
    <t>201-O065</t>
  </si>
  <si>
    <t>Semelles filantes SF2 - Sections 90 x ht 30 cm - HA 55 kg/m3</t>
  </si>
  <si>
    <t xml:space="preserve">9.2 4 </t>
  </si>
  <si>
    <t>201-H661</t>
  </si>
  <si>
    <t>Semelles isolé sous poteaux S1 - Section 100x100xht40cm - HA 55 kg/m3</t>
  </si>
  <si>
    <t xml:space="preserve">9.3 1 </t>
  </si>
  <si>
    <t>201-R018</t>
  </si>
  <si>
    <t>Soubassement murs BA - Epaisseur 20 cm - HA 2 kg/m2 - TS 10 kg/m2</t>
  </si>
  <si>
    <t xml:space="preserve">9.3 2 </t>
  </si>
  <si>
    <t>201-O073</t>
  </si>
  <si>
    <t>Soubassement murs BA - Epaisseur 18 cm - HA 4 kg/m2 - TS 5.5 kg/m2</t>
  </si>
  <si>
    <t>10</t>
  </si>
  <si>
    <t>DALLAGES / RADIER BA</t>
  </si>
  <si>
    <t xml:space="preserve">10.1 1 </t>
  </si>
  <si>
    <t>201-O072</t>
  </si>
  <si>
    <t>Barrière physico-chimique anti termites sous fondations et dallage</t>
  </si>
  <si>
    <t xml:space="preserve">10.2.1 1 </t>
  </si>
  <si>
    <t>201-R082</t>
  </si>
  <si>
    <t>Fouilles en tranchées pour réseau EU/EV - Sections 0.40 x ht 0.40 ml</t>
  </si>
  <si>
    <t xml:space="preserve">10.2.2 1 </t>
  </si>
  <si>
    <t>201-R083</t>
  </si>
  <si>
    <t>Tuyau PVC Ø 100 mm en tranchée EU EV</t>
  </si>
  <si>
    <t xml:space="preserve">10.2.2 2 </t>
  </si>
  <si>
    <t>201-R084</t>
  </si>
  <si>
    <t>Tuyau PVC Ø 250 mm CR8 en tranchée EU EV</t>
  </si>
  <si>
    <t xml:space="preserve">10.2.3 1 </t>
  </si>
  <si>
    <t>201-R947</t>
  </si>
  <si>
    <t>Regard EU/EV avec tampon étanche à remplir 125kN - Sections 40 x 40 cm</t>
  </si>
  <si>
    <t xml:space="preserve">10.3 1 </t>
  </si>
  <si>
    <t>201-I936</t>
  </si>
  <si>
    <t>Réglage fin en TV 0/30 après réalisation des fondations et passage des réseaux - Epaisseur 5 à 10 cm</t>
  </si>
  <si>
    <t xml:space="preserve">10.4 1 </t>
  </si>
  <si>
    <t>201-Q155</t>
  </si>
  <si>
    <t>Isolation sous dallages - Epaisseur 120 mm - R=3.50 m².K/W</t>
  </si>
  <si>
    <t xml:space="preserve">10.5 1 </t>
  </si>
  <si>
    <t>201-S628</t>
  </si>
  <si>
    <t>Dallage BA - Epaisseur 13 cm - TS 9.5 kg/m2 - HA 1.5 kg/m2</t>
  </si>
  <si>
    <t xml:space="preserve">10.5 2 </t>
  </si>
  <si>
    <t>201-R024</t>
  </si>
  <si>
    <t>Plus-value forme de pente vers siphon</t>
  </si>
  <si>
    <t xml:space="preserve">10.5 3 </t>
  </si>
  <si>
    <t>201-R011</t>
  </si>
  <si>
    <t>Plus-value redan pour changement de niveau des dallages - HA 8 kg/ml</t>
  </si>
  <si>
    <t xml:space="preserve">10.6 1 </t>
  </si>
  <si>
    <t>201-P295</t>
  </si>
  <si>
    <t>Radier en béton armé hydrofuge - Epaisseur 40 cm -  HA 5 kg/m2 - TS  10 kg/m2</t>
  </si>
  <si>
    <t xml:space="preserve">10.7 1 </t>
  </si>
  <si>
    <t>201-E887</t>
  </si>
  <si>
    <t>Plus-value pour finition lissée à l'hélicoptère</t>
  </si>
  <si>
    <t xml:space="preserve">10.8 1 </t>
  </si>
  <si>
    <t>201-G123</t>
  </si>
  <si>
    <t>Siphon de cour en PVC - Sections 200x200 mm</t>
  </si>
  <si>
    <t>11</t>
  </si>
  <si>
    <t>MURS BA</t>
  </si>
  <si>
    <t xml:space="preserve">11.1 1 </t>
  </si>
  <si>
    <t>201-O068</t>
  </si>
  <si>
    <t>Murs BA - Epaisseur 20 cm - HA 2 kg/m2 - TS 10 kg/m2</t>
  </si>
  <si>
    <t xml:space="preserve">11.1 2 </t>
  </si>
  <si>
    <t>201-K099</t>
  </si>
  <si>
    <t>Murs BA - Epaisseur 18 cm - HA 4 kg/m2 - TS 5.5 kg/m2</t>
  </si>
  <si>
    <t xml:space="preserve">11.2 1 </t>
  </si>
  <si>
    <t>201-O069</t>
  </si>
  <si>
    <t>Plus-value pour mur armé de poutre voile - TS +4 kg/m2 / HA +2 kg/m2</t>
  </si>
  <si>
    <t>12</t>
  </si>
  <si>
    <t>OUVRAGES BA</t>
  </si>
  <si>
    <t xml:space="preserve">12.1 1 </t>
  </si>
  <si>
    <t>101-D673</t>
  </si>
  <si>
    <t>Linteaux BA - section 18 x ht 30 cm - HA  120 kg/m3</t>
  </si>
  <si>
    <t xml:space="preserve">12.1 2 </t>
  </si>
  <si>
    <t>201-Q925</t>
  </si>
  <si>
    <t>Poutre BA - Sections 18 x ht 45 cm - HA 180 kg/m3</t>
  </si>
  <si>
    <t xml:space="preserve">12.1 3 </t>
  </si>
  <si>
    <t>201-O071</t>
  </si>
  <si>
    <t>Poutre allège BA - section 28 x ht 130 cm - HA 180 kg/m3</t>
  </si>
  <si>
    <t xml:space="preserve">12.1 4 </t>
  </si>
  <si>
    <t>201-O070</t>
  </si>
  <si>
    <t>Poutre en relevé BA - section 20 x ht 60 cm - HA 180 kg/m3</t>
  </si>
  <si>
    <t xml:space="preserve">12.1 5 </t>
  </si>
  <si>
    <t>201-Q924</t>
  </si>
  <si>
    <t>Poteaux BA - Sections suivant plans BA - HA 160 kg/m3</t>
  </si>
  <si>
    <t>13</t>
  </si>
  <si>
    <t>MURS AGGLOMERES</t>
  </si>
  <si>
    <t xml:space="preserve">13.1 1 </t>
  </si>
  <si>
    <t>201-I776</t>
  </si>
  <si>
    <t>Reconstitution d'acrotère en bloc à bancher ép. 20cm avec scellement HA tous les 20 cm - HA 5 kg/ml</t>
  </si>
  <si>
    <t xml:space="preserve">13.2 1 </t>
  </si>
  <si>
    <t>101-H919</t>
  </si>
  <si>
    <t>Murs en blocs d'agglomérés de béton creux à 3 alvéoles - épaisseur 20 cm</t>
  </si>
  <si>
    <t>14</t>
  </si>
  <si>
    <t>MACONNERIE DIVERS</t>
  </si>
  <si>
    <t xml:space="preserve">14.1 1 </t>
  </si>
  <si>
    <t>201-O132</t>
  </si>
  <si>
    <t>Couvertine en béton préfabriqué</t>
  </si>
  <si>
    <t>15</t>
  </si>
  <si>
    <t>TRAVAUX EN FACADE</t>
  </si>
  <si>
    <t xml:space="preserve">15.1 1 </t>
  </si>
  <si>
    <t>201-Q395</t>
  </si>
  <si>
    <t>Seuil de porte en béton</t>
  </si>
  <si>
    <t xml:space="preserve">15.1 2 </t>
  </si>
  <si>
    <t>101-A132</t>
  </si>
  <si>
    <t>Seuil de portail garage en béton</t>
  </si>
  <si>
    <t>16</t>
  </si>
  <si>
    <t>PLANCHER BA</t>
  </si>
  <si>
    <t xml:space="preserve">16.1 1 </t>
  </si>
  <si>
    <t xml:space="preserve">m²   </t>
  </si>
  <si>
    <t>201-O075</t>
  </si>
  <si>
    <t>Plancher dalle pleine BA - Epaisseur 18 cm - TS 9 kg/m2 - HA 3 kg/m2</t>
  </si>
  <si>
    <t xml:space="preserve">16.1 2 </t>
  </si>
  <si>
    <t>201-O067</t>
  </si>
  <si>
    <t>Plancher dalle pleine BA - Epaisseur 24 cm - TS 9.5 kg/m2 - HA 3.5 kg/m2</t>
  </si>
  <si>
    <t xml:space="preserve">16.1 3 </t>
  </si>
  <si>
    <t>201-U820</t>
  </si>
  <si>
    <t>Plancher dalle pleine BA - Epaisseur 26 cm - TS 10 kg/m2 - HA 3.5 kg/m2</t>
  </si>
  <si>
    <t xml:space="preserve">16.1 4 </t>
  </si>
  <si>
    <t>201-P062</t>
  </si>
  <si>
    <t>Plus-value pour engravure de 6cm en sous-face de plancher (Pour réservation des faux-plafonds)</t>
  </si>
  <si>
    <t>17</t>
  </si>
  <si>
    <t>ESCALIERS</t>
  </si>
  <si>
    <t xml:space="preserve">17.1 1 </t>
  </si>
  <si>
    <t>201-J591</t>
  </si>
  <si>
    <t>Escalier préfabriqué béton - 4 volées / 4 paliers</t>
  </si>
  <si>
    <t>18</t>
  </si>
  <si>
    <t>ETANCHEITE PERIPHERIQUE</t>
  </si>
  <si>
    <t xml:space="preserve">18.1 1 </t>
  </si>
  <si>
    <t>101-E137</t>
  </si>
  <si>
    <t>Isolation des soubassements type Roofmat LG-X ou équivalent - Epaisseur 60+10 mm - R = 2.10 m2.K/W</t>
  </si>
  <si>
    <t xml:space="preserve">18.2 1 </t>
  </si>
  <si>
    <t>201-B652</t>
  </si>
  <si>
    <t>Etanchéité des soubassements par chape souple de bitume armé</t>
  </si>
  <si>
    <t xml:space="preserve">18.3 1 </t>
  </si>
  <si>
    <t>101-I364</t>
  </si>
  <si>
    <t>Revêtement BIDIM</t>
  </si>
  <si>
    <t>19</t>
  </si>
  <si>
    <t>DOSSIER DES OUVRAGES EXECUTES DOE</t>
  </si>
  <si>
    <t xml:space="preserve">19.1 1 </t>
  </si>
  <si>
    <t>201-R027</t>
  </si>
  <si>
    <t>Elaboration du Dossier des Ouvrages Exécutés</t>
  </si>
  <si>
    <t>20</t>
  </si>
  <si>
    <t>FIN</t>
  </si>
  <si>
    <t>TOTHT</t>
  </si>
  <si>
    <t>Montant HT du Lot N°02 GROS-OEUVRE</t>
  </si>
  <si>
    <t>TVA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</si>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</sst>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-#,##0;"/>
    <numFmt numFmtId="165" formatCode="#,##0.00;\-#,##0.00;"/>
    <numFmt numFmtId="166" formatCode="#,##0.0;\-#,##0.0;"/>
    <numFmt numFmtId="167" formatCode="#,##0.000;\-#,##0.00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47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167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0" fontId="2" fillId="2" borderId="12" xfId="1" applyFont="1" applyBorder="1">
      <alignment horizontal="left" vertical="top" wrapText="1"/>
    </xf>
    <xf numFmtId="49" fontId="3" fillId="2" borderId="13" xfId="26" applyBorder="1">
      <alignment horizontal="left" vertical="top" wrapText="1"/>
    </xf>
    <xf numFmtId="0" fontId="0" fillId="2" borderId="14" xfId="0" applyFill="1" applyBorder="1" applyAlignment="1" applyProtection="1">
      <alignment horizontal="left" vertical="top"/>
      <protection locked="0"/>
    </xf>
    <xf numFmtId="165" fontId="0" fillId="2" borderId="14" xfId="0" applyNumberFormat="1" applyFill="1" applyBorder="1" applyAlignment="1" applyProtection="1">
      <alignment horizontal="center" vertical="top"/>
      <protection locked="0"/>
    </xf>
    <xf numFmtId="165" fontId="0" fillId="2" borderId="15" xfId="0" applyNumberFormat="1" applyFill="1" applyBorder="1" applyAlignment="1" applyProtection="1">
      <alignment horizontal="right" vertical="top"/>
      <protection locked="0"/>
    </xf>
    <xf numFmtId="0" fontId="0" fillId="2" borderId="16" xfId="0" applyFill="1" applyBorder="1" applyAlignment="1" applyProtection="1">
      <alignment horizontal="left" vertical="top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right"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B20E07DE-B815-4905-AB4E-4C2DBB2DC72A}"/>
    <cellStyle name="ArtLibelleCond" xfId="27" xr:uid="{A4D67744-7F93-4F9F-BF05-D31A73433B8E}"/>
    <cellStyle name="ArtNote1" xfId="29" xr:uid="{1BD39BC2-8B7D-4328-A497-466B00994271}"/>
    <cellStyle name="ArtNote2" xfId="30" xr:uid="{B3EF5690-5FF4-4ADF-909D-66CD5247871C}"/>
    <cellStyle name="ArtNote3" xfId="31" xr:uid="{566DC56E-70E2-4F15-AD73-DC8BC1DB23C2}"/>
    <cellStyle name="ArtNote4" xfId="32" xr:uid="{ACDD1AC4-B810-46B6-8709-C098DE57F25E}"/>
    <cellStyle name="ArtNote5" xfId="33" xr:uid="{29917CB8-E7F4-406E-A0A7-4F179C6A96FC}"/>
    <cellStyle name="ArtQuantite" xfId="34" xr:uid="{A08156D3-C57D-451A-871E-4AFC7E2DA31C}"/>
    <cellStyle name="ArtTitre" xfId="26" xr:uid="{8BA435F9-97D0-44AC-A67F-1020CD54BD43}"/>
    <cellStyle name="ChapDescriptif0" xfId="7" xr:uid="{F6DDEB6F-B4BD-4663-8B31-181B31FBE7F3}"/>
    <cellStyle name="ChapDescriptif1" xfId="11" xr:uid="{FA244701-EE79-4E42-BB55-B3E64B5E33D1}"/>
    <cellStyle name="ChapDescriptif2" xfId="15" xr:uid="{8BF506E2-82B2-4F92-956B-24F8EF5C5958}"/>
    <cellStyle name="ChapDescriptif3" xfId="19" xr:uid="{C6CAF150-96BE-42E2-B3F2-EB701AF1A05B}"/>
    <cellStyle name="ChapDescriptif4" xfId="23" xr:uid="{2B3BE6D1-3092-4B0B-9CA0-CF9E7CA0EA6B}"/>
    <cellStyle name="ChapNote0" xfId="8" xr:uid="{8D8F9320-0C8E-41FC-9E99-F63CFD20C2F5}"/>
    <cellStyle name="ChapNote1" xfId="12" xr:uid="{25D5B846-D313-4394-9173-CC4732652C2E}"/>
    <cellStyle name="ChapNote2" xfId="16" xr:uid="{2CE1AE93-909A-4E75-8D5D-A2D717C657B3}"/>
    <cellStyle name="ChapNote3" xfId="20" xr:uid="{848E73A5-0A88-4B7B-B0C9-9977072E9372}"/>
    <cellStyle name="ChapNote4" xfId="24" xr:uid="{FBA40A90-BE9D-4EE6-8152-7167DD16D89F}"/>
    <cellStyle name="ChapRecap0" xfId="9" xr:uid="{95AA2FFC-9B9D-48C8-BA6D-B73BAF8DBD68}"/>
    <cellStyle name="ChapRecap1" xfId="13" xr:uid="{B4D9582F-0289-4EA2-BC7A-1D045E29B103}"/>
    <cellStyle name="ChapRecap2" xfId="17" xr:uid="{199B695C-846E-478F-BC68-2464D9DA1108}"/>
    <cellStyle name="ChapRecap3" xfId="21" xr:uid="{FCDCCBC2-2A92-4A5D-ABC8-DA488900639A}"/>
    <cellStyle name="ChapRecap4" xfId="25" xr:uid="{B90D731A-8BC9-4C5B-9AB3-1813129588E3}"/>
    <cellStyle name="ChapTitre0" xfId="6" xr:uid="{742A416A-A7D6-41EC-A2CC-CDA08463274F}"/>
    <cellStyle name="ChapTitre1" xfId="10" xr:uid="{0A0C6CDD-6FC9-4D87-9DC7-A3D2FAD39900}"/>
    <cellStyle name="ChapTitre2" xfId="14" xr:uid="{712AEB7A-13D9-42A2-9023-C8F7A930CB0B}"/>
    <cellStyle name="ChapTitre3" xfId="18" xr:uid="{7C5FE29A-7F13-4B07-BE10-62D1372685B4}"/>
    <cellStyle name="ChapTitre4" xfId="22" xr:uid="{7492C0C7-F900-4018-96A4-2893D86799E3}"/>
    <cellStyle name="Commentaire" xfId="49" xr:uid="{2D165FA6-9B3F-44D4-9CE9-EAFF38A3EBD4}"/>
    <cellStyle name="DQLocQuantNonLoc" xfId="42" xr:uid="{6177A4EA-922B-4FC4-95B7-30EF66978D5E}"/>
    <cellStyle name="DQLocRefClass" xfId="41" xr:uid="{FDEB9DCB-57EF-4F19-BD6B-4BCEE7B442C7}"/>
    <cellStyle name="DQLocStruct" xfId="43" xr:uid="{890B6615-19F0-49CA-AE7E-DD8DDA923B2F}"/>
    <cellStyle name="DQMinutes" xfId="44" xr:uid="{B71B47E5-8793-428A-A725-25B201A908F6}"/>
    <cellStyle name="Info Entete" xfId="47" xr:uid="{3EC5518A-5E18-453B-8B94-7B0D78C6A732}"/>
    <cellStyle name="Inter Entete" xfId="48" xr:uid="{4F19F056-1F40-437D-8BE7-B07F05D78124}"/>
    <cellStyle name="LocGen" xfId="36" xr:uid="{4EE94AA6-5C58-4DDB-8049-E638A1D3EA8E}"/>
    <cellStyle name="LocLit" xfId="38" xr:uid="{E12BED7E-097A-45D5-A5E2-69BCB6467135}"/>
    <cellStyle name="LocRefClass" xfId="37" xr:uid="{335E3042-913D-4839-9587-E315F2A713FD}"/>
    <cellStyle name="LocSignetRep" xfId="40" xr:uid="{426B1882-4F42-4A5A-9F30-4D4AF689DF89}"/>
    <cellStyle name="LocStrRecap0" xfId="3" xr:uid="{A70F626A-6022-4C08-A676-AB8762923C66}"/>
    <cellStyle name="LocStrRecap1" xfId="5" xr:uid="{0399C967-1A40-4D96-96E6-563744A56318}"/>
    <cellStyle name="LocStrTexte0" xfId="2" xr:uid="{79260C9E-2013-4A31-9D0D-8C1314E80320}"/>
    <cellStyle name="LocStrTexte1" xfId="4" xr:uid="{20D151CE-A748-446D-AE5D-1C2324857FE4}"/>
    <cellStyle name="LocStruct" xfId="39" xr:uid="{57C5937A-234C-4CC1-9B12-1D96252F6DFA}"/>
    <cellStyle name="LocTitre" xfId="35" xr:uid="{588294C4-3271-4321-A78B-4BB40AFB6F60}"/>
    <cellStyle name="Lot" xfId="45" xr:uid="{A86E50D7-DCEE-493D-80F9-C0D9CB4B18FB}"/>
    <cellStyle name="Normal" xfId="0" builtinId="0" customBuiltin="1"/>
    <cellStyle name="Numerotation" xfId="1" xr:uid="{38294743-E1D7-42B5-9F6D-A1B9A03CCBC8}"/>
    <cellStyle name="Titre Entete" xfId="46" xr:uid="{02D56E60-E5F2-4D1A-8C01-6BFD050AE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9">
          <a:extLst>
            <a:ext uri="{FF2B5EF4-FFF2-40B4-BE49-F238E27FC236}">
              <a16:creationId xmlns:a16="http://schemas.microsoft.com/office/drawing/2014/main" id="{E59857CB-ADD2-45DB-B984-01829E32386D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20">
          <a:extLst>
            <a:ext uri="{FF2B5EF4-FFF2-40B4-BE49-F238E27FC236}">
              <a16:creationId xmlns:a16="http://schemas.microsoft.com/office/drawing/2014/main" id="{CB166FFE-E839-44D2-AC25-4FE4B1F8942C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21">
          <a:extLst>
            <a:ext uri="{FF2B5EF4-FFF2-40B4-BE49-F238E27FC236}">
              <a16:creationId xmlns:a16="http://schemas.microsoft.com/office/drawing/2014/main" id="{6ACCE269-9AD7-45FC-A13B-9EDA881EE2D7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N°02 GROS-OEUVRE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22">
          <a:extLst>
            <a:ext uri="{FF2B5EF4-FFF2-40B4-BE49-F238E27FC236}">
              <a16:creationId xmlns:a16="http://schemas.microsoft.com/office/drawing/2014/main" id="{87D5D89C-F8E0-4A77-838B-C21EE36ADBE2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23">
          <a:extLst>
            <a:ext uri="{FF2B5EF4-FFF2-40B4-BE49-F238E27FC236}">
              <a16:creationId xmlns:a16="http://schemas.microsoft.com/office/drawing/2014/main" id="{459855B7-6637-404D-B169-92690D8F00EC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24">
          <a:extLst>
            <a:ext uri="{FF2B5EF4-FFF2-40B4-BE49-F238E27FC236}">
              <a16:creationId xmlns:a16="http://schemas.microsoft.com/office/drawing/2014/main" id="{53E62C84-A241-4058-B1DE-6A16407FE95B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25">
          <a:extLst>
            <a:ext uri="{FF2B5EF4-FFF2-40B4-BE49-F238E27FC236}">
              <a16:creationId xmlns:a16="http://schemas.microsoft.com/office/drawing/2014/main" id="{A8959545-0A66-4FB6-A119-8A890C5EFE0B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26">
          <a:extLst>
            <a:ext uri="{FF2B5EF4-FFF2-40B4-BE49-F238E27FC236}">
              <a16:creationId xmlns:a16="http://schemas.microsoft.com/office/drawing/2014/main" id="{CA54ADAC-59CB-43C7-81F8-B7CEDF681944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27">
          <a:extLst>
            <a:ext uri="{FF2B5EF4-FFF2-40B4-BE49-F238E27FC236}">
              <a16:creationId xmlns:a16="http://schemas.microsoft.com/office/drawing/2014/main" id="{EBA5FD04-85F4-4BC1-B15D-0D41796B59F7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28">
          <a:extLst>
            <a:ext uri="{FF2B5EF4-FFF2-40B4-BE49-F238E27FC236}">
              <a16:creationId xmlns:a16="http://schemas.microsoft.com/office/drawing/2014/main" id="{11CCE56A-FDB4-4C9D-8239-3584B1A60A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29">
          <a:extLst>
            <a:ext uri="{FF2B5EF4-FFF2-40B4-BE49-F238E27FC236}">
              <a16:creationId xmlns:a16="http://schemas.microsoft.com/office/drawing/2014/main" id="{4BB8D5B1-BC87-49D7-9FC6-448558A7726A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30">
          <a:extLst>
            <a:ext uri="{FF2B5EF4-FFF2-40B4-BE49-F238E27FC236}">
              <a16:creationId xmlns:a16="http://schemas.microsoft.com/office/drawing/2014/main" id="{433DE547-F58D-4631-96B1-01EDC64876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31">
          <a:extLst>
            <a:ext uri="{FF2B5EF4-FFF2-40B4-BE49-F238E27FC236}">
              <a16:creationId xmlns:a16="http://schemas.microsoft.com/office/drawing/2014/main" id="{88C4CC52-C9ED-4083-8950-3F53D5AEDD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32">
          <a:extLst>
            <a:ext uri="{FF2B5EF4-FFF2-40B4-BE49-F238E27FC236}">
              <a16:creationId xmlns:a16="http://schemas.microsoft.com/office/drawing/2014/main" id="{3DB6A45F-FEA8-4010-80F0-CE1E5B5322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33">
          <a:extLst>
            <a:ext uri="{FF2B5EF4-FFF2-40B4-BE49-F238E27FC236}">
              <a16:creationId xmlns:a16="http://schemas.microsoft.com/office/drawing/2014/main" id="{17D1A028-5D54-4F75-8637-5984E02080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34">
          <a:extLst>
            <a:ext uri="{FF2B5EF4-FFF2-40B4-BE49-F238E27FC236}">
              <a16:creationId xmlns:a16="http://schemas.microsoft.com/office/drawing/2014/main" id="{2A1EBF7D-7F81-491C-8E40-5DC0ED9B44D6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N°02 GROS-OEUVRE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35">
          <a:extLst>
            <a:ext uri="{FF2B5EF4-FFF2-40B4-BE49-F238E27FC236}">
              <a16:creationId xmlns:a16="http://schemas.microsoft.com/office/drawing/2014/main" id="{BED6593E-BFE8-4F42-8762-709ED6AB88D5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36">
          <a:extLst>
            <a:ext uri="{FF2B5EF4-FFF2-40B4-BE49-F238E27FC236}">
              <a16:creationId xmlns:a16="http://schemas.microsoft.com/office/drawing/2014/main" id="{D9D1FABB-AA19-4F64-A21E-B6B1C3FDF4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1B1F-DA87-4396-83BB-F4201B04046E}">
  <dimension ref="A1"/>
  <sheetViews>
    <sheetView view="pageBreakPreview" zoomScale="60" zoomScaleNormal="100" workbookViewId="0">
      <selection activeCell="I64" sqref="I64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D783D-73DF-4ED7-BF31-B6CBEDED2C8F}">
  <dimension ref="A1:ZZ85"/>
  <sheetViews>
    <sheetView tabSelected="1" view="pageBreakPreview" zoomScale="60" zoomScaleNormal="100" workbookViewId="0">
      <pane xSplit="2" ySplit="2" topLeftCell="C42" activePane="bottomRight" state="frozen"/>
      <selection pane="topRight" activeCell="C1" sqref="C1"/>
      <selection pane="bottomLeft" activeCell="A3" sqref="A3"/>
      <selection pane="bottomRight" activeCell="J76" sqref="J76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4" style="1" customWidth="1"/>
    <col min="7" max="16384" width="11.42578125" style="1"/>
  </cols>
  <sheetData>
    <row r="1" spans="1:702" ht="80.849999999999994" customHeight="1" x14ac:dyDescent="0.25">
      <c r="A1" s="44"/>
      <c r="B1" s="45"/>
      <c r="C1" s="45"/>
      <c r="D1" s="45"/>
      <c r="E1" s="45"/>
      <c r="F1" s="46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9"/>
      <c r="C3" s="10"/>
      <c r="D3" s="12"/>
      <c r="E3" s="12"/>
      <c r="F3" s="17"/>
    </row>
    <row r="4" spans="1:702" ht="18" x14ac:dyDescent="0.25">
      <c r="A4" s="26"/>
      <c r="B4" s="20" t="s">
        <v>6</v>
      </c>
      <c r="C4" s="10"/>
      <c r="D4" s="12"/>
      <c r="E4" s="12"/>
      <c r="F4" s="17"/>
      <c r="ZY4" s="1" t="s">
        <v>4</v>
      </c>
      <c r="ZZ4" s="2" t="s">
        <v>5</v>
      </c>
    </row>
    <row r="5" spans="1:702" x14ac:dyDescent="0.25">
      <c r="A5" s="27" t="s">
        <v>8</v>
      </c>
      <c r="B5" s="9" t="s">
        <v>9</v>
      </c>
      <c r="C5" s="10"/>
      <c r="D5" s="12"/>
      <c r="E5" s="12"/>
      <c r="F5" s="17"/>
      <c r="ZY5" s="1" t="s">
        <v>7</v>
      </c>
      <c r="ZZ5" s="2"/>
    </row>
    <row r="6" spans="1:702" x14ac:dyDescent="0.25">
      <c r="A6" s="28"/>
      <c r="B6" s="19"/>
      <c r="C6" s="11" t="s">
        <v>10</v>
      </c>
      <c r="D6" s="13"/>
      <c r="E6" s="14">
        <v>0</v>
      </c>
      <c r="F6" s="18">
        <f>ROUND(D6*E6,2)</f>
        <v>0</v>
      </c>
      <c r="ZY6" s="1" t="s">
        <v>11</v>
      </c>
      <c r="ZZ6" s="2" t="s">
        <v>12</v>
      </c>
    </row>
    <row r="7" spans="1:702" x14ac:dyDescent="0.25">
      <c r="A7" s="27" t="s">
        <v>13</v>
      </c>
      <c r="B7" s="9" t="s">
        <v>14</v>
      </c>
      <c r="C7" s="10"/>
      <c r="D7" s="12"/>
      <c r="E7" s="12"/>
      <c r="F7" s="17"/>
      <c r="ZY7" s="1" t="s">
        <v>7</v>
      </c>
      <c r="ZZ7" s="2"/>
    </row>
    <row r="8" spans="1:702" x14ac:dyDescent="0.25">
      <c r="A8" s="28" t="s">
        <v>15</v>
      </c>
      <c r="B8" s="21" t="s">
        <v>18</v>
      </c>
      <c r="C8" s="11" t="s">
        <v>16</v>
      </c>
      <c r="D8" s="13">
        <v>1</v>
      </c>
      <c r="E8" s="14"/>
      <c r="F8" s="18">
        <f>ROUND(D8*E8,2)</f>
        <v>0</v>
      </c>
      <c r="ZY8" s="1" t="s">
        <v>11</v>
      </c>
      <c r="ZZ8" s="2" t="s">
        <v>17</v>
      </c>
    </row>
    <row r="9" spans="1:702" ht="25.5" x14ac:dyDescent="0.25">
      <c r="A9" s="27" t="s">
        <v>19</v>
      </c>
      <c r="B9" s="9" t="s">
        <v>20</v>
      </c>
      <c r="C9" s="10"/>
      <c r="D9" s="12"/>
      <c r="E9" s="12"/>
      <c r="F9" s="17"/>
      <c r="ZY9" s="1" t="s">
        <v>7</v>
      </c>
      <c r="ZZ9" s="2"/>
    </row>
    <row r="10" spans="1:702" ht="25.5" x14ac:dyDescent="0.25">
      <c r="A10" s="28" t="s">
        <v>21</v>
      </c>
      <c r="B10" s="21" t="s">
        <v>24</v>
      </c>
      <c r="C10" s="11" t="s">
        <v>22</v>
      </c>
      <c r="D10" s="13">
        <v>1</v>
      </c>
      <c r="E10" s="14"/>
      <c r="F10" s="18">
        <f>ROUND(D10*E10,2)</f>
        <v>0</v>
      </c>
      <c r="ZY10" s="1" t="s">
        <v>11</v>
      </c>
      <c r="ZZ10" s="2" t="s">
        <v>23</v>
      </c>
    </row>
    <row r="11" spans="1:702" x14ac:dyDescent="0.25">
      <c r="A11" s="27" t="s">
        <v>26</v>
      </c>
      <c r="B11" s="9" t="s">
        <v>27</v>
      </c>
      <c r="C11" s="10"/>
      <c r="D11" s="12"/>
      <c r="E11" s="12"/>
      <c r="F11" s="17"/>
      <c r="ZY11" s="1" t="s">
        <v>7</v>
      </c>
      <c r="ZZ11" s="2" t="s">
        <v>25</v>
      </c>
    </row>
    <row r="12" spans="1:702" x14ac:dyDescent="0.25">
      <c r="A12" s="28" t="s">
        <v>28</v>
      </c>
      <c r="B12" s="21" t="s">
        <v>31</v>
      </c>
      <c r="C12" s="11" t="s">
        <v>29</v>
      </c>
      <c r="D12" s="14">
        <v>93.88</v>
      </c>
      <c r="E12" s="14"/>
      <c r="F12" s="18">
        <f>ROUND(D12*E12,2)</f>
        <v>0</v>
      </c>
      <c r="ZY12" s="1" t="s">
        <v>11</v>
      </c>
      <c r="ZZ12" s="2" t="s">
        <v>30</v>
      </c>
    </row>
    <row r="13" spans="1:702" x14ac:dyDescent="0.25">
      <c r="A13" s="29" t="s">
        <v>32</v>
      </c>
      <c r="B13" s="21" t="s">
        <v>34</v>
      </c>
      <c r="C13" s="11" t="s">
        <v>29</v>
      </c>
      <c r="D13" s="14">
        <v>93.88</v>
      </c>
      <c r="E13" s="14"/>
      <c r="F13" s="18">
        <f>ROUND(D13*E13,2)</f>
        <v>0</v>
      </c>
      <c r="ZY13" s="1" t="s">
        <v>11</v>
      </c>
      <c r="ZZ13" s="2" t="s">
        <v>33</v>
      </c>
    </row>
    <row r="14" spans="1:702" ht="25.5" x14ac:dyDescent="0.25">
      <c r="A14" s="29" t="s">
        <v>35</v>
      </c>
      <c r="B14" s="21" t="s">
        <v>38</v>
      </c>
      <c r="C14" s="11" t="s">
        <v>36</v>
      </c>
      <c r="D14" s="15">
        <v>41.8</v>
      </c>
      <c r="E14" s="14"/>
      <c r="F14" s="18">
        <f>ROUND(D14*E14,2)</f>
        <v>0</v>
      </c>
      <c r="ZY14" s="1" t="s">
        <v>11</v>
      </c>
      <c r="ZZ14" s="2" t="s">
        <v>37</v>
      </c>
    </row>
    <row r="15" spans="1:702" x14ac:dyDescent="0.25">
      <c r="A15" s="27" t="s">
        <v>39</v>
      </c>
      <c r="B15" s="9" t="s">
        <v>40</v>
      </c>
      <c r="C15" s="10"/>
      <c r="D15" s="12"/>
      <c r="E15" s="12"/>
      <c r="F15" s="17"/>
      <c r="ZY15" s="1" t="s">
        <v>7</v>
      </c>
      <c r="ZZ15" s="2"/>
    </row>
    <row r="16" spans="1:702" ht="25.5" x14ac:dyDescent="0.25">
      <c r="A16" s="28" t="s">
        <v>41</v>
      </c>
      <c r="B16" s="21" t="s">
        <v>43</v>
      </c>
      <c r="C16" s="11" t="s">
        <v>22</v>
      </c>
      <c r="D16" s="13">
        <v>2</v>
      </c>
      <c r="E16" s="14"/>
      <c r="F16" s="18">
        <f>ROUND(D16*E16,2)</f>
        <v>0</v>
      </c>
      <c r="ZY16" s="1" t="s">
        <v>11</v>
      </c>
      <c r="ZZ16" s="2" t="s">
        <v>42</v>
      </c>
    </row>
    <row r="17" spans="1:702" x14ac:dyDescent="0.25">
      <c r="A17" s="27" t="s">
        <v>44</v>
      </c>
      <c r="B17" s="9" t="s">
        <v>45</v>
      </c>
      <c r="C17" s="10"/>
      <c r="D17" s="12"/>
      <c r="E17" s="12"/>
      <c r="F17" s="17"/>
      <c r="ZY17" s="1" t="s">
        <v>7</v>
      </c>
      <c r="ZZ17" s="2"/>
    </row>
    <row r="18" spans="1:702" x14ac:dyDescent="0.25">
      <c r="A18" s="28" t="s">
        <v>46</v>
      </c>
      <c r="B18" s="21" t="s">
        <v>49</v>
      </c>
      <c r="C18" s="11" t="s">
        <v>47</v>
      </c>
      <c r="D18" s="16">
        <v>27.565000000000001</v>
      </c>
      <c r="E18" s="14"/>
      <c r="F18" s="18">
        <f>ROUND(D18*E18,2)</f>
        <v>0</v>
      </c>
      <c r="ZY18" s="1" t="s">
        <v>11</v>
      </c>
      <c r="ZZ18" s="2" t="s">
        <v>48</v>
      </c>
    </row>
    <row r="19" spans="1:702" x14ac:dyDescent="0.25">
      <c r="A19" s="29" t="s">
        <v>50</v>
      </c>
      <c r="B19" s="21" t="s">
        <v>52</v>
      </c>
      <c r="C19" s="11" t="s">
        <v>47</v>
      </c>
      <c r="D19" s="16">
        <v>0.6</v>
      </c>
      <c r="E19" s="14"/>
      <c r="F19" s="18">
        <f>ROUND(D19*E19,2)</f>
        <v>0</v>
      </c>
      <c r="ZY19" s="1" t="s">
        <v>11</v>
      </c>
      <c r="ZZ19" s="2" t="s">
        <v>51</v>
      </c>
    </row>
    <row r="20" spans="1:702" x14ac:dyDescent="0.25">
      <c r="A20" s="29" t="s">
        <v>53</v>
      </c>
      <c r="B20" s="21" t="s">
        <v>55</v>
      </c>
      <c r="C20" s="11" t="s">
        <v>47</v>
      </c>
      <c r="D20" s="16">
        <v>54.417999999999999</v>
      </c>
      <c r="E20" s="14"/>
      <c r="F20" s="18">
        <f>ROUND(D20*E20,2)</f>
        <v>0</v>
      </c>
      <c r="ZY20" s="1" t="s">
        <v>11</v>
      </c>
      <c r="ZZ20" s="2" t="s">
        <v>54</v>
      </c>
    </row>
    <row r="21" spans="1:702" x14ac:dyDescent="0.25">
      <c r="A21" s="29" t="s">
        <v>56</v>
      </c>
      <c r="B21" s="21" t="s">
        <v>58</v>
      </c>
      <c r="C21" s="11" t="s">
        <v>47</v>
      </c>
      <c r="D21" s="16">
        <v>82.582999999999998</v>
      </c>
      <c r="E21" s="14"/>
      <c r="F21" s="18">
        <f>ROUND(D21*E21,2)</f>
        <v>0</v>
      </c>
      <c r="ZY21" s="1" t="s">
        <v>11</v>
      </c>
      <c r="ZZ21" s="2" t="s">
        <v>57</v>
      </c>
    </row>
    <row r="22" spans="1:702" x14ac:dyDescent="0.25">
      <c r="A22" s="29" t="s">
        <v>59</v>
      </c>
      <c r="B22" s="21" t="s">
        <v>61</v>
      </c>
      <c r="C22" s="11" t="s">
        <v>47</v>
      </c>
      <c r="D22" s="16">
        <v>256.37</v>
      </c>
      <c r="E22" s="14"/>
      <c r="F22" s="18">
        <f>ROUND(D22*E22,2)</f>
        <v>0</v>
      </c>
      <c r="ZY22" s="1" t="s">
        <v>11</v>
      </c>
      <c r="ZZ22" s="2" t="s">
        <v>60</v>
      </c>
    </row>
    <row r="23" spans="1:702" x14ac:dyDescent="0.25">
      <c r="A23" s="27" t="s">
        <v>62</v>
      </c>
      <c r="B23" s="9" t="s">
        <v>63</v>
      </c>
      <c r="C23" s="10"/>
      <c r="D23" s="12"/>
      <c r="E23" s="12"/>
      <c r="F23" s="17"/>
      <c r="ZY23" s="1" t="s">
        <v>7</v>
      </c>
      <c r="ZZ23" s="2"/>
    </row>
    <row r="24" spans="1:702" x14ac:dyDescent="0.25">
      <c r="A24" s="28" t="s">
        <v>64</v>
      </c>
      <c r="B24" s="21" t="s">
        <v>66</v>
      </c>
      <c r="C24" s="11" t="s">
        <v>29</v>
      </c>
      <c r="D24" s="14">
        <v>567.42999999999995</v>
      </c>
      <c r="E24" s="14"/>
      <c r="F24" s="18">
        <f>ROUND(D24*E24,2)</f>
        <v>0</v>
      </c>
      <c r="ZY24" s="1" t="s">
        <v>11</v>
      </c>
      <c r="ZZ24" s="2" t="s">
        <v>65</v>
      </c>
    </row>
    <row r="25" spans="1:702" ht="25.5" x14ac:dyDescent="0.25">
      <c r="A25" s="29" t="s">
        <v>67</v>
      </c>
      <c r="B25" s="21" t="s">
        <v>69</v>
      </c>
      <c r="C25" s="11" t="s">
        <v>29</v>
      </c>
      <c r="D25" s="14">
        <v>555.64</v>
      </c>
      <c r="E25" s="14"/>
      <c r="F25" s="18">
        <f>ROUND(D25*E25,2)</f>
        <v>0</v>
      </c>
      <c r="ZY25" s="1" t="s">
        <v>11</v>
      </c>
      <c r="ZZ25" s="2" t="s">
        <v>68</v>
      </c>
    </row>
    <row r="26" spans="1:702" ht="25.5" x14ac:dyDescent="0.25">
      <c r="A26" s="29" t="s">
        <v>70</v>
      </c>
      <c r="B26" s="21" t="s">
        <v>72</v>
      </c>
      <c r="C26" s="11" t="s">
        <v>29</v>
      </c>
      <c r="D26" s="14">
        <v>11.79</v>
      </c>
      <c r="E26" s="14"/>
      <c r="F26" s="18">
        <f>ROUND(D26*E26,2)</f>
        <v>0</v>
      </c>
      <c r="ZY26" s="1" t="s">
        <v>11</v>
      </c>
      <c r="ZZ26" s="2" t="s">
        <v>71</v>
      </c>
    </row>
    <row r="27" spans="1:702" x14ac:dyDescent="0.25">
      <c r="A27" s="27" t="s">
        <v>73</v>
      </c>
      <c r="B27" s="9" t="s">
        <v>74</v>
      </c>
      <c r="C27" s="10"/>
      <c r="D27" s="12"/>
      <c r="E27" s="12"/>
      <c r="F27" s="17"/>
      <c r="ZY27" s="1" t="s">
        <v>7</v>
      </c>
      <c r="ZZ27" s="2"/>
    </row>
    <row r="28" spans="1:702" ht="25.5" x14ac:dyDescent="0.25">
      <c r="A28" s="28" t="s">
        <v>75</v>
      </c>
      <c r="B28" s="21" t="s">
        <v>77</v>
      </c>
      <c r="C28" s="11" t="s">
        <v>47</v>
      </c>
      <c r="D28" s="16">
        <v>2.7440000000000002</v>
      </c>
      <c r="E28" s="14"/>
      <c r="F28" s="18">
        <f t="shared" ref="F28:F34" si="0">ROUND(D28*E28,2)</f>
        <v>0</v>
      </c>
      <c r="ZY28" s="1" t="s">
        <v>11</v>
      </c>
      <c r="ZZ28" s="2" t="s">
        <v>76</v>
      </c>
    </row>
    <row r="29" spans="1:702" x14ac:dyDescent="0.25">
      <c r="A29" s="29" t="s">
        <v>78</v>
      </c>
      <c r="B29" s="21" t="s">
        <v>80</v>
      </c>
      <c r="C29" s="11" t="s">
        <v>47</v>
      </c>
      <c r="D29" s="16">
        <v>13.835000000000001</v>
      </c>
      <c r="E29" s="14"/>
      <c r="F29" s="18">
        <f t="shared" si="0"/>
        <v>0</v>
      </c>
      <c r="ZY29" s="1" t="s">
        <v>11</v>
      </c>
      <c r="ZZ29" s="2" t="s">
        <v>79</v>
      </c>
    </row>
    <row r="30" spans="1:702" ht="25.5" x14ac:dyDescent="0.25">
      <c r="A30" s="29" t="s">
        <v>81</v>
      </c>
      <c r="B30" s="21" t="s">
        <v>83</v>
      </c>
      <c r="C30" s="11" t="s">
        <v>47</v>
      </c>
      <c r="D30" s="16">
        <v>35.209000000000003</v>
      </c>
      <c r="E30" s="14"/>
      <c r="F30" s="18">
        <f t="shared" si="0"/>
        <v>0</v>
      </c>
      <c r="ZY30" s="1" t="s">
        <v>11</v>
      </c>
      <c r="ZZ30" s="2" t="s">
        <v>82</v>
      </c>
    </row>
    <row r="31" spans="1:702" ht="25.5" x14ac:dyDescent="0.25">
      <c r="A31" s="29" t="s">
        <v>84</v>
      </c>
      <c r="B31" s="21" t="s">
        <v>86</v>
      </c>
      <c r="C31" s="11" t="s">
        <v>47</v>
      </c>
      <c r="D31" s="16">
        <v>2.8410000000000002</v>
      </c>
      <c r="E31" s="14"/>
      <c r="F31" s="18">
        <f t="shared" si="0"/>
        <v>0</v>
      </c>
      <c r="ZY31" s="1" t="s">
        <v>11</v>
      </c>
      <c r="ZZ31" s="2" t="s">
        <v>85</v>
      </c>
    </row>
    <row r="32" spans="1:702" ht="25.5" x14ac:dyDescent="0.25">
      <c r="A32" s="29" t="s">
        <v>87</v>
      </c>
      <c r="B32" s="21" t="s">
        <v>89</v>
      </c>
      <c r="C32" s="11" t="s">
        <v>47</v>
      </c>
      <c r="D32" s="16">
        <v>0.4</v>
      </c>
      <c r="E32" s="14"/>
      <c r="F32" s="18">
        <f t="shared" si="0"/>
        <v>0</v>
      </c>
      <c r="ZY32" s="1" t="s">
        <v>11</v>
      </c>
      <c r="ZZ32" s="2" t="s">
        <v>88</v>
      </c>
    </row>
    <row r="33" spans="1:702" ht="25.5" x14ac:dyDescent="0.25">
      <c r="A33" s="29" t="s">
        <v>90</v>
      </c>
      <c r="B33" s="21" t="s">
        <v>92</v>
      </c>
      <c r="C33" s="11" t="s">
        <v>29</v>
      </c>
      <c r="D33" s="14">
        <v>8.02</v>
      </c>
      <c r="E33" s="14"/>
      <c r="F33" s="18">
        <f t="shared" si="0"/>
        <v>0</v>
      </c>
      <c r="ZY33" s="1" t="s">
        <v>11</v>
      </c>
      <c r="ZZ33" s="2" t="s">
        <v>91</v>
      </c>
    </row>
    <row r="34" spans="1:702" ht="25.5" x14ac:dyDescent="0.25">
      <c r="A34" s="36" t="s">
        <v>93</v>
      </c>
      <c r="B34" s="37" t="s">
        <v>95</v>
      </c>
      <c r="C34" s="38" t="s">
        <v>29</v>
      </c>
      <c r="D34" s="39">
        <v>211.96</v>
      </c>
      <c r="E34" s="39"/>
      <c r="F34" s="40">
        <f t="shared" si="0"/>
        <v>0</v>
      </c>
      <c r="ZY34" s="1" t="s">
        <v>11</v>
      </c>
      <c r="ZZ34" s="2" t="s">
        <v>94</v>
      </c>
    </row>
    <row r="35" spans="1:702" x14ac:dyDescent="0.25">
      <c r="A35" s="27" t="s">
        <v>96</v>
      </c>
      <c r="B35" s="9" t="s">
        <v>97</v>
      </c>
      <c r="C35" s="41"/>
      <c r="D35" s="42"/>
      <c r="E35" s="42"/>
      <c r="F35" s="43"/>
      <c r="ZY35" s="1" t="s">
        <v>7</v>
      </c>
      <c r="ZZ35" s="2"/>
    </row>
    <row r="36" spans="1:702" ht="25.5" x14ac:dyDescent="0.25">
      <c r="A36" s="28" t="s">
        <v>98</v>
      </c>
      <c r="B36" s="21" t="s">
        <v>100</v>
      </c>
      <c r="C36" s="11" t="s">
        <v>29</v>
      </c>
      <c r="D36" s="14">
        <v>530.03</v>
      </c>
      <c r="E36" s="14"/>
      <c r="F36" s="18">
        <f t="shared" ref="F36:F48" si="1">ROUND(D36*E36,2)</f>
        <v>0</v>
      </c>
      <c r="ZY36" s="1" t="s">
        <v>11</v>
      </c>
      <c r="ZZ36" s="2" t="s">
        <v>99</v>
      </c>
    </row>
    <row r="37" spans="1:702" ht="25.5" x14ac:dyDescent="0.25">
      <c r="A37" s="29" t="s">
        <v>101</v>
      </c>
      <c r="B37" s="21" t="s">
        <v>103</v>
      </c>
      <c r="C37" s="11" t="s">
        <v>36</v>
      </c>
      <c r="D37" s="15">
        <v>82.3</v>
      </c>
      <c r="E37" s="14"/>
      <c r="F37" s="18">
        <f t="shared" si="1"/>
        <v>0</v>
      </c>
      <c r="ZY37" s="1" t="s">
        <v>11</v>
      </c>
      <c r="ZZ37" s="2" t="s">
        <v>102</v>
      </c>
    </row>
    <row r="38" spans="1:702" x14ac:dyDescent="0.25">
      <c r="A38" s="29" t="s">
        <v>104</v>
      </c>
      <c r="B38" s="21" t="s">
        <v>106</v>
      </c>
      <c r="C38" s="11" t="s">
        <v>36</v>
      </c>
      <c r="D38" s="15">
        <v>74.599999999999994</v>
      </c>
      <c r="E38" s="14"/>
      <c r="F38" s="18">
        <f t="shared" si="1"/>
        <v>0</v>
      </c>
      <c r="ZY38" s="1" t="s">
        <v>11</v>
      </c>
      <c r="ZZ38" s="2" t="s">
        <v>105</v>
      </c>
    </row>
    <row r="39" spans="1:702" x14ac:dyDescent="0.25">
      <c r="A39" s="29" t="s">
        <v>107</v>
      </c>
      <c r="B39" s="21" t="s">
        <v>109</v>
      </c>
      <c r="C39" s="11" t="s">
        <v>36</v>
      </c>
      <c r="D39" s="15">
        <v>7.7</v>
      </c>
      <c r="E39" s="14"/>
      <c r="F39" s="18">
        <f t="shared" si="1"/>
        <v>0</v>
      </c>
      <c r="ZY39" s="1" t="s">
        <v>11</v>
      </c>
      <c r="ZZ39" s="2" t="s">
        <v>108</v>
      </c>
    </row>
    <row r="40" spans="1:702" ht="25.5" x14ac:dyDescent="0.25">
      <c r="A40" s="29" t="s">
        <v>110</v>
      </c>
      <c r="B40" s="21" t="s">
        <v>112</v>
      </c>
      <c r="C40" s="11" t="s">
        <v>16</v>
      </c>
      <c r="D40" s="13">
        <v>4</v>
      </c>
      <c r="E40" s="14"/>
      <c r="F40" s="18">
        <f t="shared" si="1"/>
        <v>0</v>
      </c>
      <c r="ZY40" s="1" t="s">
        <v>11</v>
      </c>
      <c r="ZZ40" s="2" t="s">
        <v>111</v>
      </c>
    </row>
    <row r="41" spans="1:702" ht="25.5" x14ac:dyDescent="0.25">
      <c r="A41" s="29" t="s">
        <v>113</v>
      </c>
      <c r="B41" s="21" t="s">
        <v>115</v>
      </c>
      <c r="C41" s="11" t="s">
        <v>29</v>
      </c>
      <c r="D41" s="14">
        <v>567.42999999999995</v>
      </c>
      <c r="E41" s="14"/>
      <c r="F41" s="18">
        <f t="shared" si="1"/>
        <v>0</v>
      </c>
      <c r="ZY41" s="1" t="s">
        <v>11</v>
      </c>
      <c r="ZZ41" s="2" t="s">
        <v>114</v>
      </c>
    </row>
    <row r="42" spans="1:702" ht="25.5" x14ac:dyDescent="0.25">
      <c r="A42" s="29" t="s">
        <v>116</v>
      </c>
      <c r="B42" s="21" t="s">
        <v>118</v>
      </c>
      <c r="C42" s="11" t="s">
        <v>29</v>
      </c>
      <c r="D42" s="14">
        <v>130.9</v>
      </c>
      <c r="E42" s="14"/>
      <c r="F42" s="18">
        <f t="shared" si="1"/>
        <v>0</v>
      </c>
      <c r="ZY42" s="1" t="s">
        <v>11</v>
      </c>
      <c r="ZZ42" s="2" t="s">
        <v>117</v>
      </c>
    </row>
    <row r="43" spans="1:702" ht="25.5" x14ac:dyDescent="0.25">
      <c r="A43" s="29" t="s">
        <v>119</v>
      </c>
      <c r="B43" s="21" t="s">
        <v>121</v>
      </c>
      <c r="C43" s="11" t="s">
        <v>29</v>
      </c>
      <c r="D43" s="14">
        <v>541.82000000000005</v>
      </c>
      <c r="E43" s="14"/>
      <c r="F43" s="18">
        <f t="shared" si="1"/>
        <v>0</v>
      </c>
      <c r="ZY43" s="1" t="s">
        <v>11</v>
      </c>
      <c r="ZZ43" s="2" t="s">
        <v>120</v>
      </c>
    </row>
    <row r="44" spans="1:702" x14ac:dyDescent="0.25">
      <c r="A44" s="29" t="s">
        <v>122</v>
      </c>
      <c r="B44" s="21" t="s">
        <v>124</v>
      </c>
      <c r="C44" s="11" t="s">
        <v>29</v>
      </c>
      <c r="D44" s="14">
        <v>11.79</v>
      </c>
      <c r="E44" s="14"/>
      <c r="F44" s="18">
        <f t="shared" si="1"/>
        <v>0</v>
      </c>
      <c r="ZY44" s="1" t="s">
        <v>11</v>
      </c>
      <c r="ZZ44" s="2" t="s">
        <v>123</v>
      </c>
    </row>
    <row r="45" spans="1:702" ht="25.5" x14ac:dyDescent="0.25">
      <c r="A45" s="29" t="s">
        <v>125</v>
      </c>
      <c r="B45" s="21" t="s">
        <v>127</v>
      </c>
      <c r="C45" s="11" t="s">
        <v>36</v>
      </c>
      <c r="D45" s="15">
        <v>17.7</v>
      </c>
      <c r="E45" s="14"/>
      <c r="F45" s="18">
        <f t="shared" si="1"/>
        <v>0</v>
      </c>
      <c r="ZY45" s="1" t="s">
        <v>11</v>
      </c>
      <c r="ZZ45" s="2" t="s">
        <v>126</v>
      </c>
    </row>
    <row r="46" spans="1:702" ht="25.5" x14ac:dyDescent="0.25">
      <c r="A46" s="29" t="s">
        <v>128</v>
      </c>
      <c r="B46" s="21" t="s">
        <v>130</v>
      </c>
      <c r="C46" s="11" t="s">
        <v>29</v>
      </c>
      <c r="D46" s="14">
        <v>25.61</v>
      </c>
      <c r="E46" s="14"/>
      <c r="F46" s="18">
        <f t="shared" si="1"/>
        <v>0</v>
      </c>
      <c r="ZY46" s="1" t="s">
        <v>11</v>
      </c>
      <c r="ZZ46" s="2" t="s">
        <v>129</v>
      </c>
    </row>
    <row r="47" spans="1:702" x14ac:dyDescent="0.25">
      <c r="A47" s="29" t="s">
        <v>131</v>
      </c>
      <c r="B47" s="21" t="s">
        <v>133</v>
      </c>
      <c r="C47" s="11" t="s">
        <v>29</v>
      </c>
      <c r="D47" s="14">
        <v>37.4</v>
      </c>
      <c r="E47" s="14"/>
      <c r="F47" s="18">
        <f t="shared" si="1"/>
        <v>0</v>
      </c>
      <c r="ZY47" s="1" t="s">
        <v>11</v>
      </c>
      <c r="ZZ47" s="2" t="s">
        <v>132</v>
      </c>
    </row>
    <row r="48" spans="1:702" x14ac:dyDescent="0.25">
      <c r="A48" s="29" t="s">
        <v>134</v>
      </c>
      <c r="B48" s="21" t="s">
        <v>136</v>
      </c>
      <c r="C48" s="11" t="s">
        <v>16</v>
      </c>
      <c r="D48" s="13">
        <v>1</v>
      </c>
      <c r="E48" s="14"/>
      <c r="F48" s="18">
        <f t="shared" si="1"/>
        <v>0</v>
      </c>
      <c r="ZY48" s="1" t="s">
        <v>11</v>
      </c>
      <c r="ZZ48" s="2" t="s">
        <v>135</v>
      </c>
    </row>
    <row r="49" spans="1:702" x14ac:dyDescent="0.25">
      <c r="A49" s="27" t="s">
        <v>137</v>
      </c>
      <c r="B49" s="9" t="s">
        <v>138</v>
      </c>
      <c r="C49" s="10"/>
      <c r="D49" s="12"/>
      <c r="E49" s="12"/>
      <c r="F49" s="17"/>
      <c r="ZY49" s="1" t="s">
        <v>7</v>
      </c>
      <c r="ZZ49" s="2"/>
    </row>
    <row r="50" spans="1:702" x14ac:dyDescent="0.25">
      <c r="A50" s="28" t="s">
        <v>139</v>
      </c>
      <c r="B50" s="21" t="s">
        <v>141</v>
      </c>
      <c r="C50" s="11" t="s">
        <v>29</v>
      </c>
      <c r="D50" s="14">
        <v>37.909999999999997</v>
      </c>
      <c r="E50" s="14"/>
      <c r="F50" s="18">
        <f>ROUND(D50*E50,2)</f>
        <v>0</v>
      </c>
      <c r="ZY50" s="1" t="s">
        <v>11</v>
      </c>
      <c r="ZZ50" s="2" t="s">
        <v>140</v>
      </c>
    </row>
    <row r="51" spans="1:702" x14ac:dyDescent="0.25">
      <c r="A51" s="29" t="s">
        <v>142</v>
      </c>
      <c r="B51" s="21" t="s">
        <v>144</v>
      </c>
      <c r="C51" s="11" t="s">
        <v>29</v>
      </c>
      <c r="D51" s="14">
        <v>1139.46</v>
      </c>
      <c r="E51" s="14"/>
      <c r="F51" s="18">
        <f>ROUND(D51*E51,2)</f>
        <v>0</v>
      </c>
      <c r="ZY51" s="1" t="s">
        <v>11</v>
      </c>
      <c r="ZZ51" s="2" t="s">
        <v>143</v>
      </c>
    </row>
    <row r="52" spans="1:702" ht="25.5" x14ac:dyDescent="0.25">
      <c r="A52" s="29" t="s">
        <v>145</v>
      </c>
      <c r="B52" s="21" t="s">
        <v>147</v>
      </c>
      <c r="C52" s="11" t="s">
        <v>29</v>
      </c>
      <c r="D52" s="14">
        <v>97.06</v>
      </c>
      <c r="E52" s="14"/>
      <c r="F52" s="18">
        <f>ROUND(D52*E52,2)</f>
        <v>0</v>
      </c>
      <c r="ZY52" s="1" t="s">
        <v>11</v>
      </c>
      <c r="ZZ52" s="2" t="s">
        <v>146</v>
      </c>
    </row>
    <row r="53" spans="1:702" x14ac:dyDescent="0.25">
      <c r="A53" s="27" t="s">
        <v>148</v>
      </c>
      <c r="B53" s="9" t="s">
        <v>149</v>
      </c>
      <c r="C53" s="10"/>
      <c r="D53" s="12"/>
      <c r="E53" s="12"/>
      <c r="F53" s="17"/>
      <c r="ZY53" s="1" t="s">
        <v>7</v>
      </c>
      <c r="ZZ53" s="2"/>
    </row>
    <row r="54" spans="1:702" x14ac:dyDescent="0.25">
      <c r="A54" s="28" t="s">
        <v>150</v>
      </c>
      <c r="B54" s="21" t="s">
        <v>152</v>
      </c>
      <c r="C54" s="11" t="s">
        <v>47</v>
      </c>
      <c r="D54" s="16">
        <v>7.1790000000000003</v>
      </c>
      <c r="E54" s="14"/>
      <c r="F54" s="18">
        <f>ROUND(D54*E54,2)</f>
        <v>0</v>
      </c>
      <c r="ZY54" s="1" t="s">
        <v>11</v>
      </c>
      <c r="ZZ54" s="2" t="s">
        <v>151</v>
      </c>
    </row>
    <row r="55" spans="1:702" x14ac:dyDescent="0.25">
      <c r="A55" s="29" t="s">
        <v>153</v>
      </c>
      <c r="B55" s="21" t="s">
        <v>155</v>
      </c>
      <c r="C55" s="11" t="s">
        <v>47</v>
      </c>
      <c r="D55" s="16">
        <v>0.26</v>
      </c>
      <c r="E55" s="14"/>
      <c r="F55" s="18">
        <f>ROUND(D55*E55,2)</f>
        <v>0</v>
      </c>
      <c r="ZY55" s="1" t="s">
        <v>11</v>
      </c>
      <c r="ZZ55" s="2" t="s">
        <v>154</v>
      </c>
    </row>
    <row r="56" spans="1:702" x14ac:dyDescent="0.25">
      <c r="A56" s="29" t="s">
        <v>156</v>
      </c>
      <c r="B56" s="21" t="s">
        <v>158</v>
      </c>
      <c r="C56" s="11" t="s">
        <v>47</v>
      </c>
      <c r="D56" s="16">
        <v>3.74</v>
      </c>
      <c r="E56" s="14"/>
      <c r="F56" s="18">
        <f>ROUND(D56*E56,2)</f>
        <v>0</v>
      </c>
      <c r="ZY56" s="1" t="s">
        <v>11</v>
      </c>
      <c r="ZZ56" s="2" t="s">
        <v>157</v>
      </c>
    </row>
    <row r="57" spans="1:702" ht="25.5" x14ac:dyDescent="0.25">
      <c r="A57" s="29" t="s">
        <v>159</v>
      </c>
      <c r="B57" s="21" t="s">
        <v>161</v>
      </c>
      <c r="C57" s="11" t="s">
        <v>47</v>
      </c>
      <c r="D57" s="16">
        <v>0.87</v>
      </c>
      <c r="E57" s="14"/>
      <c r="F57" s="18">
        <f>ROUND(D57*E57,2)</f>
        <v>0</v>
      </c>
      <c r="ZY57" s="1" t="s">
        <v>11</v>
      </c>
      <c r="ZZ57" s="2" t="s">
        <v>160</v>
      </c>
    </row>
    <row r="58" spans="1:702" x14ac:dyDescent="0.25">
      <c r="A58" s="29" t="s">
        <v>162</v>
      </c>
      <c r="B58" s="21" t="s">
        <v>164</v>
      </c>
      <c r="C58" s="11" t="s">
        <v>47</v>
      </c>
      <c r="D58" s="16">
        <v>3.6720000000000002</v>
      </c>
      <c r="E58" s="14"/>
      <c r="F58" s="18">
        <f>ROUND(D58*E58,2)</f>
        <v>0</v>
      </c>
      <c r="ZY58" s="1" t="s">
        <v>11</v>
      </c>
      <c r="ZZ58" s="2" t="s">
        <v>163</v>
      </c>
    </row>
    <row r="59" spans="1:702" x14ac:dyDescent="0.25">
      <c r="A59" s="27" t="s">
        <v>165</v>
      </c>
      <c r="B59" s="9" t="s">
        <v>166</v>
      </c>
      <c r="C59" s="10"/>
      <c r="D59" s="12"/>
      <c r="E59" s="12"/>
      <c r="F59" s="17"/>
      <c r="ZY59" s="1" t="s">
        <v>7</v>
      </c>
      <c r="ZZ59" s="2"/>
    </row>
    <row r="60" spans="1:702" ht="25.5" x14ac:dyDescent="0.25">
      <c r="A60" s="28" t="s">
        <v>167</v>
      </c>
      <c r="B60" s="21" t="s">
        <v>169</v>
      </c>
      <c r="C60" s="11" t="s">
        <v>29</v>
      </c>
      <c r="D60" s="14">
        <v>42.48</v>
      </c>
      <c r="E60" s="14"/>
      <c r="F60" s="18">
        <f>ROUND(D60*E60,2)</f>
        <v>0</v>
      </c>
      <c r="ZY60" s="1" t="s">
        <v>11</v>
      </c>
      <c r="ZZ60" s="2" t="s">
        <v>168</v>
      </c>
    </row>
    <row r="61" spans="1:702" ht="25.5" x14ac:dyDescent="0.25">
      <c r="A61" s="29" t="s">
        <v>170</v>
      </c>
      <c r="B61" s="21" t="s">
        <v>172</v>
      </c>
      <c r="C61" s="11" t="s">
        <v>29</v>
      </c>
      <c r="D61" s="14">
        <v>8.49</v>
      </c>
      <c r="E61" s="14"/>
      <c r="F61" s="18">
        <f>ROUND(D61*E61,2)</f>
        <v>0</v>
      </c>
      <c r="ZY61" s="1" t="s">
        <v>11</v>
      </c>
      <c r="ZZ61" s="2" t="s">
        <v>171</v>
      </c>
    </row>
    <row r="62" spans="1:702" x14ac:dyDescent="0.25">
      <c r="A62" s="27" t="s">
        <v>173</v>
      </c>
      <c r="B62" s="9" t="s">
        <v>174</v>
      </c>
      <c r="C62" s="10"/>
      <c r="D62" s="12"/>
      <c r="E62" s="12"/>
      <c r="F62" s="17"/>
      <c r="ZY62" s="1" t="s">
        <v>7</v>
      </c>
      <c r="ZZ62" s="2"/>
    </row>
    <row r="63" spans="1:702" x14ac:dyDescent="0.25">
      <c r="A63" s="28" t="s">
        <v>175</v>
      </c>
      <c r="B63" s="21" t="s">
        <v>177</v>
      </c>
      <c r="C63" s="11" t="s">
        <v>36</v>
      </c>
      <c r="D63" s="15">
        <v>19.8</v>
      </c>
      <c r="E63" s="14"/>
      <c r="F63" s="18">
        <f>ROUND(D63*E63,2)</f>
        <v>0</v>
      </c>
      <c r="ZY63" s="1" t="s">
        <v>11</v>
      </c>
      <c r="ZZ63" s="2" t="s">
        <v>176</v>
      </c>
    </row>
    <row r="64" spans="1:702" x14ac:dyDescent="0.25">
      <c r="A64" s="27" t="s">
        <v>178</v>
      </c>
      <c r="B64" s="9" t="s">
        <v>179</v>
      </c>
      <c r="C64" s="10"/>
      <c r="D64" s="12"/>
      <c r="E64" s="12"/>
      <c r="F64" s="17"/>
      <c r="ZY64" s="1" t="s">
        <v>7</v>
      </c>
      <c r="ZZ64" s="2"/>
    </row>
    <row r="65" spans="1:702" x14ac:dyDescent="0.25">
      <c r="A65" s="28" t="s">
        <v>180</v>
      </c>
      <c r="B65" s="21" t="s">
        <v>182</v>
      </c>
      <c r="C65" s="11" t="s">
        <v>36</v>
      </c>
      <c r="D65" s="14">
        <v>29.49</v>
      </c>
      <c r="E65" s="14"/>
      <c r="F65" s="18">
        <f>ROUND(D65*E65,2)</f>
        <v>0</v>
      </c>
      <c r="ZY65" s="1" t="s">
        <v>11</v>
      </c>
      <c r="ZZ65" s="2" t="s">
        <v>181</v>
      </c>
    </row>
    <row r="66" spans="1:702" x14ac:dyDescent="0.25">
      <c r="A66" s="29" t="s">
        <v>183</v>
      </c>
      <c r="B66" s="21" t="s">
        <v>185</v>
      </c>
      <c r="C66" s="11" t="s">
        <v>36</v>
      </c>
      <c r="D66" s="14">
        <v>6</v>
      </c>
      <c r="E66" s="14"/>
      <c r="F66" s="18">
        <f>ROUND(D66*E66,2)</f>
        <v>0</v>
      </c>
      <c r="ZY66" s="1" t="s">
        <v>11</v>
      </c>
      <c r="ZZ66" s="2" t="s">
        <v>184</v>
      </c>
    </row>
    <row r="67" spans="1:702" x14ac:dyDescent="0.25">
      <c r="A67" s="27" t="s">
        <v>186</v>
      </c>
      <c r="B67" s="9" t="s">
        <v>187</v>
      </c>
      <c r="C67" s="10"/>
      <c r="D67" s="12"/>
      <c r="E67" s="12"/>
      <c r="F67" s="17"/>
      <c r="ZY67" s="1" t="s">
        <v>7</v>
      </c>
      <c r="ZZ67" s="2"/>
    </row>
    <row r="68" spans="1:702" ht="25.5" x14ac:dyDescent="0.25">
      <c r="A68" s="28" t="s">
        <v>188</v>
      </c>
      <c r="B68" s="21" t="s">
        <v>191</v>
      </c>
      <c r="C68" s="11" t="s">
        <v>189</v>
      </c>
      <c r="D68" s="14">
        <v>273.98</v>
      </c>
      <c r="E68" s="14"/>
      <c r="F68" s="18">
        <f>ROUND(D68*E68,2)</f>
        <v>0</v>
      </c>
      <c r="ZY68" s="1" t="s">
        <v>11</v>
      </c>
      <c r="ZZ68" s="2" t="s">
        <v>190</v>
      </c>
    </row>
    <row r="69" spans="1:702" ht="25.5" x14ac:dyDescent="0.25">
      <c r="A69" s="29" t="s">
        <v>192</v>
      </c>
      <c r="B69" s="21" t="s">
        <v>194</v>
      </c>
      <c r="C69" s="11" t="s">
        <v>189</v>
      </c>
      <c r="D69" s="14">
        <v>38.840000000000003</v>
      </c>
      <c r="E69" s="14"/>
      <c r="F69" s="18">
        <f>ROUND(D69*E69,2)</f>
        <v>0</v>
      </c>
      <c r="ZY69" s="1" t="s">
        <v>11</v>
      </c>
      <c r="ZZ69" s="2" t="s">
        <v>193</v>
      </c>
    </row>
    <row r="70" spans="1:702" ht="25.5" x14ac:dyDescent="0.25">
      <c r="A70" s="29" t="s">
        <v>195</v>
      </c>
      <c r="B70" s="21" t="s">
        <v>197</v>
      </c>
      <c r="C70" s="11" t="s">
        <v>189</v>
      </c>
      <c r="D70" s="14">
        <v>178.37</v>
      </c>
      <c r="E70" s="14"/>
      <c r="F70" s="18">
        <f>ROUND(D70*E70,2)</f>
        <v>0</v>
      </c>
      <c r="ZY70" s="1" t="s">
        <v>11</v>
      </c>
      <c r="ZZ70" s="2" t="s">
        <v>196</v>
      </c>
    </row>
    <row r="71" spans="1:702" ht="25.5" x14ac:dyDescent="0.25">
      <c r="A71" s="29" t="s">
        <v>198</v>
      </c>
      <c r="B71" s="21" t="s">
        <v>200</v>
      </c>
      <c r="C71" s="11" t="s">
        <v>189</v>
      </c>
      <c r="D71" s="14">
        <v>42.12</v>
      </c>
      <c r="E71" s="14"/>
      <c r="F71" s="18">
        <f>ROUND(D71*E71,2)</f>
        <v>0</v>
      </c>
      <c r="ZY71" s="1" t="s">
        <v>11</v>
      </c>
      <c r="ZZ71" s="2" t="s">
        <v>199</v>
      </c>
    </row>
    <row r="72" spans="1:702" x14ac:dyDescent="0.25">
      <c r="A72" s="27" t="s">
        <v>201</v>
      </c>
      <c r="B72" s="9" t="s">
        <v>202</v>
      </c>
      <c r="C72" s="10"/>
      <c r="D72" s="12"/>
      <c r="E72" s="12"/>
      <c r="F72" s="17"/>
      <c r="ZY72" s="1" t="s">
        <v>7</v>
      </c>
      <c r="ZZ72" s="2"/>
    </row>
    <row r="73" spans="1:702" x14ac:dyDescent="0.25">
      <c r="A73" s="28" t="s">
        <v>203</v>
      </c>
      <c r="B73" s="21" t="s">
        <v>205</v>
      </c>
      <c r="C73" s="11" t="s">
        <v>16</v>
      </c>
      <c r="D73" s="13">
        <v>1</v>
      </c>
      <c r="E73" s="14"/>
      <c r="F73" s="18">
        <f>ROUND(D73*E73,2)</f>
        <v>0</v>
      </c>
      <c r="ZY73" s="1" t="s">
        <v>11</v>
      </c>
      <c r="ZZ73" s="2" t="s">
        <v>204</v>
      </c>
    </row>
    <row r="74" spans="1:702" x14ac:dyDescent="0.25">
      <c r="A74" s="27" t="s">
        <v>206</v>
      </c>
      <c r="B74" s="9" t="s">
        <v>207</v>
      </c>
      <c r="C74" s="10"/>
      <c r="D74" s="12"/>
      <c r="E74" s="12"/>
      <c r="F74" s="17"/>
      <c r="ZY74" s="1" t="s">
        <v>7</v>
      </c>
      <c r="ZZ74" s="2"/>
    </row>
    <row r="75" spans="1:702" ht="25.5" x14ac:dyDescent="0.25">
      <c r="A75" s="28" t="s">
        <v>208</v>
      </c>
      <c r="B75" s="21" t="s">
        <v>210</v>
      </c>
      <c r="C75" s="11" t="s">
        <v>29</v>
      </c>
      <c r="D75" s="14">
        <v>122.55</v>
      </c>
      <c r="E75" s="14"/>
      <c r="F75" s="18">
        <f>ROUND(D75*E75,2)</f>
        <v>0</v>
      </c>
      <c r="ZY75" s="1" t="s">
        <v>11</v>
      </c>
      <c r="ZZ75" s="2" t="s">
        <v>209</v>
      </c>
    </row>
    <row r="76" spans="1:702" ht="25.5" x14ac:dyDescent="0.25">
      <c r="A76" s="29" t="s">
        <v>211</v>
      </c>
      <c r="B76" s="21" t="s">
        <v>213</v>
      </c>
      <c r="C76" s="11" t="s">
        <v>29</v>
      </c>
      <c r="D76" s="14">
        <v>130.57</v>
      </c>
      <c r="E76" s="14"/>
      <c r="F76" s="18">
        <f>ROUND(D76*E76,2)</f>
        <v>0</v>
      </c>
      <c r="ZY76" s="1" t="s">
        <v>11</v>
      </c>
      <c r="ZZ76" s="2" t="s">
        <v>212</v>
      </c>
    </row>
    <row r="77" spans="1:702" x14ac:dyDescent="0.25">
      <c r="A77" s="36" t="s">
        <v>214</v>
      </c>
      <c r="B77" s="37" t="s">
        <v>216</v>
      </c>
      <c r="C77" s="38" t="s">
        <v>29</v>
      </c>
      <c r="D77" s="39">
        <v>130.57</v>
      </c>
      <c r="E77" s="39"/>
      <c r="F77" s="40">
        <f>ROUND(D77*E77,2)</f>
        <v>0</v>
      </c>
      <c r="ZY77" s="1" t="s">
        <v>11</v>
      </c>
      <c r="ZZ77" s="2" t="s">
        <v>215</v>
      </c>
    </row>
    <row r="78" spans="1:702" x14ac:dyDescent="0.25">
      <c r="A78" s="27" t="s">
        <v>217</v>
      </c>
      <c r="B78" s="9" t="s">
        <v>218</v>
      </c>
      <c r="C78" s="41"/>
      <c r="D78" s="42"/>
      <c r="E78" s="42"/>
      <c r="F78" s="43"/>
      <c r="ZY78" s="1" t="s">
        <v>7</v>
      </c>
      <c r="ZZ78" s="2"/>
    </row>
    <row r="79" spans="1:702" x14ac:dyDescent="0.25">
      <c r="A79" s="28" t="s">
        <v>219</v>
      </c>
      <c r="B79" s="21" t="s">
        <v>221</v>
      </c>
      <c r="C79" s="11" t="s">
        <v>22</v>
      </c>
      <c r="D79" s="13">
        <v>1</v>
      </c>
      <c r="E79" s="14"/>
      <c r="F79" s="18">
        <f>ROUND(D79*E79,2)</f>
        <v>0</v>
      </c>
      <c r="ZY79" s="1" t="s">
        <v>11</v>
      </c>
      <c r="ZZ79" s="2" t="s">
        <v>220</v>
      </c>
    </row>
    <row r="80" spans="1:702" x14ac:dyDescent="0.25">
      <c r="A80" s="30" t="s">
        <v>222</v>
      </c>
      <c r="B80" s="9" t="s">
        <v>223</v>
      </c>
      <c r="C80" s="10"/>
      <c r="D80" s="12"/>
      <c r="E80" s="12"/>
      <c r="F80" s="17"/>
      <c r="ZY80" s="1" t="s">
        <v>7</v>
      </c>
      <c r="ZZ80" s="2"/>
    </row>
    <row r="81" spans="1:701" x14ac:dyDescent="0.25">
      <c r="A81" s="31"/>
      <c r="B81" s="22"/>
      <c r="C81" s="23"/>
      <c r="D81" s="24"/>
      <c r="E81" s="24"/>
      <c r="F81" s="25"/>
    </row>
    <row r="83" spans="1:701" x14ac:dyDescent="0.25">
      <c r="B83" s="32" t="s">
        <v>225</v>
      </c>
      <c r="F83" s="35">
        <f>SUBTOTAL(109,F3:F81)</f>
        <v>0</v>
      </c>
      <c r="ZY83" s="1" t="s">
        <v>224</v>
      </c>
    </row>
    <row r="84" spans="1:701" x14ac:dyDescent="0.25">
      <c r="A84" s="33" t="s">
        <v>222</v>
      </c>
      <c r="B84" s="34" t="str">
        <f>CONCATENATE("TVA (",A84,"%)")</f>
        <v>TVA (20%)</v>
      </c>
      <c r="F84" s="35">
        <f>(F83*A84)/100</f>
        <v>0</v>
      </c>
      <c r="ZY84" s="1" t="s">
        <v>226</v>
      </c>
    </row>
    <row r="85" spans="1:701" x14ac:dyDescent="0.25">
      <c r="B85" s="32" t="s">
        <v>228</v>
      </c>
      <c r="F85" s="35">
        <f>F83+F84</f>
        <v>0</v>
      </c>
      <c r="ZY85" s="1" t="s">
        <v>227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5" fitToHeight="10000" orientation="portrait" horizontalDpi="0" verticalDpi="0" r:id="rId1"/>
  <rowBreaks count="2" manualBreakCount="2">
    <brk id="34" max="5" man="1"/>
    <brk id="7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N°02 Page de garde</vt:lpstr>
      <vt:lpstr>Lot N°02 GROS-OEUVRE</vt:lpstr>
      <vt:lpstr>'Lot N°02 GROS-OEUVRE'!Print_Area</vt:lpstr>
      <vt:lpstr>'Lot N°02 GROS-OEUVRE'!Print_Titles</vt:lpstr>
      <vt:lpstr>'Lot N°02 GROS-OEUVRE'!Zone_d_impression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2018-05-15T10:30:48Z</dcterms:created>
  <dcterms:modified xsi:type="dcterms:W3CDTF">2018-05-16T08:22:31Z</dcterms:modified>
</cp:coreProperties>
</file>