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tilisateur\Desktop\AFFAIRE EN COURS\EPE Valence\DCE MAI 2018\EUROMETRES\DCE indice 1 du 15-05-2018\"/>
    </mc:Choice>
  </mc:AlternateContent>
  <xr:revisionPtr revIDLastSave="0" documentId="10_ncr:8100000_{E9EF7F39-EC48-4D09-B2FB-B46F8FEB39CC}" xr6:coauthVersionLast="33" xr6:coauthVersionMax="33" xr10:uidLastSave="{00000000-0000-0000-0000-000000000000}"/>
  <bookViews>
    <workbookView xWindow="0" yWindow="0" windowWidth="21570" windowHeight="9645" activeTab="1" xr2:uid="{FB8C9111-256A-43DA-8573-F4CBA78CB210}"/>
  </bookViews>
  <sheets>
    <sheet name="Lot N°07 Page de garde" sheetId="2" r:id="rId1"/>
    <sheet name="Lot N°07 METALLERIE - SERRURER" sheetId="3" r:id="rId2"/>
  </sheets>
  <definedNames>
    <definedName name="_xlnm.Print_Titles" localSheetId="1">'Lot N°07 METALLERIE - SERRURER'!$1:$2</definedName>
    <definedName name="Print_Area" localSheetId="1">'Lot N°07 METALLERIE - SERRURER'!$A$1:$F$70</definedName>
    <definedName name="Print_Titles" localSheetId="1">'Lot N°07 METALLERIE - SERRURER'!$1:$2</definedName>
    <definedName name="_xlnm.Print_Area" localSheetId="1">'Lot N°07 METALLERIE - SERRURER'!$A$1:$F$71</definedName>
    <definedName name="_xlnm.Print_Area" localSheetId="0">'Lot N°07 Page de garde'!$A$1:$I$51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8" i="3" l="1"/>
  <c r="F63" i="3"/>
  <c r="F61" i="3"/>
  <c r="F60" i="3"/>
  <c r="F59" i="3"/>
  <c r="F58" i="3"/>
  <c r="F57" i="3"/>
  <c r="F56" i="3"/>
  <c r="F55" i="3"/>
  <c r="F54" i="3"/>
  <c r="F53" i="3"/>
  <c r="F52" i="3"/>
  <c r="F50" i="3"/>
  <c r="F49" i="3"/>
  <c r="F48" i="3"/>
  <c r="F47" i="3"/>
  <c r="F46" i="3"/>
  <c r="F44" i="3"/>
  <c r="F43" i="3"/>
  <c r="F42" i="3"/>
  <c r="F40" i="3"/>
  <c r="F38" i="3"/>
  <c r="F37" i="3"/>
  <c r="F36" i="3"/>
  <c r="F35" i="3"/>
  <c r="F33" i="3"/>
  <c r="F31" i="3"/>
  <c r="F30" i="3"/>
  <c r="F29" i="3"/>
  <c r="F28" i="3"/>
  <c r="F27" i="3"/>
  <c r="F26" i="3"/>
  <c r="F25" i="3"/>
  <c r="F24" i="3"/>
  <c r="F23" i="3"/>
  <c r="F22" i="3"/>
  <c r="F21" i="3"/>
  <c r="F20" i="3"/>
  <c r="F18" i="3"/>
  <c r="F17" i="3"/>
  <c r="F16" i="3"/>
  <c r="F15" i="3"/>
  <c r="F14" i="3"/>
  <c r="F12" i="3"/>
  <c r="F11" i="3"/>
  <c r="F10" i="3"/>
  <c r="F9" i="3"/>
  <c r="F8" i="3"/>
  <c r="F6" i="3"/>
  <c r="F67" i="3" s="1"/>
  <c r="F68" i="3" l="1"/>
  <c r="F69" i="3" s="1"/>
</calcChain>
</file>

<file path=xl/sharedStrings.xml><?xml version="1.0" encoding="utf-8"?>
<sst xmlns="http://schemas.openxmlformats.org/spreadsheetml/2006/main" count="287" uniqueCount="186">
  <si>
    <t>U</t>
  </si>
  <si>
    <t>Quantité indicative</t>
  </si>
  <si>
    <t>Prix en €</t>
  </si>
  <si>
    <t>Total en €</t>
  </si>
  <si>
    <t>CH2</t>
  </si>
  <si>
    <t>METAL</t>
  </si>
  <si>
    <t>METALLERIE - SERRURERIE - PORTAILS</t>
  </si>
  <si>
    <t>CH3</t>
  </si>
  <si>
    <t>1</t>
  </si>
  <si>
    <t>DATE DE CREATION - Mai 2018</t>
  </si>
  <si>
    <t xml:space="preserve">     </t>
  </si>
  <si>
    <t>ART</t>
  </si>
  <si>
    <t>201-N416</t>
  </si>
  <si>
    <t>3</t>
  </si>
  <si>
    <t>PORTES VITREES EN ACIER</t>
  </si>
  <si>
    <t xml:space="preserve">3.1 1 </t>
  </si>
  <si>
    <t xml:space="preserve">U    </t>
  </si>
  <si>
    <t>201-O211</t>
  </si>
  <si>
    <t>Bloc-porte vitrée à 2 vantaux tierces - Dimensions 1.53 x ht 2.37 ml (Type S1)</t>
  </si>
  <si>
    <t xml:space="preserve">3.1 2 </t>
  </si>
  <si>
    <t>201-R001</t>
  </si>
  <si>
    <t>Bloc-porte vitrée à 2 vantaux tierces - Dimensions 1.45 x ht 2.37 ml (Type S2)</t>
  </si>
  <si>
    <t xml:space="preserve">3.1 3 </t>
  </si>
  <si>
    <t xml:space="preserve">Ens  </t>
  </si>
  <si>
    <t>101-D471</t>
  </si>
  <si>
    <t>Ensemble menuisé composé de 4 châssis fixes + 1 porte vitrée à 2 vantaux égaux - Dimensions 5.35 x ht 2.37 ml (Type S3)</t>
  </si>
  <si>
    <t xml:space="preserve">3.1 4 </t>
  </si>
  <si>
    <t>201-N448</t>
  </si>
  <si>
    <t>Ensemble menuisé composé de 4 châssis fixes + 2 portes coulissantes - Dimensions 4.90 x ht 2.41 ml (Type S4)</t>
  </si>
  <si>
    <t xml:space="preserve">3.1 5 </t>
  </si>
  <si>
    <t>201-R004</t>
  </si>
  <si>
    <t>Bloc-porte vitrée à 2 vantaux tierces - Dimensions 1.50 x ht 2.37 ml (Type S7 et S8)</t>
  </si>
  <si>
    <t>4</t>
  </si>
  <si>
    <t>PORTES METALLIQUES PLEINES</t>
  </si>
  <si>
    <t xml:space="preserve">4.1 1 </t>
  </si>
  <si>
    <t>101-D774</t>
  </si>
  <si>
    <t>Bloc porte métallique CF 1/2 H + grille VB - 2 V.tierces - Dimensions 1,40 x ht 2,37 ml (Type S5)</t>
  </si>
  <si>
    <t xml:space="preserve">4.1 2 </t>
  </si>
  <si>
    <t>201-L897</t>
  </si>
  <si>
    <t>Bloc porte métallique CF 1/2H à 1 vantail + grille VB - Dimensions 1.03 x ht 2,37 ml (Type S6)</t>
  </si>
  <si>
    <t xml:space="preserve">4.1 3 </t>
  </si>
  <si>
    <t>201-R005</t>
  </si>
  <si>
    <t>Bloc porte métallique CF 1/2 H - 2 V.tierces - Dimensions 1,40 x ht 2,26 ml (Type S9)</t>
  </si>
  <si>
    <t xml:space="preserve">4.1 4 </t>
  </si>
  <si>
    <t>201-R007</t>
  </si>
  <si>
    <t>Ensemble menuisé composé de 1 porte pleine à 2 V.tierces + châssis vitrée fixe - Dimensions 2.38 x ht 2.26 ml (Type S12)</t>
  </si>
  <si>
    <t xml:space="preserve">4.2 1 </t>
  </si>
  <si>
    <t>201-O941</t>
  </si>
  <si>
    <t>Bloc porte métallique perforée - 2 V.tierces - Dimensions 1,40 x ht 2,26 ml (Type S10)</t>
  </si>
  <si>
    <t>5</t>
  </si>
  <si>
    <t>MENUISERIES EXTERIEURES ACIER</t>
  </si>
  <si>
    <t xml:space="preserve">5.1 1 </t>
  </si>
  <si>
    <t>201-R914</t>
  </si>
  <si>
    <t>Ensemble menuisé composé de 1 OF vérouillable + 1 OF vérouillé - Dimensions 1.15 x ht 1.63 ml (Type S13)</t>
  </si>
  <si>
    <t xml:space="preserve">5.1 2 </t>
  </si>
  <si>
    <t>201-Q993</t>
  </si>
  <si>
    <t>Ensemble menuisé composé de 1 OF vérouillable + 1 OF vérouillé - Dimensions 1.15 x ht 1.63 ml (Type S14)</t>
  </si>
  <si>
    <t xml:space="preserve">5.1 3 </t>
  </si>
  <si>
    <t>201-P049</t>
  </si>
  <si>
    <t>Châssis 1 OF vérouillable - Dimensions 0.70 x ht 1.63 ml (Type S15)</t>
  </si>
  <si>
    <t xml:space="preserve">5.1 4 </t>
  </si>
  <si>
    <t>201-Q981</t>
  </si>
  <si>
    <t>Ensemble menuisé composé de 3 OF vérouillables + 1 fixe latéral - Dimensions 3.65 x ht 2.29 ml ( Type S16)</t>
  </si>
  <si>
    <t xml:space="preserve">5.1 5 </t>
  </si>
  <si>
    <t>201-R903</t>
  </si>
  <si>
    <t>Châssis 1 OF vérouillable sur allège vitrée fixe - Dimensions 0.70 x ht 2.24 ml (Type S17)</t>
  </si>
  <si>
    <t xml:space="preserve">5.1 6 </t>
  </si>
  <si>
    <t>201-R904</t>
  </si>
  <si>
    <t>Châssis fixe - Dimensions 0.70 x ht 2.24 ml (Type S17 B)</t>
  </si>
  <si>
    <t xml:space="preserve">5.1 7 </t>
  </si>
  <si>
    <t>201-R905</t>
  </si>
  <si>
    <t>Châssis 1 OF vérouillable sur allège vitrée fixe - Dimensions 0.70 x ht 2.26 ml (Type S18)</t>
  </si>
  <si>
    <t xml:space="preserve">5.1 8 </t>
  </si>
  <si>
    <t>201-R906</t>
  </si>
  <si>
    <t>Châssis fixe - Dimensions 0.70 x ht 2.26 ml (Type S18 B)</t>
  </si>
  <si>
    <t xml:space="preserve">5.1 9 </t>
  </si>
  <si>
    <t>201-R907</t>
  </si>
  <si>
    <t>Châssis 1 OF vérouillable sur allège vitrée fixe - Dimensions 0.70 x ht 2.26 ml (Type S18C)</t>
  </si>
  <si>
    <t xml:space="preserve">5.1 10 </t>
  </si>
  <si>
    <t>201-R908</t>
  </si>
  <si>
    <t>Ensemble menuisé composé de 1 OF vérouillable sur allège vitrée + 1 fixe latéral - Dimensions 1.30 x ht 2.26 ml ( Type S19)</t>
  </si>
  <si>
    <t xml:space="preserve">5.1 11 </t>
  </si>
  <si>
    <t>201-R960</t>
  </si>
  <si>
    <t>Ensemble menuisé composé de 1 OF vérouillable sur allège Dimensions 1.30 x ht 2.84 ml (Type S20)</t>
  </si>
  <si>
    <t xml:space="preserve">5.2 1 </t>
  </si>
  <si>
    <t xml:space="preserve">m2   </t>
  </si>
  <si>
    <t>201-R964</t>
  </si>
  <si>
    <t>Plus-value pour vitrage de sécurité avec protection renforcée contre le vandalisme et l'effraction type STADIP PROTECT SP</t>
  </si>
  <si>
    <t>6</t>
  </si>
  <si>
    <t>PORTES SECTIONNELLES</t>
  </si>
  <si>
    <t xml:space="preserve">6.1 1 </t>
  </si>
  <si>
    <t>201-O108</t>
  </si>
  <si>
    <t>Porte de garage basculante - Parement tôle lisse - Dimensions 3.00 x ht 2.25 ml (S11 suivant carnet de détails)</t>
  </si>
  <si>
    <t>7</t>
  </si>
  <si>
    <t>GARDE-CORPS ET MAIN COURANTES</t>
  </si>
  <si>
    <t xml:space="preserve">7.1 1 </t>
  </si>
  <si>
    <t xml:space="preserve">ml   </t>
  </si>
  <si>
    <t>101-D760</t>
  </si>
  <si>
    <t>Garde-corps main courante en fer plat - Pose en rampant avec habillage tranche escalier</t>
  </si>
  <si>
    <t xml:space="preserve">7.2 1 </t>
  </si>
  <si>
    <t>201-N965</t>
  </si>
  <si>
    <t>Lisse métallique devant châssis</t>
  </si>
  <si>
    <t xml:space="preserve">7.3 1 </t>
  </si>
  <si>
    <t>201-R963</t>
  </si>
  <si>
    <t>Main courante en tube creux - Sur habillage bois formant garde-corps</t>
  </si>
  <si>
    <t xml:space="preserve">7.3 2 </t>
  </si>
  <si>
    <t>201-O436</t>
  </si>
  <si>
    <t>Main courante en tube creux - Sur élévations BA</t>
  </si>
  <si>
    <t>8</t>
  </si>
  <si>
    <t>HABILLAGE BOIS A CLAIRE-VOIE</t>
  </si>
  <si>
    <t xml:space="preserve">8.1 1 </t>
  </si>
  <si>
    <t>201-M776</t>
  </si>
  <si>
    <t>Habillage en bois à claire-voie / garde-corps - Toute hauteur sous plafond</t>
  </si>
  <si>
    <t>9</t>
  </si>
  <si>
    <t>GRILLE DE PROTECTION</t>
  </si>
  <si>
    <t xml:space="preserve">9.1 1 </t>
  </si>
  <si>
    <t>201-R999</t>
  </si>
  <si>
    <t>Grille de protection en caillebotis devant châssis S18 C chambre PMR - Dimensions 0.65 x ht 1.34 ml</t>
  </si>
  <si>
    <t xml:space="preserve">9.1 2 </t>
  </si>
  <si>
    <t>201-Q579</t>
  </si>
  <si>
    <t>Grille de protection en caillebotis devant châssis S14 chambres - Dimensions 0.38 x ht 1.63 ml</t>
  </si>
  <si>
    <t xml:space="preserve">9.1 3 </t>
  </si>
  <si>
    <t>201-Q969</t>
  </si>
  <si>
    <t>Grille de protection en caillebotis devant châssis S15 lingerie - Dimensions 0.61 x ht 1.55 ml</t>
  </si>
  <si>
    <t>10</t>
  </si>
  <si>
    <t>CLOTURES ET PORTAILS SUR-MESURE</t>
  </si>
  <si>
    <t xml:space="preserve">10.1 1 </t>
  </si>
  <si>
    <t>Q MBB001</t>
  </si>
  <si>
    <t>Portail coulissant à barreaudage fer plat - Motorisé - Dimensions 4.60 x ht 2.00 ml - Finition thermolaquée</t>
  </si>
  <si>
    <t xml:space="preserve">10.2 1 </t>
  </si>
  <si>
    <t>201-R057</t>
  </si>
  <si>
    <t>Portail pivotant à barreaudage fer plat - 2 vantaux - Dimensions 3.60 x ht 2.00 ml - Finition thermolaqué</t>
  </si>
  <si>
    <t xml:space="preserve">10.3 1 </t>
  </si>
  <si>
    <t>Q MBA001</t>
  </si>
  <si>
    <t>Portillon pivotant à barreaudage fer plat - 1 vantail - Dimensions 1.10 x ht 2.00 ml - Finition thermolaqué</t>
  </si>
  <si>
    <t xml:space="preserve">10.3 2 </t>
  </si>
  <si>
    <t>201-R093</t>
  </si>
  <si>
    <t>Portillon pivotant à barreaudage fer plat - 1 vantail - Dimensions 1.20 x ht 2.00 ml - Finition thermolaqué</t>
  </si>
  <si>
    <t xml:space="preserve">10.4 1 </t>
  </si>
  <si>
    <t>201-M556</t>
  </si>
  <si>
    <t>Clôture à barreaudage fer plat - Hauteur 2.00 ml - Finition thermolaqué</t>
  </si>
  <si>
    <t>11</t>
  </si>
  <si>
    <t>DIVERS</t>
  </si>
  <si>
    <t xml:space="preserve">11.1 1 </t>
  </si>
  <si>
    <t>201-M594</t>
  </si>
  <si>
    <t>Portillon à ventelles devant logettes - Dimensions 0.70 x ht 1.06 ml - Finition thermolaqué</t>
  </si>
  <si>
    <t xml:space="preserve">11.2 1 </t>
  </si>
  <si>
    <t>201-M199</t>
  </si>
  <si>
    <t>Nom du bâtiment à l'entrée du site par tôle pliée avec découpe du lettrage au laser</t>
  </si>
  <si>
    <t xml:space="preserve">11.3 1 </t>
  </si>
  <si>
    <t>201-F850</t>
  </si>
  <si>
    <t>Boîte aux lettres - 1 unité</t>
  </si>
  <si>
    <t xml:space="preserve">11.4 1 </t>
  </si>
  <si>
    <t>201-R962</t>
  </si>
  <si>
    <t>Grille de ventilation en façade - Finition prélaqué - Dimensions 1.83 x 0.60 ml</t>
  </si>
  <si>
    <t xml:space="preserve">11.4 2 </t>
  </si>
  <si>
    <t>201-R930</t>
  </si>
  <si>
    <t>Grille de ventilation en façade - Finition prélaqué - Dimensions 1.10 x 1.30 ml</t>
  </si>
  <si>
    <t xml:space="preserve">11.4 3 </t>
  </si>
  <si>
    <t>201-R961</t>
  </si>
  <si>
    <t>Grille de ventilation en façade - Finition prélaqué - Dimensions 0.65 x 1.45 ml</t>
  </si>
  <si>
    <t xml:space="preserve">11.4 4 </t>
  </si>
  <si>
    <t>201-R929</t>
  </si>
  <si>
    <t>Grille de ventilation en façade - Finition prélaqué - Dimensions 0.65 x 1.60 ml</t>
  </si>
  <si>
    <t xml:space="preserve">11.4 5 </t>
  </si>
  <si>
    <t>201-S009</t>
  </si>
  <si>
    <t>Grille de ventilation en façade - Finition prélaqué - Dimensions 0.45 x 0.27 ml</t>
  </si>
  <si>
    <t xml:space="preserve">11.4 6 </t>
  </si>
  <si>
    <t>201-R898</t>
  </si>
  <si>
    <t>Grille de ventilation en façade - Finition prélaqué - Dimensions 1.83 x 2.35 ml</t>
  </si>
  <si>
    <t xml:space="preserve">11.5 1 </t>
  </si>
  <si>
    <t>101-D546</t>
  </si>
  <si>
    <t>Rateliers à vélos du commerce - 5 places</t>
  </si>
  <si>
    <t>12</t>
  </si>
  <si>
    <t>DOSSIER DES OUVRAGES EXECUTES DOE</t>
  </si>
  <si>
    <t xml:space="preserve">12.1 1 </t>
  </si>
  <si>
    <t>201-Q932</t>
  </si>
  <si>
    <t>Elaboration du Dossier des Ouvrages Exécutés</t>
  </si>
  <si>
    <t>13</t>
  </si>
  <si>
    <t>FIN</t>
  </si>
  <si>
    <t>TOTHT</t>
  </si>
  <si>
    <t>Montant HT du Lot N°07 METALLERIE - SERRURERIE - PORTAILS</t>
  </si>
  <si>
    <t>TVA</t>
  </si>
  <si>
    <t>20</t>
  </si>
  <si>
    <t>TOTTTC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</si>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</sst>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;\-#,##0;"/>
    <numFmt numFmtId="165" formatCode="#,##0.00;\-#,##0.00;"/>
    <numFmt numFmtId="166" formatCode="#,##0.0;\-#,##0.0;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 Narrow"/>
      <family val="2"/>
    </font>
    <font>
      <sz val="10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 Rounded MT Bold"/>
      <family val="2"/>
    </font>
    <font>
      <b/>
      <sz val="10"/>
      <color rgb="FF000000"/>
      <name val="Arial"/>
      <family val="2"/>
    </font>
    <font>
      <sz val="11"/>
      <color rgb="FF000000"/>
      <name val="Arial"/>
      <family val="2"/>
    </font>
    <font>
      <sz val="8"/>
      <color rgb="FF000000"/>
      <name val="Arial"/>
      <family val="2"/>
    </font>
    <font>
      <sz val="9"/>
      <color rgb="FFFF0000"/>
      <name val="Arial Narrow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color rgb="FFFF0000"/>
      <name val="Arial"/>
      <family val="2"/>
    </font>
    <font>
      <i/>
      <sz val="8"/>
      <color rgb="FFFF0000"/>
      <name val="Arial"/>
      <family val="2"/>
    </font>
    <font>
      <sz val="8"/>
      <color rgb="FFFF0000"/>
      <name val="Arial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sz val="7"/>
      <color rgb="FF000000"/>
      <name val="Arial"/>
      <family val="2"/>
    </font>
    <font>
      <i/>
      <sz val="10"/>
      <color rgb="FF000000"/>
      <name val="Arial"/>
      <family val="2"/>
    </font>
    <font>
      <sz val="11"/>
      <color indexed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D3FA6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</borders>
  <cellStyleXfs count="50">
    <xf numFmtId="0" fontId="0" fillId="0" borderId="0">
      <alignment vertical="top"/>
    </xf>
    <xf numFmtId="0" fontId="2" fillId="2" borderId="0">
      <alignment horizontal="left" vertical="top" wrapText="1"/>
    </xf>
    <xf numFmtId="49" fontId="3" fillId="3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3" borderId="0">
      <alignment horizontal="left" vertical="top" wrapText="1"/>
    </xf>
    <xf numFmtId="49" fontId="4" fillId="4" borderId="0">
      <alignment horizontal="left" vertical="top" wrapText="1"/>
    </xf>
    <xf numFmtId="0" fontId="5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6" fillId="5" borderId="1">
      <alignment horizontal="left" vertical="top" wrapText="1"/>
    </xf>
    <xf numFmtId="0" fontId="7" fillId="2" borderId="0">
      <alignment horizontal="left" vertical="top" wrapText="1"/>
    </xf>
    <xf numFmtId="0" fontId="8" fillId="2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2" borderId="0">
      <alignment horizontal="left" vertical="top" wrapText="1"/>
    </xf>
    <xf numFmtId="0" fontId="9" fillId="2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3" fillId="2" borderId="0">
      <alignment horizontal="left" vertical="top" wrapText="1"/>
    </xf>
    <xf numFmtId="0" fontId="10" fillId="2" borderId="0">
      <alignment horizontal="left" vertical="top" wrapText="1"/>
    </xf>
    <xf numFmtId="0" fontId="11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12" fillId="2" borderId="0">
      <alignment horizontal="left" vertical="top" wrapText="1"/>
    </xf>
    <xf numFmtId="0" fontId="13" fillId="2" borderId="0">
      <alignment horizontal="left" vertical="top" wrapText="1"/>
    </xf>
    <xf numFmtId="0" fontId="8" fillId="2" borderId="0">
      <alignment horizontal="left" vertical="top" wrapText="1"/>
    </xf>
    <xf numFmtId="0" fontId="8" fillId="2" borderId="0">
      <alignment horizontal="left" vertical="top" wrapText="1"/>
    </xf>
    <xf numFmtId="0" fontId="14" fillId="2" borderId="0">
      <alignment horizontal="left" vertical="top" wrapText="1"/>
    </xf>
    <xf numFmtId="0" fontId="8" fillId="2" borderId="0">
      <alignment horizontal="left" vertical="top" wrapText="1"/>
    </xf>
    <xf numFmtId="0" fontId="8" fillId="2" borderId="0">
      <alignment horizontal="left" vertical="top" wrapText="1"/>
    </xf>
    <xf numFmtId="0" fontId="15" fillId="2" borderId="0">
      <alignment horizontal="left" vertical="top" wrapText="1" indent="1"/>
    </xf>
    <xf numFmtId="0" fontId="16" fillId="2" borderId="0">
      <alignment horizontal="left" vertical="top" wrapText="1" indent="1"/>
    </xf>
    <xf numFmtId="0" fontId="16" fillId="2" borderId="0">
      <alignment horizontal="left" vertical="top" wrapText="1" indent="1"/>
    </xf>
    <xf numFmtId="49" fontId="17" fillId="2" borderId="0">
      <alignment vertical="top" wrapText="1"/>
    </xf>
    <xf numFmtId="49" fontId="3" fillId="2" borderId="0">
      <alignment horizontal="left" vertical="top"/>
    </xf>
    <xf numFmtId="0" fontId="8" fillId="2" borderId="0">
      <alignment horizontal="left" vertical="top"/>
    </xf>
    <xf numFmtId="0" fontId="8" fillId="2" borderId="0">
      <alignment horizontal="left" vertical="top"/>
    </xf>
    <xf numFmtId="0" fontId="8" fillId="2" borderId="0">
      <alignment horizontal="left" vertical="top"/>
    </xf>
    <xf numFmtId="0" fontId="18" fillId="2" borderId="0">
      <alignment horizontal="left" vertical="top" wrapText="1"/>
    </xf>
  </cellStyleXfs>
  <cellXfs count="47">
    <xf numFmtId="0" fontId="0" fillId="0" borderId="0" xfId="0">
      <alignment vertical="top"/>
    </xf>
    <xf numFmtId="0" fontId="0" fillId="2" borderId="0" xfId="0" applyFill="1" applyProtection="1">
      <alignment vertical="top"/>
    </xf>
    <xf numFmtId="49" fontId="0" fillId="2" borderId="0" xfId="0" applyNumberFormat="1" applyFill="1" applyProtection="1">
      <alignment vertical="top"/>
    </xf>
    <xf numFmtId="49" fontId="1" fillId="2" borderId="4" xfId="0" applyNumberFormat="1" applyFont="1" applyFill="1" applyBorder="1" applyProtection="1">
      <alignment vertical="top"/>
    </xf>
    <xf numFmtId="49" fontId="1" fillId="2" borderId="3" xfId="0" applyNumberFormat="1" applyFont="1" applyFill="1" applyBorder="1" applyAlignment="1" applyProtection="1">
      <alignment horizontal="left" vertical="top" wrapText="1"/>
    </xf>
    <xf numFmtId="0" fontId="1" fillId="2" borderId="7" xfId="0" applyFont="1" applyFill="1" applyBorder="1" applyAlignment="1" applyProtection="1">
      <alignment horizontal="left" vertical="top" wrapText="1"/>
    </xf>
    <xf numFmtId="0" fontId="1" fillId="2" borderId="7" xfId="0" applyFont="1" applyFill="1" applyBorder="1" applyAlignment="1" applyProtection="1">
      <alignment horizontal="center" vertical="top" wrapText="1"/>
    </xf>
    <xf numFmtId="0" fontId="1" fillId="2" borderId="8" xfId="0" applyFont="1" applyFill="1" applyBorder="1" applyAlignment="1" applyProtection="1">
      <alignment horizontal="right" vertical="top" wrapText="1"/>
    </xf>
    <xf numFmtId="49" fontId="0" fillId="2" borderId="9" xfId="0" applyNumberFormat="1" applyFill="1" applyBorder="1" applyProtection="1">
      <alignment vertical="top"/>
    </xf>
    <xf numFmtId="49" fontId="6" fillId="5" borderId="3" xfId="10" applyBorder="1">
      <alignment horizontal="left" vertical="top" wrapText="1"/>
    </xf>
    <xf numFmtId="0" fontId="0" fillId="2" borderId="11" xfId="0" applyFill="1" applyBorder="1" applyAlignment="1" applyProtection="1">
      <alignment horizontal="left" vertical="top"/>
    </xf>
    <xf numFmtId="0" fontId="0" fillId="2" borderId="11" xfId="0" applyFill="1" applyBorder="1" applyAlignment="1" applyProtection="1">
      <alignment horizontal="left" vertical="top"/>
      <protection locked="0"/>
    </xf>
    <xf numFmtId="0" fontId="0" fillId="2" borderId="11" xfId="0" applyFill="1" applyBorder="1" applyAlignment="1" applyProtection="1">
      <alignment horizontal="center" vertical="top"/>
    </xf>
    <xf numFmtId="164" fontId="0" fillId="2" borderId="11" xfId="0" applyNumberFormat="1" applyFill="1" applyBorder="1" applyAlignment="1" applyProtection="1">
      <alignment horizontal="center" vertical="top"/>
      <protection locked="0"/>
    </xf>
    <xf numFmtId="165" fontId="0" fillId="2" borderId="11" xfId="0" applyNumberFormat="1" applyFill="1" applyBorder="1" applyAlignment="1" applyProtection="1">
      <alignment horizontal="center" vertical="top"/>
      <protection locked="0"/>
    </xf>
    <xf numFmtId="166" fontId="0" fillId="2" borderId="11" xfId="0" applyNumberFormat="1" applyFill="1" applyBorder="1" applyAlignment="1" applyProtection="1">
      <alignment horizontal="center" vertical="top"/>
      <protection locked="0"/>
    </xf>
    <xf numFmtId="0" fontId="0" fillId="2" borderId="10" xfId="0" applyFill="1" applyBorder="1" applyAlignment="1" applyProtection="1">
      <alignment horizontal="right" vertical="top"/>
    </xf>
    <xf numFmtId="165" fontId="0" fillId="2" borderId="10" xfId="0" applyNumberFormat="1" applyFill="1" applyBorder="1" applyAlignment="1" applyProtection="1">
      <alignment horizontal="right" vertical="top"/>
      <protection locked="0"/>
    </xf>
    <xf numFmtId="49" fontId="0" fillId="2" borderId="0" xfId="0" applyNumberFormat="1" applyFill="1" applyBorder="1" applyProtection="1">
      <alignment vertical="top"/>
    </xf>
    <xf numFmtId="49" fontId="4" fillId="4" borderId="0" xfId="6" applyBorder="1">
      <alignment horizontal="left" vertical="top" wrapText="1"/>
    </xf>
    <xf numFmtId="49" fontId="3" fillId="2" borderId="0" xfId="26" applyBorder="1">
      <alignment horizontal="left" vertical="top" wrapText="1"/>
    </xf>
    <xf numFmtId="49" fontId="0" fillId="2" borderId="13" xfId="0" applyNumberFormat="1" applyFill="1" applyBorder="1" applyProtection="1">
      <alignment vertical="top"/>
    </xf>
    <xf numFmtId="0" fontId="0" fillId="2" borderId="14" xfId="0" applyFill="1" applyBorder="1" applyAlignment="1" applyProtection="1">
      <alignment horizontal="left" vertical="top"/>
    </xf>
    <xf numFmtId="0" fontId="0" fillId="2" borderId="14" xfId="0" applyFill="1" applyBorder="1" applyAlignment="1" applyProtection="1">
      <alignment horizontal="center" vertical="top"/>
    </xf>
    <xf numFmtId="0" fontId="0" fillId="2" borderId="15" xfId="0" applyFill="1" applyBorder="1" applyAlignment="1" applyProtection="1">
      <alignment horizontal="right" vertical="top"/>
    </xf>
    <xf numFmtId="0" fontId="2" fillId="4" borderId="9" xfId="1" applyFont="1" applyFill="1" applyBorder="1">
      <alignment horizontal="left" vertical="top" wrapText="1"/>
    </xf>
    <xf numFmtId="0" fontId="2" fillId="5" borderId="5" xfId="1" applyFont="1" applyFill="1" applyBorder="1">
      <alignment horizontal="left" vertical="top" wrapText="1"/>
    </xf>
    <xf numFmtId="0" fontId="2" fillId="2" borderId="5" xfId="1" applyFont="1" applyBorder="1">
      <alignment horizontal="left" vertical="top" wrapText="1"/>
    </xf>
    <xf numFmtId="0" fontId="2" fillId="2" borderId="9" xfId="1" applyFont="1" applyBorder="1">
      <alignment horizontal="left" vertical="top" wrapText="1"/>
    </xf>
    <xf numFmtId="0" fontId="2" fillId="5" borderId="4" xfId="1" applyFont="1" applyFill="1" applyBorder="1">
      <alignment horizontal="left" vertical="top" wrapText="1"/>
    </xf>
    <xf numFmtId="49" fontId="2" fillId="2" borderId="12" xfId="0" applyNumberFormat="1" applyFont="1" applyFill="1" applyBorder="1" applyProtection="1">
      <alignment vertical="top"/>
    </xf>
    <xf numFmtId="49" fontId="1" fillId="2" borderId="0" xfId="0" applyNumberFormat="1" applyFont="1" applyFill="1" applyProtection="1">
      <alignment vertical="top"/>
    </xf>
    <xf numFmtId="165" fontId="19" fillId="2" borderId="0" xfId="0" applyNumberFormat="1" applyFont="1" applyFill="1" applyProtection="1">
      <alignment vertical="top"/>
    </xf>
    <xf numFmtId="0" fontId="1" fillId="2" borderId="0" xfId="0" applyNumberFormat="1" applyFont="1" applyFill="1" applyProtection="1">
      <alignment vertical="top"/>
    </xf>
    <xf numFmtId="165" fontId="1" fillId="2" borderId="0" xfId="0" applyNumberFormat="1" applyFont="1" applyFill="1" applyProtection="1">
      <alignment vertical="top"/>
    </xf>
    <xf numFmtId="0" fontId="2" fillId="2" borderId="12" xfId="1" applyFont="1" applyBorder="1">
      <alignment horizontal="left" vertical="top" wrapText="1"/>
    </xf>
    <xf numFmtId="49" fontId="3" fillId="2" borderId="13" xfId="26" applyBorder="1">
      <alignment horizontal="left" vertical="top" wrapText="1"/>
    </xf>
    <xf numFmtId="0" fontId="0" fillId="2" borderId="14" xfId="0" applyFill="1" applyBorder="1" applyAlignment="1" applyProtection="1">
      <alignment horizontal="left" vertical="top"/>
      <protection locked="0"/>
    </xf>
    <xf numFmtId="165" fontId="0" fillId="2" borderId="14" xfId="0" applyNumberFormat="1" applyFill="1" applyBorder="1" applyAlignment="1" applyProtection="1">
      <alignment horizontal="center" vertical="top"/>
      <protection locked="0"/>
    </xf>
    <xf numFmtId="165" fontId="0" fillId="2" borderId="15" xfId="0" applyNumberFormat="1" applyFill="1" applyBorder="1" applyAlignment="1" applyProtection="1">
      <alignment horizontal="right" vertical="top"/>
      <protection locked="0"/>
    </xf>
    <xf numFmtId="0" fontId="0" fillId="2" borderId="16" xfId="0" applyFill="1" applyBorder="1" applyAlignment="1" applyProtection="1">
      <alignment horizontal="left" vertical="top"/>
    </xf>
    <xf numFmtId="0" fontId="0" fillId="2" borderId="16" xfId="0" applyFill="1" applyBorder="1" applyAlignment="1" applyProtection="1">
      <alignment horizontal="center" vertical="top"/>
    </xf>
    <xf numFmtId="0" fontId="0" fillId="2" borderId="17" xfId="0" applyFill="1" applyBorder="1" applyAlignment="1" applyProtection="1">
      <alignment horizontal="right" vertical="top"/>
    </xf>
    <xf numFmtId="164" fontId="0" fillId="2" borderId="14" xfId="0" applyNumberFormat="1" applyFill="1" applyBorder="1" applyAlignment="1" applyProtection="1">
      <alignment horizontal="center" vertical="top"/>
      <protection locked="0"/>
    </xf>
    <xf numFmtId="49" fontId="0" fillId="2" borderId="5" xfId="0" applyNumberFormat="1" applyFill="1" applyBorder="1" applyProtection="1">
      <alignment vertical="top"/>
    </xf>
    <xf numFmtId="49" fontId="0" fillId="2" borderId="2" xfId="0" applyNumberFormat="1" applyFill="1" applyBorder="1" applyProtection="1">
      <alignment vertical="top"/>
    </xf>
    <xf numFmtId="49" fontId="0" fillId="2" borderId="6" xfId="0" applyNumberFormat="1" applyFill="1" applyBorder="1" applyProtection="1">
      <alignment vertical="top"/>
    </xf>
  </cellXfs>
  <cellStyles count="50">
    <cellStyle name="ArtDescriptif" xfId="28" xr:uid="{6C2FBCA1-8BB8-458C-8661-96AAF7FEFB17}"/>
    <cellStyle name="ArtLibelleCond" xfId="27" xr:uid="{79347A10-BB7A-42E8-9C55-D68FFF47E703}"/>
    <cellStyle name="ArtNote1" xfId="29" xr:uid="{740B202E-517E-4304-A812-71071949F7F2}"/>
    <cellStyle name="ArtNote2" xfId="30" xr:uid="{003CCA8D-7D2C-4BFD-B8A7-1AFED6BE4F6B}"/>
    <cellStyle name="ArtNote3" xfId="31" xr:uid="{90759DAD-3765-4682-9E1D-312C297A9BFC}"/>
    <cellStyle name="ArtNote4" xfId="32" xr:uid="{E41D2531-8E6B-4A81-98F0-0FC5CD0B05E7}"/>
    <cellStyle name="ArtNote5" xfId="33" xr:uid="{02C9CE48-01FD-483C-BE6F-460DFDB5B8AB}"/>
    <cellStyle name="ArtQuantite" xfId="34" xr:uid="{3639D481-E696-4FE0-B5F7-0D03753BC11A}"/>
    <cellStyle name="ArtTitre" xfId="26" xr:uid="{BF1DC448-A75F-451F-B2AE-A4275E8DE77B}"/>
    <cellStyle name="ChapDescriptif0" xfId="7" xr:uid="{8A24C930-90C4-45B8-ABFB-04639A0554F2}"/>
    <cellStyle name="ChapDescriptif1" xfId="11" xr:uid="{4D16E6FB-0D2B-4B5A-A528-85FB083DE400}"/>
    <cellStyle name="ChapDescriptif2" xfId="15" xr:uid="{4946FF19-6246-405D-AE00-969050A89E33}"/>
    <cellStyle name="ChapDescriptif3" xfId="19" xr:uid="{7D1D2864-A876-4890-81E0-4AA2483606C2}"/>
    <cellStyle name="ChapDescriptif4" xfId="23" xr:uid="{EFE2708D-60E3-486A-9752-923BEEB18255}"/>
    <cellStyle name="ChapNote0" xfId="8" xr:uid="{24350F97-99F5-4E09-8A37-73A263259645}"/>
    <cellStyle name="ChapNote1" xfId="12" xr:uid="{54C6551C-B370-427B-BBFF-76A7D3997378}"/>
    <cellStyle name="ChapNote2" xfId="16" xr:uid="{0ECE92E2-A620-4EF3-BE2C-DF9DE441293B}"/>
    <cellStyle name="ChapNote3" xfId="20" xr:uid="{2F3BA489-3AB7-493A-9C3F-D2A77B5F19C6}"/>
    <cellStyle name="ChapNote4" xfId="24" xr:uid="{928A8812-44C6-477C-BC43-8CEA0B28F22B}"/>
    <cellStyle name="ChapRecap0" xfId="9" xr:uid="{F887A0AE-4B96-43AC-9A01-3B1C3578A261}"/>
    <cellStyle name="ChapRecap1" xfId="13" xr:uid="{E141A9FC-6857-4B99-A3B0-E818B85E3C71}"/>
    <cellStyle name="ChapRecap2" xfId="17" xr:uid="{AE4FD1CD-B3DA-4A96-B891-B64C51059E3F}"/>
    <cellStyle name="ChapRecap3" xfId="21" xr:uid="{97A37403-2251-4270-B2DB-D4906F5CED82}"/>
    <cellStyle name="ChapRecap4" xfId="25" xr:uid="{0124DE88-56F4-4BA6-8801-22899C753983}"/>
    <cellStyle name="ChapTitre0" xfId="6" xr:uid="{0E0BE0E3-6C0D-48A6-A999-BD5F7E99BF27}"/>
    <cellStyle name="ChapTitre1" xfId="10" xr:uid="{F0FCAA8D-D4A1-42DA-9DE0-7FEF0338C890}"/>
    <cellStyle name="ChapTitre2" xfId="14" xr:uid="{948EDE20-EA28-4B5F-AE17-A66388871161}"/>
    <cellStyle name="ChapTitre3" xfId="18" xr:uid="{CC8283BC-C24C-42AE-90ED-B2E02C3815E5}"/>
    <cellStyle name="ChapTitre4" xfId="22" xr:uid="{60C513AB-C150-4AFD-A9D7-D4A2BC6512C7}"/>
    <cellStyle name="Commentaire" xfId="49" xr:uid="{2C43D707-B3F7-4126-B9B2-500DDC438500}"/>
    <cellStyle name="DQLocQuantNonLoc" xfId="42" xr:uid="{6CC80C9C-A91E-4633-B00B-ECB37FE171FE}"/>
    <cellStyle name="DQLocRefClass" xfId="41" xr:uid="{2324B29A-24DA-41D3-BEAE-EC980EF5ABC9}"/>
    <cellStyle name="DQLocStruct" xfId="43" xr:uid="{B2F6B478-4CD3-46A6-8E02-D7DCF0DF2047}"/>
    <cellStyle name="DQMinutes" xfId="44" xr:uid="{D5599F59-AED4-4939-A081-1BB3E749726A}"/>
    <cellStyle name="Info Entete" xfId="47" xr:uid="{9A239ADE-82F5-41EC-9829-F2058EB33AE1}"/>
    <cellStyle name="Inter Entete" xfId="48" xr:uid="{FA552ED1-FCE1-4444-B50B-C4F58ACF6394}"/>
    <cellStyle name="LocGen" xfId="36" xr:uid="{A225EE0A-C4D6-46FF-A5BE-DE76C629FC4A}"/>
    <cellStyle name="LocLit" xfId="38" xr:uid="{4A0691BA-F7D0-4478-A7C8-115192C2C35E}"/>
    <cellStyle name="LocRefClass" xfId="37" xr:uid="{B7FC94BE-1449-4E91-B176-3F044F85DA58}"/>
    <cellStyle name="LocSignetRep" xfId="40" xr:uid="{701E6530-8C6F-4944-94F5-33656807F64A}"/>
    <cellStyle name="LocStrRecap0" xfId="3" xr:uid="{F1895D52-09F0-4BD1-99BA-4549A935154F}"/>
    <cellStyle name="LocStrRecap1" xfId="5" xr:uid="{A21107BF-D094-4703-BDE6-98998A2F1FBD}"/>
    <cellStyle name="LocStrTexte0" xfId="2" xr:uid="{41BC27A0-599A-425C-A9BF-B7CB80C52E86}"/>
    <cellStyle name="LocStrTexte1" xfId="4" xr:uid="{4B8899E7-48C6-4C9B-93E6-9D7E4B786D63}"/>
    <cellStyle name="LocStruct" xfId="39" xr:uid="{851C8923-7FF4-4E6C-AFA1-3FCD5F1855B8}"/>
    <cellStyle name="LocTitre" xfId="35" xr:uid="{37588427-E31E-4EAA-AF20-587DC1FBC837}"/>
    <cellStyle name="Lot" xfId="45" xr:uid="{C7A638E2-64EA-46AB-BA71-C94C30307615}"/>
    <cellStyle name="Normal" xfId="0" builtinId="0" customBuiltin="1"/>
    <cellStyle name="Numerotation" xfId="1" xr:uid="{5E4F61B7-39FB-4B41-821D-73FFE59EA9AE}"/>
    <cellStyle name="Titre Entete" xfId="46" xr:uid="{C90E27E5-A79B-4147-A954-1C42A821E08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63500</xdr:colOff>
      <xdr:row>0</xdr:row>
      <xdr:rowOff>38100</xdr:rowOff>
    </xdr:from>
    <xdr:to>
      <xdr:col>4</xdr:col>
      <xdr:colOff>88900</xdr:colOff>
      <xdr:row>49</xdr:row>
      <xdr:rowOff>139700</xdr:rowOff>
    </xdr:to>
    <xdr:sp macro="" textlink="">
      <xdr:nvSpPr>
        <xdr:cNvPr id="2" name="Forme109">
          <a:extLst>
            <a:ext uri="{FF2B5EF4-FFF2-40B4-BE49-F238E27FC236}">
              <a16:creationId xmlns:a16="http://schemas.microsoft.com/office/drawing/2014/main" id="{D9507682-C2C0-43AB-B394-601B4BA46118}"/>
            </a:ext>
          </a:extLst>
        </xdr:cNvPr>
        <xdr:cNvSpPr/>
      </xdr:nvSpPr>
      <xdr:spPr>
        <a:xfrm>
          <a:off x="63500" y="38100"/>
          <a:ext cx="3073400" cy="9436100"/>
        </a:xfrm>
        <a:prstGeom prst="rect">
          <a:avLst/>
        </a:prstGeom>
        <a:gradFill flip="none" rotWithShape="1">
          <a:gsLst>
            <a:gs pos="0">
              <a:srgbClr val="C0C0C0"/>
            </a:gs>
            <a:gs pos="100000">
              <a:srgbClr val="FFFFFF"/>
            </a:gs>
          </a:gsLst>
          <a:lin ang="0" scaled="1"/>
          <a:tileRect/>
        </a:gradFill>
        <a:ln w="12700" cap="flat" cmpd="sng" algn="ctr">
          <a:noFill/>
          <a:prstDash val="solid"/>
          <a:miter lim="800000"/>
        </a:ln>
        <a:effectLst/>
        <a:extLs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endParaRPr lang="fr-FR" sz="1100"/>
        </a:p>
      </xdr:txBody>
    </xdr:sp>
    <xdr:clientData/>
  </xdr:twoCellAnchor>
  <xdr:twoCellAnchor editAs="absolute">
    <xdr:from>
      <xdr:col>3</xdr:col>
      <xdr:colOff>698500</xdr:colOff>
      <xdr:row>2</xdr:row>
      <xdr:rowOff>139700</xdr:rowOff>
    </xdr:from>
    <xdr:to>
      <xdr:col>8</xdr:col>
      <xdr:colOff>406400</xdr:colOff>
      <xdr:row>11</xdr:row>
      <xdr:rowOff>63500</xdr:rowOff>
    </xdr:to>
    <xdr:sp macro="" textlink="">
      <xdr:nvSpPr>
        <xdr:cNvPr id="3" name="Forme110">
          <a:extLst>
            <a:ext uri="{FF2B5EF4-FFF2-40B4-BE49-F238E27FC236}">
              <a16:creationId xmlns:a16="http://schemas.microsoft.com/office/drawing/2014/main" id="{33B8B683-70E8-4BFD-9986-8B927095DE07}"/>
            </a:ext>
          </a:extLst>
        </xdr:cNvPr>
        <xdr:cNvSpPr/>
      </xdr:nvSpPr>
      <xdr:spPr>
        <a:xfrm>
          <a:off x="2984500" y="520700"/>
          <a:ext cx="3517900" cy="1638300"/>
        </a:xfrm>
        <a:prstGeom prst="rect">
          <a:avLst/>
        </a:prstGeom>
        <a:gradFill flip="none" rotWithShape="1">
          <a:gsLst>
            <a:gs pos="0">
              <a:srgbClr val="C0C0C0"/>
            </a:gs>
            <a:gs pos="100000">
              <a:srgbClr val="FFFFFF"/>
            </a:gs>
          </a:gsLst>
          <a:lin ang="5400000" scaled="1"/>
          <a:tileRect/>
        </a:gra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ctr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MAITRE D'OUVRAGE:
MINISTERE DE LA JUSTICE
Délégation Interrégionale du secrétariat général centre-est
Département Immobilier de Lyon
20 boulevard Eugène Deruelle - Le Britannia C/8
69432 LYON Cedex 03</a:t>
          </a:r>
        </a:p>
      </xdr:txBody>
    </xdr:sp>
    <xdr:clientData/>
  </xdr:twoCellAnchor>
  <xdr:twoCellAnchor editAs="absolute">
    <xdr:from>
      <xdr:col>3</xdr:col>
      <xdr:colOff>698500</xdr:colOff>
      <xdr:row>11</xdr:row>
      <xdr:rowOff>12700</xdr:rowOff>
    </xdr:from>
    <xdr:to>
      <xdr:col>8</xdr:col>
      <xdr:colOff>444500</xdr:colOff>
      <xdr:row>21</xdr:row>
      <xdr:rowOff>12700</xdr:rowOff>
    </xdr:to>
    <xdr:sp macro="" textlink="">
      <xdr:nvSpPr>
        <xdr:cNvPr id="4" name="Forme111">
          <a:extLst>
            <a:ext uri="{FF2B5EF4-FFF2-40B4-BE49-F238E27FC236}">
              <a16:creationId xmlns:a16="http://schemas.microsoft.com/office/drawing/2014/main" id="{0A3B113D-025E-40C4-9B69-C09AE490DF50}"/>
            </a:ext>
          </a:extLst>
        </xdr:cNvPr>
        <xdr:cNvSpPr/>
      </xdr:nvSpPr>
      <xdr:spPr>
        <a:xfrm>
          <a:off x="2984500" y="2108200"/>
          <a:ext cx="3556000" cy="1905000"/>
        </a:xfrm>
        <a:prstGeom prst="rect">
          <a:avLst/>
        </a:prstGeom>
        <a:noFill/>
        <a:ln w="12700" cap="flat" cmpd="sng" algn="ctr">
          <a:noFill/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ctr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DPGF
Lot N°07 METALLERIE - SERRURERIE - PORTAILS
CONSTRUCTION D'UN ETABLISSEMENT DE PLACEMENT EDUCATIF (E.P.E)
78 Rue de la Forêt
26000 - VALENCE
</a:t>
          </a:r>
        </a:p>
      </xdr:txBody>
    </xdr:sp>
    <xdr:clientData/>
  </xdr:twoCellAnchor>
  <xdr:twoCellAnchor editAs="absolute">
    <xdr:from>
      <xdr:col>0</xdr:col>
      <xdr:colOff>139700</xdr:colOff>
      <xdr:row>46</xdr:row>
      <xdr:rowOff>152400</xdr:rowOff>
    </xdr:from>
    <xdr:to>
      <xdr:col>8</xdr:col>
      <xdr:colOff>609600</xdr:colOff>
      <xdr:row>48</xdr:row>
      <xdr:rowOff>88900</xdr:rowOff>
    </xdr:to>
    <xdr:sp macro="" textlink="">
      <xdr:nvSpPr>
        <xdr:cNvPr id="5" name="Forme112">
          <a:extLst>
            <a:ext uri="{FF2B5EF4-FFF2-40B4-BE49-F238E27FC236}">
              <a16:creationId xmlns:a16="http://schemas.microsoft.com/office/drawing/2014/main" id="{087C236C-01DC-4449-8EFC-20988BFA0133}"/>
            </a:ext>
          </a:extLst>
        </xdr:cNvPr>
        <xdr:cNvSpPr/>
      </xdr:nvSpPr>
      <xdr:spPr>
        <a:xfrm>
          <a:off x="139700" y="8915400"/>
          <a:ext cx="6565900" cy="317500"/>
        </a:xfrm>
        <a:prstGeom prst="rect">
          <a:avLst/>
        </a:prstGeom>
        <a:noFill/>
        <a:ln w="12700" cap="flat" cmpd="sng" algn="ctr">
          <a:noFill/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ctr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DCE ind 1 - 15/05/2018
</a:t>
          </a:r>
        </a:p>
      </xdr:txBody>
    </xdr:sp>
    <xdr:clientData/>
  </xdr:twoCellAnchor>
  <xdr:twoCellAnchor editAs="absolute">
    <xdr:from>
      <xdr:col>0</xdr:col>
      <xdr:colOff>292100</xdr:colOff>
      <xdr:row>15</xdr:row>
      <xdr:rowOff>177800</xdr:rowOff>
    </xdr:from>
    <xdr:to>
      <xdr:col>3</xdr:col>
      <xdr:colOff>457200</xdr:colOff>
      <xdr:row>20</xdr:row>
      <xdr:rowOff>38100</xdr:rowOff>
    </xdr:to>
    <xdr:sp macro="" textlink="">
      <xdr:nvSpPr>
        <xdr:cNvPr id="6" name="Forme113">
          <a:extLst>
            <a:ext uri="{FF2B5EF4-FFF2-40B4-BE49-F238E27FC236}">
              <a16:creationId xmlns:a16="http://schemas.microsoft.com/office/drawing/2014/main" id="{0F299859-E57F-4B1E-962B-3DF50FB0CAAD}"/>
            </a:ext>
          </a:extLst>
        </xdr:cNvPr>
        <xdr:cNvSpPr/>
      </xdr:nvSpPr>
      <xdr:spPr>
        <a:xfrm>
          <a:off x="292100" y="3035300"/>
          <a:ext cx="2451100" cy="812800"/>
        </a:xfrm>
        <a:prstGeom prst="rect">
          <a:avLst/>
        </a:prstGeom>
        <a:solidFill>
          <a:srgbClr val="FFFFFF"/>
        </a:soli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BET STRUCTURE
COGECI
Immeuble WOOPA 10 Avenue des Canuts
 69120 VAULX EN VELIN
Tel : 04 37 45 19 99  Fax : 04 37 45 19 98
Email : cogeci@cogeci.fr</a:t>
          </a:r>
        </a:p>
      </xdr:txBody>
    </xdr:sp>
    <xdr:clientData/>
  </xdr:twoCellAnchor>
  <xdr:twoCellAnchor editAs="absolute">
    <xdr:from>
      <xdr:col>0</xdr:col>
      <xdr:colOff>292100</xdr:colOff>
      <xdr:row>2</xdr:row>
      <xdr:rowOff>38100</xdr:rowOff>
    </xdr:from>
    <xdr:to>
      <xdr:col>3</xdr:col>
      <xdr:colOff>457200</xdr:colOff>
      <xdr:row>6</xdr:row>
      <xdr:rowOff>38100</xdr:rowOff>
    </xdr:to>
    <xdr:sp macro="" textlink="">
      <xdr:nvSpPr>
        <xdr:cNvPr id="7" name="Forme114">
          <a:extLst>
            <a:ext uri="{FF2B5EF4-FFF2-40B4-BE49-F238E27FC236}">
              <a16:creationId xmlns:a16="http://schemas.microsoft.com/office/drawing/2014/main" id="{AB98C008-8774-4563-B169-7B29D7E33583}"/>
            </a:ext>
          </a:extLst>
        </xdr:cNvPr>
        <xdr:cNvSpPr/>
      </xdr:nvSpPr>
      <xdr:spPr>
        <a:xfrm>
          <a:off x="292100" y="419100"/>
          <a:ext cx="2451100" cy="762000"/>
        </a:xfrm>
        <a:prstGeom prst="rect">
          <a:avLst/>
        </a:prstGeom>
        <a:gradFill flip="none" rotWithShape="1">
          <a:gsLst>
            <a:gs pos="0">
              <a:srgbClr val="FFFFFF"/>
            </a:gs>
            <a:gs pos="100000">
              <a:srgbClr val="FFFFFF"/>
            </a:gs>
          </a:gsLst>
          <a:lin ang="0" scaled="1"/>
          <a:tileRect/>
        </a:gra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ARCHITECTE
STUDIO GARDONI ARCHITECTURES  
77 rue Duquesne
69006LYON
Tel : 04 72 85 66 90  Fax : 09 70 63 29 29
Email : contact@studiogardoni.fr</a:t>
          </a:r>
        </a:p>
      </xdr:txBody>
    </xdr:sp>
    <xdr:clientData/>
  </xdr:twoCellAnchor>
  <xdr:twoCellAnchor editAs="absolute">
    <xdr:from>
      <xdr:col>0</xdr:col>
      <xdr:colOff>292100</xdr:colOff>
      <xdr:row>11</xdr:row>
      <xdr:rowOff>50800</xdr:rowOff>
    </xdr:from>
    <xdr:to>
      <xdr:col>3</xdr:col>
      <xdr:colOff>457200</xdr:colOff>
      <xdr:row>15</xdr:row>
      <xdr:rowOff>50800</xdr:rowOff>
    </xdr:to>
    <xdr:sp macro="" textlink="">
      <xdr:nvSpPr>
        <xdr:cNvPr id="8" name="Forme115">
          <a:extLst>
            <a:ext uri="{FF2B5EF4-FFF2-40B4-BE49-F238E27FC236}">
              <a16:creationId xmlns:a16="http://schemas.microsoft.com/office/drawing/2014/main" id="{83C22E3D-F0E7-498B-80CF-C8EFB5DA10C6}"/>
            </a:ext>
          </a:extLst>
        </xdr:cNvPr>
        <xdr:cNvSpPr/>
      </xdr:nvSpPr>
      <xdr:spPr>
        <a:xfrm>
          <a:off x="292100" y="2146300"/>
          <a:ext cx="2451100" cy="762000"/>
        </a:xfrm>
        <a:prstGeom prst="rect">
          <a:avLst/>
        </a:prstGeom>
        <a:solidFill>
          <a:srgbClr val="FFFFFF"/>
        </a:soli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BET FLUIDES
STREM  
32 Rue Barrème
69006LYON
Tel : 04 78 17 39 09   Fax : 04 72 44 28 66
Email : contact@strem.fr</a:t>
          </a:r>
        </a:p>
      </xdr:txBody>
    </xdr:sp>
    <xdr:clientData/>
  </xdr:twoCellAnchor>
  <xdr:twoCellAnchor editAs="absolute">
    <xdr:from>
      <xdr:col>0</xdr:col>
      <xdr:colOff>101600</xdr:colOff>
      <xdr:row>46</xdr:row>
      <xdr:rowOff>76200</xdr:rowOff>
    </xdr:from>
    <xdr:to>
      <xdr:col>8</xdr:col>
      <xdr:colOff>609600</xdr:colOff>
      <xdr:row>46</xdr:row>
      <xdr:rowOff>76200</xdr:rowOff>
    </xdr:to>
    <xdr:cxnSp macro="">
      <xdr:nvCxnSpPr>
        <xdr:cNvPr id="9" name="Forme116">
          <a:extLst>
            <a:ext uri="{FF2B5EF4-FFF2-40B4-BE49-F238E27FC236}">
              <a16:creationId xmlns:a16="http://schemas.microsoft.com/office/drawing/2014/main" id="{7BE5C522-E4B4-4325-9933-38E6554376D2}"/>
            </a:ext>
          </a:extLst>
        </xdr:cNvPr>
        <xdr:cNvCxnSpPr/>
      </xdr:nvCxnSpPr>
      <xdr:spPr>
        <a:xfrm>
          <a:off x="101600" y="8839200"/>
          <a:ext cx="6604000" cy="0"/>
        </a:xfrm>
        <a:prstGeom prst="line">
          <a:avLst/>
        </a:prstGeom>
        <a:ln w="3175" cmpd="sng">
          <a:solidFill>
            <a:srgbClr val="000000"/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292100</xdr:colOff>
      <xdr:row>6</xdr:row>
      <xdr:rowOff>139700</xdr:rowOff>
    </xdr:from>
    <xdr:to>
      <xdr:col>3</xdr:col>
      <xdr:colOff>457200</xdr:colOff>
      <xdr:row>10</xdr:row>
      <xdr:rowOff>127000</xdr:rowOff>
    </xdr:to>
    <xdr:sp macro="" textlink="">
      <xdr:nvSpPr>
        <xdr:cNvPr id="10" name="Forme117">
          <a:extLst>
            <a:ext uri="{FF2B5EF4-FFF2-40B4-BE49-F238E27FC236}">
              <a16:creationId xmlns:a16="http://schemas.microsoft.com/office/drawing/2014/main" id="{17D52173-5086-4CB3-9B9D-7D6A1857E590}"/>
            </a:ext>
          </a:extLst>
        </xdr:cNvPr>
        <xdr:cNvSpPr/>
      </xdr:nvSpPr>
      <xdr:spPr>
        <a:xfrm>
          <a:off x="292100" y="1282700"/>
          <a:ext cx="2451100" cy="749300"/>
        </a:xfrm>
        <a:prstGeom prst="rect">
          <a:avLst/>
        </a:prstGeom>
        <a:solidFill>
          <a:srgbClr val="FFFFFF"/>
        </a:soli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ECONOMISTE
EUROMETRES 
Le Champel 14 chemin du Mas de Valeyre
07200ST SERNIN
Tel : 04 75 35 37 61  Fax : 04 75 93 57 54
Email : contact@eurometresbtp.fr</a:t>
          </a:r>
        </a:p>
      </xdr:txBody>
    </xdr:sp>
    <xdr:clientData/>
  </xdr:twoCellAnchor>
  <xdr:twoCellAnchor editAs="absolute">
    <xdr:from>
      <xdr:col>0</xdr:col>
      <xdr:colOff>368300</xdr:colOff>
      <xdr:row>21</xdr:row>
      <xdr:rowOff>186267</xdr:rowOff>
    </xdr:from>
    <xdr:to>
      <xdr:col>8</xdr:col>
      <xdr:colOff>368300</xdr:colOff>
      <xdr:row>35</xdr:row>
      <xdr:rowOff>143934</xdr:rowOff>
    </xdr:to>
    <xdr:pic>
      <xdr:nvPicPr>
        <xdr:cNvPr id="12" name="Forme118">
          <a:extLst>
            <a:ext uri="{FF2B5EF4-FFF2-40B4-BE49-F238E27FC236}">
              <a16:creationId xmlns:a16="http://schemas.microsoft.com/office/drawing/2014/main" id="{F0EBB3DA-722A-4571-BC17-D47FF07F75C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300" y="4186767"/>
          <a:ext cx="6096000" cy="2624667"/>
        </a:xfrm>
        <a:prstGeom prst="rect">
          <a:avLst/>
        </a:prstGeom>
      </xdr:spPr>
    </xdr:pic>
    <xdr:clientData/>
  </xdr:twoCellAnchor>
  <xdr:twoCellAnchor editAs="absolute">
    <xdr:from>
      <xdr:col>3</xdr:col>
      <xdr:colOff>673100</xdr:colOff>
      <xdr:row>38</xdr:row>
      <xdr:rowOff>12700</xdr:rowOff>
    </xdr:from>
    <xdr:to>
      <xdr:col>8</xdr:col>
      <xdr:colOff>381000</xdr:colOff>
      <xdr:row>45</xdr:row>
      <xdr:rowOff>25400</xdr:rowOff>
    </xdr:to>
    <xdr:sp macro="" textlink="">
      <xdr:nvSpPr>
        <xdr:cNvPr id="13" name="Forme119">
          <a:extLst>
            <a:ext uri="{FF2B5EF4-FFF2-40B4-BE49-F238E27FC236}">
              <a16:creationId xmlns:a16="http://schemas.microsoft.com/office/drawing/2014/main" id="{6A21BA02-A4A2-4D84-B5C4-89BF8CFA7E40}"/>
            </a:ext>
          </a:extLst>
        </xdr:cNvPr>
        <xdr:cNvSpPr/>
      </xdr:nvSpPr>
      <xdr:spPr>
        <a:xfrm>
          <a:off x="2959100" y="7251700"/>
          <a:ext cx="3517900" cy="1346200"/>
        </a:xfrm>
        <a:prstGeom prst="rect">
          <a:avLst/>
        </a:prstGeom>
        <a:solidFill>
          <a:srgbClr val="FFFFFF"/>
        </a:soli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TAMPON ET SIGNATURE ENTREPRISE:</a:t>
          </a:r>
        </a:p>
      </xdr:txBody>
    </xdr:sp>
    <xdr:clientData/>
  </xdr:twoCellAnchor>
  <xdr:twoCellAnchor editAs="absolute">
    <xdr:from>
      <xdr:col>2</xdr:col>
      <xdr:colOff>152400</xdr:colOff>
      <xdr:row>3</xdr:row>
      <xdr:rowOff>162441</xdr:rowOff>
    </xdr:from>
    <xdr:to>
      <xdr:col>3</xdr:col>
      <xdr:colOff>431800</xdr:colOff>
      <xdr:row>5</xdr:row>
      <xdr:rowOff>129659</xdr:rowOff>
    </xdr:to>
    <xdr:pic>
      <xdr:nvPicPr>
        <xdr:cNvPr id="15" name="Forme120">
          <a:extLst>
            <a:ext uri="{FF2B5EF4-FFF2-40B4-BE49-F238E27FC236}">
              <a16:creationId xmlns:a16="http://schemas.microsoft.com/office/drawing/2014/main" id="{FD529B33-DB16-4B18-8A09-149455F84CF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6400" y="733941"/>
          <a:ext cx="1041400" cy="348218"/>
        </a:xfrm>
        <a:prstGeom prst="rect">
          <a:avLst/>
        </a:prstGeom>
      </xdr:spPr>
    </xdr:pic>
    <xdr:clientData/>
  </xdr:twoCellAnchor>
  <xdr:twoCellAnchor editAs="absolute">
    <xdr:from>
      <xdr:col>2</xdr:col>
      <xdr:colOff>584200</xdr:colOff>
      <xdr:row>7</xdr:row>
      <xdr:rowOff>38100</xdr:rowOff>
    </xdr:from>
    <xdr:to>
      <xdr:col>3</xdr:col>
      <xdr:colOff>381000</xdr:colOff>
      <xdr:row>10</xdr:row>
      <xdr:rowOff>25400</xdr:rowOff>
    </xdr:to>
    <xdr:pic>
      <xdr:nvPicPr>
        <xdr:cNvPr id="17" name="Forme121">
          <a:extLst>
            <a:ext uri="{FF2B5EF4-FFF2-40B4-BE49-F238E27FC236}">
              <a16:creationId xmlns:a16="http://schemas.microsoft.com/office/drawing/2014/main" id="{44239B20-AABB-4FCB-AF9E-F9D491E5928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08200" y="1371600"/>
          <a:ext cx="558800" cy="558800"/>
        </a:xfrm>
        <a:prstGeom prst="rect">
          <a:avLst/>
        </a:prstGeom>
      </xdr:spPr>
    </xdr:pic>
    <xdr:clientData/>
  </xdr:twoCellAnchor>
  <xdr:twoCellAnchor editAs="absolute">
    <xdr:from>
      <xdr:col>2</xdr:col>
      <xdr:colOff>190500</xdr:colOff>
      <xdr:row>12</xdr:row>
      <xdr:rowOff>50800</xdr:rowOff>
    </xdr:from>
    <xdr:to>
      <xdr:col>3</xdr:col>
      <xdr:colOff>393700</xdr:colOff>
      <xdr:row>14</xdr:row>
      <xdr:rowOff>25400</xdr:rowOff>
    </xdr:to>
    <xdr:pic>
      <xdr:nvPicPr>
        <xdr:cNvPr id="19" name="Forme122">
          <a:extLst>
            <a:ext uri="{FF2B5EF4-FFF2-40B4-BE49-F238E27FC236}">
              <a16:creationId xmlns:a16="http://schemas.microsoft.com/office/drawing/2014/main" id="{E3CBC01F-B886-456D-9DDA-F86D36014B1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0" y="2336800"/>
          <a:ext cx="965200" cy="355600"/>
        </a:xfrm>
        <a:prstGeom prst="rect">
          <a:avLst/>
        </a:prstGeom>
      </xdr:spPr>
    </xdr:pic>
    <xdr:clientData/>
  </xdr:twoCellAnchor>
  <xdr:twoCellAnchor editAs="absolute">
    <xdr:from>
      <xdr:col>2</xdr:col>
      <xdr:colOff>457200</xdr:colOff>
      <xdr:row>16</xdr:row>
      <xdr:rowOff>38100</xdr:rowOff>
    </xdr:from>
    <xdr:to>
      <xdr:col>3</xdr:col>
      <xdr:colOff>393700</xdr:colOff>
      <xdr:row>19</xdr:row>
      <xdr:rowOff>165100</xdr:rowOff>
    </xdr:to>
    <xdr:pic>
      <xdr:nvPicPr>
        <xdr:cNvPr id="21" name="Forme123">
          <a:extLst>
            <a:ext uri="{FF2B5EF4-FFF2-40B4-BE49-F238E27FC236}">
              <a16:creationId xmlns:a16="http://schemas.microsoft.com/office/drawing/2014/main" id="{E94890BC-5742-4D59-8C97-A3407CFA49D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81200" y="3086100"/>
          <a:ext cx="698500" cy="698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127000</xdr:colOff>
      <xdr:row>0</xdr:row>
      <xdr:rowOff>76200</xdr:rowOff>
    </xdr:from>
    <xdr:to>
      <xdr:col>5</xdr:col>
      <xdr:colOff>793750</xdr:colOff>
      <xdr:row>0</xdr:row>
      <xdr:rowOff>939800</xdr:rowOff>
    </xdr:to>
    <xdr:sp macro="" textlink="">
      <xdr:nvSpPr>
        <xdr:cNvPr id="2" name="Forme124">
          <a:extLst>
            <a:ext uri="{FF2B5EF4-FFF2-40B4-BE49-F238E27FC236}">
              <a16:creationId xmlns:a16="http://schemas.microsoft.com/office/drawing/2014/main" id="{6910C501-E82F-4A88-9197-E2BA49A92114}"/>
            </a:ext>
          </a:extLst>
        </xdr:cNvPr>
        <xdr:cNvSpPr/>
      </xdr:nvSpPr>
      <xdr:spPr>
        <a:xfrm>
          <a:off x="127000" y="76200"/>
          <a:ext cx="6477000" cy="863600"/>
        </a:xfrm>
        <a:prstGeom prst="rect">
          <a:avLst/>
        </a:prstGeom>
        <a:gradFill flip="none" rotWithShape="1">
          <a:gsLst>
            <a:gs pos="0">
              <a:srgbClr val="FFFF99"/>
            </a:gs>
            <a:gs pos="100000">
              <a:srgbClr val="FFFFFF"/>
            </a:gs>
          </a:gsLst>
          <a:lin ang="5400000" scaled="1"/>
          <a:tileRect/>
        </a:gradFill>
        <a:ln w="6350" cmpd="sng">
          <a:solidFill>
            <a:srgbClr val="999999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4162" tIns="64162" rIns="64162" bIns="64162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Lot N°07 METALLERIE - SERRURERIE - PORTAILS
CONSTRUCTION D'UN ETABLISSEMENT DE PLACEMENT EDUCATIF (E.P.E) 
78 Rue de la Forêt - 26000 VALENCE
MAITRE D'OUVRAGE :  MINISTERE DE LA JUSTICE 
Délégation Interrégionale du secrétariat général centre-est Département Immobilier de Lyon - 69432 LYON Cedex 03</a:t>
          </a:r>
        </a:p>
      </xdr:txBody>
    </xdr:sp>
    <xdr:clientData/>
  </xdr:twoCellAnchor>
  <xdr:twoCellAnchor editAs="absolute">
    <xdr:from>
      <xdr:col>2</xdr:col>
      <xdr:colOff>301625</xdr:colOff>
      <xdr:row>0</xdr:row>
      <xdr:rowOff>215900</xdr:rowOff>
    </xdr:from>
    <xdr:to>
      <xdr:col>4</xdr:col>
      <xdr:colOff>403225</xdr:colOff>
      <xdr:row>0</xdr:row>
      <xdr:rowOff>406400</xdr:rowOff>
    </xdr:to>
    <xdr:sp macro="" textlink="">
      <xdr:nvSpPr>
        <xdr:cNvPr id="3" name="Forme125">
          <a:extLst>
            <a:ext uri="{FF2B5EF4-FFF2-40B4-BE49-F238E27FC236}">
              <a16:creationId xmlns:a16="http://schemas.microsoft.com/office/drawing/2014/main" id="{7A791551-DABA-4866-857B-B7057FF6D003}"/>
            </a:ext>
          </a:extLst>
        </xdr:cNvPr>
        <xdr:cNvSpPr/>
      </xdr:nvSpPr>
      <xdr:spPr>
        <a:xfrm>
          <a:off x="4368800" y="215900"/>
          <a:ext cx="1130300" cy="190500"/>
        </a:xfrm>
        <a:prstGeom prst="rect">
          <a:avLst/>
        </a:prstGeom>
        <a:noFill/>
        <a:ln w="3175" cap="flat" cmpd="sng" algn="ctr">
          <a:solidFill>
            <a:srgbClr val="808080"/>
          </a:solidFill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4162" tIns="64162" rIns="64162" bIns="64162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DCE ind 1</a:t>
          </a:r>
        </a:p>
      </xdr:txBody>
    </xdr:sp>
    <xdr:clientData/>
  </xdr:twoCellAnchor>
  <xdr:twoCellAnchor editAs="absolute">
    <xdr:from>
      <xdr:col>5</xdr:col>
      <xdr:colOff>82550</xdr:colOff>
      <xdr:row>0</xdr:row>
      <xdr:rowOff>165100</xdr:rowOff>
    </xdr:from>
    <xdr:to>
      <xdr:col>5</xdr:col>
      <xdr:colOff>654050</xdr:colOff>
      <xdr:row>0</xdr:row>
      <xdr:rowOff>736600</xdr:rowOff>
    </xdr:to>
    <xdr:pic>
      <xdr:nvPicPr>
        <xdr:cNvPr id="5" name="Forme126">
          <a:extLst>
            <a:ext uri="{FF2B5EF4-FFF2-40B4-BE49-F238E27FC236}">
              <a16:creationId xmlns:a16="http://schemas.microsoft.com/office/drawing/2014/main" id="{D4064B2F-8F6A-4C58-8872-D8E668DF569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92800" y="165100"/>
          <a:ext cx="571500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9F12B-4AC3-4C79-9837-C816D4778E61}">
  <dimension ref="A1"/>
  <sheetViews>
    <sheetView view="pageBreakPreview" topLeftCell="A16" zoomScale="60" zoomScaleNormal="100" workbookViewId="0">
      <selection activeCell="K7" sqref="K7"/>
    </sheetView>
  </sheetViews>
  <sheetFormatPr baseColWidth="10" defaultRowHeight="15" x14ac:dyDescent="0.25"/>
  <cols>
    <col min="1" max="16384" width="11.42578125" style="1"/>
  </cols>
  <sheetData/>
  <printOptions horizontalCentered="1"/>
  <pageMargins left="0" right="0" top="0" bottom="0" header="0" footer="0"/>
  <pageSetup paperSize="9" scale="9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748D3-FA54-4C92-A772-31AABC0C1813}">
  <dimension ref="A1:ZZ69"/>
  <sheetViews>
    <sheetView tabSelected="1" view="pageBreakPreview" zoomScale="60"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I12" sqref="I12"/>
    </sheetView>
  </sheetViews>
  <sheetFormatPr baseColWidth="10" defaultRowHeight="15" x14ac:dyDescent="0.25"/>
  <cols>
    <col min="1" max="1" width="9.7109375" style="2" customWidth="1"/>
    <col min="2" max="2" width="51.28515625" style="2" customWidth="1"/>
    <col min="3" max="3" width="4.7109375" style="1" customWidth="1"/>
    <col min="4" max="5" width="10.7109375" style="1" customWidth="1"/>
    <col min="6" max="6" width="12.7109375" style="1" customWidth="1"/>
    <col min="7" max="16384" width="11.42578125" style="1"/>
  </cols>
  <sheetData>
    <row r="1" spans="1:702" ht="80.849999999999994" customHeight="1" x14ac:dyDescent="0.25">
      <c r="A1" s="44"/>
      <c r="B1" s="45"/>
      <c r="C1" s="45"/>
      <c r="D1" s="45"/>
      <c r="E1" s="45"/>
      <c r="F1" s="46"/>
    </row>
    <row r="2" spans="1:702" ht="30" x14ac:dyDescent="0.25">
      <c r="A2" s="3"/>
      <c r="B2" s="4"/>
      <c r="C2" s="5" t="s">
        <v>0</v>
      </c>
      <c r="D2" s="6" t="s">
        <v>1</v>
      </c>
      <c r="E2" s="6" t="s">
        <v>2</v>
      </c>
      <c r="F2" s="7" t="s">
        <v>3</v>
      </c>
    </row>
    <row r="3" spans="1:702" x14ac:dyDescent="0.25">
      <c r="A3" s="8"/>
      <c r="B3" s="18"/>
      <c r="C3" s="10"/>
      <c r="D3" s="12"/>
      <c r="E3" s="12"/>
      <c r="F3" s="16"/>
    </row>
    <row r="4" spans="1:702" ht="36" x14ac:dyDescent="0.25">
      <c r="A4" s="25"/>
      <c r="B4" s="19" t="s">
        <v>6</v>
      </c>
      <c r="C4" s="10"/>
      <c r="D4" s="12"/>
      <c r="E4" s="12"/>
      <c r="F4" s="16"/>
      <c r="ZY4" s="1" t="s">
        <v>4</v>
      </c>
      <c r="ZZ4" s="2" t="s">
        <v>5</v>
      </c>
    </row>
    <row r="5" spans="1:702" x14ac:dyDescent="0.25">
      <c r="A5" s="26" t="s">
        <v>8</v>
      </c>
      <c r="B5" s="9" t="s">
        <v>9</v>
      </c>
      <c r="C5" s="10"/>
      <c r="D5" s="12"/>
      <c r="E5" s="12"/>
      <c r="F5" s="16"/>
      <c r="ZY5" s="1" t="s">
        <v>7</v>
      </c>
      <c r="ZZ5" s="2"/>
    </row>
    <row r="6" spans="1:702" x14ac:dyDescent="0.25">
      <c r="A6" s="27"/>
      <c r="B6" s="18"/>
      <c r="C6" s="11" t="s">
        <v>10</v>
      </c>
      <c r="D6" s="13"/>
      <c r="E6" s="14"/>
      <c r="F6" s="17">
        <f>ROUND(D6*E6,2)</f>
        <v>0</v>
      </c>
      <c r="ZY6" s="1" t="s">
        <v>11</v>
      </c>
      <c r="ZZ6" s="2" t="s">
        <v>12</v>
      </c>
    </row>
    <row r="7" spans="1:702" x14ac:dyDescent="0.25">
      <c r="A7" s="26" t="s">
        <v>13</v>
      </c>
      <c r="B7" s="9" t="s">
        <v>14</v>
      </c>
      <c r="C7" s="10"/>
      <c r="D7" s="12"/>
      <c r="E7" s="12"/>
      <c r="F7" s="16"/>
      <c r="ZY7" s="1" t="s">
        <v>7</v>
      </c>
      <c r="ZZ7" s="2"/>
    </row>
    <row r="8" spans="1:702" ht="25.5" x14ac:dyDescent="0.25">
      <c r="A8" s="27" t="s">
        <v>15</v>
      </c>
      <c r="B8" s="20" t="s">
        <v>18</v>
      </c>
      <c r="C8" s="11" t="s">
        <v>16</v>
      </c>
      <c r="D8" s="13">
        <v>1</v>
      </c>
      <c r="E8" s="14"/>
      <c r="F8" s="17">
        <f>ROUND(D8*E8,2)</f>
        <v>0</v>
      </c>
      <c r="ZY8" s="1" t="s">
        <v>11</v>
      </c>
      <c r="ZZ8" s="2" t="s">
        <v>17</v>
      </c>
    </row>
    <row r="9" spans="1:702" ht="25.5" x14ac:dyDescent="0.25">
      <c r="A9" s="28" t="s">
        <v>19</v>
      </c>
      <c r="B9" s="20" t="s">
        <v>21</v>
      </c>
      <c r="C9" s="11" t="s">
        <v>16</v>
      </c>
      <c r="D9" s="13">
        <v>1</v>
      </c>
      <c r="E9" s="14"/>
      <c r="F9" s="17">
        <f>ROUND(D9*E9,2)</f>
        <v>0</v>
      </c>
      <c r="ZY9" s="1" t="s">
        <v>11</v>
      </c>
      <c r="ZZ9" s="2" t="s">
        <v>20</v>
      </c>
    </row>
    <row r="10" spans="1:702" ht="38.25" x14ac:dyDescent="0.25">
      <c r="A10" s="28" t="s">
        <v>22</v>
      </c>
      <c r="B10" s="20" t="s">
        <v>25</v>
      </c>
      <c r="C10" s="11" t="s">
        <v>23</v>
      </c>
      <c r="D10" s="13">
        <v>1</v>
      </c>
      <c r="E10" s="14"/>
      <c r="F10" s="17">
        <f>ROUND(D10*E10,2)</f>
        <v>0</v>
      </c>
      <c r="ZY10" s="1" t="s">
        <v>11</v>
      </c>
      <c r="ZZ10" s="2" t="s">
        <v>24</v>
      </c>
    </row>
    <row r="11" spans="1:702" ht="25.5" x14ac:dyDescent="0.25">
      <c r="A11" s="28" t="s">
        <v>26</v>
      </c>
      <c r="B11" s="20" t="s">
        <v>28</v>
      </c>
      <c r="C11" s="11" t="s">
        <v>23</v>
      </c>
      <c r="D11" s="13">
        <v>1</v>
      </c>
      <c r="E11" s="14"/>
      <c r="F11" s="17">
        <f>ROUND(D11*E11,2)</f>
        <v>0</v>
      </c>
      <c r="ZY11" s="1" t="s">
        <v>11</v>
      </c>
      <c r="ZZ11" s="2" t="s">
        <v>27</v>
      </c>
    </row>
    <row r="12" spans="1:702" ht="25.5" x14ac:dyDescent="0.25">
      <c r="A12" s="28" t="s">
        <v>29</v>
      </c>
      <c r="B12" s="20" t="s">
        <v>31</v>
      </c>
      <c r="C12" s="11" t="s">
        <v>16</v>
      </c>
      <c r="D12" s="13">
        <v>2</v>
      </c>
      <c r="E12" s="14"/>
      <c r="F12" s="17">
        <f>ROUND(D12*E12,2)</f>
        <v>0</v>
      </c>
      <c r="ZY12" s="1" t="s">
        <v>11</v>
      </c>
      <c r="ZZ12" s="2" t="s">
        <v>30</v>
      </c>
    </row>
    <row r="13" spans="1:702" x14ac:dyDescent="0.25">
      <c r="A13" s="26" t="s">
        <v>32</v>
      </c>
      <c r="B13" s="9" t="s">
        <v>33</v>
      </c>
      <c r="C13" s="10"/>
      <c r="D13" s="12"/>
      <c r="E13" s="12"/>
      <c r="F13" s="16"/>
      <c r="ZY13" s="1" t="s">
        <v>7</v>
      </c>
      <c r="ZZ13" s="2"/>
    </row>
    <row r="14" spans="1:702" ht="25.5" x14ac:dyDescent="0.25">
      <c r="A14" s="27" t="s">
        <v>34</v>
      </c>
      <c r="B14" s="20" t="s">
        <v>36</v>
      </c>
      <c r="C14" s="11" t="s">
        <v>16</v>
      </c>
      <c r="D14" s="13">
        <v>1</v>
      </c>
      <c r="E14" s="14"/>
      <c r="F14" s="17">
        <f>ROUND(D14*E14,2)</f>
        <v>0</v>
      </c>
      <c r="ZY14" s="1" t="s">
        <v>11</v>
      </c>
      <c r="ZZ14" s="2" t="s">
        <v>35</v>
      </c>
    </row>
    <row r="15" spans="1:702" ht="25.5" x14ac:dyDescent="0.25">
      <c r="A15" s="28" t="s">
        <v>37</v>
      </c>
      <c r="B15" s="20" t="s">
        <v>39</v>
      </c>
      <c r="C15" s="11" t="s">
        <v>16</v>
      </c>
      <c r="D15" s="13">
        <v>1</v>
      </c>
      <c r="E15" s="14"/>
      <c r="F15" s="17">
        <f>ROUND(D15*E15,2)</f>
        <v>0</v>
      </c>
      <c r="ZY15" s="1" t="s">
        <v>11</v>
      </c>
      <c r="ZZ15" s="2" t="s">
        <v>38</v>
      </c>
    </row>
    <row r="16" spans="1:702" ht="25.5" x14ac:dyDescent="0.25">
      <c r="A16" s="28" t="s">
        <v>40</v>
      </c>
      <c r="B16" s="20" t="s">
        <v>42</v>
      </c>
      <c r="C16" s="11" t="s">
        <v>16</v>
      </c>
      <c r="D16" s="13">
        <v>1</v>
      </c>
      <c r="E16" s="14"/>
      <c r="F16" s="17">
        <f>ROUND(D16*E16,2)</f>
        <v>0</v>
      </c>
      <c r="ZY16" s="1" t="s">
        <v>11</v>
      </c>
      <c r="ZZ16" s="2" t="s">
        <v>41</v>
      </c>
    </row>
    <row r="17" spans="1:702" ht="38.25" x14ac:dyDescent="0.25">
      <c r="A17" s="28" t="s">
        <v>43</v>
      </c>
      <c r="B17" s="20" t="s">
        <v>45</v>
      </c>
      <c r="C17" s="11" t="s">
        <v>23</v>
      </c>
      <c r="D17" s="13">
        <v>1</v>
      </c>
      <c r="E17" s="14"/>
      <c r="F17" s="17">
        <f>ROUND(D17*E17,2)</f>
        <v>0</v>
      </c>
      <c r="ZY17" s="1" t="s">
        <v>11</v>
      </c>
      <c r="ZZ17" s="2" t="s">
        <v>44</v>
      </c>
    </row>
    <row r="18" spans="1:702" ht="25.5" x14ac:dyDescent="0.25">
      <c r="A18" s="28" t="s">
        <v>46</v>
      </c>
      <c r="B18" s="20" t="s">
        <v>48</v>
      </c>
      <c r="C18" s="11" t="s">
        <v>16</v>
      </c>
      <c r="D18" s="13">
        <v>1</v>
      </c>
      <c r="E18" s="14"/>
      <c r="F18" s="17">
        <f>ROUND(D18*E18,2)</f>
        <v>0</v>
      </c>
      <c r="ZY18" s="1" t="s">
        <v>11</v>
      </c>
      <c r="ZZ18" s="2" t="s">
        <v>47</v>
      </c>
    </row>
    <row r="19" spans="1:702" x14ac:dyDescent="0.25">
      <c r="A19" s="26" t="s">
        <v>49</v>
      </c>
      <c r="B19" s="9" t="s">
        <v>50</v>
      </c>
      <c r="C19" s="10"/>
      <c r="D19" s="12"/>
      <c r="E19" s="12"/>
      <c r="F19" s="16"/>
      <c r="ZY19" s="1" t="s">
        <v>7</v>
      </c>
      <c r="ZZ19" s="2"/>
    </row>
    <row r="20" spans="1:702" ht="25.5" x14ac:dyDescent="0.25">
      <c r="A20" s="27" t="s">
        <v>51</v>
      </c>
      <c r="B20" s="20" t="s">
        <v>53</v>
      </c>
      <c r="C20" s="11" t="s">
        <v>16</v>
      </c>
      <c r="D20" s="13">
        <v>8</v>
      </c>
      <c r="E20" s="14"/>
      <c r="F20" s="17">
        <f t="shared" ref="F20:F31" si="0">ROUND(D20*E20,2)</f>
        <v>0</v>
      </c>
      <c r="ZY20" s="1" t="s">
        <v>11</v>
      </c>
      <c r="ZZ20" s="2" t="s">
        <v>52</v>
      </c>
    </row>
    <row r="21" spans="1:702" ht="25.5" x14ac:dyDescent="0.25">
      <c r="A21" s="28" t="s">
        <v>54</v>
      </c>
      <c r="B21" s="20" t="s">
        <v>56</v>
      </c>
      <c r="C21" s="11" t="s">
        <v>16</v>
      </c>
      <c r="D21" s="13">
        <v>5</v>
      </c>
      <c r="E21" s="14"/>
      <c r="F21" s="17">
        <f t="shared" si="0"/>
        <v>0</v>
      </c>
      <c r="ZY21" s="1" t="s">
        <v>11</v>
      </c>
      <c r="ZZ21" s="2" t="s">
        <v>55</v>
      </c>
    </row>
    <row r="22" spans="1:702" ht="25.5" x14ac:dyDescent="0.25">
      <c r="A22" s="28" t="s">
        <v>57</v>
      </c>
      <c r="B22" s="20" t="s">
        <v>59</v>
      </c>
      <c r="C22" s="11" t="s">
        <v>16</v>
      </c>
      <c r="D22" s="13">
        <v>1</v>
      </c>
      <c r="E22" s="14"/>
      <c r="F22" s="17">
        <f t="shared" si="0"/>
        <v>0</v>
      </c>
      <c r="ZY22" s="1" t="s">
        <v>11</v>
      </c>
      <c r="ZZ22" s="2" t="s">
        <v>58</v>
      </c>
    </row>
    <row r="23" spans="1:702" ht="25.5" x14ac:dyDescent="0.25">
      <c r="A23" s="28" t="s">
        <v>60</v>
      </c>
      <c r="B23" s="20" t="s">
        <v>62</v>
      </c>
      <c r="C23" s="11" t="s">
        <v>16</v>
      </c>
      <c r="D23" s="13">
        <v>1</v>
      </c>
      <c r="E23" s="14"/>
      <c r="F23" s="17">
        <f t="shared" si="0"/>
        <v>0</v>
      </c>
      <c r="ZY23" s="1" t="s">
        <v>11</v>
      </c>
      <c r="ZZ23" s="2" t="s">
        <v>61</v>
      </c>
    </row>
    <row r="24" spans="1:702" ht="25.5" x14ac:dyDescent="0.25">
      <c r="A24" s="28" t="s">
        <v>63</v>
      </c>
      <c r="B24" s="20" t="s">
        <v>65</v>
      </c>
      <c r="C24" s="11" t="s">
        <v>16</v>
      </c>
      <c r="D24" s="13">
        <v>5</v>
      </c>
      <c r="E24" s="14"/>
      <c r="F24" s="17">
        <f t="shared" si="0"/>
        <v>0</v>
      </c>
      <c r="ZY24" s="1" t="s">
        <v>11</v>
      </c>
      <c r="ZZ24" s="2" t="s">
        <v>64</v>
      </c>
    </row>
    <row r="25" spans="1:702" x14ac:dyDescent="0.25">
      <c r="A25" s="28" t="s">
        <v>66</v>
      </c>
      <c r="B25" s="20" t="s">
        <v>68</v>
      </c>
      <c r="C25" s="11" t="s">
        <v>16</v>
      </c>
      <c r="D25" s="13">
        <v>2</v>
      </c>
      <c r="E25" s="14"/>
      <c r="F25" s="17">
        <f t="shared" si="0"/>
        <v>0</v>
      </c>
      <c r="ZY25" s="1" t="s">
        <v>11</v>
      </c>
      <c r="ZZ25" s="2" t="s">
        <v>67</v>
      </c>
    </row>
    <row r="26" spans="1:702" ht="25.5" x14ac:dyDescent="0.25">
      <c r="A26" s="28" t="s">
        <v>69</v>
      </c>
      <c r="B26" s="20" t="s">
        <v>71</v>
      </c>
      <c r="C26" s="11" t="s">
        <v>16</v>
      </c>
      <c r="D26" s="13">
        <v>2</v>
      </c>
      <c r="E26" s="14"/>
      <c r="F26" s="17">
        <f t="shared" si="0"/>
        <v>0</v>
      </c>
      <c r="ZY26" s="1" t="s">
        <v>11</v>
      </c>
      <c r="ZZ26" s="2" t="s">
        <v>70</v>
      </c>
    </row>
    <row r="27" spans="1:702" x14ac:dyDescent="0.25">
      <c r="A27" s="28" t="s">
        <v>72</v>
      </c>
      <c r="B27" s="20" t="s">
        <v>74</v>
      </c>
      <c r="C27" s="11" t="s">
        <v>16</v>
      </c>
      <c r="D27" s="13">
        <v>1</v>
      </c>
      <c r="E27" s="14"/>
      <c r="F27" s="17">
        <f t="shared" si="0"/>
        <v>0</v>
      </c>
      <c r="ZY27" s="1" t="s">
        <v>11</v>
      </c>
      <c r="ZZ27" s="2" t="s">
        <v>73</v>
      </c>
    </row>
    <row r="28" spans="1:702" ht="25.5" x14ac:dyDescent="0.25">
      <c r="A28" s="28" t="s">
        <v>75</v>
      </c>
      <c r="B28" s="20" t="s">
        <v>77</v>
      </c>
      <c r="C28" s="11" t="s">
        <v>16</v>
      </c>
      <c r="D28" s="13">
        <v>1</v>
      </c>
      <c r="E28" s="14"/>
      <c r="F28" s="17">
        <f t="shared" si="0"/>
        <v>0</v>
      </c>
      <c r="ZY28" s="1" t="s">
        <v>11</v>
      </c>
      <c r="ZZ28" s="2" t="s">
        <v>76</v>
      </c>
    </row>
    <row r="29" spans="1:702" ht="38.25" x14ac:dyDescent="0.25">
      <c r="A29" s="28" t="s">
        <v>78</v>
      </c>
      <c r="B29" s="20" t="s">
        <v>80</v>
      </c>
      <c r="C29" s="11" t="s">
        <v>16</v>
      </c>
      <c r="D29" s="13">
        <v>4</v>
      </c>
      <c r="E29" s="14"/>
      <c r="F29" s="17">
        <f t="shared" si="0"/>
        <v>0</v>
      </c>
      <c r="ZY29" s="1" t="s">
        <v>11</v>
      </c>
      <c r="ZZ29" s="2" t="s">
        <v>79</v>
      </c>
    </row>
    <row r="30" spans="1:702" ht="25.5" x14ac:dyDescent="0.25">
      <c r="A30" s="28" t="s">
        <v>81</v>
      </c>
      <c r="B30" s="20" t="s">
        <v>83</v>
      </c>
      <c r="C30" s="11" t="s">
        <v>16</v>
      </c>
      <c r="D30" s="13">
        <v>1</v>
      </c>
      <c r="E30" s="14"/>
      <c r="F30" s="17">
        <f t="shared" si="0"/>
        <v>0</v>
      </c>
      <c r="ZY30" s="1" t="s">
        <v>11</v>
      </c>
      <c r="ZZ30" s="2" t="s">
        <v>82</v>
      </c>
    </row>
    <row r="31" spans="1:702" ht="38.25" x14ac:dyDescent="0.25">
      <c r="A31" s="35" t="s">
        <v>84</v>
      </c>
      <c r="B31" s="36" t="s">
        <v>87</v>
      </c>
      <c r="C31" s="37" t="s">
        <v>85</v>
      </c>
      <c r="D31" s="38">
        <v>81.48</v>
      </c>
      <c r="E31" s="38"/>
      <c r="F31" s="39">
        <f t="shared" si="0"/>
        <v>0</v>
      </c>
      <c r="ZY31" s="1" t="s">
        <v>11</v>
      </c>
      <c r="ZZ31" s="2" t="s">
        <v>86</v>
      </c>
    </row>
    <row r="32" spans="1:702" x14ac:dyDescent="0.25">
      <c r="A32" s="26" t="s">
        <v>88</v>
      </c>
      <c r="B32" s="9" t="s">
        <v>89</v>
      </c>
      <c r="C32" s="40"/>
      <c r="D32" s="41"/>
      <c r="E32" s="41"/>
      <c r="F32" s="42"/>
      <c r="ZY32" s="1" t="s">
        <v>7</v>
      </c>
      <c r="ZZ32" s="2"/>
    </row>
    <row r="33" spans="1:702" ht="38.25" x14ac:dyDescent="0.25">
      <c r="A33" s="27" t="s">
        <v>90</v>
      </c>
      <c r="B33" s="20" t="s">
        <v>92</v>
      </c>
      <c r="C33" s="11" t="s">
        <v>16</v>
      </c>
      <c r="D33" s="13">
        <v>2</v>
      </c>
      <c r="E33" s="14"/>
      <c r="F33" s="17">
        <f>ROUND(D33*E33,2)</f>
        <v>0</v>
      </c>
      <c r="ZY33" s="1" t="s">
        <v>11</v>
      </c>
      <c r="ZZ33" s="2" t="s">
        <v>91</v>
      </c>
    </row>
    <row r="34" spans="1:702" x14ac:dyDescent="0.25">
      <c r="A34" s="26" t="s">
        <v>93</v>
      </c>
      <c r="B34" s="9" t="s">
        <v>94</v>
      </c>
      <c r="C34" s="10"/>
      <c r="D34" s="12"/>
      <c r="E34" s="12"/>
      <c r="F34" s="16"/>
      <c r="ZY34" s="1" t="s">
        <v>7</v>
      </c>
      <c r="ZZ34" s="2"/>
    </row>
    <row r="35" spans="1:702" ht="25.5" x14ac:dyDescent="0.25">
      <c r="A35" s="27" t="s">
        <v>95</v>
      </c>
      <c r="B35" s="20" t="s">
        <v>98</v>
      </c>
      <c r="C35" s="11" t="s">
        <v>96</v>
      </c>
      <c r="D35" s="14">
        <v>3.93</v>
      </c>
      <c r="E35" s="14"/>
      <c r="F35" s="17">
        <f>ROUND(D35*E35,2)</f>
        <v>0</v>
      </c>
      <c r="ZY35" s="1" t="s">
        <v>11</v>
      </c>
      <c r="ZZ35" s="2" t="s">
        <v>97</v>
      </c>
    </row>
    <row r="36" spans="1:702" x14ac:dyDescent="0.25">
      <c r="A36" s="28" t="s">
        <v>99</v>
      </c>
      <c r="B36" s="20" t="s">
        <v>101</v>
      </c>
      <c r="C36" s="11" t="s">
        <v>96</v>
      </c>
      <c r="D36" s="15">
        <v>15.8</v>
      </c>
      <c r="E36" s="14"/>
      <c r="F36" s="17">
        <f>ROUND(D36*E36,2)</f>
        <v>0</v>
      </c>
      <c r="ZY36" s="1" t="s">
        <v>11</v>
      </c>
      <c r="ZZ36" s="2" t="s">
        <v>100</v>
      </c>
    </row>
    <row r="37" spans="1:702" ht="25.5" x14ac:dyDescent="0.25">
      <c r="A37" s="28" t="s">
        <v>102</v>
      </c>
      <c r="B37" s="20" t="s">
        <v>104</v>
      </c>
      <c r="C37" s="11" t="s">
        <v>96</v>
      </c>
      <c r="D37" s="14">
        <v>2.76</v>
      </c>
      <c r="E37" s="14"/>
      <c r="F37" s="17">
        <f>ROUND(D37*E37,2)</f>
        <v>0</v>
      </c>
      <c r="ZY37" s="1" t="s">
        <v>11</v>
      </c>
      <c r="ZZ37" s="2" t="s">
        <v>103</v>
      </c>
    </row>
    <row r="38" spans="1:702" x14ac:dyDescent="0.25">
      <c r="A38" s="28" t="s">
        <v>105</v>
      </c>
      <c r="B38" s="20" t="s">
        <v>107</v>
      </c>
      <c r="C38" s="11" t="s">
        <v>96</v>
      </c>
      <c r="D38" s="14">
        <v>14.06</v>
      </c>
      <c r="E38" s="14"/>
      <c r="F38" s="17">
        <f>ROUND(D38*E38,2)</f>
        <v>0</v>
      </c>
      <c r="ZY38" s="1" t="s">
        <v>11</v>
      </c>
      <c r="ZZ38" s="2" t="s">
        <v>106</v>
      </c>
    </row>
    <row r="39" spans="1:702" x14ac:dyDescent="0.25">
      <c r="A39" s="26" t="s">
        <v>108</v>
      </c>
      <c r="B39" s="9" t="s">
        <v>109</v>
      </c>
      <c r="C39" s="10"/>
      <c r="D39" s="12"/>
      <c r="E39" s="12"/>
      <c r="F39" s="16"/>
      <c r="ZY39" s="1" t="s">
        <v>7</v>
      </c>
      <c r="ZZ39" s="2"/>
    </row>
    <row r="40" spans="1:702" ht="25.5" x14ac:dyDescent="0.25">
      <c r="A40" s="27" t="s">
        <v>110</v>
      </c>
      <c r="B40" s="20" t="s">
        <v>112</v>
      </c>
      <c r="C40" s="11" t="s">
        <v>23</v>
      </c>
      <c r="D40" s="15">
        <v>1</v>
      </c>
      <c r="E40" s="14"/>
      <c r="F40" s="17">
        <f>ROUND(D40*E40,2)</f>
        <v>0</v>
      </c>
      <c r="ZY40" s="1" t="s">
        <v>11</v>
      </c>
      <c r="ZZ40" s="2" t="s">
        <v>111</v>
      </c>
    </row>
    <row r="41" spans="1:702" x14ac:dyDescent="0.25">
      <c r="A41" s="26" t="s">
        <v>113</v>
      </c>
      <c r="B41" s="9" t="s">
        <v>114</v>
      </c>
      <c r="C41" s="10"/>
      <c r="D41" s="12"/>
      <c r="E41" s="12"/>
      <c r="F41" s="16"/>
      <c r="ZY41" s="1" t="s">
        <v>7</v>
      </c>
      <c r="ZZ41" s="2"/>
    </row>
    <row r="42" spans="1:702" ht="25.5" x14ac:dyDescent="0.25">
      <c r="A42" s="27" t="s">
        <v>115</v>
      </c>
      <c r="B42" s="20" t="s">
        <v>117</v>
      </c>
      <c r="C42" s="11" t="s">
        <v>16</v>
      </c>
      <c r="D42" s="13">
        <v>1</v>
      </c>
      <c r="E42" s="14"/>
      <c r="F42" s="17">
        <f>ROUND(D42*E42,2)</f>
        <v>0</v>
      </c>
      <c r="ZY42" s="1" t="s">
        <v>11</v>
      </c>
      <c r="ZZ42" s="2" t="s">
        <v>116</v>
      </c>
    </row>
    <row r="43" spans="1:702" ht="25.5" x14ac:dyDescent="0.25">
      <c r="A43" s="28" t="s">
        <v>118</v>
      </c>
      <c r="B43" s="20" t="s">
        <v>120</v>
      </c>
      <c r="C43" s="11" t="s">
        <v>16</v>
      </c>
      <c r="D43" s="13">
        <v>5</v>
      </c>
      <c r="E43" s="14"/>
      <c r="F43" s="17">
        <f>ROUND(D43*E43,2)</f>
        <v>0</v>
      </c>
      <c r="ZY43" s="1" t="s">
        <v>11</v>
      </c>
      <c r="ZZ43" s="2" t="s">
        <v>119</v>
      </c>
    </row>
    <row r="44" spans="1:702" ht="25.5" x14ac:dyDescent="0.25">
      <c r="A44" s="28" t="s">
        <v>121</v>
      </c>
      <c r="B44" s="20" t="s">
        <v>123</v>
      </c>
      <c r="C44" s="11" t="s">
        <v>16</v>
      </c>
      <c r="D44" s="13">
        <v>1</v>
      </c>
      <c r="E44" s="14"/>
      <c r="F44" s="17">
        <f>ROUND(D44*E44,2)</f>
        <v>0</v>
      </c>
      <c r="ZY44" s="1" t="s">
        <v>11</v>
      </c>
      <c r="ZZ44" s="2" t="s">
        <v>122</v>
      </c>
    </row>
    <row r="45" spans="1:702" x14ac:dyDescent="0.25">
      <c r="A45" s="26" t="s">
        <v>124</v>
      </c>
      <c r="B45" s="9" t="s">
        <v>125</v>
      </c>
      <c r="C45" s="10"/>
      <c r="D45" s="12"/>
      <c r="E45" s="12"/>
      <c r="F45" s="16"/>
      <c r="ZY45" s="1" t="s">
        <v>7</v>
      </c>
      <c r="ZZ45" s="2"/>
    </row>
    <row r="46" spans="1:702" ht="25.5" x14ac:dyDescent="0.25">
      <c r="A46" s="27" t="s">
        <v>126</v>
      </c>
      <c r="B46" s="20" t="s">
        <v>128</v>
      </c>
      <c r="C46" s="11" t="s">
        <v>16</v>
      </c>
      <c r="D46" s="13">
        <v>2</v>
      </c>
      <c r="E46" s="14"/>
      <c r="F46" s="17">
        <f>ROUND(D46*E46,2)</f>
        <v>0</v>
      </c>
      <c r="ZY46" s="1" t="s">
        <v>11</v>
      </c>
      <c r="ZZ46" s="2" t="s">
        <v>127</v>
      </c>
    </row>
    <row r="47" spans="1:702" ht="25.5" x14ac:dyDescent="0.25">
      <c r="A47" s="28" t="s">
        <v>129</v>
      </c>
      <c r="B47" s="20" t="s">
        <v>131</v>
      </c>
      <c r="C47" s="11" t="s">
        <v>23</v>
      </c>
      <c r="D47" s="13">
        <v>1</v>
      </c>
      <c r="E47" s="14"/>
      <c r="F47" s="17">
        <f>ROUND(D47*E47,2)</f>
        <v>0</v>
      </c>
      <c r="ZY47" s="1" t="s">
        <v>11</v>
      </c>
      <c r="ZZ47" s="2" t="s">
        <v>130</v>
      </c>
    </row>
    <row r="48" spans="1:702" ht="25.5" x14ac:dyDescent="0.25">
      <c r="A48" s="28" t="s">
        <v>132</v>
      </c>
      <c r="B48" s="20" t="s">
        <v>134</v>
      </c>
      <c r="C48" s="11" t="s">
        <v>16</v>
      </c>
      <c r="D48" s="13">
        <v>3</v>
      </c>
      <c r="E48" s="14"/>
      <c r="F48" s="17">
        <f>ROUND(D48*E48,2)</f>
        <v>0</v>
      </c>
      <c r="ZY48" s="1" t="s">
        <v>11</v>
      </c>
      <c r="ZZ48" s="2" t="s">
        <v>133</v>
      </c>
    </row>
    <row r="49" spans="1:702" ht="25.5" x14ac:dyDescent="0.25">
      <c r="A49" s="28" t="s">
        <v>135</v>
      </c>
      <c r="B49" s="20" t="s">
        <v>137</v>
      </c>
      <c r="C49" s="11" t="s">
        <v>16</v>
      </c>
      <c r="D49" s="13">
        <v>1</v>
      </c>
      <c r="E49" s="14"/>
      <c r="F49" s="17">
        <f>ROUND(D49*E49,2)</f>
        <v>0</v>
      </c>
      <c r="ZY49" s="1" t="s">
        <v>11</v>
      </c>
      <c r="ZZ49" s="2" t="s">
        <v>136</v>
      </c>
    </row>
    <row r="50" spans="1:702" ht="25.5" x14ac:dyDescent="0.25">
      <c r="A50" s="28" t="s">
        <v>138</v>
      </c>
      <c r="B50" s="20" t="s">
        <v>140</v>
      </c>
      <c r="C50" s="11" t="s">
        <v>96</v>
      </c>
      <c r="D50" s="15">
        <v>20.8</v>
      </c>
      <c r="E50" s="14"/>
      <c r="F50" s="17">
        <f>ROUND(D50*E50,2)</f>
        <v>0</v>
      </c>
      <c r="ZY50" s="1" t="s">
        <v>11</v>
      </c>
      <c r="ZZ50" s="2" t="s">
        <v>139</v>
      </c>
    </row>
    <row r="51" spans="1:702" x14ac:dyDescent="0.25">
      <c r="A51" s="26" t="s">
        <v>141</v>
      </c>
      <c r="B51" s="9" t="s">
        <v>142</v>
      </c>
      <c r="C51" s="10"/>
      <c r="D51" s="12"/>
      <c r="E51" s="12"/>
      <c r="F51" s="16"/>
      <c r="ZY51" s="1" t="s">
        <v>7</v>
      </c>
      <c r="ZZ51" s="2"/>
    </row>
    <row r="52" spans="1:702" ht="25.5" x14ac:dyDescent="0.25">
      <c r="A52" s="27" t="s">
        <v>143</v>
      </c>
      <c r="B52" s="20" t="s">
        <v>145</v>
      </c>
      <c r="C52" s="11" t="s">
        <v>23</v>
      </c>
      <c r="D52" s="13">
        <v>1</v>
      </c>
      <c r="E52" s="14"/>
      <c r="F52" s="17">
        <f t="shared" ref="F52:F61" si="1">ROUND(D52*E52,2)</f>
        <v>0</v>
      </c>
      <c r="ZY52" s="1" t="s">
        <v>11</v>
      </c>
      <c r="ZZ52" s="2" t="s">
        <v>144</v>
      </c>
    </row>
    <row r="53" spans="1:702" ht="25.5" x14ac:dyDescent="0.25">
      <c r="A53" s="28" t="s">
        <v>146</v>
      </c>
      <c r="B53" s="20" t="s">
        <v>148</v>
      </c>
      <c r="C53" s="11" t="s">
        <v>23</v>
      </c>
      <c r="D53" s="13">
        <v>1</v>
      </c>
      <c r="E53" s="14"/>
      <c r="F53" s="17">
        <f t="shared" si="1"/>
        <v>0</v>
      </c>
      <c r="ZY53" s="1" t="s">
        <v>11</v>
      </c>
      <c r="ZZ53" s="2" t="s">
        <v>147</v>
      </c>
    </row>
    <row r="54" spans="1:702" x14ac:dyDescent="0.25">
      <c r="A54" s="28" t="s">
        <v>149</v>
      </c>
      <c r="B54" s="20" t="s">
        <v>151</v>
      </c>
      <c r="C54" s="11" t="s">
        <v>23</v>
      </c>
      <c r="D54" s="13">
        <v>1</v>
      </c>
      <c r="E54" s="14"/>
      <c r="F54" s="17">
        <f t="shared" si="1"/>
        <v>0</v>
      </c>
      <c r="ZY54" s="1" t="s">
        <v>11</v>
      </c>
      <c r="ZZ54" s="2" t="s">
        <v>150</v>
      </c>
    </row>
    <row r="55" spans="1:702" ht="25.5" x14ac:dyDescent="0.25">
      <c r="A55" s="28" t="s">
        <v>152</v>
      </c>
      <c r="B55" s="20" t="s">
        <v>154</v>
      </c>
      <c r="C55" s="11" t="s">
        <v>23</v>
      </c>
      <c r="D55" s="13">
        <v>1</v>
      </c>
      <c r="E55" s="14"/>
      <c r="F55" s="17">
        <f t="shared" si="1"/>
        <v>0</v>
      </c>
      <c r="ZY55" s="1" t="s">
        <v>11</v>
      </c>
      <c r="ZZ55" s="2" t="s">
        <v>153</v>
      </c>
    </row>
    <row r="56" spans="1:702" ht="25.5" x14ac:dyDescent="0.25">
      <c r="A56" s="28" t="s">
        <v>155</v>
      </c>
      <c r="B56" s="20" t="s">
        <v>157</v>
      </c>
      <c r="C56" s="11" t="s">
        <v>23</v>
      </c>
      <c r="D56" s="13">
        <v>1</v>
      </c>
      <c r="E56" s="14"/>
      <c r="F56" s="17">
        <f t="shared" si="1"/>
        <v>0</v>
      </c>
      <c r="ZY56" s="1" t="s">
        <v>11</v>
      </c>
      <c r="ZZ56" s="2" t="s">
        <v>156</v>
      </c>
    </row>
    <row r="57" spans="1:702" ht="25.5" x14ac:dyDescent="0.25">
      <c r="A57" s="28" t="s">
        <v>158</v>
      </c>
      <c r="B57" s="20" t="s">
        <v>160</v>
      </c>
      <c r="C57" s="11" t="s">
        <v>16</v>
      </c>
      <c r="D57" s="13">
        <v>1</v>
      </c>
      <c r="E57" s="14"/>
      <c r="F57" s="17">
        <f t="shared" si="1"/>
        <v>0</v>
      </c>
      <c r="ZY57" s="1" t="s">
        <v>11</v>
      </c>
      <c r="ZZ57" s="2" t="s">
        <v>159</v>
      </c>
    </row>
    <row r="58" spans="1:702" ht="25.5" x14ac:dyDescent="0.25">
      <c r="A58" s="28" t="s">
        <v>161</v>
      </c>
      <c r="B58" s="20" t="s">
        <v>163</v>
      </c>
      <c r="C58" s="11" t="s">
        <v>16</v>
      </c>
      <c r="D58" s="13">
        <v>1</v>
      </c>
      <c r="E58" s="14"/>
      <c r="F58" s="17">
        <f t="shared" si="1"/>
        <v>0</v>
      </c>
      <c r="ZY58" s="1" t="s">
        <v>11</v>
      </c>
      <c r="ZZ58" s="2" t="s">
        <v>162</v>
      </c>
    </row>
    <row r="59" spans="1:702" ht="25.5" x14ac:dyDescent="0.25">
      <c r="A59" s="28" t="s">
        <v>164</v>
      </c>
      <c r="B59" s="20" t="s">
        <v>166</v>
      </c>
      <c r="C59" s="11" t="s">
        <v>23</v>
      </c>
      <c r="D59" s="13">
        <v>1</v>
      </c>
      <c r="E59" s="14"/>
      <c r="F59" s="17">
        <f t="shared" si="1"/>
        <v>0</v>
      </c>
      <c r="ZY59" s="1" t="s">
        <v>11</v>
      </c>
      <c r="ZZ59" s="2" t="s">
        <v>165</v>
      </c>
    </row>
    <row r="60" spans="1:702" ht="25.5" x14ac:dyDescent="0.25">
      <c r="A60" s="28" t="s">
        <v>167</v>
      </c>
      <c r="B60" s="20" t="s">
        <v>169</v>
      </c>
      <c r="C60" s="11" t="s">
        <v>23</v>
      </c>
      <c r="D60" s="13">
        <v>1</v>
      </c>
      <c r="E60" s="14"/>
      <c r="F60" s="17">
        <f t="shared" si="1"/>
        <v>0</v>
      </c>
      <c r="ZY60" s="1" t="s">
        <v>11</v>
      </c>
      <c r="ZZ60" s="2" t="s">
        <v>168</v>
      </c>
    </row>
    <row r="61" spans="1:702" x14ac:dyDescent="0.25">
      <c r="A61" s="35" t="s">
        <v>170</v>
      </c>
      <c r="B61" s="36" t="s">
        <v>172</v>
      </c>
      <c r="C61" s="37" t="s">
        <v>16</v>
      </c>
      <c r="D61" s="43">
        <v>4</v>
      </c>
      <c r="E61" s="38"/>
      <c r="F61" s="39">
        <f t="shared" si="1"/>
        <v>0</v>
      </c>
      <c r="ZY61" s="1" t="s">
        <v>11</v>
      </c>
      <c r="ZZ61" s="2" t="s">
        <v>171</v>
      </c>
    </row>
    <row r="62" spans="1:702" x14ac:dyDescent="0.25">
      <c r="A62" s="26" t="s">
        <v>173</v>
      </c>
      <c r="B62" s="9" t="s">
        <v>174</v>
      </c>
      <c r="C62" s="40"/>
      <c r="D62" s="41"/>
      <c r="E62" s="41"/>
      <c r="F62" s="42"/>
      <c r="ZY62" s="1" t="s">
        <v>7</v>
      </c>
      <c r="ZZ62" s="2"/>
    </row>
    <row r="63" spans="1:702" x14ac:dyDescent="0.25">
      <c r="A63" s="27" t="s">
        <v>175</v>
      </c>
      <c r="B63" s="20" t="s">
        <v>177</v>
      </c>
      <c r="C63" s="11" t="s">
        <v>23</v>
      </c>
      <c r="D63" s="13">
        <v>1</v>
      </c>
      <c r="E63" s="14"/>
      <c r="F63" s="17">
        <f>ROUND(D63*E63,2)</f>
        <v>0</v>
      </c>
      <c r="ZY63" s="1" t="s">
        <v>11</v>
      </c>
      <c r="ZZ63" s="2" t="s">
        <v>176</v>
      </c>
    </row>
    <row r="64" spans="1:702" x14ac:dyDescent="0.25">
      <c r="A64" s="29" t="s">
        <v>178</v>
      </c>
      <c r="B64" s="9" t="s">
        <v>179</v>
      </c>
      <c r="C64" s="10"/>
      <c r="D64" s="12"/>
      <c r="E64" s="12"/>
      <c r="F64" s="16"/>
      <c r="ZY64" s="1" t="s">
        <v>7</v>
      </c>
      <c r="ZZ64" s="2"/>
    </row>
    <row r="65" spans="1:701" x14ac:dyDescent="0.25">
      <c r="A65" s="30"/>
      <c r="B65" s="21"/>
      <c r="C65" s="22"/>
      <c r="D65" s="23"/>
      <c r="E65" s="23"/>
      <c r="F65" s="24"/>
    </row>
    <row r="67" spans="1:701" x14ac:dyDescent="0.25">
      <c r="B67" s="31" t="s">
        <v>181</v>
      </c>
      <c r="F67" s="34">
        <f>SUBTOTAL(109,F3:F65)</f>
        <v>0</v>
      </c>
      <c r="ZY67" s="1" t="s">
        <v>180</v>
      </c>
    </row>
    <row r="68" spans="1:701" x14ac:dyDescent="0.25">
      <c r="A68" s="32" t="s">
        <v>183</v>
      </c>
      <c r="B68" s="33" t="str">
        <f>CONCATENATE("TVA (",A68,"%)")</f>
        <v>TVA (20%)</v>
      </c>
      <c r="F68" s="34">
        <f>(F67*A68)/100</f>
        <v>0</v>
      </c>
      <c r="ZY68" s="1" t="s">
        <v>182</v>
      </c>
    </row>
    <row r="69" spans="1:701" x14ac:dyDescent="0.25">
      <c r="B69" s="31" t="s">
        <v>185</v>
      </c>
      <c r="F69" s="34">
        <f>F67+F68</f>
        <v>0</v>
      </c>
      <c r="ZY69" s="1" t="s">
        <v>184</v>
      </c>
    </row>
  </sheetData>
  <mergeCells count="1">
    <mergeCell ref="A1:F1"/>
  </mergeCells>
  <pageMargins left="0.39370078740157483" right="0.31496062992125984" top="0.39370078740157483" bottom="0.39370078740157483" header="0.31496062992125984" footer="0.31496062992125984"/>
  <pageSetup paperSize="9" scale="96" fitToHeight="10000" orientation="portrait" horizontalDpi="0" verticalDpi="0" r:id="rId1"/>
  <rowBreaks count="2" manualBreakCount="2">
    <brk id="31" max="5" man="1"/>
    <brk id="61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5</vt:i4>
      </vt:variant>
    </vt:vector>
  </HeadingPairs>
  <TitlesOfParts>
    <vt:vector size="7" baseType="lpstr">
      <vt:lpstr>Lot N°07 Page de garde</vt:lpstr>
      <vt:lpstr>Lot N°07 METALLERIE - SERRURER</vt:lpstr>
      <vt:lpstr>'Lot N°07 METALLERIE - SERRURER'!Impression_des_titres</vt:lpstr>
      <vt:lpstr>'Lot N°07 METALLERIE - SERRURER'!Print_Area</vt:lpstr>
      <vt:lpstr>'Lot N°07 METALLERIE - SERRURER'!Print_Titles</vt:lpstr>
      <vt:lpstr>'Lot N°07 METALLERIE - SERRURER'!Zone_d_impression</vt:lpstr>
      <vt:lpstr>'Lot N°07 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Utilisateur</cp:lastModifiedBy>
  <dcterms:created xsi:type="dcterms:W3CDTF">2018-05-15T10:33:48Z</dcterms:created>
  <dcterms:modified xsi:type="dcterms:W3CDTF">2018-05-16T08:23:11Z</dcterms:modified>
</cp:coreProperties>
</file>