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ilisateur\Desktop\AFFAIRE EN COURS\EPE Valence\DCE MAI 2018\EUROMETRES\DCE indice 1 du 15-05-2018\"/>
    </mc:Choice>
  </mc:AlternateContent>
  <xr:revisionPtr revIDLastSave="0" documentId="10_ncr:8100000_{4321266A-F217-479A-BDB9-0CD7943B563C}" xr6:coauthVersionLast="33" xr6:coauthVersionMax="33" xr10:uidLastSave="{00000000-0000-0000-0000-000000000000}"/>
  <bookViews>
    <workbookView xWindow="0" yWindow="0" windowWidth="21570" windowHeight="9645" activeTab="1" xr2:uid="{E4369571-7160-48BF-AC9A-CF53CD3C2439}"/>
  </bookViews>
  <sheets>
    <sheet name="Lot N°08 Page de garde" sheetId="2" r:id="rId1"/>
    <sheet name="Lot N°08 PLATRERIE - PEINTURE" sheetId="3" r:id="rId2"/>
  </sheets>
  <definedNames>
    <definedName name="_xlnm.Print_Titles" localSheetId="1">'Lot N°08 PLATRERIE - PEINTURE'!$1:$2</definedName>
    <definedName name="Print_Area" localSheetId="1">'Lot N°08 PLATRERIE - PEINTURE'!$A$1:$F$62</definedName>
    <definedName name="Print_Titles" localSheetId="1">'Lot N°08 PLATRERIE - PEINTURE'!$1:$2</definedName>
    <definedName name="_xlnm.Print_Area" localSheetId="0">'Lot N°08 Page de garde'!$A$1:$I$51</definedName>
    <definedName name="_xlnm.Print_Area" localSheetId="1">'Lot N°08 PLATRERIE - PEINTURE'!$A$1:$F$62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" i="3" l="1"/>
  <c r="F55" i="3"/>
  <c r="F53" i="3"/>
  <c r="F51" i="3"/>
  <c r="F50" i="3"/>
  <c r="F49" i="3"/>
  <c r="F48" i="3"/>
  <c r="F47" i="3"/>
  <c r="F46" i="3"/>
  <c r="F45" i="3"/>
  <c r="F43" i="3"/>
  <c r="F42" i="3"/>
  <c r="F40" i="3"/>
  <c r="F39" i="3"/>
  <c r="F38" i="3"/>
  <c r="F36" i="3"/>
  <c r="F35" i="3"/>
  <c r="F33" i="3"/>
  <c r="F32" i="3"/>
  <c r="F31" i="3"/>
  <c r="F30" i="3"/>
  <c r="F29" i="3"/>
  <c r="F28" i="3"/>
  <c r="F27" i="3"/>
  <c r="F26" i="3"/>
  <c r="F25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6" i="3"/>
  <c r="F59" i="3" l="1"/>
  <c r="F60" i="3"/>
  <c r="F61" i="3" s="1"/>
</calcChain>
</file>

<file path=xl/sharedStrings.xml><?xml version="1.0" encoding="utf-8"?>
<sst xmlns="http://schemas.openxmlformats.org/spreadsheetml/2006/main" count="251" uniqueCount="164">
  <si>
    <t>U</t>
  </si>
  <si>
    <t>Quantité indicative</t>
  </si>
  <si>
    <t>Prix en €</t>
  </si>
  <si>
    <t>Total en €</t>
  </si>
  <si>
    <t>CH2</t>
  </si>
  <si>
    <t>PLATRERIE - PEINTURE - FAUX-PLAFONDS</t>
  </si>
  <si>
    <t>CH3</t>
  </si>
  <si>
    <t>1</t>
  </si>
  <si>
    <t>DATE DE CREATION - Mai 2018</t>
  </si>
  <si>
    <t xml:space="preserve">     </t>
  </si>
  <si>
    <t>ART</t>
  </si>
  <si>
    <t>201-N403</t>
  </si>
  <si>
    <t>PLATR</t>
  </si>
  <si>
    <t>3</t>
  </si>
  <si>
    <t>PLATRERIE</t>
  </si>
  <si>
    <t xml:space="preserve">3.1 1 </t>
  </si>
  <si>
    <t xml:space="preserve">m2   </t>
  </si>
  <si>
    <t>101-A024</t>
  </si>
  <si>
    <t>Doublage en plaque de platre/fibres de bois sur ossature métallique - 2 plaques BA13 Impact Activ'Air</t>
  </si>
  <si>
    <t xml:space="preserve">3.1 2 </t>
  </si>
  <si>
    <t>201-O271</t>
  </si>
  <si>
    <t>Doublage en plaques de ciment sur ossatures métalliques - 2 plaques ciment AQUAROC 13</t>
  </si>
  <si>
    <t xml:space="preserve">3.1 3 </t>
  </si>
  <si>
    <t>201-R038</t>
  </si>
  <si>
    <t>Doublage sur ossature métallique - 1 plaque BA13 hydrofuge</t>
  </si>
  <si>
    <t xml:space="preserve">3.2 1 </t>
  </si>
  <si>
    <t>201-R008</t>
  </si>
  <si>
    <t>Panneaux semi-rigide en laine de verre TH32 épaisseur 100 mm R = 3.15 m2 K/W</t>
  </si>
  <si>
    <t xml:space="preserve">3.2 2 </t>
  </si>
  <si>
    <t>201-R037</t>
  </si>
  <si>
    <t>Panneaux semi-rigide en laine de roche TH37 épaisseur 120 mm R = 3.20 m2 K/W</t>
  </si>
  <si>
    <t xml:space="preserve">3.3 1 </t>
  </si>
  <si>
    <t>201-N452</t>
  </si>
  <si>
    <t>Cloison de distribution type 98/48 - avec parements type Impact Activ'Air BA13 ou équivalent</t>
  </si>
  <si>
    <t xml:space="preserve">3.3 2 </t>
  </si>
  <si>
    <t>201-P404</t>
  </si>
  <si>
    <t>Cloison de séparation SAA 120mm - avec parements type Placo Impact Activ'Air BA13 ou équivalent</t>
  </si>
  <si>
    <t xml:space="preserve">3.3 3 </t>
  </si>
  <si>
    <t>201-O036</t>
  </si>
  <si>
    <t>Cloison de distribution type 150/100 - avec parements type Placo Impact Activ'Air BA13 ou équivalent</t>
  </si>
  <si>
    <t xml:space="preserve">3.3 4 </t>
  </si>
  <si>
    <t>201-O048</t>
  </si>
  <si>
    <t>Plus-value pour 2 plaques Placo Impact Marine sur cloison Impact Activ'Air - 1 face</t>
  </si>
  <si>
    <t xml:space="preserve">3.3 5 </t>
  </si>
  <si>
    <t>201-O331</t>
  </si>
  <si>
    <t>Plus-value pour 2 plaques AQUAROC sur cloison Impact Activ'Air - 1 face</t>
  </si>
  <si>
    <t xml:space="preserve">3.3 6 </t>
  </si>
  <si>
    <t>201-J310</t>
  </si>
  <si>
    <t>Cloison de distribution type 95/70 - avec parement type AQUAROC ou équivalent</t>
  </si>
  <si>
    <t xml:space="preserve">3.4 1 </t>
  </si>
  <si>
    <t>201-J320</t>
  </si>
  <si>
    <t>Contre-cloison d'habillage par 2 plaques BA13 Aquaroc ou équivalent (Habillage des bâti-support / de robinetteries encastrées)</t>
  </si>
  <si>
    <t xml:space="preserve">3.5 1 </t>
  </si>
  <si>
    <t>201-R763</t>
  </si>
  <si>
    <t>Gaines techniques verticales CF 1H - 2 plaques BA18S</t>
  </si>
  <si>
    <t xml:space="preserve">3.5 2 </t>
  </si>
  <si>
    <t>201-V120</t>
  </si>
  <si>
    <t>Gaines techniques verticales CF 1H - 2 Plaques Impact Activ'Air BA13</t>
  </si>
  <si>
    <t xml:space="preserve">3.6 1 </t>
  </si>
  <si>
    <t>201-P791</t>
  </si>
  <si>
    <t>Enduit pelliculaire en sous-face de dalle BA</t>
  </si>
  <si>
    <t xml:space="preserve">3.7 1 </t>
  </si>
  <si>
    <t>201-P160</t>
  </si>
  <si>
    <t>Enduit pelliculaire à 2 passes sur élévations BA</t>
  </si>
  <si>
    <t>4</t>
  </si>
  <si>
    <t>PLAFONDS EN PLAQUES</t>
  </si>
  <si>
    <t xml:space="preserve">4.1 1 </t>
  </si>
  <si>
    <t>201-L363</t>
  </si>
  <si>
    <t>Ossature primaire pour plafonds et faux-plafonds</t>
  </si>
  <si>
    <t xml:space="preserve">4.2 1 </t>
  </si>
  <si>
    <t>201-T515</t>
  </si>
  <si>
    <t>Membrane d'étanchéité à l'air hygro-régulante VARIO DUPLEX de chez ISOVER ou équivalent</t>
  </si>
  <si>
    <t xml:space="preserve">4.3 1 </t>
  </si>
  <si>
    <t>201-R043</t>
  </si>
  <si>
    <t>Laine de verre avec pare-vapeur TH40 épaisseur 200 mm R = 5.00 m2 K/W</t>
  </si>
  <si>
    <t xml:space="preserve">4.4 1 </t>
  </si>
  <si>
    <t>201-Q989</t>
  </si>
  <si>
    <t>Plafond en plaque type Placo Impact Activ'Air BA13 - Pose droite</t>
  </si>
  <si>
    <t xml:space="preserve">4.4 2 </t>
  </si>
  <si>
    <t>201-N457</t>
  </si>
  <si>
    <t>Plafond en plaque type Placo Impact Activ'Air BA13 - Pose rampant</t>
  </si>
  <si>
    <t xml:space="preserve">4.4 3 </t>
  </si>
  <si>
    <t>201-Q951</t>
  </si>
  <si>
    <t>Plafond en plaque type Placo Impact Activ'Air Marine BA13 - Pose droite</t>
  </si>
  <si>
    <t xml:space="preserve">4.4 4 </t>
  </si>
  <si>
    <t>201-R880</t>
  </si>
  <si>
    <t>Plafond en plaque de plâtre cartonné 2 BA13 Placoflam (CF 1H / EI60) - Pose droite</t>
  </si>
  <si>
    <t xml:space="preserve">4.4 5 </t>
  </si>
  <si>
    <t>201-O122</t>
  </si>
  <si>
    <t>Plafond acoustique perforé type RIGITONE 8/18 Activ'Air + isolation de 60mm -  Pose droite</t>
  </si>
  <si>
    <t xml:space="preserve">4.4 6 </t>
  </si>
  <si>
    <t>201-L786</t>
  </si>
  <si>
    <t>Plafond acoustique perforé type RIGITONE 8/18 Activ'Air + isolation de 60mm - Pose en rampant</t>
  </si>
  <si>
    <t>5</t>
  </si>
  <si>
    <t>PLAFONDS EN PANNEAUX BOIS</t>
  </si>
  <si>
    <t xml:space="preserve">5.1 1 </t>
  </si>
  <si>
    <t>201-Q987</t>
  </si>
  <si>
    <t>Plafonds en panneaux de contreplaqué massif avec perforation acoustique extérieur - Ignifugés M1</t>
  </si>
  <si>
    <t xml:space="preserve">5.1 2 </t>
  </si>
  <si>
    <t>201-M763</t>
  </si>
  <si>
    <t>Plafonds en panneaux de contreplaqué massif avec perforation acoustique intérieur - Ignifugés M1</t>
  </si>
  <si>
    <t>6</t>
  </si>
  <si>
    <t>FAUX-PLAFONDS DEMONTABLES</t>
  </si>
  <si>
    <t xml:space="preserve">6.1 1 </t>
  </si>
  <si>
    <t>201-O147</t>
  </si>
  <si>
    <t>Faux plafond suspendu type Boxer de chez Rockfon ou équivalent - dalles 600x1500x20mm</t>
  </si>
  <si>
    <t xml:space="preserve">6.2 1 </t>
  </si>
  <si>
    <t>201-L753</t>
  </si>
  <si>
    <t>Faux-plafond démontable type Royal Hygiène de chez Rockfon ou équivalent - dalles 600x1200x20 mm</t>
  </si>
  <si>
    <t xml:space="preserve">6.3 1 </t>
  </si>
  <si>
    <t xml:space="preserve">U    </t>
  </si>
  <si>
    <t>201-N997</t>
  </si>
  <si>
    <t>Panneaux métallique perforé type Métal dB 44 de chez Rockfon ou techniquement équivalent - Format rectangulaire 600 x 1350 x 40 mm</t>
  </si>
  <si>
    <t>7</t>
  </si>
  <si>
    <t>HABILLAGE DE JOUES</t>
  </si>
  <si>
    <t xml:space="preserve">7.1 1 </t>
  </si>
  <si>
    <t xml:space="preserve">ml   </t>
  </si>
  <si>
    <t>201-P052</t>
  </si>
  <si>
    <t>Confection de joues arrêt de plafonds - Hauteur jusqu'à 1.20 ml</t>
  </si>
  <si>
    <t xml:space="preserve">7.1 2 </t>
  </si>
  <si>
    <t>101-D399</t>
  </si>
  <si>
    <t>Confection de joues arrêt de plafonds - Hauteur jusqu'à 0.60 ml</t>
  </si>
  <si>
    <t>8</t>
  </si>
  <si>
    <t>PEINTURE</t>
  </si>
  <si>
    <t xml:space="preserve">8.1 1 </t>
  </si>
  <si>
    <t>201-N409</t>
  </si>
  <si>
    <t>Peinture mate 2 couches sur plafonds neufs</t>
  </si>
  <si>
    <t xml:space="preserve">8.2 1 </t>
  </si>
  <si>
    <t>201-N410</t>
  </si>
  <si>
    <t>Peinture velouté 2 couches sur murs neufs</t>
  </si>
  <si>
    <t xml:space="preserve">8.3 1 </t>
  </si>
  <si>
    <t>201-K110</t>
  </si>
  <si>
    <t>Reprise du support et peinture sur élévation béton existante</t>
  </si>
  <si>
    <t xml:space="preserve">8.4 1 </t>
  </si>
  <si>
    <t>201-Q988</t>
  </si>
  <si>
    <t>Peinture sur plafond bois</t>
  </si>
  <si>
    <t xml:space="preserve">8.4 2 </t>
  </si>
  <si>
    <t>201-N411</t>
  </si>
  <si>
    <t>Peinture sur boiseries</t>
  </si>
  <si>
    <t xml:space="preserve">8.5 1 </t>
  </si>
  <si>
    <t>201-N413</t>
  </si>
  <si>
    <t>Peinture sur tuyauterie</t>
  </si>
  <si>
    <t xml:space="preserve">8.6 1 </t>
  </si>
  <si>
    <t>201-M545</t>
  </si>
  <si>
    <t>Peinture polyuréthane sur dalle béton</t>
  </si>
  <si>
    <t>9</t>
  </si>
  <si>
    <t>NETTOYAGE</t>
  </si>
  <si>
    <t xml:space="preserve">9.1 1 </t>
  </si>
  <si>
    <t>101-B493</t>
  </si>
  <si>
    <t>Nettoyage de pré-réception et nettoyage final de réception</t>
  </si>
  <si>
    <t>10</t>
  </si>
  <si>
    <t>DOSSIER DES OUVRAGES EXECUTES DOE</t>
  </si>
  <si>
    <t xml:space="preserve">10.1 1 </t>
  </si>
  <si>
    <t xml:space="preserve">Ens  </t>
  </si>
  <si>
    <t>201-K624</t>
  </si>
  <si>
    <t>Elaboration du Dossier des Ouvrages Exécutés</t>
  </si>
  <si>
    <t>11</t>
  </si>
  <si>
    <t>FIN</t>
  </si>
  <si>
    <t>TOTHT</t>
  </si>
  <si>
    <t>Montant HT du Lot N°08 PLATRERIE - PEINTURE - FAUX-PLAFONDS</t>
  </si>
  <si>
    <t>TVA</t>
  </si>
  <si>
    <t>20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</si>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</sst>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\-#,##0;"/>
    <numFmt numFmtId="165" formatCode="#,##0.00;\-#,##0.00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3FA6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4" fillId="4" borderId="0">
      <alignment horizontal="left" vertical="top" wrapText="1"/>
    </xf>
    <xf numFmtId="0" fontId="5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6" fillId="5" borderId="1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4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3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18" fillId="2" borderId="0">
      <alignment horizontal="left" vertical="top" wrapText="1"/>
    </xf>
  </cellStyleXfs>
  <cellXfs count="45">
    <xf numFmtId="0" fontId="0" fillId="0" borderId="0" xfId="0">
      <alignment vertical="top"/>
    </xf>
    <xf numFmtId="0" fontId="0" fillId="2" borderId="0" xfId="0" applyFill="1" applyProtection="1">
      <alignment vertical="top"/>
    </xf>
    <xf numFmtId="49" fontId="0" fillId="2" borderId="0" xfId="0" applyNumberFormat="1" applyFill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6" fillId="5" borderId="3" xfId="10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165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5" fontId="0" fillId="2" borderId="10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4" fillId="4" borderId="0" xfId="6" applyBorder="1">
      <alignment horizontal="left" vertical="top" wrapText="1"/>
    </xf>
    <xf numFmtId="49" fontId="3" fillId="2" borderId="0" xfId="26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4" borderId="9" xfId="1" applyFont="1" applyFill="1" applyBorder="1">
      <alignment horizontal="left" vertical="top" wrapText="1"/>
    </xf>
    <xf numFmtId="0" fontId="2" fillId="5" borderId="5" xfId="1" applyFont="1" applyFill="1" applyBorder="1">
      <alignment horizontal="left" vertical="top" wrapText="1"/>
    </xf>
    <xf numFmtId="0" fontId="2" fillId="2" borderId="5" xfId="1" applyFont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5" borderId="4" xfId="1" applyFont="1" applyFill="1" applyBorder="1">
      <alignment horizontal="left" vertical="top" wrapText="1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165" fontId="19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165" fontId="1" fillId="2" borderId="0" xfId="0" applyNumberFormat="1" applyFont="1" applyFill="1" applyProtection="1">
      <alignment vertical="top"/>
    </xf>
    <xf numFmtId="0" fontId="2" fillId="2" borderId="12" xfId="1" applyFont="1" applyBorder="1">
      <alignment horizontal="left" vertical="top" wrapText="1"/>
    </xf>
    <xf numFmtId="49" fontId="3" fillId="2" borderId="13" xfId="26" applyBorder="1">
      <alignment horizontal="left" vertical="top" wrapText="1"/>
    </xf>
    <xf numFmtId="0" fontId="0" fillId="2" borderId="14" xfId="0" applyFill="1" applyBorder="1" applyAlignment="1" applyProtection="1">
      <alignment horizontal="left" vertical="top"/>
      <protection locked="0"/>
    </xf>
    <xf numFmtId="165" fontId="0" fillId="2" borderId="14" xfId="0" applyNumberFormat="1" applyFill="1" applyBorder="1" applyAlignment="1" applyProtection="1">
      <alignment horizontal="center" vertical="top"/>
      <protection locked="0"/>
    </xf>
    <xf numFmtId="165" fontId="0" fillId="2" borderId="15" xfId="0" applyNumberFormat="1" applyFill="1" applyBorder="1" applyAlignment="1" applyProtection="1">
      <alignment horizontal="right" vertical="top"/>
      <protection locked="0"/>
    </xf>
    <xf numFmtId="0" fontId="0" fillId="2" borderId="16" xfId="0" applyFill="1" applyBorder="1" applyAlignment="1" applyProtection="1">
      <alignment horizontal="left" vertical="top"/>
    </xf>
    <xf numFmtId="0" fontId="0" fillId="2" borderId="16" xfId="0" applyFill="1" applyBorder="1" applyAlignment="1" applyProtection="1">
      <alignment horizontal="center" vertical="top"/>
    </xf>
    <xf numFmtId="0" fontId="0" fillId="2" borderId="17" xfId="0" applyFill="1" applyBorder="1" applyAlignment="1" applyProtection="1">
      <alignment horizontal="right" vertical="top"/>
    </xf>
    <xf numFmtId="49" fontId="0" fillId="2" borderId="5" xfId="0" applyNumberFormat="1" applyFill="1" applyBorder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</cellXfs>
  <cellStyles count="50">
    <cellStyle name="ArtDescriptif" xfId="28" xr:uid="{CFF0B2D8-1A40-4334-A890-5D7997E75CF8}"/>
    <cellStyle name="ArtLibelleCond" xfId="27" xr:uid="{C2507FC9-0058-4FD9-B01B-9F5B9964A607}"/>
    <cellStyle name="ArtNote1" xfId="29" xr:uid="{42AC39E1-ED33-4A67-B5A5-E057DA852910}"/>
    <cellStyle name="ArtNote2" xfId="30" xr:uid="{58C6871D-FA10-4249-9FE1-CD0A0C3F4020}"/>
    <cellStyle name="ArtNote3" xfId="31" xr:uid="{14DAC0DA-2894-44F0-A989-6828B04E83CE}"/>
    <cellStyle name="ArtNote4" xfId="32" xr:uid="{64DB81DD-6CD2-4CD5-98A2-444078AA7DC1}"/>
    <cellStyle name="ArtNote5" xfId="33" xr:uid="{CBFE2A2A-C583-48F5-84AC-AC0EF89A01F8}"/>
    <cellStyle name="ArtQuantite" xfId="34" xr:uid="{808714C6-560F-4A6F-9BD3-44D466BFCEB2}"/>
    <cellStyle name="ArtTitre" xfId="26" xr:uid="{A6AF7A71-AE97-41AF-A6D7-D1813DBCC8B4}"/>
    <cellStyle name="ChapDescriptif0" xfId="7" xr:uid="{D703FE78-C239-4544-B537-1BC744DB82A7}"/>
    <cellStyle name="ChapDescriptif1" xfId="11" xr:uid="{646133EA-213D-4E36-A2D1-7297C76FAD0B}"/>
    <cellStyle name="ChapDescriptif2" xfId="15" xr:uid="{9E46C54D-41C7-4E36-8F7A-9EA86C3913FB}"/>
    <cellStyle name="ChapDescriptif3" xfId="19" xr:uid="{2710C2FC-4B83-4FCE-927B-70B5EA05135C}"/>
    <cellStyle name="ChapDescriptif4" xfId="23" xr:uid="{0386CF3E-D9E8-4085-B59E-41C29826978C}"/>
    <cellStyle name="ChapNote0" xfId="8" xr:uid="{0A464418-FB78-4602-AECA-0C750FB4136F}"/>
    <cellStyle name="ChapNote1" xfId="12" xr:uid="{8D41B840-3877-4B65-A678-2E3959AFFC80}"/>
    <cellStyle name="ChapNote2" xfId="16" xr:uid="{A7F17218-153D-4814-9B7E-73DF4197B739}"/>
    <cellStyle name="ChapNote3" xfId="20" xr:uid="{A905FC4F-EC10-40EB-AC29-8C574FC9B277}"/>
    <cellStyle name="ChapNote4" xfId="24" xr:uid="{85FC8641-1410-4717-B64E-4246D5E4A32A}"/>
    <cellStyle name="ChapRecap0" xfId="9" xr:uid="{0941DB4F-9B7E-4D7F-A424-C18BCCE4EE94}"/>
    <cellStyle name="ChapRecap1" xfId="13" xr:uid="{85D70C2B-D0D8-4BDA-8ADC-A5A4B4254DB0}"/>
    <cellStyle name="ChapRecap2" xfId="17" xr:uid="{03972846-82E0-4429-BBDF-2140AA1C57BD}"/>
    <cellStyle name="ChapRecap3" xfId="21" xr:uid="{C1BC39D4-A613-49A8-9354-27664464AC6C}"/>
    <cellStyle name="ChapRecap4" xfId="25" xr:uid="{2CE638D3-25AE-4959-9F28-687762537774}"/>
    <cellStyle name="ChapTitre0" xfId="6" xr:uid="{C796E8F0-8361-45E4-A938-1B84999B3601}"/>
    <cellStyle name="ChapTitre1" xfId="10" xr:uid="{6575B44D-DFDE-4DF1-81D1-AE2B677CFECB}"/>
    <cellStyle name="ChapTitre2" xfId="14" xr:uid="{45468172-0812-4FB9-B0BF-81F18B61621E}"/>
    <cellStyle name="ChapTitre3" xfId="18" xr:uid="{CEF90AEE-96CB-4299-B5BB-6FC0B673BC18}"/>
    <cellStyle name="ChapTitre4" xfId="22" xr:uid="{3B93B8E5-7AAC-46DD-B7D6-D507DFAA1801}"/>
    <cellStyle name="Commentaire" xfId="49" xr:uid="{250053D1-CD8A-4473-8FA9-2CC1BE4A5A53}"/>
    <cellStyle name="DQLocQuantNonLoc" xfId="42" xr:uid="{18E584E1-A208-432D-8B80-7CC5B738844C}"/>
    <cellStyle name="DQLocRefClass" xfId="41" xr:uid="{77E1D938-9582-48E1-B217-07A6BA502CB8}"/>
    <cellStyle name="DQLocStruct" xfId="43" xr:uid="{62777407-D025-4B25-AB7E-20C3183CE4A4}"/>
    <cellStyle name="DQMinutes" xfId="44" xr:uid="{BB581984-3B87-498B-81E4-21A2F32CDD6C}"/>
    <cellStyle name="Info Entete" xfId="47" xr:uid="{98BD996F-3975-4693-8022-EF67A56C1CC8}"/>
    <cellStyle name="Inter Entete" xfId="48" xr:uid="{53F9E159-57FD-4A9C-9B63-3C2DEB65E337}"/>
    <cellStyle name="LocGen" xfId="36" xr:uid="{C77906F3-EBEB-48EB-86F3-E0AA9F3AF91F}"/>
    <cellStyle name="LocLit" xfId="38" xr:uid="{309B5C12-D333-421D-885A-315C2EF3991C}"/>
    <cellStyle name="LocRefClass" xfId="37" xr:uid="{924E93E4-9CB5-468A-B091-8FA608565680}"/>
    <cellStyle name="LocSignetRep" xfId="40" xr:uid="{D86B1C58-66B6-4936-9AA9-5FF2FCFDDF8A}"/>
    <cellStyle name="LocStrRecap0" xfId="3" xr:uid="{F0BF3A26-41CF-4214-A695-68EAEA6A56F4}"/>
    <cellStyle name="LocStrRecap1" xfId="5" xr:uid="{B5160F2D-CB17-40B0-8C3B-7A69DA357F75}"/>
    <cellStyle name="LocStrTexte0" xfId="2" xr:uid="{07784938-C42E-436A-A584-51E587FF0624}"/>
    <cellStyle name="LocStrTexte1" xfId="4" xr:uid="{76368642-A85C-460F-A6EC-5CAB4CC66AF4}"/>
    <cellStyle name="LocStruct" xfId="39" xr:uid="{048C8692-D831-40EC-9F3E-42E5E28D9B1C}"/>
    <cellStyle name="LocTitre" xfId="35" xr:uid="{64AF9BDB-EB63-41D6-9F5C-044A93D44038}"/>
    <cellStyle name="Lot" xfId="45" xr:uid="{1EFF6855-1F40-4DB3-AFE9-22B9BDDB89BB}"/>
    <cellStyle name="Normal" xfId="0" builtinId="0" customBuiltin="1"/>
    <cellStyle name="Numerotation" xfId="1" xr:uid="{367A2B36-08ED-4E97-BC8E-2917F1C8AC55}"/>
    <cellStyle name="Titre Entete" xfId="46" xr:uid="{8BF1F729-D7E1-417C-8819-B09D30DBB4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38100</xdr:rowOff>
    </xdr:from>
    <xdr:to>
      <xdr:col>4</xdr:col>
      <xdr:colOff>88900</xdr:colOff>
      <xdr:row>49</xdr:row>
      <xdr:rowOff>139700</xdr:rowOff>
    </xdr:to>
    <xdr:sp macro="" textlink="">
      <xdr:nvSpPr>
        <xdr:cNvPr id="2" name="Forme127">
          <a:extLst>
            <a:ext uri="{FF2B5EF4-FFF2-40B4-BE49-F238E27FC236}">
              <a16:creationId xmlns:a16="http://schemas.microsoft.com/office/drawing/2014/main" id="{8A0A9C10-4916-4910-9634-DA44FD2CAC90}"/>
            </a:ext>
          </a:extLst>
        </xdr:cNvPr>
        <xdr:cNvSpPr/>
      </xdr:nvSpPr>
      <xdr:spPr>
        <a:xfrm>
          <a:off x="63500" y="38100"/>
          <a:ext cx="30734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3</xdr:col>
      <xdr:colOff>698500</xdr:colOff>
      <xdr:row>2</xdr:row>
      <xdr:rowOff>139700</xdr:rowOff>
    </xdr:from>
    <xdr:to>
      <xdr:col>8</xdr:col>
      <xdr:colOff>406400</xdr:colOff>
      <xdr:row>11</xdr:row>
      <xdr:rowOff>63500</xdr:rowOff>
    </xdr:to>
    <xdr:sp macro="" textlink="">
      <xdr:nvSpPr>
        <xdr:cNvPr id="3" name="Forme128">
          <a:extLst>
            <a:ext uri="{FF2B5EF4-FFF2-40B4-BE49-F238E27FC236}">
              <a16:creationId xmlns:a16="http://schemas.microsoft.com/office/drawing/2014/main" id="{E6D045C2-2D23-43D0-99F3-734EC8E35A80}"/>
            </a:ext>
          </a:extLst>
        </xdr:cNvPr>
        <xdr:cNvSpPr/>
      </xdr:nvSpPr>
      <xdr:spPr>
        <a:xfrm>
          <a:off x="2984500" y="520700"/>
          <a:ext cx="3517900" cy="16383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MAITRE D'OUVRAGE:
MINISTERE DE LA JUSTICE
Délégation Interrégionale du secrétariat général centre-est
Département Immobilier de Lyon
20 boulevard Eugène Deruelle - Le Britannia C/8
69432 LYON Cedex 03</a:t>
          </a:r>
        </a:p>
      </xdr:txBody>
    </xdr:sp>
    <xdr:clientData/>
  </xdr:twoCellAnchor>
  <xdr:twoCellAnchor editAs="absolute">
    <xdr:from>
      <xdr:col>3</xdr:col>
      <xdr:colOff>698500</xdr:colOff>
      <xdr:row>11</xdr:row>
      <xdr:rowOff>12700</xdr:rowOff>
    </xdr:from>
    <xdr:to>
      <xdr:col>8</xdr:col>
      <xdr:colOff>444500</xdr:colOff>
      <xdr:row>21</xdr:row>
      <xdr:rowOff>12700</xdr:rowOff>
    </xdr:to>
    <xdr:sp macro="" textlink="">
      <xdr:nvSpPr>
        <xdr:cNvPr id="4" name="Forme129">
          <a:extLst>
            <a:ext uri="{FF2B5EF4-FFF2-40B4-BE49-F238E27FC236}">
              <a16:creationId xmlns:a16="http://schemas.microsoft.com/office/drawing/2014/main" id="{8A5CCC8F-7955-468B-B048-75622B318CE0}"/>
            </a:ext>
          </a:extLst>
        </xdr:cNvPr>
        <xdr:cNvSpPr/>
      </xdr:nvSpPr>
      <xdr:spPr>
        <a:xfrm>
          <a:off x="2984500" y="2108200"/>
          <a:ext cx="3556000" cy="19050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DPGF
Lot N°08 PLATRERIE - PEINTURE - FAUX-PLAFONDS
CONSTRUCTION D'UN ETABLISSEMENT DE PLACEMENT EDUCATIF (E.P.E)
78 Rue de la Forêt
26000 - VALENCE
</a:t>
          </a:r>
        </a:p>
      </xdr:txBody>
    </xdr:sp>
    <xdr:clientData/>
  </xdr:twoCellAnchor>
  <xdr:twoCellAnchor editAs="absolute">
    <xdr:from>
      <xdr:col>0</xdr:col>
      <xdr:colOff>139700</xdr:colOff>
      <xdr:row>46</xdr:row>
      <xdr:rowOff>152400</xdr:rowOff>
    </xdr:from>
    <xdr:to>
      <xdr:col>8</xdr:col>
      <xdr:colOff>609600</xdr:colOff>
      <xdr:row>48</xdr:row>
      <xdr:rowOff>88900</xdr:rowOff>
    </xdr:to>
    <xdr:sp macro="" textlink="">
      <xdr:nvSpPr>
        <xdr:cNvPr id="5" name="Forme130">
          <a:extLst>
            <a:ext uri="{FF2B5EF4-FFF2-40B4-BE49-F238E27FC236}">
              <a16:creationId xmlns:a16="http://schemas.microsoft.com/office/drawing/2014/main" id="{E9B5822D-4EF5-4DDD-B24F-28331ECD807C}"/>
            </a:ext>
          </a:extLst>
        </xdr:cNvPr>
        <xdr:cNvSpPr/>
      </xdr:nvSpPr>
      <xdr:spPr>
        <a:xfrm>
          <a:off x="139700" y="8915400"/>
          <a:ext cx="65659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1 - 15/05/2018
</a:t>
          </a:r>
        </a:p>
      </xdr:txBody>
    </xdr:sp>
    <xdr:clientData/>
  </xdr:twoCellAnchor>
  <xdr:twoCellAnchor editAs="absolute">
    <xdr:from>
      <xdr:col>0</xdr:col>
      <xdr:colOff>292100</xdr:colOff>
      <xdr:row>15</xdr:row>
      <xdr:rowOff>177800</xdr:rowOff>
    </xdr:from>
    <xdr:to>
      <xdr:col>3</xdr:col>
      <xdr:colOff>457200</xdr:colOff>
      <xdr:row>20</xdr:row>
      <xdr:rowOff>38100</xdr:rowOff>
    </xdr:to>
    <xdr:sp macro="" textlink="">
      <xdr:nvSpPr>
        <xdr:cNvPr id="6" name="Forme131">
          <a:extLst>
            <a:ext uri="{FF2B5EF4-FFF2-40B4-BE49-F238E27FC236}">
              <a16:creationId xmlns:a16="http://schemas.microsoft.com/office/drawing/2014/main" id="{87286D3F-AB9F-4C8A-8BC9-E02B9ED77D34}"/>
            </a:ext>
          </a:extLst>
        </xdr:cNvPr>
        <xdr:cNvSpPr/>
      </xdr:nvSpPr>
      <xdr:spPr>
        <a:xfrm>
          <a:off x="292100" y="3035300"/>
          <a:ext cx="2451100" cy="8128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STRUCTURE
COGECI
Immeuble WOOPA 10 Avenue des Canuts
 69120 VAULX EN VELIN
Tel : 04 37 45 19 99  Fax : 04 37 45 19 98
Email : cogeci@cogeci.fr</a:t>
          </a:r>
        </a:p>
      </xdr:txBody>
    </xdr:sp>
    <xdr:clientData/>
  </xdr:twoCellAnchor>
  <xdr:twoCellAnchor editAs="absolute">
    <xdr:from>
      <xdr:col>0</xdr:col>
      <xdr:colOff>292100</xdr:colOff>
      <xdr:row>2</xdr:row>
      <xdr:rowOff>38100</xdr:rowOff>
    </xdr:from>
    <xdr:to>
      <xdr:col>3</xdr:col>
      <xdr:colOff>457200</xdr:colOff>
      <xdr:row>6</xdr:row>
      <xdr:rowOff>38100</xdr:rowOff>
    </xdr:to>
    <xdr:sp macro="" textlink="">
      <xdr:nvSpPr>
        <xdr:cNvPr id="7" name="Forme132">
          <a:extLst>
            <a:ext uri="{FF2B5EF4-FFF2-40B4-BE49-F238E27FC236}">
              <a16:creationId xmlns:a16="http://schemas.microsoft.com/office/drawing/2014/main" id="{4C0B61A0-B2F2-4EA4-B33B-52B325677F92}"/>
            </a:ext>
          </a:extLst>
        </xdr:cNvPr>
        <xdr:cNvSpPr/>
      </xdr:nvSpPr>
      <xdr:spPr>
        <a:xfrm>
          <a:off x="292100" y="419100"/>
          <a:ext cx="2451100" cy="762000"/>
        </a:xfrm>
        <a:prstGeom prst="rect">
          <a:avLst/>
        </a:prstGeom>
        <a:gradFill flip="none" rotWithShape="1">
          <a:gsLst>
            <a:gs pos="0">
              <a:srgbClr val="FFFFFF"/>
            </a:gs>
            <a:gs pos="100000">
              <a:srgbClr val="FFFFFF"/>
            </a:gs>
          </a:gsLst>
          <a:lin ang="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ARCHITECTE
STUDIO GARDONI ARCHITECTURES  
77 rue Duquesne
69006LYON
Tel : 04 72 85 66 90  Fax : 09 70 63 29 29
Email : contact@studiogardoni.fr</a:t>
          </a:r>
        </a:p>
      </xdr:txBody>
    </xdr:sp>
    <xdr:clientData/>
  </xdr:twoCellAnchor>
  <xdr:twoCellAnchor editAs="absolute">
    <xdr:from>
      <xdr:col>0</xdr:col>
      <xdr:colOff>292100</xdr:colOff>
      <xdr:row>11</xdr:row>
      <xdr:rowOff>50800</xdr:rowOff>
    </xdr:from>
    <xdr:to>
      <xdr:col>3</xdr:col>
      <xdr:colOff>457200</xdr:colOff>
      <xdr:row>15</xdr:row>
      <xdr:rowOff>50800</xdr:rowOff>
    </xdr:to>
    <xdr:sp macro="" textlink="">
      <xdr:nvSpPr>
        <xdr:cNvPr id="8" name="Forme133">
          <a:extLst>
            <a:ext uri="{FF2B5EF4-FFF2-40B4-BE49-F238E27FC236}">
              <a16:creationId xmlns:a16="http://schemas.microsoft.com/office/drawing/2014/main" id="{1FC7AACF-2893-4BF6-91A3-583917950370}"/>
            </a:ext>
          </a:extLst>
        </xdr:cNvPr>
        <xdr:cNvSpPr/>
      </xdr:nvSpPr>
      <xdr:spPr>
        <a:xfrm>
          <a:off x="292100" y="2146300"/>
          <a:ext cx="2451100" cy="7620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FLUIDES
STREM  
32 Rue Barrème
69006LYON
Tel : 04 78 17 39 09   Fax : 04 72 44 28 66
Email : contact@strem.fr</a:t>
          </a:r>
        </a:p>
      </xdr:txBody>
    </xdr:sp>
    <xdr:clientData/>
  </xdr:twoCellAnchor>
  <xdr:twoCellAnchor editAs="absolute">
    <xdr:from>
      <xdr:col>0</xdr:col>
      <xdr:colOff>101600</xdr:colOff>
      <xdr:row>46</xdr:row>
      <xdr:rowOff>76200</xdr:rowOff>
    </xdr:from>
    <xdr:to>
      <xdr:col>8</xdr:col>
      <xdr:colOff>609600</xdr:colOff>
      <xdr:row>46</xdr:row>
      <xdr:rowOff>76200</xdr:rowOff>
    </xdr:to>
    <xdr:cxnSp macro="">
      <xdr:nvCxnSpPr>
        <xdr:cNvPr id="9" name="Forme134">
          <a:extLst>
            <a:ext uri="{FF2B5EF4-FFF2-40B4-BE49-F238E27FC236}">
              <a16:creationId xmlns:a16="http://schemas.microsoft.com/office/drawing/2014/main" id="{140962C8-8367-40F3-9CD5-34FA3D7EC4EC}"/>
            </a:ext>
          </a:extLst>
        </xdr:cNvPr>
        <xdr:cNvCxnSpPr/>
      </xdr:nvCxnSpPr>
      <xdr:spPr>
        <a:xfrm>
          <a:off x="101600" y="8839200"/>
          <a:ext cx="66040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292100</xdr:colOff>
      <xdr:row>6</xdr:row>
      <xdr:rowOff>139700</xdr:rowOff>
    </xdr:from>
    <xdr:to>
      <xdr:col>3</xdr:col>
      <xdr:colOff>457200</xdr:colOff>
      <xdr:row>10</xdr:row>
      <xdr:rowOff>127000</xdr:rowOff>
    </xdr:to>
    <xdr:sp macro="" textlink="">
      <xdr:nvSpPr>
        <xdr:cNvPr id="10" name="Forme135">
          <a:extLst>
            <a:ext uri="{FF2B5EF4-FFF2-40B4-BE49-F238E27FC236}">
              <a16:creationId xmlns:a16="http://schemas.microsoft.com/office/drawing/2014/main" id="{48CD2AC4-486F-4632-91BA-D9663F29103C}"/>
            </a:ext>
          </a:extLst>
        </xdr:cNvPr>
        <xdr:cNvSpPr/>
      </xdr:nvSpPr>
      <xdr:spPr>
        <a:xfrm>
          <a:off x="292100" y="1282700"/>
          <a:ext cx="2451100" cy="7493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
EUROMETRES 
Le Champel 14 chemin du Mas de Valeyre
07200ST SERNIN
Tel : 04 75 35 37 61  Fax : 04 75 93 57 54
Email : contact@eurometresbtp.fr</a:t>
          </a:r>
        </a:p>
      </xdr:txBody>
    </xdr:sp>
    <xdr:clientData/>
  </xdr:twoCellAnchor>
  <xdr:twoCellAnchor editAs="absolute">
    <xdr:from>
      <xdr:col>0</xdr:col>
      <xdr:colOff>368300</xdr:colOff>
      <xdr:row>21</xdr:row>
      <xdr:rowOff>186267</xdr:rowOff>
    </xdr:from>
    <xdr:to>
      <xdr:col>8</xdr:col>
      <xdr:colOff>368300</xdr:colOff>
      <xdr:row>35</xdr:row>
      <xdr:rowOff>143934</xdr:rowOff>
    </xdr:to>
    <xdr:pic>
      <xdr:nvPicPr>
        <xdr:cNvPr id="12" name="Forme136">
          <a:extLst>
            <a:ext uri="{FF2B5EF4-FFF2-40B4-BE49-F238E27FC236}">
              <a16:creationId xmlns:a16="http://schemas.microsoft.com/office/drawing/2014/main" id="{8B599047-8791-4E11-827B-48D6798F30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" y="4186767"/>
          <a:ext cx="6096000" cy="2624667"/>
        </a:xfrm>
        <a:prstGeom prst="rect">
          <a:avLst/>
        </a:prstGeom>
      </xdr:spPr>
    </xdr:pic>
    <xdr:clientData/>
  </xdr:twoCellAnchor>
  <xdr:twoCellAnchor editAs="absolute">
    <xdr:from>
      <xdr:col>3</xdr:col>
      <xdr:colOff>673100</xdr:colOff>
      <xdr:row>38</xdr:row>
      <xdr:rowOff>12700</xdr:rowOff>
    </xdr:from>
    <xdr:to>
      <xdr:col>8</xdr:col>
      <xdr:colOff>381000</xdr:colOff>
      <xdr:row>45</xdr:row>
      <xdr:rowOff>25400</xdr:rowOff>
    </xdr:to>
    <xdr:sp macro="" textlink="">
      <xdr:nvSpPr>
        <xdr:cNvPr id="13" name="Forme137">
          <a:extLst>
            <a:ext uri="{FF2B5EF4-FFF2-40B4-BE49-F238E27FC236}">
              <a16:creationId xmlns:a16="http://schemas.microsoft.com/office/drawing/2014/main" id="{2C0F9954-7680-4517-B0EA-ACBDA66A4CA3}"/>
            </a:ext>
          </a:extLst>
        </xdr:cNvPr>
        <xdr:cNvSpPr/>
      </xdr:nvSpPr>
      <xdr:spPr>
        <a:xfrm>
          <a:off x="2959100" y="7251700"/>
          <a:ext cx="3517900" cy="13462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TAMPON ET SIGNATURE ENTREPRISE:</a:t>
          </a:r>
        </a:p>
      </xdr:txBody>
    </xdr:sp>
    <xdr:clientData/>
  </xdr:twoCellAnchor>
  <xdr:twoCellAnchor editAs="absolute">
    <xdr:from>
      <xdr:col>2</xdr:col>
      <xdr:colOff>152400</xdr:colOff>
      <xdr:row>3</xdr:row>
      <xdr:rowOff>162441</xdr:rowOff>
    </xdr:from>
    <xdr:to>
      <xdr:col>3</xdr:col>
      <xdr:colOff>431800</xdr:colOff>
      <xdr:row>5</xdr:row>
      <xdr:rowOff>129659</xdr:rowOff>
    </xdr:to>
    <xdr:pic>
      <xdr:nvPicPr>
        <xdr:cNvPr id="15" name="Forme138">
          <a:extLst>
            <a:ext uri="{FF2B5EF4-FFF2-40B4-BE49-F238E27FC236}">
              <a16:creationId xmlns:a16="http://schemas.microsoft.com/office/drawing/2014/main" id="{D7AC98BA-A7F5-44B8-B448-1FBC6EEF90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733941"/>
          <a:ext cx="1041400" cy="348218"/>
        </a:xfrm>
        <a:prstGeom prst="rect">
          <a:avLst/>
        </a:prstGeom>
      </xdr:spPr>
    </xdr:pic>
    <xdr:clientData/>
  </xdr:twoCellAnchor>
  <xdr:twoCellAnchor editAs="absolute">
    <xdr:from>
      <xdr:col>2</xdr:col>
      <xdr:colOff>584200</xdr:colOff>
      <xdr:row>7</xdr:row>
      <xdr:rowOff>38100</xdr:rowOff>
    </xdr:from>
    <xdr:to>
      <xdr:col>3</xdr:col>
      <xdr:colOff>381000</xdr:colOff>
      <xdr:row>10</xdr:row>
      <xdr:rowOff>25400</xdr:rowOff>
    </xdr:to>
    <xdr:pic>
      <xdr:nvPicPr>
        <xdr:cNvPr id="17" name="Forme139">
          <a:extLst>
            <a:ext uri="{FF2B5EF4-FFF2-40B4-BE49-F238E27FC236}">
              <a16:creationId xmlns:a16="http://schemas.microsoft.com/office/drawing/2014/main" id="{A85C4EC7-FF6C-49DC-B1AD-ADCD953B437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200" y="1371600"/>
          <a:ext cx="558800" cy="558800"/>
        </a:xfrm>
        <a:prstGeom prst="rect">
          <a:avLst/>
        </a:prstGeom>
      </xdr:spPr>
    </xdr:pic>
    <xdr:clientData/>
  </xdr:twoCellAnchor>
  <xdr:twoCellAnchor editAs="absolute">
    <xdr:from>
      <xdr:col>2</xdr:col>
      <xdr:colOff>190500</xdr:colOff>
      <xdr:row>12</xdr:row>
      <xdr:rowOff>50800</xdr:rowOff>
    </xdr:from>
    <xdr:to>
      <xdr:col>3</xdr:col>
      <xdr:colOff>393700</xdr:colOff>
      <xdr:row>14</xdr:row>
      <xdr:rowOff>25400</xdr:rowOff>
    </xdr:to>
    <xdr:pic>
      <xdr:nvPicPr>
        <xdr:cNvPr id="19" name="Forme140">
          <a:extLst>
            <a:ext uri="{FF2B5EF4-FFF2-40B4-BE49-F238E27FC236}">
              <a16:creationId xmlns:a16="http://schemas.microsoft.com/office/drawing/2014/main" id="{F78CA45F-571B-40D1-918C-609D0D1896B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336800"/>
          <a:ext cx="965200" cy="355600"/>
        </a:xfrm>
        <a:prstGeom prst="rect">
          <a:avLst/>
        </a:prstGeom>
      </xdr:spPr>
    </xdr:pic>
    <xdr:clientData/>
  </xdr:twoCellAnchor>
  <xdr:twoCellAnchor editAs="absolute">
    <xdr:from>
      <xdr:col>2</xdr:col>
      <xdr:colOff>457200</xdr:colOff>
      <xdr:row>16</xdr:row>
      <xdr:rowOff>38100</xdr:rowOff>
    </xdr:from>
    <xdr:to>
      <xdr:col>3</xdr:col>
      <xdr:colOff>393700</xdr:colOff>
      <xdr:row>19</xdr:row>
      <xdr:rowOff>165100</xdr:rowOff>
    </xdr:to>
    <xdr:pic>
      <xdr:nvPicPr>
        <xdr:cNvPr id="21" name="Forme141">
          <a:extLst>
            <a:ext uri="{FF2B5EF4-FFF2-40B4-BE49-F238E27FC236}">
              <a16:creationId xmlns:a16="http://schemas.microsoft.com/office/drawing/2014/main" id="{468B7D57-DB8B-4928-BC42-0DFB5D7C70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3086100"/>
          <a:ext cx="698500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127000</xdr:colOff>
      <xdr:row>0</xdr:row>
      <xdr:rowOff>76200</xdr:rowOff>
    </xdr:from>
    <xdr:to>
      <xdr:col>5</xdr:col>
      <xdr:colOff>793750</xdr:colOff>
      <xdr:row>0</xdr:row>
      <xdr:rowOff>939800</xdr:rowOff>
    </xdr:to>
    <xdr:sp macro="" textlink="">
      <xdr:nvSpPr>
        <xdr:cNvPr id="2" name="Forme142">
          <a:extLst>
            <a:ext uri="{FF2B5EF4-FFF2-40B4-BE49-F238E27FC236}">
              <a16:creationId xmlns:a16="http://schemas.microsoft.com/office/drawing/2014/main" id="{B335A037-739C-458A-ADA6-744113987AB2}"/>
            </a:ext>
          </a:extLst>
        </xdr:cNvPr>
        <xdr:cNvSpPr/>
      </xdr:nvSpPr>
      <xdr:spPr>
        <a:xfrm>
          <a:off x="127000" y="76200"/>
          <a:ext cx="6477000" cy="863600"/>
        </a:xfrm>
        <a:prstGeom prst="rect">
          <a:avLst/>
        </a:prstGeom>
        <a:gradFill flip="none" rotWithShape="1">
          <a:gsLst>
            <a:gs pos="0">
              <a:srgbClr val="FFFF99"/>
            </a:gs>
            <a:gs pos="100000">
              <a:srgbClr val="FFFFFF"/>
            </a:gs>
          </a:gsLst>
          <a:lin ang="5400000" scaled="1"/>
          <a:tileRect/>
        </a:gradFill>
        <a:ln w="6350" cmpd="sng">
          <a:solidFill>
            <a:srgbClr val="999999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Lot N°08 PLATRERIE - PEINTURE - FAUX-PLAFONDS
CONSTRUCTION D'UN ETABLISSEMENT DE PLACEMENT EDUCATIF (E.P.E) 
78 Rue de la Forêt - 26000 VALENCE
MAITRE D'OUVRAGE :  MINISTERE DE LA JUSTICE 
Délégation Interrégionale du secrétariat général centre-est Département Immobilier de Lyon - 69432 LYON Cedex 03</a:t>
          </a:r>
        </a:p>
      </xdr:txBody>
    </xdr:sp>
    <xdr:clientData/>
  </xdr:twoCellAnchor>
  <xdr:twoCellAnchor editAs="absolute">
    <xdr:from>
      <xdr:col>2</xdr:col>
      <xdr:colOff>301625</xdr:colOff>
      <xdr:row>0</xdr:row>
      <xdr:rowOff>215900</xdr:rowOff>
    </xdr:from>
    <xdr:to>
      <xdr:col>4</xdr:col>
      <xdr:colOff>403225</xdr:colOff>
      <xdr:row>0</xdr:row>
      <xdr:rowOff>406400</xdr:rowOff>
    </xdr:to>
    <xdr:sp macro="" textlink="">
      <xdr:nvSpPr>
        <xdr:cNvPr id="3" name="Forme143">
          <a:extLst>
            <a:ext uri="{FF2B5EF4-FFF2-40B4-BE49-F238E27FC236}">
              <a16:creationId xmlns:a16="http://schemas.microsoft.com/office/drawing/2014/main" id="{44F49C3B-1FAB-4E7D-9304-415C06F7BC17}"/>
            </a:ext>
          </a:extLst>
        </xdr:cNvPr>
        <xdr:cNvSpPr/>
      </xdr:nvSpPr>
      <xdr:spPr>
        <a:xfrm>
          <a:off x="4368800" y="215900"/>
          <a:ext cx="1130300" cy="190500"/>
        </a:xfrm>
        <a:prstGeom prst="rect">
          <a:avLst/>
        </a:prstGeom>
        <a:noFill/>
        <a:ln w="3175" cap="flat" cmpd="sng" algn="ctr">
          <a:solidFill>
            <a:srgbClr val="80808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</a:t>
          </a:r>
        </a:p>
      </xdr:txBody>
    </xdr:sp>
    <xdr:clientData/>
  </xdr:twoCellAnchor>
  <xdr:twoCellAnchor editAs="absolute">
    <xdr:from>
      <xdr:col>5</xdr:col>
      <xdr:colOff>82550</xdr:colOff>
      <xdr:row>0</xdr:row>
      <xdr:rowOff>165100</xdr:rowOff>
    </xdr:from>
    <xdr:to>
      <xdr:col>5</xdr:col>
      <xdr:colOff>654050</xdr:colOff>
      <xdr:row>0</xdr:row>
      <xdr:rowOff>736600</xdr:rowOff>
    </xdr:to>
    <xdr:pic>
      <xdr:nvPicPr>
        <xdr:cNvPr id="5" name="Forme144">
          <a:extLst>
            <a:ext uri="{FF2B5EF4-FFF2-40B4-BE49-F238E27FC236}">
              <a16:creationId xmlns:a16="http://schemas.microsoft.com/office/drawing/2014/main" id="{0174F7EC-531F-4022-92E8-BD1D014F3A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16510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C278F-02AC-431D-88AF-618D63EDBE88}">
  <dimension ref="A1"/>
  <sheetViews>
    <sheetView view="pageBreakPreview" zoomScale="60" zoomScaleNormal="100" workbookViewId="0">
      <selection activeCell="O45" sqref="O45"/>
    </sheetView>
  </sheetViews>
  <sheetFormatPr baseColWidth="10" defaultRowHeight="15" x14ac:dyDescent="0.25"/>
  <cols>
    <col min="1" max="16384" width="11.42578125" style="1"/>
  </cols>
  <sheetData/>
  <printOptions horizontalCentered="1"/>
  <pageMargins left="0" right="0" top="0" bottom="0" header="0" footer="0"/>
  <pageSetup paperSize="9" scale="9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A5F9B-29B3-4D53-9633-3709F9762ECD}">
  <dimension ref="A1:ZZ61"/>
  <sheetViews>
    <sheetView tabSelected="1" view="pageBreakPreview" zoomScale="60" zoomScaleNormal="85" workbookViewId="0">
      <pane xSplit="2" ySplit="2" topLeftCell="C27" activePane="bottomRight" state="frozen"/>
      <selection pane="topRight" activeCell="C1" sqref="C1"/>
      <selection pane="bottomLeft" activeCell="A3" sqref="A3"/>
      <selection pane="bottomRight" activeCell="I50" sqref="I50"/>
    </sheetView>
  </sheetViews>
  <sheetFormatPr baseColWidth="10" defaultRowHeight="15" x14ac:dyDescent="0.25"/>
  <cols>
    <col min="1" max="1" width="9.7109375" style="2" customWidth="1"/>
    <col min="2" max="2" width="51.28515625" style="2" customWidth="1"/>
    <col min="3" max="3" width="4.7109375" style="1" customWidth="1"/>
    <col min="4" max="5" width="10.7109375" style="1" customWidth="1"/>
    <col min="6" max="6" width="13.140625" style="1" customWidth="1"/>
    <col min="7" max="16384" width="11.42578125" style="1"/>
  </cols>
  <sheetData>
    <row r="1" spans="1:702" ht="80.849999999999994" customHeight="1" x14ac:dyDescent="0.25">
      <c r="A1" s="42"/>
      <c r="B1" s="43"/>
      <c r="C1" s="43"/>
      <c r="D1" s="43"/>
      <c r="E1" s="43"/>
      <c r="F1" s="44"/>
    </row>
    <row r="2" spans="1:702" ht="30" x14ac:dyDescent="0.25">
      <c r="A2" s="3"/>
      <c r="B2" s="4"/>
      <c r="C2" s="5" t="s">
        <v>0</v>
      </c>
      <c r="D2" s="6" t="s">
        <v>1</v>
      </c>
      <c r="E2" s="6" t="s">
        <v>2</v>
      </c>
      <c r="F2" s="7" t="s">
        <v>3</v>
      </c>
    </row>
    <row r="3" spans="1:702" x14ac:dyDescent="0.25">
      <c r="A3" s="8"/>
      <c r="B3" s="17"/>
      <c r="C3" s="10"/>
      <c r="D3" s="12"/>
      <c r="E3" s="12"/>
      <c r="F3" s="15"/>
    </row>
    <row r="4" spans="1:702" ht="36" x14ac:dyDescent="0.25">
      <c r="A4" s="24"/>
      <c r="B4" s="18" t="s">
        <v>5</v>
      </c>
      <c r="C4" s="10"/>
      <c r="D4" s="12"/>
      <c r="E4" s="12"/>
      <c r="F4" s="15"/>
      <c r="ZY4" s="1" t="s">
        <v>4</v>
      </c>
      <c r="ZZ4" s="2"/>
    </row>
    <row r="5" spans="1:702" x14ac:dyDescent="0.25">
      <c r="A5" s="25" t="s">
        <v>7</v>
      </c>
      <c r="B5" s="9" t="s">
        <v>8</v>
      </c>
      <c r="C5" s="10"/>
      <c r="D5" s="12"/>
      <c r="E5" s="12"/>
      <c r="F5" s="15"/>
      <c r="ZY5" s="1" t="s">
        <v>6</v>
      </c>
      <c r="ZZ5" s="2"/>
    </row>
    <row r="6" spans="1:702" x14ac:dyDescent="0.25">
      <c r="A6" s="26"/>
      <c r="B6" s="17"/>
      <c r="C6" s="11" t="s">
        <v>9</v>
      </c>
      <c r="D6" s="13"/>
      <c r="E6" s="14"/>
      <c r="F6" s="16">
        <f>ROUND(D6*E6,2)</f>
        <v>0</v>
      </c>
      <c r="ZY6" s="1" t="s">
        <v>10</v>
      </c>
      <c r="ZZ6" s="2" t="s">
        <v>11</v>
      </c>
    </row>
    <row r="7" spans="1:702" x14ac:dyDescent="0.25">
      <c r="A7" s="25" t="s">
        <v>13</v>
      </c>
      <c r="B7" s="9" t="s">
        <v>14</v>
      </c>
      <c r="C7" s="10"/>
      <c r="D7" s="12"/>
      <c r="E7" s="12"/>
      <c r="F7" s="15"/>
      <c r="ZY7" s="1" t="s">
        <v>6</v>
      </c>
      <c r="ZZ7" s="2" t="s">
        <v>12</v>
      </c>
    </row>
    <row r="8" spans="1:702" ht="25.5" x14ac:dyDescent="0.25">
      <c r="A8" s="26" t="s">
        <v>15</v>
      </c>
      <c r="B8" s="19" t="s">
        <v>18</v>
      </c>
      <c r="C8" s="11" t="s">
        <v>16</v>
      </c>
      <c r="D8" s="14">
        <v>47.39</v>
      </c>
      <c r="E8" s="14"/>
      <c r="F8" s="16">
        <f t="shared" ref="F8:F23" si="0">ROUND(D8*E8,2)</f>
        <v>0</v>
      </c>
      <c r="ZY8" s="1" t="s">
        <v>10</v>
      </c>
      <c r="ZZ8" s="2" t="s">
        <v>17</v>
      </c>
    </row>
    <row r="9" spans="1:702" ht="25.5" x14ac:dyDescent="0.25">
      <c r="A9" s="27" t="s">
        <v>19</v>
      </c>
      <c r="B9" s="19" t="s">
        <v>21</v>
      </c>
      <c r="C9" s="11" t="s">
        <v>16</v>
      </c>
      <c r="D9" s="14">
        <v>49.55</v>
      </c>
      <c r="E9" s="14"/>
      <c r="F9" s="16">
        <f t="shared" si="0"/>
        <v>0</v>
      </c>
      <c r="ZY9" s="1" t="s">
        <v>10</v>
      </c>
      <c r="ZZ9" s="2" t="s">
        <v>20</v>
      </c>
    </row>
    <row r="10" spans="1:702" ht="25.5" x14ac:dyDescent="0.25">
      <c r="A10" s="27" t="s">
        <v>22</v>
      </c>
      <c r="B10" s="19" t="s">
        <v>24</v>
      </c>
      <c r="C10" s="11" t="s">
        <v>16</v>
      </c>
      <c r="D10" s="14">
        <v>54.6</v>
      </c>
      <c r="E10" s="14"/>
      <c r="F10" s="16">
        <f t="shared" si="0"/>
        <v>0</v>
      </c>
      <c r="ZY10" s="1" t="s">
        <v>10</v>
      </c>
      <c r="ZZ10" s="2" t="s">
        <v>23</v>
      </c>
    </row>
    <row r="11" spans="1:702" ht="25.5" x14ac:dyDescent="0.25">
      <c r="A11" s="27" t="s">
        <v>25</v>
      </c>
      <c r="B11" s="19" t="s">
        <v>27</v>
      </c>
      <c r="C11" s="11" t="s">
        <v>16</v>
      </c>
      <c r="D11" s="14">
        <v>139.96</v>
      </c>
      <c r="E11" s="14"/>
      <c r="F11" s="16">
        <f t="shared" si="0"/>
        <v>0</v>
      </c>
      <c r="ZY11" s="1" t="s">
        <v>10</v>
      </c>
      <c r="ZZ11" s="2" t="s">
        <v>26</v>
      </c>
    </row>
    <row r="12" spans="1:702" ht="25.5" x14ac:dyDescent="0.25">
      <c r="A12" s="27" t="s">
        <v>28</v>
      </c>
      <c r="B12" s="19" t="s">
        <v>30</v>
      </c>
      <c r="C12" s="11" t="s">
        <v>16</v>
      </c>
      <c r="D12" s="14">
        <v>11.58</v>
      </c>
      <c r="E12" s="14"/>
      <c r="F12" s="16">
        <f t="shared" si="0"/>
        <v>0</v>
      </c>
      <c r="ZY12" s="1" t="s">
        <v>10</v>
      </c>
      <c r="ZZ12" s="2" t="s">
        <v>29</v>
      </c>
    </row>
    <row r="13" spans="1:702" ht="25.5" x14ac:dyDescent="0.25">
      <c r="A13" s="27" t="s">
        <v>31</v>
      </c>
      <c r="B13" s="19" t="s">
        <v>33</v>
      </c>
      <c r="C13" s="11" t="s">
        <v>16</v>
      </c>
      <c r="D13" s="14">
        <v>625.78</v>
      </c>
      <c r="E13" s="14"/>
      <c r="F13" s="16">
        <f t="shared" si="0"/>
        <v>0</v>
      </c>
      <c r="ZY13" s="1" t="s">
        <v>10</v>
      </c>
      <c r="ZZ13" s="2" t="s">
        <v>32</v>
      </c>
    </row>
    <row r="14" spans="1:702" ht="25.5" x14ac:dyDescent="0.25">
      <c r="A14" s="27" t="s">
        <v>34</v>
      </c>
      <c r="B14" s="19" t="s">
        <v>36</v>
      </c>
      <c r="C14" s="11" t="s">
        <v>16</v>
      </c>
      <c r="D14" s="14">
        <v>25.05</v>
      </c>
      <c r="E14" s="14"/>
      <c r="F14" s="16">
        <f t="shared" si="0"/>
        <v>0</v>
      </c>
      <c r="ZY14" s="1" t="s">
        <v>10</v>
      </c>
      <c r="ZZ14" s="2" t="s">
        <v>35</v>
      </c>
    </row>
    <row r="15" spans="1:702" ht="25.5" x14ac:dyDescent="0.25">
      <c r="A15" s="27" t="s">
        <v>37</v>
      </c>
      <c r="B15" s="19" t="s">
        <v>39</v>
      </c>
      <c r="C15" s="11" t="s">
        <v>16</v>
      </c>
      <c r="D15" s="14">
        <v>142.94</v>
      </c>
      <c r="E15" s="14"/>
      <c r="F15" s="16">
        <f t="shared" si="0"/>
        <v>0</v>
      </c>
      <c r="ZY15" s="1" t="s">
        <v>10</v>
      </c>
      <c r="ZZ15" s="2" t="s">
        <v>38</v>
      </c>
    </row>
    <row r="16" spans="1:702" ht="25.5" x14ac:dyDescent="0.25">
      <c r="A16" s="27" t="s">
        <v>40</v>
      </c>
      <c r="B16" s="19" t="s">
        <v>42</v>
      </c>
      <c r="C16" s="11" t="s">
        <v>16</v>
      </c>
      <c r="D16" s="14">
        <v>127.77</v>
      </c>
      <c r="E16" s="14"/>
      <c r="F16" s="16">
        <f t="shared" si="0"/>
        <v>0</v>
      </c>
      <c r="ZY16" s="1" t="s">
        <v>10</v>
      </c>
      <c r="ZZ16" s="2" t="s">
        <v>41</v>
      </c>
    </row>
    <row r="17" spans="1:702" ht="25.5" x14ac:dyDescent="0.25">
      <c r="A17" s="27" t="s">
        <v>43</v>
      </c>
      <c r="B17" s="19" t="s">
        <v>45</v>
      </c>
      <c r="C17" s="11" t="s">
        <v>16</v>
      </c>
      <c r="D17" s="14">
        <v>102.06</v>
      </c>
      <c r="E17" s="14"/>
      <c r="F17" s="16">
        <f t="shared" si="0"/>
        <v>0</v>
      </c>
      <c r="ZY17" s="1" t="s">
        <v>10</v>
      </c>
      <c r="ZZ17" s="2" t="s">
        <v>44</v>
      </c>
    </row>
    <row r="18" spans="1:702" ht="25.5" x14ac:dyDescent="0.25">
      <c r="A18" s="27" t="s">
        <v>46</v>
      </c>
      <c r="B18" s="19" t="s">
        <v>48</v>
      </c>
      <c r="C18" s="11" t="s">
        <v>16</v>
      </c>
      <c r="D18" s="14">
        <v>96.76</v>
      </c>
      <c r="E18" s="14"/>
      <c r="F18" s="16">
        <f t="shared" si="0"/>
        <v>0</v>
      </c>
      <c r="ZY18" s="1" t="s">
        <v>10</v>
      </c>
      <c r="ZZ18" s="2" t="s">
        <v>47</v>
      </c>
    </row>
    <row r="19" spans="1:702" ht="38.25" x14ac:dyDescent="0.25">
      <c r="A19" s="27" t="s">
        <v>49</v>
      </c>
      <c r="B19" s="19" t="s">
        <v>51</v>
      </c>
      <c r="C19" s="11" t="s">
        <v>16</v>
      </c>
      <c r="D19" s="14">
        <v>37.08</v>
      </c>
      <c r="E19" s="14"/>
      <c r="F19" s="16">
        <f t="shared" si="0"/>
        <v>0</v>
      </c>
      <c r="ZY19" s="1" t="s">
        <v>10</v>
      </c>
      <c r="ZZ19" s="2" t="s">
        <v>50</v>
      </c>
    </row>
    <row r="20" spans="1:702" x14ac:dyDescent="0.25">
      <c r="A20" s="27" t="s">
        <v>52</v>
      </c>
      <c r="B20" s="19" t="s">
        <v>54</v>
      </c>
      <c r="C20" s="11" t="s">
        <v>16</v>
      </c>
      <c r="D20" s="14">
        <v>9.4700000000000006</v>
      </c>
      <c r="E20" s="14"/>
      <c r="F20" s="16">
        <f t="shared" si="0"/>
        <v>0</v>
      </c>
      <c r="ZY20" s="1" t="s">
        <v>10</v>
      </c>
      <c r="ZZ20" s="2" t="s">
        <v>53</v>
      </c>
    </row>
    <row r="21" spans="1:702" ht="25.5" x14ac:dyDescent="0.25">
      <c r="A21" s="27" t="s">
        <v>55</v>
      </c>
      <c r="B21" s="19" t="s">
        <v>57</v>
      </c>
      <c r="C21" s="11" t="s">
        <v>16</v>
      </c>
      <c r="D21" s="14">
        <v>3.77</v>
      </c>
      <c r="E21" s="14"/>
      <c r="F21" s="16">
        <f t="shared" si="0"/>
        <v>0</v>
      </c>
      <c r="ZY21" s="1" t="s">
        <v>10</v>
      </c>
      <c r="ZZ21" s="2" t="s">
        <v>56</v>
      </c>
    </row>
    <row r="22" spans="1:702" x14ac:dyDescent="0.25">
      <c r="A22" s="27" t="s">
        <v>58</v>
      </c>
      <c r="B22" s="19" t="s">
        <v>60</v>
      </c>
      <c r="C22" s="11" t="s">
        <v>16</v>
      </c>
      <c r="D22" s="14">
        <v>316.2</v>
      </c>
      <c r="E22" s="14"/>
      <c r="F22" s="16">
        <f t="shared" si="0"/>
        <v>0</v>
      </c>
      <c r="ZY22" s="1" t="s">
        <v>10</v>
      </c>
      <c r="ZZ22" s="2" t="s">
        <v>59</v>
      </c>
    </row>
    <row r="23" spans="1:702" x14ac:dyDescent="0.25">
      <c r="A23" s="27" t="s">
        <v>61</v>
      </c>
      <c r="B23" s="19" t="s">
        <v>63</v>
      </c>
      <c r="C23" s="11" t="s">
        <v>16</v>
      </c>
      <c r="D23" s="14">
        <v>711.89</v>
      </c>
      <c r="E23" s="14"/>
      <c r="F23" s="16">
        <f t="shared" si="0"/>
        <v>0</v>
      </c>
      <c r="ZY23" s="1" t="s">
        <v>10</v>
      </c>
      <c r="ZZ23" s="2" t="s">
        <v>62</v>
      </c>
    </row>
    <row r="24" spans="1:702" x14ac:dyDescent="0.25">
      <c r="A24" s="25" t="s">
        <v>64</v>
      </c>
      <c r="B24" s="9" t="s">
        <v>65</v>
      </c>
      <c r="C24" s="10"/>
      <c r="D24" s="12"/>
      <c r="E24" s="12"/>
      <c r="F24" s="15"/>
      <c r="ZY24" s="1" t="s">
        <v>6</v>
      </c>
      <c r="ZZ24" s="2"/>
    </row>
    <row r="25" spans="1:702" x14ac:dyDescent="0.25">
      <c r="A25" s="26" t="s">
        <v>66</v>
      </c>
      <c r="B25" s="19" t="s">
        <v>68</v>
      </c>
      <c r="C25" s="11" t="s">
        <v>16</v>
      </c>
      <c r="D25" s="14">
        <v>325.63</v>
      </c>
      <c r="E25" s="14"/>
      <c r="F25" s="16">
        <f t="shared" ref="F25:F33" si="1">ROUND(D25*E25,2)</f>
        <v>0</v>
      </c>
      <c r="ZY25" s="1" t="s">
        <v>10</v>
      </c>
      <c r="ZZ25" s="2" t="s">
        <v>67</v>
      </c>
    </row>
    <row r="26" spans="1:702" ht="25.5" x14ac:dyDescent="0.25">
      <c r="A26" s="27" t="s">
        <v>69</v>
      </c>
      <c r="B26" s="19" t="s">
        <v>71</v>
      </c>
      <c r="C26" s="11" t="s">
        <v>16</v>
      </c>
      <c r="D26" s="14">
        <v>236.02</v>
      </c>
      <c r="E26" s="14"/>
      <c r="F26" s="16">
        <f t="shared" si="1"/>
        <v>0</v>
      </c>
      <c r="ZY26" s="1" t="s">
        <v>10</v>
      </c>
      <c r="ZZ26" s="2" t="s">
        <v>70</v>
      </c>
    </row>
    <row r="27" spans="1:702" ht="25.5" x14ac:dyDescent="0.25">
      <c r="A27" s="27" t="s">
        <v>72</v>
      </c>
      <c r="B27" s="19" t="s">
        <v>74</v>
      </c>
      <c r="C27" s="11" t="s">
        <v>16</v>
      </c>
      <c r="D27" s="14">
        <v>330.19</v>
      </c>
      <c r="E27" s="14"/>
      <c r="F27" s="16">
        <f t="shared" si="1"/>
        <v>0</v>
      </c>
      <c r="ZY27" s="1" t="s">
        <v>10</v>
      </c>
      <c r="ZZ27" s="2" t="s">
        <v>73</v>
      </c>
    </row>
    <row r="28" spans="1:702" ht="25.5" x14ac:dyDescent="0.25">
      <c r="A28" s="27" t="s">
        <v>75</v>
      </c>
      <c r="B28" s="19" t="s">
        <v>77</v>
      </c>
      <c r="C28" s="11" t="s">
        <v>16</v>
      </c>
      <c r="D28" s="14">
        <v>25.16</v>
      </c>
      <c r="E28" s="14"/>
      <c r="F28" s="16">
        <f t="shared" si="1"/>
        <v>0</v>
      </c>
      <c r="ZY28" s="1" t="s">
        <v>10</v>
      </c>
      <c r="ZZ28" s="2" t="s">
        <v>76</v>
      </c>
    </row>
    <row r="29" spans="1:702" ht="25.5" x14ac:dyDescent="0.25">
      <c r="A29" s="27" t="s">
        <v>78</v>
      </c>
      <c r="B29" s="19" t="s">
        <v>80</v>
      </c>
      <c r="C29" s="11" t="s">
        <v>16</v>
      </c>
      <c r="D29" s="14">
        <v>151.68</v>
      </c>
      <c r="E29" s="14"/>
      <c r="F29" s="16">
        <f t="shared" si="1"/>
        <v>0</v>
      </c>
      <c r="ZY29" s="1" t="s">
        <v>10</v>
      </c>
      <c r="ZZ29" s="2" t="s">
        <v>79</v>
      </c>
    </row>
    <row r="30" spans="1:702" ht="25.5" x14ac:dyDescent="0.25">
      <c r="A30" s="27" t="s">
        <v>81</v>
      </c>
      <c r="B30" s="19" t="s">
        <v>83</v>
      </c>
      <c r="C30" s="11" t="s">
        <v>16</v>
      </c>
      <c r="D30" s="14">
        <v>75.88</v>
      </c>
      <c r="E30" s="14"/>
      <c r="F30" s="16">
        <f t="shared" si="1"/>
        <v>0</v>
      </c>
      <c r="ZY30" s="1" t="s">
        <v>10</v>
      </c>
      <c r="ZZ30" s="2" t="s">
        <v>82</v>
      </c>
    </row>
    <row r="31" spans="1:702" ht="25.5" x14ac:dyDescent="0.25">
      <c r="A31" s="27" t="s">
        <v>84</v>
      </c>
      <c r="B31" s="19" t="s">
        <v>86</v>
      </c>
      <c r="C31" s="11" t="s">
        <v>16</v>
      </c>
      <c r="D31" s="14">
        <v>4.04</v>
      </c>
      <c r="E31" s="14"/>
      <c r="F31" s="16">
        <f t="shared" si="1"/>
        <v>0</v>
      </c>
      <c r="ZY31" s="1" t="s">
        <v>10</v>
      </c>
      <c r="ZZ31" s="2" t="s">
        <v>85</v>
      </c>
    </row>
    <row r="32" spans="1:702" ht="25.5" x14ac:dyDescent="0.25">
      <c r="A32" s="27" t="s">
        <v>87</v>
      </c>
      <c r="B32" s="19" t="s">
        <v>89</v>
      </c>
      <c r="C32" s="11" t="s">
        <v>16</v>
      </c>
      <c r="D32" s="14">
        <v>33.11</v>
      </c>
      <c r="E32" s="14"/>
      <c r="F32" s="16">
        <f t="shared" si="1"/>
        <v>0</v>
      </c>
      <c r="ZY32" s="1" t="s">
        <v>10</v>
      </c>
      <c r="ZZ32" s="2" t="s">
        <v>88</v>
      </c>
    </row>
    <row r="33" spans="1:702" ht="25.5" x14ac:dyDescent="0.25">
      <c r="A33" s="34" t="s">
        <v>90</v>
      </c>
      <c r="B33" s="35" t="s">
        <v>92</v>
      </c>
      <c r="C33" s="36" t="s">
        <v>16</v>
      </c>
      <c r="D33" s="37">
        <v>53.57</v>
      </c>
      <c r="E33" s="37"/>
      <c r="F33" s="38">
        <f t="shared" si="1"/>
        <v>0</v>
      </c>
      <c r="ZY33" s="1" t="s">
        <v>10</v>
      </c>
      <c r="ZZ33" s="2" t="s">
        <v>91</v>
      </c>
    </row>
    <row r="34" spans="1:702" x14ac:dyDescent="0.25">
      <c r="A34" s="25" t="s">
        <v>93</v>
      </c>
      <c r="B34" s="9" t="s">
        <v>94</v>
      </c>
      <c r="C34" s="39"/>
      <c r="D34" s="40"/>
      <c r="E34" s="40"/>
      <c r="F34" s="41"/>
      <c r="ZY34" s="1" t="s">
        <v>6</v>
      </c>
      <c r="ZZ34" s="2"/>
    </row>
    <row r="35" spans="1:702" ht="25.5" x14ac:dyDescent="0.25">
      <c r="A35" s="26" t="s">
        <v>95</v>
      </c>
      <c r="B35" s="19" t="s">
        <v>97</v>
      </c>
      <c r="C35" s="11" t="s">
        <v>16</v>
      </c>
      <c r="D35" s="14">
        <v>32.18</v>
      </c>
      <c r="E35" s="14"/>
      <c r="F35" s="16">
        <f>ROUND(D35*E35,2)</f>
        <v>0</v>
      </c>
      <c r="ZY35" s="1" t="s">
        <v>10</v>
      </c>
      <c r="ZZ35" s="2" t="s">
        <v>96</v>
      </c>
    </row>
    <row r="36" spans="1:702" ht="25.5" x14ac:dyDescent="0.25">
      <c r="A36" s="27" t="s">
        <v>98</v>
      </c>
      <c r="B36" s="19" t="s">
        <v>100</v>
      </c>
      <c r="C36" s="11" t="s">
        <v>16</v>
      </c>
      <c r="D36" s="14">
        <v>82.3</v>
      </c>
      <c r="E36" s="14"/>
      <c r="F36" s="16">
        <f>ROUND(D36*E36,2)</f>
        <v>0</v>
      </c>
      <c r="ZY36" s="1" t="s">
        <v>10</v>
      </c>
      <c r="ZZ36" s="2" t="s">
        <v>99</v>
      </c>
    </row>
    <row r="37" spans="1:702" x14ac:dyDescent="0.25">
      <c r="A37" s="25" t="s">
        <v>101</v>
      </c>
      <c r="B37" s="9" t="s">
        <v>102</v>
      </c>
      <c r="C37" s="10"/>
      <c r="D37" s="12"/>
      <c r="E37" s="12"/>
      <c r="F37" s="15"/>
      <c r="ZY37" s="1" t="s">
        <v>6</v>
      </c>
      <c r="ZZ37" s="2"/>
    </row>
    <row r="38" spans="1:702" ht="25.5" x14ac:dyDescent="0.25">
      <c r="A38" s="26" t="s">
        <v>103</v>
      </c>
      <c r="B38" s="19" t="s">
        <v>105</v>
      </c>
      <c r="C38" s="11" t="s">
        <v>16</v>
      </c>
      <c r="D38" s="14">
        <v>18.22</v>
      </c>
      <c r="E38" s="14"/>
      <c r="F38" s="16">
        <f>ROUND(D38*E38,2)</f>
        <v>0</v>
      </c>
      <c r="ZY38" s="1" t="s">
        <v>10</v>
      </c>
      <c r="ZZ38" s="2" t="s">
        <v>104</v>
      </c>
    </row>
    <row r="39" spans="1:702" ht="25.5" x14ac:dyDescent="0.25">
      <c r="A39" s="27" t="s">
        <v>106</v>
      </c>
      <c r="B39" s="19" t="s">
        <v>108</v>
      </c>
      <c r="C39" s="11" t="s">
        <v>16</v>
      </c>
      <c r="D39" s="14">
        <v>53.95</v>
      </c>
      <c r="E39" s="14"/>
      <c r="F39" s="16">
        <f>ROUND(D39*E39,2)</f>
        <v>0</v>
      </c>
      <c r="ZY39" s="1" t="s">
        <v>10</v>
      </c>
      <c r="ZZ39" s="2" t="s">
        <v>107</v>
      </c>
    </row>
    <row r="40" spans="1:702" ht="38.25" x14ac:dyDescent="0.25">
      <c r="A40" s="27" t="s">
        <v>109</v>
      </c>
      <c r="B40" s="19" t="s">
        <v>112</v>
      </c>
      <c r="C40" s="11" t="s">
        <v>110</v>
      </c>
      <c r="D40" s="13">
        <v>72</v>
      </c>
      <c r="E40" s="14"/>
      <c r="F40" s="16">
        <f>ROUND(D40*E40,2)</f>
        <v>0</v>
      </c>
      <c r="ZY40" s="1" t="s">
        <v>10</v>
      </c>
      <c r="ZZ40" s="2" t="s">
        <v>111</v>
      </c>
    </row>
    <row r="41" spans="1:702" x14ac:dyDescent="0.25">
      <c r="A41" s="25" t="s">
        <v>113</v>
      </c>
      <c r="B41" s="9" t="s">
        <v>114</v>
      </c>
      <c r="C41" s="10"/>
      <c r="D41" s="12"/>
      <c r="E41" s="12"/>
      <c r="F41" s="15"/>
      <c r="ZY41" s="1" t="s">
        <v>6</v>
      </c>
      <c r="ZZ41" s="2"/>
    </row>
    <row r="42" spans="1:702" ht="25.5" x14ac:dyDescent="0.25">
      <c r="A42" s="26" t="s">
        <v>115</v>
      </c>
      <c r="B42" s="19" t="s">
        <v>118</v>
      </c>
      <c r="C42" s="11" t="s">
        <v>116</v>
      </c>
      <c r="D42" s="14">
        <v>10.25</v>
      </c>
      <c r="E42" s="14"/>
      <c r="F42" s="16">
        <f>ROUND(D42*E42,2)</f>
        <v>0</v>
      </c>
      <c r="ZY42" s="1" t="s">
        <v>10</v>
      </c>
      <c r="ZZ42" s="2" t="s">
        <v>117</v>
      </c>
    </row>
    <row r="43" spans="1:702" ht="25.5" x14ac:dyDescent="0.25">
      <c r="A43" s="27" t="s">
        <v>119</v>
      </c>
      <c r="B43" s="19" t="s">
        <v>121</v>
      </c>
      <c r="C43" s="11" t="s">
        <v>116</v>
      </c>
      <c r="D43" s="14">
        <v>52.23</v>
      </c>
      <c r="E43" s="14"/>
      <c r="F43" s="16">
        <f>ROUND(D43*E43,2)</f>
        <v>0</v>
      </c>
      <c r="ZY43" s="1" t="s">
        <v>10</v>
      </c>
      <c r="ZZ43" s="2" t="s">
        <v>120</v>
      </c>
    </row>
    <row r="44" spans="1:702" x14ac:dyDescent="0.25">
      <c r="A44" s="25" t="s">
        <v>122</v>
      </c>
      <c r="B44" s="9" t="s">
        <v>123</v>
      </c>
      <c r="C44" s="10"/>
      <c r="D44" s="12"/>
      <c r="E44" s="12"/>
      <c r="F44" s="15"/>
      <c r="ZY44" s="1" t="s">
        <v>6</v>
      </c>
      <c r="ZZ44" s="2"/>
    </row>
    <row r="45" spans="1:702" x14ac:dyDescent="0.25">
      <c r="A45" s="26" t="s">
        <v>124</v>
      </c>
      <c r="B45" s="19" t="s">
        <v>126</v>
      </c>
      <c r="C45" s="11" t="s">
        <v>16</v>
      </c>
      <c r="D45" s="14">
        <v>675.81</v>
      </c>
      <c r="E45" s="14"/>
      <c r="F45" s="16">
        <f t="shared" ref="F45:F51" si="2">ROUND(D45*E45,2)</f>
        <v>0</v>
      </c>
      <c r="ZY45" s="1" t="s">
        <v>10</v>
      </c>
      <c r="ZZ45" s="2" t="s">
        <v>125</v>
      </c>
    </row>
    <row r="46" spans="1:702" x14ac:dyDescent="0.25">
      <c r="A46" s="27" t="s">
        <v>127</v>
      </c>
      <c r="B46" s="19" t="s">
        <v>129</v>
      </c>
      <c r="C46" s="11" t="s">
        <v>16</v>
      </c>
      <c r="D46" s="14">
        <v>1652.98</v>
      </c>
      <c r="E46" s="14"/>
      <c r="F46" s="16">
        <f t="shared" si="2"/>
        <v>0</v>
      </c>
      <c r="ZY46" s="1" t="s">
        <v>10</v>
      </c>
      <c r="ZZ46" s="2" t="s">
        <v>128</v>
      </c>
    </row>
    <row r="47" spans="1:702" x14ac:dyDescent="0.25">
      <c r="A47" s="27" t="s">
        <v>130</v>
      </c>
      <c r="B47" s="19" t="s">
        <v>132</v>
      </c>
      <c r="C47" s="11" t="s">
        <v>16</v>
      </c>
      <c r="D47" s="14">
        <v>123.26</v>
      </c>
      <c r="E47" s="14"/>
      <c r="F47" s="16">
        <f t="shared" si="2"/>
        <v>0</v>
      </c>
      <c r="ZY47" s="1" t="s">
        <v>10</v>
      </c>
      <c r="ZZ47" s="2" t="s">
        <v>131</v>
      </c>
    </row>
    <row r="48" spans="1:702" x14ac:dyDescent="0.25">
      <c r="A48" s="27" t="s">
        <v>133</v>
      </c>
      <c r="B48" s="19" t="s">
        <v>135</v>
      </c>
      <c r="C48" s="11" t="s">
        <v>16</v>
      </c>
      <c r="D48" s="14">
        <v>118.83</v>
      </c>
      <c r="E48" s="14"/>
      <c r="F48" s="16">
        <f t="shared" si="2"/>
        <v>0</v>
      </c>
      <c r="ZY48" s="1" t="s">
        <v>10</v>
      </c>
      <c r="ZZ48" s="2" t="s">
        <v>134</v>
      </c>
    </row>
    <row r="49" spans="1:702" x14ac:dyDescent="0.25">
      <c r="A49" s="27" t="s">
        <v>136</v>
      </c>
      <c r="B49" s="19" t="s">
        <v>138</v>
      </c>
      <c r="C49" s="11" t="s">
        <v>16</v>
      </c>
      <c r="D49" s="14">
        <v>360.36</v>
      </c>
      <c r="E49" s="14"/>
      <c r="F49" s="16">
        <f t="shared" si="2"/>
        <v>0</v>
      </c>
      <c r="ZY49" s="1" t="s">
        <v>10</v>
      </c>
      <c r="ZZ49" s="2" t="s">
        <v>137</v>
      </c>
    </row>
    <row r="50" spans="1:702" x14ac:dyDescent="0.25">
      <c r="A50" s="27" t="s">
        <v>139</v>
      </c>
      <c r="B50" s="19" t="s">
        <v>141</v>
      </c>
      <c r="C50" s="11" t="s">
        <v>16</v>
      </c>
      <c r="D50" s="14">
        <v>50</v>
      </c>
      <c r="E50" s="14"/>
      <c r="F50" s="16">
        <f t="shared" si="2"/>
        <v>0</v>
      </c>
      <c r="ZY50" s="1" t="s">
        <v>10</v>
      </c>
      <c r="ZZ50" s="2" t="s">
        <v>140</v>
      </c>
    </row>
    <row r="51" spans="1:702" x14ac:dyDescent="0.25">
      <c r="A51" s="27" t="s">
        <v>142</v>
      </c>
      <c r="B51" s="19" t="s">
        <v>144</v>
      </c>
      <c r="C51" s="11" t="s">
        <v>16</v>
      </c>
      <c r="D51" s="14">
        <v>92.66</v>
      </c>
      <c r="E51" s="14"/>
      <c r="F51" s="16">
        <f t="shared" si="2"/>
        <v>0</v>
      </c>
      <c r="ZY51" s="1" t="s">
        <v>10</v>
      </c>
      <c r="ZZ51" s="2" t="s">
        <v>143</v>
      </c>
    </row>
    <row r="52" spans="1:702" x14ac:dyDescent="0.25">
      <c r="A52" s="25" t="s">
        <v>145</v>
      </c>
      <c r="B52" s="9" t="s">
        <v>146</v>
      </c>
      <c r="C52" s="10"/>
      <c r="D52" s="12"/>
      <c r="E52" s="12"/>
      <c r="F52" s="15"/>
      <c r="ZY52" s="1" t="s">
        <v>6</v>
      </c>
      <c r="ZZ52" s="2"/>
    </row>
    <row r="53" spans="1:702" x14ac:dyDescent="0.25">
      <c r="A53" s="26" t="s">
        <v>147</v>
      </c>
      <c r="B53" s="19" t="s">
        <v>149</v>
      </c>
      <c r="C53" s="11" t="s">
        <v>110</v>
      </c>
      <c r="D53" s="13">
        <v>1</v>
      </c>
      <c r="E53" s="14"/>
      <c r="F53" s="16">
        <f>ROUND(D53*E53,2)</f>
        <v>0</v>
      </c>
      <c r="ZY53" s="1" t="s">
        <v>10</v>
      </c>
      <c r="ZZ53" s="2" t="s">
        <v>148</v>
      </c>
    </row>
    <row r="54" spans="1:702" x14ac:dyDescent="0.25">
      <c r="A54" s="25" t="s">
        <v>150</v>
      </c>
      <c r="B54" s="9" t="s">
        <v>151</v>
      </c>
      <c r="C54" s="10"/>
      <c r="D54" s="12"/>
      <c r="E54" s="12"/>
      <c r="F54" s="15"/>
      <c r="ZY54" s="1" t="s">
        <v>6</v>
      </c>
      <c r="ZZ54" s="2"/>
    </row>
    <row r="55" spans="1:702" x14ac:dyDescent="0.25">
      <c r="A55" s="26" t="s">
        <v>152</v>
      </c>
      <c r="B55" s="19" t="s">
        <v>155</v>
      </c>
      <c r="C55" s="11" t="s">
        <v>153</v>
      </c>
      <c r="D55" s="13">
        <v>1</v>
      </c>
      <c r="E55" s="14">
        <v>0</v>
      </c>
      <c r="F55" s="16">
        <f>ROUND(D55*E55,2)</f>
        <v>0</v>
      </c>
      <c r="ZY55" s="1" t="s">
        <v>10</v>
      </c>
      <c r="ZZ55" s="2" t="s">
        <v>154</v>
      </c>
    </row>
    <row r="56" spans="1:702" x14ac:dyDescent="0.25">
      <c r="A56" s="28" t="s">
        <v>156</v>
      </c>
      <c r="B56" s="9" t="s">
        <v>157</v>
      </c>
      <c r="C56" s="10"/>
      <c r="D56" s="12"/>
      <c r="E56" s="12"/>
      <c r="F56" s="15"/>
      <c r="ZY56" s="1" t="s">
        <v>6</v>
      </c>
      <c r="ZZ56" s="2"/>
    </row>
    <row r="57" spans="1:702" x14ac:dyDescent="0.25">
      <c r="A57" s="29"/>
      <c r="B57" s="20"/>
      <c r="C57" s="21"/>
      <c r="D57" s="22"/>
      <c r="E57" s="22"/>
      <c r="F57" s="23"/>
    </row>
    <row r="59" spans="1:702" x14ac:dyDescent="0.25">
      <c r="B59" s="30" t="s">
        <v>159</v>
      </c>
      <c r="F59" s="33">
        <f>SUBTOTAL(109,F3:F57)</f>
        <v>0</v>
      </c>
      <c r="ZY59" s="1" t="s">
        <v>158</v>
      </c>
    </row>
    <row r="60" spans="1:702" x14ac:dyDescent="0.25">
      <c r="A60" s="31" t="s">
        <v>161</v>
      </c>
      <c r="B60" s="32" t="str">
        <f>CONCATENATE("TVA (",A60,"%)")</f>
        <v>TVA (20%)</v>
      </c>
      <c r="F60" s="33">
        <f>(F59*A60)/100</f>
        <v>0</v>
      </c>
      <c r="ZY60" s="1" t="s">
        <v>160</v>
      </c>
    </row>
    <row r="61" spans="1:702" x14ac:dyDescent="0.25">
      <c r="B61" s="30" t="s">
        <v>163</v>
      </c>
      <c r="F61" s="33">
        <f>F59+F60</f>
        <v>0</v>
      </c>
      <c r="ZY61" s="1" t="s">
        <v>162</v>
      </c>
    </row>
  </sheetData>
  <mergeCells count="1">
    <mergeCell ref="A1:F1"/>
  </mergeCells>
  <pageMargins left="0.39370078740157483" right="0.31496062992125984" top="0.39370078740157483" bottom="0.39370078740157483" header="0.31496062992125984" footer="0.31496062992125984"/>
  <pageSetup paperSize="9" scale="96" fitToHeight="10000" orientation="portrait" horizontalDpi="0" verticalDpi="0" r:id="rId1"/>
  <rowBreaks count="1" manualBreakCount="1">
    <brk id="33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Lot N°08 Page de garde</vt:lpstr>
      <vt:lpstr>Lot N°08 PLATRERIE - PEINTURE</vt:lpstr>
      <vt:lpstr>'Lot N°08 PLATRERIE - PEINTURE'!Impression_des_titres</vt:lpstr>
      <vt:lpstr>'Lot N°08 PLATRERIE - PEINTURE'!Print_Area</vt:lpstr>
      <vt:lpstr>'Lot N°08 PLATRERIE - PEINTURE'!Print_Titles</vt:lpstr>
      <vt:lpstr>'Lot N°08 Page de garde'!Zone_d_impression</vt:lpstr>
      <vt:lpstr>'Lot N°08 PLATRERIE -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2018-05-15T13:24:18Z</cp:lastPrinted>
  <dcterms:created xsi:type="dcterms:W3CDTF">2018-05-15T10:34:42Z</dcterms:created>
  <dcterms:modified xsi:type="dcterms:W3CDTF">2018-05-16T08:23:49Z</dcterms:modified>
</cp:coreProperties>
</file>