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P:\"/>
    </mc:Choice>
  </mc:AlternateContent>
  <xr:revisionPtr revIDLastSave="0" documentId="13_ncr:20001_{B51AEC67-45A1-44F5-ABD1-AF99093D5A61}" xr6:coauthVersionLast="47" xr6:coauthVersionMax="47" xr10:uidLastSave="{00000000-0000-0000-0000-000000000000}"/>
  <bookViews>
    <workbookView xWindow="28680" yWindow="-120" windowWidth="29040" windowHeight="15720" activeTab="2" xr2:uid="{00000000-000D-0000-FFFF-FFFF00000000}"/>
  </bookViews>
  <sheets>
    <sheet name="A_LIRE_AVANT_DE_REMPLIR" sheetId="1" r:id="rId1"/>
    <sheet name="Récapitulatif_honoraires&amp;frais" sheetId="2" r:id="rId2"/>
    <sheet name="Poste 1 - Profil 1" sheetId="4" r:id="rId3"/>
    <sheet name="Poste 2 - Profil 2" sheetId="5" r:id="rId4"/>
    <sheet name="NE_PAS_MODIFIER" sheetId="9" r:id="rId5"/>
  </sheet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42" i="4" l="1"/>
  <c r="B2" i="2"/>
  <c r="D2" i="2" s="1"/>
  <c r="C4" i="2"/>
  <c r="C38" i="4"/>
  <c r="C26" i="4"/>
  <c r="D22" i="4"/>
  <c r="D26" i="4"/>
  <c r="E2" i="2"/>
  <c r="C41" i="5"/>
  <c r="D41" i="5" s="1"/>
  <c r="F41" i="5" s="1"/>
  <c r="C40" i="5"/>
  <c r="D40" i="5" s="1"/>
  <c r="F40" i="5" s="1"/>
  <c r="C38" i="5"/>
  <c r="D38" i="5" s="1"/>
  <c r="F38" i="5" s="1"/>
  <c r="D34" i="5"/>
  <c r="F34" i="5" s="1"/>
  <c r="D33" i="5"/>
  <c r="F33" i="5" s="1"/>
  <c r="C33" i="5"/>
  <c r="C32" i="5"/>
  <c r="D32" i="5" s="1"/>
  <c r="F32" i="5" s="1"/>
  <c r="C30" i="5"/>
  <c r="D30" i="5" s="1"/>
  <c r="F30" i="5" s="1"/>
  <c r="F29" i="5"/>
  <c r="D29" i="5"/>
  <c r="C29" i="5"/>
  <c r="D28" i="5"/>
  <c r="F28" i="5" s="1"/>
  <c r="C28" i="5"/>
  <c r="C27" i="5"/>
  <c r="D27" i="5" s="1"/>
  <c r="F27" i="5" s="1"/>
  <c r="F26" i="5"/>
  <c r="D26" i="5"/>
  <c r="C26" i="5"/>
  <c r="C23" i="5"/>
  <c r="D23" i="5" s="1"/>
  <c r="F23" i="5" s="1"/>
  <c r="D22" i="5"/>
  <c r="F22" i="5" s="1"/>
  <c r="C22" i="5"/>
  <c r="C41" i="4"/>
  <c r="D41" i="4" s="1"/>
  <c r="F41" i="4" s="1"/>
  <c r="D40" i="4"/>
  <c r="F40" i="4" s="1"/>
  <c r="C40" i="4"/>
  <c r="D38" i="4"/>
  <c r="F38" i="4" s="1"/>
  <c r="D34" i="4"/>
  <c r="F34" i="4" s="1"/>
  <c r="D33" i="4"/>
  <c r="F33" i="4" s="1"/>
  <c r="C33" i="4"/>
  <c r="C32" i="4"/>
  <c r="D32" i="4" s="1"/>
  <c r="F32" i="4" s="1"/>
  <c r="C30" i="4"/>
  <c r="D30" i="4" s="1"/>
  <c r="F30" i="4" s="1"/>
  <c r="F29" i="4"/>
  <c r="D29" i="4"/>
  <c r="C29" i="4"/>
  <c r="D28" i="4"/>
  <c r="F28" i="4" s="1"/>
  <c r="C28" i="4"/>
  <c r="C27" i="4"/>
  <c r="D27" i="4" s="1"/>
  <c r="F27" i="4" s="1"/>
  <c r="F26" i="4"/>
  <c r="C23" i="4"/>
  <c r="D23" i="4" s="1"/>
  <c r="F23" i="4" s="1"/>
  <c r="F22" i="4"/>
  <c r="C22" i="4"/>
  <c r="F43" i="4" l="1"/>
  <c r="C2" i="2" s="1"/>
  <c r="F43" i="5"/>
  <c r="C3" i="2" s="1"/>
  <c r="E3" i="2" s="1"/>
  <c r="F42" i="5"/>
  <c r="B3" i="2" s="1"/>
  <c r="D3" i="2" s="1"/>
  <c r="F3" i="2" s="1"/>
  <c r="B4" i="2" l="1"/>
  <c r="F2" i="2"/>
  <c r="E4" i="2"/>
  <c r="F4" i="2" l="1"/>
  <c r="D4" i="2"/>
</calcChain>
</file>

<file path=xl/sharedStrings.xml><?xml version="1.0" encoding="utf-8"?>
<sst xmlns="http://schemas.openxmlformats.org/spreadsheetml/2006/main" count="181" uniqueCount="103">
  <si>
    <t>Mission/poste</t>
  </si>
  <si>
    <t>Type de mission</t>
  </si>
  <si>
    <t>Si mission continue, quotité de travail en %</t>
  </si>
  <si>
    <t>Si mission perlée, période (date début) et (date fin)</t>
  </si>
  <si>
    <t>Date début 
(jj/mm/aaaa)</t>
  </si>
  <si>
    <t>Date fin 
(jj/mm/aaa)</t>
  </si>
  <si>
    <t>Durée</t>
  </si>
  <si>
    <t>Jour(s)/Mois</t>
  </si>
  <si>
    <t>Nombre</t>
  </si>
  <si>
    <t>Lieu d'affectation</t>
  </si>
  <si>
    <t>Principal</t>
  </si>
  <si>
    <t>Pays</t>
  </si>
  <si>
    <t>Ville</t>
  </si>
  <si>
    <t>Prestation d'assistance au recrutement (oui/non)</t>
  </si>
  <si>
    <t>Personnel local ou personnel expatrié résidant sur place depuis plus de 3 mois ou personnel expatrié non résidant sur place depuis plus de 3 mois ou indéterminé</t>
  </si>
  <si>
    <t>Si personnel expatrié, nationalité</t>
  </si>
  <si>
    <t xml:space="preserve">Remboursement sur justificatifs via </t>
  </si>
  <si>
    <t>Simulation 1 pour :</t>
  </si>
  <si>
    <t>Montant hors TVA 
ou net 
(si TVA non applicable)</t>
  </si>
  <si>
    <t>Quantité</t>
  </si>
  <si>
    <t>Montant total hors TVA 
ou net 
(si TVA non applicable)</t>
  </si>
  <si>
    <t>Taux de TVA en % 
(si applicable)</t>
  </si>
  <si>
    <t>Montant total TTC ou net 
(si TVA non applicable)</t>
  </si>
  <si>
    <t>Prestation d'assistance au recrutement</t>
  </si>
  <si>
    <t>Honoraires et frais de gestion</t>
  </si>
  <si>
    <t>Honoraires de gestion du prestataire</t>
  </si>
  <si>
    <t>Le cas échéant, honoraires de gestion du partenaire local</t>
  </si>
  <si>
    <t>Prestation de portage salarial</t>
  </si>
  <si>
    <t xml:space="preserve">Rémunération </t>
  </si>
  <si>
    <t>Salaire brut mensuel</t>
  </si>
  <si>
    <t>Charges sociales patronales</t>
  </si>
  <si>
    <t>Charges sociales salariales</t>
  </si>
  <si>
    <t>Autres charges (préciser) (*)</t>
  </si>
  <si>
    <t>Honoraires de gestion de la société de portage</t>
  </si>
  <si>
    <t>Autres frais (préciser - ex: mise en place du contrat, frais de virement salaires) (*)</t>
  </si>
  <si>
    <t>Autres prestations</t>
  </si>
  <si>
    <t>Visite médicale embauche</t>
  </si>
  <si>
    <t>Prix prestation principale</t>
  </si>
  <si>
    <t>Honoraires visite médicale embauche</t>
  </si>
  <si>
    <t>Honoraires de gestion de la société de portage (si non compris dans les frais de gestion principaux de la société de portage)</t>
  </si>
  <si>
    <t>Le cas échéant, honoraires de gestion du partenaire local (si non compris dans les frais de gestion principaux du partenaire local)</t>
  </si>
  <si>
    <t xml:space="preserve">Lorsqu'une cellule est </t>
  </si>
  <si>
    <t xml:space="preserve"> cela signifie que le poste n'est pas concerné</t>
  </si>
  <si>
    <t>Dans le cas où la TVA n'est pas applicable, le soumissionaire indique 0 dans les cellules concernées dont l'en-tête de colonne est "Taux de TVA en % (si applicable)".</t>
  </si>
  <si>
    <t>Les autres montants sont saisies automatiquement par formules de calcul.</t>
  </si>
  <si>
    <t>Pour les autres montants, de manière générale, si le soumissionnaire ne les tarifie pas, il indique 0.</t>
  </si>
  <si>
    <t>Il appartient néanmoins au soumissionnaire de vérifier ses calculs et de les rectifier en cas d'erreur.</t>
  </si>
  <si>
    <t>(*) Dupliquer si en tant que besoin étant précisé qu'une ligne = 1 nature de dépense</t>
  </si>
  <si>
    <t>Simulation  pour :</t>
  </si>
  <si>
    <t>Jour(s)</t>
  </si>
  <si>
    <r>
      <rPr>
        <sz val="11"/>
        <color rgb="FF000000"/>
        <rFont val="Calibri"/>
        <family val="2"/>
      </rPr>
      <t xml:space="preserve">Continue </t>
    </r>
    <r>
      <rPr>
        <sz val="11"/>
        <color rgb="FF000000"/>
        <rFont val="Arial"/>
        <family val="2"/>
      </rPr>
      <t>≤</t>
    </r>
    <r>
      <rPr>
        <sz val="11"/>
        <color rgb="FF000000"/>
        <rFont val="Calibri"/>
        <family val="2"/>
      </rPr>
      <t xml:space="preserve"> 3 mois</t>
    </r>
  </si>
  <si>
    <t>Oui</t>
  </si>
  <si>
    <t>Personnel local</t>
  </si>
  <si>
    <t>DEAL MAYOTTE</t>
  </si>
  <si>
    <t>Mois</t>
  </si>
  <si>
    <t>Continue &gt; 3 mois</t>
  </si>
  <si>
    <t>Non</t>
  </si>
  <si>
    <t>Personnel expatrié résidant sur place depuis plus de 3 mois</t>
  </si>
  <si>
    <t>Prestataire</t>
  </si>
  <si>
    <t>Personnel venant de métropole</t>
  </si>
  <si>
    <t>annuelle</t>
  </si>
  <si>
    <t>Personnel expatrié non résidant sur place depuis plus de 3 mois</t>
  </si>
  <si>
    <t>Néant</t>
  </si>
  <si>
    <t>Indéterminé</t>
  </si>
  <si>
    <t>Le soumissionnaire remplit les feuilles du classeur selon les consignes indiquées à la fin de chaque feuille.</t>
  </si>
  <si>
    <t>Le présent cadre reprend le modèle de simulation financière du marché précédent.</t>
  </si>
  <si>
    <t>Pour la présente consultation, seules les feuilles « Poste 1 - Profil 1 » et « Poste 2 - Profil 2 » doivent être renseignées.</t>
  </si>
  <si>
    <t>La feuille « Récapitulatif_honoraires&amp;frais » se remplit automatiquement à partir de ces deux simulations.</t>
  </si>
  <si>
    <t>PROFIL 1 : recrutement annuel minimal – effectif simulé de 5 personnels – salaire net mensuel cible : 3 500 € par personne.</t>
  </si>
  <si>
    <t>PROFIL 2 : variation du besoin / urgence / expertise – effectif simulé de 3 personnels – salaire net mensuel cible : 4 000 € par personne.</t>
  </si>
  <si>
    <t>Les salaires nets cibles sont fixés par la DEALM. Le soumissionnaire renseigne le salaire brut, les charges, honoraires et autres frais prévus par le cadre.</t>
  </si>
  <si>
    <t>Les frais professionnels remboursables sur justificatifs sont exclus de cette simulation comparative et seront traités, le cas échéant, dans les bons de commande.</t>
  </si>
  <si>
    <t>Le montant global demeure calculé hors éventuelle souscription à une assurance complémentaire privée santé et prévoyance, selon le principe du marché précédent.</t>
  </si>
  <si>
    <t>Le classeur comprend uniquement les deux profils de référence, la feuille récapitulative et la feuille technique « NE_PAS_MODIFIER ».</t>
  </si>
  <si>
    <t>BASE</t>
  </si>
  <si>
    <t>Montant global en € TTC ou net de taxes</t>
  </si>
  <si>
    <t>Honoraires et frais liés au portage salarial en € TTC ou net de taxes</t>
  </si>
  <si>
    <t>Part honoraires et frais liés au portage salarial / coût global en %</t>
  </si>
  <si>
    <t>Montant total honoraires et frais en € TTC ou net de taxes</t>
  </si>
  <si>
    <t>Part honoraires et frais / coût global en %</t>
  </si>
  <si>
    <t>PROFIL 1 – 5 personnels – 3 500 € net/mois – 12 mois</t>
  </si>
  <si>
    <t>PROFIL 2 – 3 personnels – 4 000 € net/mois – 12 mois</t>
  </si>
  <si>
    <t>Montant total de la simulation comparative</t>
  </si>
  <si>
    <t>POSTE 1 – PROFIL 1</t>
  </si>
  <si>
    <t>Recrutement annuel minimal</t>
  </si>
  <si>
    <t>Effectif simulé</t>
  </si>
  <si>
    <t>MAYOTTE</t>
  </si>
  <si>
    <t>MAMOUDZOU</t>
  </si>
  <si>
    <t>DEALM DE MAYOTTE</t>
  </si>
  <si>
    <t>M’TSAPÉRÉ</t>
  </si>
  <si>
    <t>Personnel à porter – simulation de référence</t>
  </si>
  <si>
    <t>Monnaie (taux applicable à la date limite de remise des offres)</t>
  </si>
  <si>
    <t>EUR</t>
  </si>
  <si>
    <t>Salaire net mensuel (fixé par la DEALM)</t>
  </si>
  <si>
    <t>Montant global pour l'effectif simulé sur 12 mois (hors souscription assurance privée maladie et prévoyance)</t>
  </si>
  <si>
    <t>Dont honoraires et frais liés au portage salarial</t>
  </si>
  <si>
    <t>Le soumissionnaire renseigne les cellules de la colonne "Montant hors TVA ou net (si TVA non applicable)", le taux de TVA le cas échéant et, uniquement lorsque le cadre le prévoit, la quantité.</t>
  </si>
  <si>
    <t>L'éventuelle assurance complémentaire privée santé et prévoyance est chiffrée séparément lorsqu'elle est proposée ; elle n'est pas intégrée au montant global de la simulation comparative.</t>
  </si>
  <si>
    <t>POSTE 2 – PROFIL 2</t>
  </si>
  <si>
    <t>Variation du besoin / urgence / expertise</t>
  </si>
  <si>
    <t xml:space="preserve">La durée de la simulation comparative est fixée à 12 mois. </t>
  </si>
  <si>
    <t xml:space="preserve">Les montants indiqués ci-dessous sont saisies automatiquement par lien avec les autres feuilles du fichier. </t>
  </si>
  <si>
    <t>Il appartient néanmoins au soumissionnaire de vérifier ces calculs automatisés et de les rectifier en cas d'erreur.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</si>
</sst>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0.00\ [$€-40C];[Red]\-#,##0.00\ [$€-40C]"/>
    <numFmt numFmtId="165" formatCode="0.00\ %"/>
    <numFmt numFmtId="166" formatCode="#,##0.00\ \€;[Red]\(#,##0.00\ \€\);\-"/>
    <numFmt numFmtId="167" formatCode="0.00%;[Red]\(0.00%\);\-"/>
  </numFmts>
  <fonts count="14" x14ac:knownFonts="1">
    <font>
      <sz val="11"/>
      <color rgb="FF000000"/>
      <name val="Calibri"/>
    </font>
    <font>
      <sz val="10"/>
      <name val="Arial"/>
    </font>
    <font>
      <sz val="9"/>
      <color rgb="FF000000"/>
      <name val="Calibri"/>
    </font>
    <font>
      <b/>
      <sz val="13"/>
      <color rgb="FF000000"/>
      <name val="Calibri"/>
    </font>
    <font>
      <b/>
      <sz val="9"/>
      <color rgb="FF000000"/>
      <name val="Calibri"/>
    </font>
    <font>
      <b/>
      <sz val="9"/>
      <color rgb="FFFFFFFF"/>
      <name val="Calibri"/>
    </font>
    <font>
      <b/>
      <i/>
      <sz val="10"/>
      <color rgb="FF000000"/>
      <name val="Calibri"/>
    </font>
    <font>
      <b/>
      <sz val="10"/>
      <color rgb="FF000000"/>
      <name val="Calibri"/>
    </font>
    <font>
      <b/>
      <i/>
      <sz val="9"/>
      <color rgb="FF000000"/>
      <name val="Calibri"/>
    </font>
    <font>
      <b/>
      <sz val="11"/>
      <color rgb="FF000000"/>
      <name val="Calibri"/>
    </font>
    <font>
      <b/>
      <sz val="9"/>
      <color rgb="FF0000FF"/>
      <name val="Calibri"/>
    </font>
    <font>
      <sz val="11"/>
      <color rgb="FF000000"/>
      <name val="Calibri"/>
      <family val="2"/>
    </font>
    <font>
      <sz val="11"/>
      <color rgb="FF000000"/>
      <name val="Arial"/>
      <family val="2"/>
    </font>
    <font>
      <b/>
      <sz val="10"/>
      <color rgb="FF000000"/>
      <name val="Calibri"/>
      <family val="2"/>
    </font>
  </fonts>
  <fills count="11">
    <fill>
      <patternFill patternType="none"/>
    </fill>
    <fill>
      <patternFill patternType="gray125"/>
    </fill>
    <fill>
      <patternFill patternType="solid">
        <fgColor rgb="FFFFFF00"/>
      </patternFill>
    </fill>
    <fill>
      <patternFill patternType="solid">
        <fgColor rgb="FF5B9BD5"/>
      </patternFill>
    </fill>
    <fill>
      <patternFill patternType="solid">
        <fgColor rgb="FFDEEBF7"/>
      </patternFill>
    </fill>
    <fill>
      <patternFill patternType="solid">
        <fgColor rgb="FFFFC000"/>
      </patternFill>
    </fill>
    <fill>
      <patternFill patternType="solid">
        <fgColor rgb="FFC0C0C0"/>
      </patternFill>
    </fill>
    <fill>
      <patternFill patternType="solid">
        <fgColor rgb="FFEDEDED"/>
      </patternFill>
    </fill>
    <fill>
      <patternFill patternType="solid">
        <fgColor rgb="FFC0C000"/>
      </patternFill>
    </fill>
    <fill>
      <patternFill patternType="solid">
        <fgColor rgb="FFFFC000"/>
      </patternFill>
    </fill>
    <fill>
      <patternFill patternType="solid">
        <fgColor rgb="FFD9EAF7"/>
      </patternFill>
    </fill>
  </fills>
  <borders count="1">
    <border>
      <left/>
      <right/>
      <top/>
      <bottom/>
      <diagonal/>
    </border>
  </borders>
  <cellStyleXfs count="6">
    <xf numFmtId="0" fontId="0" fillId="0" borderId="0"/>
    <xf numFmtId="43" fontId="1" fillId="0" borderId="0" applyBorder="0" applyAlignment="0" applyProtection="0"/>
    <xf numFmtId="41" fontId="1" fillId="0" borderId="0" applyBorder="0" applyAlignment="0" applyProtection="0"/>
    <xf numFmtId="44" fontId="1" fillId="0" borderId="0" applyBorder="0" applyAlignment="0" applyProtection="0"/>
    <xf numFmtId="42" fontId="1" fillId="0" borderId="0" applyBorder="0" applyAlignment="0" applyProtection="0"/>
    <xf numFmtId="9" fontId="1" fillId="0" borderId="0" applyBorder="0" applyAlignment="0" applyProtection="0"/>
  </cellStyleXfs>
  <cellXfs count="84">
    <xf numFmtId="0" fontId="0" fillId="0" borderId="0" xfId="0"/>
    <xf numFmtId="0" fontId="4" fillId="2" borderId="0" xfId="0" applyNumberFormat="1" applyFont="1" applyFill="1" applyBorder="1" applyAlignment="1">
      <alignment horizontal="left" vertical="top" wrapText="1"/>
    </xf>
    <xf numFmtId="0" fontId="4" fillId="2" borderId="0" xfId="0" applyNumberFormat="1" applyFont="1" applyFill="1" applyBorder="1" applyAlignment="1">
      <alignment horizontal="left" vertical="center" wrapText="1"/>
    </xf>
    <xf numFmtId="0" fontId="2"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center" wrapText="1"/>
    </xf>
    <xf numFmtId="0" fontId="2" fillId="5" borderId="0" xfId="0" applyNumberFormat="1" applyFont="1" applyFill="1" applyBorder="1" applyAlignment="1">
      <alignment horizontal="center" vertical="center" wrapText="1"/>
    </xf>
    <xf numFmtId="49" fontId="2" fillId="5" borderId="0" xfId="0" applyNumberFormat="1" applyFont="1" applyFill="1" applyBorder="1" applyAlignment="1">
      <alignment horizontal="center" wrapText="1"/>
    </xf>
    <xf numFmtId="0" fontId="2" fillId="0" borderId="0" xfId="0" applyNumberFormat="1" applyFont="1" applyFill="1" applyBorder="1" applyAlignment="1">
      <alignment horizontal="left" vertical="center" wrapText="1"/>
    </xf>
    <xf numFmtId="0" fontId="2" fillId="5" borderId="0" xfId="0" applyNumberFormat="1" applyFont="1" applyFill="1" applyBorder="1" applyAlignment="1">
      <alignment horizontal="center" wrapText="1"/>
    </xf>
    <xf numFmtId="0" fontId="4" fillId="5" borderId="0" xfId="0" applyNumberFormat="1" applyFont="1" applyFill="1" applyBorder="1" applyAlignment="1">
      <alignment horizontal="center" wrapText="1"/>
    </xf>
    <xf numFmtId="0" fontId="4" fillId="2" borderId="0" xfId="0" applyFont="1" applyFill="1" applyBorder="1" applyAlignment="1">
      <alignment horizontal="left" vertical="center" wrapText="1"/>
    </xf>
    <xf numFmtId="0" fontId="2" fillId="0" borderId="0" xfId="0" applyFont="1" applyBorder="1" applyAlignment="1">
      <alignment horizontal="center" vertical="center"/>
    </xf>
    <xf numFmtId="49" fontId="0" fillId="0" borderId="0" xfId="0" applyNumberFormat="1" applyAlignment="1"/>
    <xf numFmtId="0" fontId="2" fillId="0" borderId="0" xfId="0" applyFont="1" applyAlignment="1">
      <alignment wrapText="1"/>
    </xf>
    <xf numFmtId="0" fontId="2" fillId="0" borderId="0" xfId="0" applyFont="1" applyAlignment="1"/>
    <xf numFmtId="0" fontId="2" fillId="0" borderId="0" xfId="0" applyFont="1" applyAlignment="1">
      <alignment horizontal="center" wrapText="1"/>
    </xf>
    <xf numFmtId="0" fontId="3" fillId="0" borderId="0" xfId="0" applyFont="1" applyAlignment="1">
      <alignment horizontal="center" wrapText="1"/>
    </xf>
    <xf numFmtId="0" fontId="2" fillId="0" borderId="0" xfId="0" applyFont="1" applyAlignment="1">
      <alignment horizontal="center" vertical="center" wrapText="1"/>
    </xf>
    <xf numFmtId="0" fontId="2" fillId="0" borderId="0" xfId="0" applyFont="1" applyAlignment="1">
      <alignment horizontal="center"/>
    </xf>
    <xf numFmtId="164" fontId="2" fillId="0" borderId="0" xfId="0" applyNumberFormat="1" applyFont="1" applyAlignment="1">
      <alignment horizontal="center"/>
    </xf>
    <xf numFmtId="165" fontId="2" fillId="0" borderId="0" xfId="0" applyNumberFormat="1" applyFont="1" applyAlignment="1">
      <alignment horizontal="center" wrapText="1"/>
    </xf>
    <xf numFmtId="165" fontId="2" fillId="0" borderId="0" xfId="0" applyNumberFormat="1" applyFont="1" applyAlignment="1">
      <alignment horizontal="center"/>
    </xf>
    <xf numFmtId="4" fontId="2" fillId="0" borderId="0" xfId="0" applyNumberFormat="1" applyFont="1" applyAlignment="1"/>
    <xf numFmtId="0" fontId="2" fillId="0" borderId="0" xfId="0" applyFont="1" applyAlignment="1">
      <alignment horizontal="right" wrapText="1"/>
    </xf>
    <xf numFmtId="4" fontId="2" fillId="0" borderId="0" xfId="0" applyNumberFormat="1" applyFont="1" applyAlignment="1">
      <alignment horizontal="center"/>
    </xf>
    <xf numFmtId="4" fontId="2" fillId="0" borderId="0" xfId="0" applyNumberFormat="1" applyFont="1" applyAlignment="1">
      <alignment horizontal="center" wrapText="1"/>
    </xf>
    <xf numFmtId="0" fontId="4" fillId="0" borderId="0" xfId="0" applyFont="1" applyAlignment="1">
      <alignment wrapText="1"/>
    </xf>
    <xf numFmtId="0" fontId="2" fillId="0" borderId="0" xfId="0" applyFont="1" applyBorder="1" applyAlignment="1"/>
    <xf numFmtId="0" fontId="0" fillId="0" borderId="0" xfId="0" applyAlignment="1"/>
    <xf numFmtId="0" fontId="4" fillId="0" borderId="0" xfId="0" applyFont="1" applyBorder="1" applyAlignment="1"/>
    <xf numFmtId="49" fontId="0" fillId="2" borderId="0" xfId="0" applyNumberFormat="1" applyFont="1" applyFill="1" applyBorder="1" applyAlignment="1">
      <alignment wrapText="1"/>
    </xf>
    <xf numFmtId="49" fontId="0" fillId="2" borderId="0" xfId="0" applyNumberFormat="1" applyFont="1" applyFill="1" applyBorder="1" applyAlignment="1">
      <alignment horizontal="left" wrapText="1"/>
    </xf>
    <xf numFmtId="166" fontId="2" fillId="0" borderId="0" xfId="0" applyNumberFormat="1" applyFont="1" applyFill="1" applyBorder="1" applyAlignment="1">
      <alignment horizontal="center"/>
    </xf>
    <xf numFmtId="167" fontId="2" fillId="0" borderId="0" xfId="0" applyNumberFormat="1" applyFont="1" applyFill="1" applyBorder="1" applyAlignment="1">
      <alignment horizontal="center"/>
    </xf>
    <xf numFmtId="0" fontId="0" fillId="0" borderId="0" xfId="0" applyNumberFormat="1" applyFont="1" applyFill="1" applyBorder="1" applyAlignment="1">
      <alignment wrapText="1"/>
    </xf>
    <xf numFmtId="0" fontId="2" fillId="0" borderId="0" xfId="0" applyNumberFormat="1" applyFont="1" applyFill="1" applyBorder="1" applyAlignment="1">
      <alignment wrapText="1"/>
    </xf>
    <xf numFmtId="0" fontId="2" fillId="5" borderId="0" xfId="0" applyNumberFormat="1" applyFont="1" applyFill="1" applyBorder="1" applyAlignment="1">
      <alignment horizontal="center" wrapText="1"/>
    </xf>
    <xf numFmtId="165" fontId="2" fillId="5" borderId="0" xfId="0" applyNumberFormat="1" applyFont="1" applyFill="1" applyBorder="1" applyAlignment="1">
      <alignment horizontal="center" wrapText="1"/>
    </xf>
    <xf numFmtId="0" fontId="2" fillId="0" borderId="0" xfId="0" applyNumberFormat="1" applyFont="1" applyFill="1" applyBorder="1" applyAlignment="1">
      <alignment horizontal="center" wrapText="1"/>
    </xf>
    <xf numFmtId="0" fontId="2" fillId="0" borderId="0" xfId="0" applyNumberFormat="1" applyFont="1" applyFill="1" applyBorder="1" applyAlignment="1">
      <alignment horizontal="left" vertical="center" wrapText="1"/>
    </xf>
    <xf numFmtId="0" fontId="2" fillId="0" borderId="0" xfId="0" applyNumberFormat="1" applyFont="1" applyFill="1" applyBorder="1" applyAlignment="1">
      <alignment horizontal="center" vertical="center" wrapText="1"/>
    </xf>
    <xf numFmtId="14" fontId="2" fillId="5" borderId="0" xfId="0" applyNumberFormat="1" applyFont="1" applyFill="1" applyBorder="1" applyAlignment="1">
      <alignment vertical="center" wrapText="1"/>
    </xf>
    <xf numFmtId="14" fontId="2" fillId="0" borderId="0" xfId="0" applyNumberFormat="1" applyFont="1" applyFill="1" applyBorder="1" applyAlignment="1">
      <alignment vertical="center" wrapText="1"/>
    </xf>
    <xf numFmtId="0" fontId="9" fillId="9" borderId="0" xfId="0" applyNumberFormat="1" applyFont="1" applyFill="1" applyBorder="1" applyAlignment="1">
      <alignment horizontal="center" wrapText="1"/>
    </xf>
    <xf numFmtId="0" fontId="2" fillId="5" borderId="0" xfId="0" applyNumberFormat="1" applyFont="1" applyFill="1" applyBorder="1" applyAlignment="1">
      <alignment wrapText="1"/>
    </xf>
    <xf numFmtId="1" fontId="4" fillId="9" borderId="0" xfId="0" applyNumberFormat="1" applyFont="1" applyFill="1" applyBorder="1" applyAlignment="1">
      <alignment horizontal="center" wrapText="1"/>
    </xf>
    <xf numFmtId="1" fontId="2" fillId="0" borderId="0" xfId="0" applyNumberFormat="1" applyFont="1" applyFill="1" applyBorder="1" applyAlignment="1">
      <alignment wrapText="1"/>
    </xf>
    <xf numFmtId="49" fontId="2" fillId="5" borderId="0" xfId="0" applyNumberFormat="1" applyFont="1" applyFill="1" applyBorder="1" applyAlignment="1">
      <alignment horizontal="center" wrapText="1"/>
    </xf>
    <xf numFmtId="0" fontId="5" fillId="3" borderId="0" xfId="0" applyNumberFormat="1" applyFont="1" applyFill="1" applyBorder="1" applyAlignment="1">
      <alignment wrapText="1"/>
    </xf>
    <xf numFmtId="0" fontId="4" fillId="4" borderId="0" xfId="0" applyNumberFormat="1" applyFont="1" applyFill="1" applyBorder="1" applyAlignment="1">
      <alignment wrapText="1"/>
    </xf>
    <xf numFmtId="0" fontId="4" fillId="0" borderId="0" xfId="0" applyNumberFormat="1" applyFont="1" applyFill="1" applyBorder="1" applyAlignment="1">
      <alignment wrapText="1"/>
    </xf>
    <xf numFmtId="166" fontId="2" fillId="6" borderId="0" xfId="0" applyNumberFormat="1" applyFont="1" applyFill="1" applyBorder="1" applyAlignment="1">
      <alignment horizontal="center" wrapText="1"/>
    </xf>
    <xf numFmtId="1" fontId="2" fillId="6" borderId="0" xfId="0" applyNumberFormat="1" applyFont="1" applyFill="1" applyBorder="1" applyAlignment="1">
      <alignment horizontal="center" wrapText="1"/>
    </xf>
    <xf numFmtId="164" fontId="2" fillId="6" borderId="0" xfId="0" applyNumberFormat="1" applyFont="1" applyFill="1" applyBorder="1" applyAlignment="1">
      <alignment horizontal="center" wrapText="1"/>
    </xf>
    <xf numFmtId="167" fontId="2" fillId="6" borderId="0" xfId="0" applyNumberFormat="1" applyFont="1" applyFill="1" applyBorder="1" applyAlignment="1">
      <alignment horizontal="center" wrapText="1"/>
    </xf>
    <xf numFmtId="164" fontId="2" fillId="3" borderId="0" xfId="0" applyNumberFormat="1" applyFont="1" applyFill="1" applyBorder="1" applyAlignment="1">
      <alignment wrapText="1"/>
    </xf>
    <xf numFmtId="0" fontId="2" fillId="3" borderId="0" xfId="0" applyNumberFormat="1" applyFont="1" applyFill="1" applyBorder="1" applyAlignment="1">
      <alignment wrapText="1"/>
    </xf>
    <xf numFmtId="164" fontId="4" fillId="4" borderId="0" xfId="0" applyNumberFormat="1" applyFont="1" applyFill="1" applyBorder="1" applyAlignment="1">
      <alignment wrapText="1"/>
    </xf>
    <xf numFmtId="166" fontId="2" fillId="0" borderId="0" xfId="0" applyNumberFormat="1" applyFont="1" applyFill="1" applyBorder="1" applyAlignment="1">
      <alignment horizontal="center" wrapText="1"/>
    </xf>
    <xf numFmtId="1" fontId="2" fillId="0" borderId="0" xfId="0" applyNumberFormat="1" applyFont="1" applyFill="1" applyBorder="1" applyAlignment="1">
      <alignment horizontal="center" wrapText="1"/>
    </xf>
    <xf numFmtId="164" fontId="2" fillId="0" borderId="0" xfId="0" applyNumberFormat="1" applyFont="1" applyFill="1" applyBorder="1" applyAlignment="1">
      <alignment horizontal="center" wrapText="1"/>
    </xf>
    <xf numFmtId="167" fontId="2" fillId="0" borderId="0" xfId="0" applyNumberFormat="1" applyFont="1" applyFill="1" applyBorder="1" applyAlignment="1">
      <alignment horizontal="center" wrapText="1"/>
    </xf>
    <xf numFmtId="166" fontId="10" fillId="10" borderId="0" xfId="0" applyNumberFormat="1" applyFont="1" applyFill="1" applyBorder="1" applyAlignment="1">
      <alignment horizontal="center" wrapText="1"/>
    </xf>
    <xf numFmtId="0" fontId="4" fillId="0" borderId="0" xfId="0" applyNumberFormat="1" applyFont="1" applyFill="1" applyBorder="1" applyAlignment="1">
      <alignment horizontal="left" wrapText="1"/>
    </xf>
    <xf numFmtId="0" fontId="5" fillId="3" borderId="0" xfId="0" applyNumberFormat="1" applyFont="1" applyFill="1" applyBorder="1" applyAlignment="1">
      <alignment horizontal="left" wrapText="1"/>
    </xf>
    <xf numFmtId="164" fontId="5" fillId="3" borderId="0" xfId="0" applyNumberFormat="1" applyFont="1" applyFill="1" applyBorder="1" applyAlignment="1">
      <alignment wrapText="1"/>
    </xf>
    <xf numFmtId="0" fontId="4" fillId="7" borderId="0" xfId="0" applyNumberFormat="1" applyFont="1" applyFill="1" applyBorder="1" applyAlignment="1">
      <alignment wrapText="1"/>
    </xf>
    <xf numFmtId="164" fontId="4" fillId="7" borderId="0" xfId="0" applyNumberFormat="1" applyFont="1" applyFill="1" applyBorder="1" applyAlignment="1">
      <alignment wrapText="1"/>
    </xf>
    <xf numFmtId="0" fontId="2" fillId="0" borderId="0" xfId="0" applyNumberFormat="1" applyFont="1" applyFill="1" applyBorder="1" applyAlignment="1">
      <alignment horizontal="left" wrapText="1"/>
    </xf>
    <xf numFmtId="1" fontId="2" fillId="5" borderId="0" xfId="0" applyNumberFormat="1" applyFont="1" applyFill="1" applyBorder="1" applyAlignment="1">
      <alignment horizontal="center" wrapText="1"/>
    </xf>
    <xf numFmtId="0" fontId="6" fillId="0" borderId="0" xfId="0" applyNumberFormat="1" applyFont="1" applyFill="1" applyBorder="1" applyAlignment="1">
      <alignment horizontal="right" vertical="center" wrapText="1"/>
    </xf>
    <xf numFmtId="0" fontId="7" fillId="0" borderId="0" xfId="0" applyNumberFormat="1" applyFont="1" applyFill="1" applyBorder="1" applyAlignment="1">
      <alignment horizontal="right" vertical="center" wrapText="1"/>
    </xf>
    <xf numFmtId="164" fontId="4" fillId="2" borderId="0" xfId="0" applyNumberFormat="1" applyFont="1" applyFill="1" applyBorder="1" applyAlignment="1">
      <alignment wrapText="1"/>
    </xf>
    <xf numFmtId="0" fontId="8" fillId="0" borderId="0" xfId="0" applyNumberFormat="1" applyFont="1" applyFill="1" applyBorder="1" applyAlignment="1">
      <alignment horizontal="right" vertical="center" wrapText="1"/>
    </xf>
    <xf numFmtId="0" fontId="4" fillId="0" borderId="0" xfId="0" applyNumberFormat="1" applyFont="1" applyFill="1" applyBorder="1" applyAlignment="1">
      <alignment horizontal="right" vertical="center" wrapText="1"/>
    </xf>
    <xf numFmtId="164" fontId="2" fillId="2" borderId="0" xfId="0" applyNumberFormat="1" applyFont="1" applyFill="1" applyBorder="1" applyAlignment="1">
      <alignment wrapText="1"/>
    </xf>
    <xf numFmtId="0" fontId="8" fillId="0" borderId="0" xfId="0" applyNumberFormat="1" applyFont="1" applyFill="1" applyBorder="1" applyAlignment="1">
      <alignment horizontal="right" wrapText="1"/>
    </xf>
    <xf numFmtId="0" fontId="4" fillId="2" borderId="0" xfId="0" applyNumberFormat="1" applyFont="1" applyFill="1" applyBorder="1" applyAlignment="1">
      <alignment wrapText="1"/>
    </xf>
    <xf numFmtId="0" fontId="4" fillId="8" borderId="0" xfId="0" applyNumberFormat="1" applyFont="1" applyFill="1" applyBorder="1" applyAlignment="1">
      <alignment wrapText="1"/>
    </xf>
    <xf numFmtId="0" fontId="4" fillId="2" borderId="0" xfId="0" applyNumberFormat="1" applyFont="1" applyFill="1" applyBorder="1" applyAlignment="1">
      <alignment horizontal="left" vertical="center" wrapText="1"/>
    </xf>
    <xf numFmtId="0" fontId="4" fillId="2" borderId="0" xfId="0" applyNumberFormat="1" applyFont="1" applyFill="1" applyBorder="1" applyAlignment="1">
      <alignment horizontal="left" vertical="top" wrapText="1"/>
    </xf>
    <xf numFmtId="0" fontId="13" fillId="0" borderId="0" xfId="0" applyFont="1" applyAlignment="1">
      <alignment horizontal="right" wrapText="1"/>
    </xf>
    <xf numFmtId="0" fontId="4" fillId="2" borderId="0" xfId="0" applyNumberFormat="1" applyFont="1" applyFill="1" applyBorder="1" applyAlignment="1">
      <alignment horizontal="center" vertical="center" wrapText="1"/>
    </xf>
    <xf numFmtId="0" fontId="4" fillId="2" borderId="0" xfId="0" applyNumberFormat="1" applyFont="1" applyFill="1" applyBorder="1" applyAlignment="1">
      <alignment horizontal="left" wrapText="1"/>
    </xf>
  </cellXfs>
  <cellStyles count="6">
    <cellStyle name="Comma" xfId="1" xr:uid="{00000000-0005-0000-0000-000001000000}"/>
    <cellStyle name="Comma [0]" xfId="2" xr:uid="{00000000-0005-0000-0000-000002000000}"/>
    <cellStyle name="Currency" xfId="3" xr:uid="{00000000-0005-0000-0000-000003000000}"/>
    <cellStyle name="Currency [0]" xfId="4" xr:uid="{00000000-0005-0000-0000-000004000000}"/>
    <cellStyle name="Normal" xfId="0" builtinId="0"/>
    <cellStyle name="Percent" xfId="5" xr:uid="{00000000-0005-0000-0000-000005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5B9BD5"/>
      <rgbColor rgb="FF993366"/>
      <rgbColor rgb="FFEDEDED"/>
      <rgbColor rgb="FFDEEBF7"/>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C0C000"/>
      <rgbColor rgb="FFFFC0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735c52b2e76d4d55"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xltc:personList xmlns:xltc="http://schemas.microsoft.com/office/spreadsheetml/2018/threadedcomments">
  <xltc:person displayName=" " id="{BD323835-EBC5-E0C5-B61E-2A55FB7A4E76}"/>
  <xltc:person displayName=" " id="{C04E293C-CF76-56F1-66C6-93DBB7B7C894}"/>
  <xltc:person displayName=" " id="{21DD6B6E-3BF4-39C2-B798-A1578AA1A057}"/>
  <xltc:person displayName=" " id="{F8A2EC4E-C2F8-5097-F8A8-4261CAE53A7E}"/>
  <xltc:person displayName=" " id="{7E5D2D54-9242-7EB9-9047-D2059CDCC777}"/>
</xltc:personList>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Calibri Light"/>
        <a:ea typeface="Calibri Light"/>
        <a:cs typeface="Calibri Light"/>
      </a:majorFont>
      <a:minorFont>
        <a:latin typeface="Calibri"/>
        <a:ea typeface="Calibri"/>
        <a:cs typeface="Calibri"/>
      </a:minorFont>
    </a:fontScheme>
    <a:fmtScheme name="LibreOffice">
      <a:fillStyleLst>
        <a:solidFill>
          <a:schemeClr val="phClr"/>
        </a:solidFill>
        <a:solidFill>
          <a:schemeClr val="phClr"/>
        </a:solidFill>
        <a:solidFill>
          <a:schemeClr val="phClr"/>
        </a:solidFill>
      </a:fillStyleLst>
      <a:lnStyleLst>
        <a:ln w="6350">
          <a:prstDash val="solid"/>
        </a:ln>
        <a:ln w="6350">
          <a:prstDash val="solid"/>
        </a:ln>
        <a:ln w="6350">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MK11"/>
  <sheetViews>
    <sheetView topLeftCell="A3" zoomScale="120" zoomScaleNormal="120" workbookViewId="0">
      <selection activeCell="A11" sqref="A11"/>
    </sheetView>
  </sheetViews>
  <sheetFormatPr baseColWidth="10" defaultColWidth="8.6328125" defaultRowHeight="14.5" x14ac:dyDescent="0.35"/>
  <cols>
    <col min="1" max="1" width="115" style="12" customWidth="1"/>
    <col min="2" max="1025" width="11.453125" style="12" customWidth="1"/>
  </cols>
  <sheetData>
    <row r="1" spans="1:1" ht="30" customHeight="1" x14ac:dyDescent="0.35">
      <c r="A1" s="30" t="s">
        <v>64</v>
      </c>
    </row>
    <row r="2" spans="1:1" ht="30" customHeight="1" x14ac:dyDescent="0.35">
      <c r="A2" s="30" t="s">
        <v>65</v>
      </c>
    </row>
    <row r="3" spans="1:1" ht="30" customHeight="1" x14ac:dyDescent="0.35">
      <c r="A3" s="30" t="s">
        <v>66</v>
      </c>
    </row>
    <row r="4" spans="1:1" ht="30" customHeight="1" x14ac:dyDescent="0.35">
      <c r="A4" s="31" t="s">
        <v>67</v>
      </c>
    </row>
    <row r="5" spans="1:1" ht="30" customHeight="1" x14ac:dyDescent="0.35">
      <c r="A5" s="30" t="s">
        <v>68</v>
      </c>
    </row>
    <row r="6" spans="1:1" ht="30" customHeight="1" x14ac:dyDescent="0.35">
      <c r="A6" s="30" t="s">
        <v>69</v>
      </c>
    </row>
    <row r="7" spans="1:1" ht="30" customHeight="1" x14ac:dyDescent="0.35">
      <c r="A7" s="30" t="s">
        <v>100</v>
      </c>
    </row>
    <row r="8" spans="1:1" ht="30" customHeight="1" x14ac:dyDescent="0.35">
      <c r="A8" s="30" t="s">
        <v>70</v>
      </c>
    </row>
    <row r="9" spans="1:1" ht="30" customHeight="1" x14ac:dyDescent="0.35">
      <c r="A9" s="30" t="s">
        <v>71</v>
      </c>
    </row>
    <row r="10" spans="1:1" ht="30" customHeight="1" x14ac:dyDescent="0.35">
      <c r="A10" s="30" t="s">
        <v>72</v>
      </c>
    </row>
    <row r="11" spans="1:1" ht="30" customHeight="1" x14ac:dyDescent="0.35">
      <c r="A11" s="30" t="s">
        <v>73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K16"/>
  <sheetViews>
    <sheetView zoomScale="140" zoomScaleNormal="140" workbookViewId="0">
      <selection activeCell="A22" sqref="A22"/>
    </sheetView>
  </sheetViews>
  <sheetFormatPr baseColWidth="10" defaultColWidth="8.6328125" defaultRowHeight="14.5" x14ac:dyDescent="0.35"/>
  <cols>
    <col min="1" max="1" width="70" style="13" customWidth="1"/>
    <col min="2" max="2" width="16.7265625" style="14" customWidth="1"/>
    <col min="3" max="4" width="16.7265625" style="15" customWidth="1"/>
    <col min="5" max="6" width="16.7265625" style="14" customWidth="1"/>
    <col min="7" max="10" width="10.7265625" style="14" customWidth="1"/>
    <col min="11" max="11" width="12.453125" style="14" customWidth="1"/>
    <col min="12" max="1025" width="11.453125" style="14" customWidth="1"/>
  </cols>
  <sheetData>
    <row r="1" spans="1:11" ht="37" x14ac:dyDescent="0.4">
      <c r="A1" s="16" t="s">
        <v>74</v>
      </c>
      <c r="B1" s="17" t="s">
        <v>75</v>
      </c>
      <c r="C1" s="15" t="s">
        <v>76</v>
      </c>
      <c r="D1" s="15" t="s">
        <v>77</v>
      </c>
      <c r="E1" s="17" t="s">
        <v>78</v>
      </c>
      <c r="F1" s="17" t="s">
        <v>79</v>
      </c>
      <c r="G1" s="18"/>
      <c r="I1" s="18"/>
      <c r="K1" s="11"/>
    </row>
    <row r="2" spans="1:11" x14ac:dyDescent="0.35">
      <c r="A2" s="13" t="s">
        <v>80</v>
      </c>
      <c r="B2" s="32">
        <f>'Poste 1 - Profil 1'!F42</f>
        <v>0</v>
      </c>
      <c r="C2" s="58">
        <f>'Poste 1 - Profil 1'!F43</f>
        <v>0</v>
      </c>
      <c r="D2" s="61">
        <f>IF(B2=0,0,C2/B2)</f>
        <v>0</v>
      </c>
      <c r="E2" s="32">
        <f>C2</f>
        <v>0</v>
      </c>
      <c r="F2" s="33">
        <f>D2</f>
        <v>0</v>
      </c>
      <c r="G2" s="18"/>
      <c r="I2" s="18"/>
      <c r="K2" s="11"/>
    </row>
    <row r="3" spans="1:11" x14ac:dyDescent="0.35">
      <c r="A3" s="13" t="s">
        <v>81</v>
      </c>
      <c r="B3" s="32">
        <f>'Poste 2 - Profil 2'!F42</f>
        <v>0</v>
      </c>
      <c r="C3" s="32">
        <f>'Poste 2 - Profil 2'!F43</f>
        <v>0</v>
      </c>
      <c r="D3" s="61">
        <f>IF(B3=0,0,C3/B3)</f>
        <v>0</v>
      </c>
      <c r="E3" s="32">
        <f>C3</f>
        <v>0</v>
      </c>
      <c r="F3" s="33">
        <f>D3</f>
        <v>0</v>
      </c>
      <c r="G3" s="22"/>
      <c r="H3" s="22"/>
      <c r="I3" s="22"/>
      <c r="J3" s="22"/>
      <c r="K3" s="22"/>
    </row>
    <row r="4" spans="1:11" x14ac:dyDescent="0.35">
      <c r="A4" s="81" t="s">
        <v>82</v>
      </c>
      <c r="B4" s="32">
        <f>SUM(B2:B3)</f>
        <v>0</v>
      </c>
      <c r="C4" s="32">
        <f>SUM(C2:C3)</f>
        <v>0</v>
      </c>
      <c r="D4" s="61">
        <f>IF(B4=0,0,C4/B4)</f>
        <v>0</v>
      </c>
      <c r="E4" s="32">
        <f>SUM(E2:E3)</f>
        <v>0</v>
      </c>
      <c r="F4" s="33">
        <f>IF(B4=0,0,E4/B4)</f>
        <v>0</v>
      </c>
      <c r="G4" s="22"/>
      <c r="H4" s="22"/>
      <c r="I4" s="22"/>
      <c r="J4" s="22"/>
      <c r="K4" s="22"/>
    </row>
    <row r="5" spans="1:11" x14ac:dyDescent="0.35">
      <c r="B5" s="19"/>
      <c r="C5" s="19"/>
      <c r="D5" s="20"/>
      <c r="E5" s="19"/>
      <c r="F5" s="21"/>
    </row>
    <row r="6" spans="1:11" x14ac:dyDescent="0.35">
      <c r="A6" s="23"/>
      <c r="B6" s="24"/>
      <c r="C6" s="19"/>
      <c r="D6" s="25"/>
      <c r="E6" s="24"/>
    </row>
    <row r="7" spans="1:11" ht="21.75" customHeight="1" x14ac:dyDescent="0.35">
      <c r="A7" s="26"/>
      <c r="B7" s="10" t="s">
        <v>101</v>
      </c>
      <c r="C7" s="10"/>
      <c r="D7" s="10"/>
      <c r="E7" s="10"/>
      <c r="F7" s="10"/>
    </row>
    <row r="8" spans="1:11" ht="24.75" customHeight="1" x14ac:dyDescent="0.35">
      <c r="B8" s="10" t="s">
        <v>102</v>
      </c>
      <c r="C8" s="10"/>
      <c r="D8" s="10"/>
      <c r="E8" s="10"/>
      <c r="F8" s="10"/>
    </row>
    <row r="10" spans="1:11" x14ac:dyDescent="0.35">
      <c r="C10" s="25"/>
    </row>
    <row r="13" spans="1:11" ht="17" x14ac:dyDescent="0.4">
      <c r="A13" s="16"/>
      <c r="B13" s="17"/>
      <c r="E13" s="17"/>
      <c r="F13" s="17"/>
    </row>
    <row r="14" spans="1:11" x14ac:dyDescent="0.35">
      <c r="B14" s="19"/>
      <c r="C14" s="19"/>
      <c r="D14" s="20"/>
      <c r="E14" s="19"/>
      <c r="F14" s="21"/>
    </row>
    <row r="15" spans="1:11" x14ac:dyDescent="0.35">
      <c r="B15" s="19"/>
      <c r="C15" s="19"/>
      <c r="D15" s="20"/>
      <c r="E15" s="19"/>
      <c r="F15" s="21"/>
    </row>
    <row r="16" spans="1:11" x14ac:dyDescent="0.35">
      <c r="A16" s="23"/>
      <c r="B16" s="19"/>
      <c r="C16" s="19"/>
      <c r="D16" s="20"/>
      <c r="E16" s="19"/>
      <c r="F16" s="21"/>
    </row>
  </sheetData>
  <mergeCells count="3">
    <mergeCell ref="K1:K2"/>
    <mergeCell ref="B7:F7"/>
    <mergeCell ref="B8:F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K52"/>
  <sheetViews>
    <sheetView tabSelected="1" topLeftCell="A28" zoomScale="120" zoomScaleNormal="120" workbookViewId="0">
      <selection activeCell="A51" sqref="A51:G51"/>
    </sheetView>
  </sheetViews>
  <sheetFormatPr baseColWidth="10" defaultColWidth="8.6328125" defaultRowHeight="14.5" x14ac:dyDescent="0.35"/>
  <cols>
    <col min="1" max="1" width="50.7265625" style="27" customWidth="1"/>
    <col min="2" max="6" width="11.7265625" style="27" customWidth="1"/>
    <col min="7" max="7" width="18" customWidth="1"/>
    <col min="8" max="16" width="11.7265625" style="27" customWidth="1"/>
    <col min="17" max="1025" width="11.453125" style="27" customWidth="1"/>
  </cols>
  <sheetData>
    <row r="1" spans="1:1024" x14ac:dyDescent="0.35">
      <c r="A1" s="34"/>
      <c r="B1" s="9" t="s">
        <v>83</v>
      </c>
      <c r="C1" s="9"/>
      <c r="D1" s="9"/>
      <c r="E1" s="9"/>
      <c r="F1" s="9"/>
      <c r="G1" s="9"/>
      <c r="AMG1" s="28"/>
      <c r="AMH1" s="28"/>
      <c r="AMI1" s="28"/>
      <c r="AMJ1" s="28"/>
    </row>
    <row r="2" spans="1:1024" x14ac:dyDescent="0.35">
      <c r="A2" s="35" t="s">
        <v>0</v>
      </c>
      <c r="B2" s="8" t="s">
        <v>84</v>
      </c>
      <c r="C2" s="8"/>
      <c r="D2" s="8"/>
      <c r="E2" s="8"/>
      <c r="F2" s="34"/>
      <c r="G2" s="34"/>
    </row>
    <row r="3" spans="1:1024" x14ac:dyDescent="0.35">
      <c r="A3" s="35" t="s">
        <v>1</v>
      </c>
      <c r="B3" s="8" t="s">
        <v>60</v>
      </c>
      <c r="C3" s="8"/>
      <c r="D3" s="34"/>
      <c r="E3" s="34"/>
      <c r="F3" s="34"/>
      <c r="G3" s="34"/>
    </row>
    <row r="4" spans="1:1024" x14ac:dyDescent="0.35">
      <c r="A4" s="35" t="s">
        <v>2</v>
      </c>
      <c r="B4" s="37">
        <v>1</v>
      </c>
      <c r="C4" s="38"/>
      <c r="D4" s="34"/>
      <c r="E4" s="34"/>
      <c r="F4" s="34"/>
      <c r="G4" s="34"/>
    </row>
    <row r="5" spans="1:1024" ht="19.399999999999999" customHeight="1" x14ac:dyDescent="0.35">
      <c r="A5" s="7" t="s">
        <v>3</v>
      </c>
      <c r="B5" s="40" t="s">
        <v>4</v>
      </c>
      <c r="C5" s="40" t="s">
        <v>5</v>
      </c>
      <c r="D5" s="40"/>
      <c r="E5" s="40"/>
      <c r="F5" s="40"/>
      <c r="G5" s="34"/>
    </row>
    <row r="6" spans="1:1024" x14ac:dyDescent="0.35">
      <c r="A6" s="7"/>
      <c r="B6" s="41"/>
      <c r="C6" s="41"/>
      <c r="D6" s="42"/>
      <c r="E6" s="42"/>
      <c r="F6" s="42"/>
      <c r="G6" s="42"/>
    </row>
    <row r="7" spans="1:1024" x14ac:dyDescent="0.35">
      <c r="A7" s="7" t="s">
        <v>6</v>
      </c>
      <c r="B7" s="38" t="s">
        <v>7</v>
      </c>
      <c r="C7" s="38" t="s">
        <v>8</v>
      </c>
      <c r="D7" s="38"/>
      <c r="E7" s="38"/>
      <c r="F7" s="38"/>
      <c r="G7" s="43" t="s">
        <v>85</v>
      </c>
    </row>
    <row r="8" spans="1:1024" x14ac:dyDescent="0.35">
      <c r="A8" s="7"/>
      <c r="B8" s="44" t="s">
        <v>54</v>
      </c>
      <c r="C8" s="44">
        <v>12</v>
      </c>
      <c r="D8" s="34"/>
      <c r="E8" s="34"/>
      <c r="F8" s="34"/>
      <c r="G8" s="45">
        <v>5</v>
      </c>
    </row>
    <row r="9" spans="1:1024" x14ac:dyDescent="0.35">
      <c r="A9" s="39" t="s">
        <v>9</v>
      </c>
      <c r="B9" s="35" t="s">
        <v>10</v>
      </c>
      <c r="C9" s="34"/>
      <c r="D9" s="34"/>
      <c r="E9" s="34"/>
      <c r="F9" s="34"/>
      <c r="G9" s="46"/>
    </row>
    <row r="10" spans="1:1024" x14ac:dyDescent="0.35">
      <c r="A10" s="39"/>
      <c r="B10" s="35" t="s">
        <v>11</v>
      </c>
      <c r="C10" s="34"/>
      <c r="D10" s="35" t="s">
        <v>12</v>
      </c>
      <c r="E10" s="34"/>
      <c r="F10" s="34"/>
      <c r="G10" s="46"/>
    </row>
    <row r="11" spans="1:1024" x14ac:dyDescent="0.35">
      <c r="A11" s="39"/>
      <c r="B11" s="6" t="s">
        <v>86</v>
      </c>
      <c r="C11" s="6"/>
      <c r="D11" s="47" t="s">
        <v>87</v>
      </c>
      <c r="E11" s="8" t="s">
        <v>88</v>
      </c>
      <c r="F11" s="8"/>
      <c r="G11" s="36" t="s">
        <v>89</v>
      </c>
      <c r="H11" s="28"/>
      <c r="I11" s="28"/>
    </row>
    <row r="12" spans="1:1024" x14ac:dyDescent="0.35">
      <c r="A12" s="35" t="s">
        <v>13</v>
      </c>
      <c r="B12" s="44" t="s">
        <v>56</v>
      </c>
      <c r="C12" s="34"/>
      <c r="D12" s="34"/>
      <c r="E12" s="34"/>
      <c r="F12" s="34"/>
      <c r="G12" s="34"/>
    </row>
    <row r="13" spans="1:1024" ht="36.5" x14ac:dyDescent="0.35">
      <c r="A13" s="35" t="s">
        <v>14</v>
      </c>
      <c r="B13" s="5" t="s">
        <v>63</v>
      </c>
      <c r="C13" s="5"/>
      <c r="D13" s="34"/>
      <c r="E13" s="34"/>
      <c r="F13" s="34"/>
      <c r="G13" s="34"/>
    </row>
    <row r="14" spans="1:1024" x14ac:dyDescent="0.35">
      <c r="A14" s="35" t="s">
        <v>15</v>
      </c>
      <c r="B14" s="8"/>
      <c r="C14" s="8"/>
      <c r="D14" s="34"/>
      <c r="E14" s="34"/>
      <c r="F14" s="34"/>
      <c r="G14" s="34"/>
    </row>
    <row r="15" spans="1:1024" x14ac:dyDescent="0.35">
      <c r="A15" s="35" t="s">
        <v>16</v>
      </c>
      <c r="B15" s="8" t="s">
        <v>62</v>
      </c>
      <c r="C15" s="8"/>
      <c r="D15" s="34"/>
      <c r="E15" s="34"/>
      <c r="F15" s="34"/>
      <c r="G15" s="34"/>
    </row>
    <row r="16" spans="1:1024" x14ac:dyDescent="0.35">
      <c r="A16" s="7"/>
      <c r="B16" s="4" t="s">
        <v>17</v>
      </c>
      <c r="C16" s="4"/>
      <c r="D16" s="4"/>
      <c r="E16" s="4"/>
      <c r="F16" s="4"/>
      <c r="G16" s="34"/>
    </row>
    <row r="17" spans="1:7" x14ac:dyDescent="0.35">
      <c r="A17" s="7"/>
      <c r="B17" s="8" t="s">
        <v>90</v>
      </c>
      <c r="C17" s="8"/>
      <c r="D17" s="8"/>
      <c r="E17" s="8"/>
      <c r="F17" s="8"/>
      <c r="G17" s="34"/>
    </row>
    <row r="18" spans="1:7" x14ac:dyDescent="0.35">
      <c r="A18" s="35" t="s">
        <v>91</v>
      </c>
      <c r="B18" s="3" t="s">
        <v>92</v>
      </c>
      <c r="C18" s="3"/>
      <c r="D18" s="3"/>
      <c r="E18" s="3"/>
      <c r="F18" s="3"/>
      <c r="G18" s="34"/>
    </row>
    <row r="19" spans="1:7" ht="69" customHeight="1" x14ac:dyDescent="0.35">
      <c r="A19" s="34"/>
      <c r="B19" s="38" t="s">
        <v>18</v>
      </c>
      <c r="C19" s="40" t="s">
        <v>19</v>
      </c>
      <c r="D19" s="40" t="s">
        <v>20</v>
      </c>
      <c r="E19" s="40" t="s">
        <v>21</v>
      </c>
      <c r="F19" s="40" t="s">
        <v>22</v>
      </c>
      <c r="G19" s="34"/>
    </row>
    <row r="20" spans="1:7" x14ac:dyDescent="0.35">
      <c r="A20" s="48" t="s">
        <v>23</v>
      </c>
      <c r="B20" s="48"/>
      <c r="C20" s="48"/>
      <c r="D20" s="48"/>
      <c r="E20" s="48"/>
      <c r="F20" s="48"/>
      <c r="G20" s="34"/>
    </row>
    <row r="21" spans="1:7" x14ac:dyDescent="0.35">
      <c r="A21" s="49" t="s">
        <v>24</v>
      </c>
      <c r="B21" s="49"/>
      <c r="C21" s="49"/>
      <c r="D21" s="49"/>
      <c r="E21" s="49"/>
      <c r="F21" s="49"/>
      <c r="G21" s="34"/>
    </row>
    <row r="22" spans="1:7" x14ac:dyDescent="0.35">
      <c r="A22" s="50" t="s">
        <v>25</v>
      </c>
      <c r="B22" s="51">
        <v>0</v>
      </c>
      <c r="C22" s="52">
        <f>$G$8</f>
        <v>5</v>
      </c>
      <c r="D22" s="53">
        <f>B22*C22</f>
        <v>0</v>
      </c>
      <c r="E22" s="54">
        <v>0</v>
      </c>
      <c r="F22" s="53">
        <f>D22+D22*E22</f>
        <v>0</v>
      </c>
      <c r="G22" s="34"/>
    </row>
    <row r="23" spans="1:7" x14ac:dyDescent="0.35">
      <c r="A23" s="50" t="s">
        <v>26</v>
      </c>
      <c r="B23" s="51">
        <v>0</v>
      </c>
      <c r="C23" s="52">
        <f>$G$8</f>
        <v>5</v>
      </c>
      <c r="D23" s="53">
        <f>B23*C23</f>
        <v>0</v>
      </c>
      <c r="E23" s="54">
        <v>0</v>
      </c>
      <c r="F23" s="53">
        <f>D23+D23*E23</f>
        <v>0</v>
      </c>
      <c r="G23" s="34"/>
    </row>
    <row r="24" spans="1:7" x14ac:dyDescent="0.35">
      <c r="A24" s="48" t="s">
        <v>27</v>
      </c>
      <c r="B24" s="55"/>
      <c r="C24" s="56"/>
      <c r="D24" s="55"/>
      <c r="E24" s="56"/>
      <c r="F24" s="55"/>
      <c r="G24" s="34"/>
    </row>
    <row r="25" spans="1:7" x14ac:dyDescent="0.35">
      <c r="A25" s="49" t="s">
        <v>28</v>
      </c>
      <c r="B25" s="57"/>
      <c r="C25" s="49"/>
      <c r="D25" s="57"/>
      <c r="E25" s="49"/>
      <c r="F25" s="57"/>
      <c r="G25" s="34"/>
    </row>
    <row r="26" spans="1:7" x14ac:dyDescent="0.35">
      <c r="A26" s="35" t="s">
        <v>29</v>
      </c>
      <c r="B26" s="58">
        <v>0</v>
      </c>
      <c r="C26" s="59">
        <f>$C$8*$G$8</f>
        <v>60</v>
      </c>
      <c r="D26" s="60">
        <f>B26*C26</f>
        <v>0</v>
      </c>
      <c r="E26" s="61">
        <v>0</v>
      </c>
      <c r="F26" s="60">
        <f>D26+D26*E26</f>
        <v>0</v>
      </c>
      <c r="G26" s="34"/>
    </row>
    <row r="27" spans="1:7" x14ac:dyDescent="0.35">
      <c r="A27" s="35" t="s">
        <v>30</v>
      </c>
      <c r="B27" s="58">
        <v>0</v>
      </c>
      <c r="C27" s="59">
        <f>$C$8*$G$8</f>
        <v>60</v>
      </c>
      <c r="D27" s="60">
        <f>B27*C27</f>
        <v>0</v>
      </c>
      <c r="E27" s="61">
        <v>0</v>
      </c>
      <c r="F27" s="60">
        <f>D27+D27*E27</f>
        <v>0</v>
      </c>
      <c r="G27" s="34"/>
    </row>
    <row r="28" spans="1:7" x14ac:dyDescent="0.35">
      <c r="A28" s="35" t="s">
        <v>31</v>
      </c>
      <c r="B28" s="58">
        <v>0</v>
      </c>
      <c r="C28" s="59">
        <f>$C$8*$G$8</f>
        <v>60</v>
      </c>
      <c r="D28" s="60">
        <f>B28*C28</f>
        <v>0</v>
      </c>
      <c r="E28" s="61">
        <v>0</v>
      </c>
      <c r="F28" s="60">
        <f>D28+D28*E28</f>
        <v>0</v>
      </c>
      <c r="G28" s="34"/>
    </row>
    <row r="29" spans="1:7" x14ac:dyDescent="0.35">
      <c r="A29" s="35" t="s">
        <v>32</v>
      </c>
      <c r="B29" s="58">
        <v>0</v>
      </c>
      <c r="C29" s="59">
        <f>$C$8*$G$8</f>
        <v>60</v>
      </c>
      <c r="D29" s="60">
        <f>B29*C29</f>
        <v>0</v>
      </c>
      <c r="E29" s="61">
        <v>0</v>
      </c>
      <c r="F29" s="60">
        <f>D29+D29*E29</f>
        <v>0</v>
      </c>
      <c r="G29" s="34"/>
    </row>
    <row r="30" spans="1:7" x14ac:dyDescent="0.35">
      <c r="A30" s="35" t="s">
        <v>93</v>
      </c>
      <c r="B30" s="62">
        <v>3500</v>
      </c>
      <c r="C30" s="59">
        <f>$C$8*$G$8</f>
        <v>60</v>
      </c>
      <c r="D30" s="60">
        <f>B30*C30</f>
        <v>210000</v>
      </c>
      <c r="E30" s="61">
        <v>0</v>
      </c>
      <c r="F30" s="60">
        <f>D30+D30*E30</f>
        <v>210000</v>
      </c>
      <c r="G30" s="34"/>
    </row>
    <row r="31" spans="1:7" x14ac:dyDescent="0.35">
      <c r="A31" s="49" t="s">
        <v>24</v>
      </c>
      <c r="B31" s="57"/>
      <c r="C31" s="49"/>
      <c r="D31" s="57"/>
      <c r="E31" s="49"/>
      <c r="F31" s="57"/>
      <c r="G31" s="34"/>
    </row>
    <row r="32" spans="1:7" x14ac:dyDescent="0.35">
      <c r="A32" s="63" t="s">
        <v>33</v>
      </c>
      <c r="B32" s="58">
        <v>0</v>
      </c>
      <c r="C32" s="59">
        <f>$C$8*$G$8</f>
        <v>60</v>
      </c>
      <c r="D32" s="60">
        <f>B32*C32</f>
        <v>0</v>
      </c>
      <c r="E32" s="61">
        <v>0</v>
      </c>
      <c r="F32" s="60">
        <f>D32+D32*E32</f>
        <v>0</v>
      </c>
      <c r="G32" s="34"/>
    </row>
    <row r="33" spans="1:1024" x14ac:dyDescent="0.35">
      <c r="A33" s="63" t="s">
        <v>26</v>
      </c>
      <c r="B33" s="58">
        <v>0</v>
      </c>
      <c r="C33" s="59">
        <f>$C$8*$G$8</f>
        <v>60</v>
      </c>
      <c r="D33" s="60">
        <f>B33*C33</f>
        <v>0</v>
      </c>
      <c r="E33" s="61">
        <v>0</v>
      </c>
      <c r="F33" s="60">
        <f>D33+D33*E33</f>
        <v>0</v>
      </c>
      <c r="G33" s="34"/>
    </row>
    <row r="34" spans="1:1024" ht="24.5" x14ac:dyDescent="0.35">
      <c r="A34" s="63" t="s">
        <v>34</v>
      </c>
      <c r="B34" s="58">
        <v>0</v>
      </c>
      <c r="C34" s="59"/>
      <c r="D34" s="60">
        <f>B34*C34</f>
        <v>0</v>
      </c>
      <c r="E34" s="61">
        <v>0</v>
      </c>
      <c r="F34" s="60">
        <f>D34+D34*E34</f>
        <v>0</v>
      </c>
      <c r="G34" s="34"/>
    </row>
    <row r="35" spans="1:1024" x14ac:dyDescent="0.35">
      <c r="A35" s="64" t="s">
        <v>35</v>
      </c>
      <c r="B35" s="65"/>
      <c r="C35" s="48"/>
      <c r="D35" s="65"/>
      <c r="E35" s="48"/>
      <c r="F35" s="65"/>
      <c r="G35" s="34"/>
    </row>
    <row r="36" spans="1:1024" x14ac:dyDescent="0.35">
      <c r="A36" s="49" t="s">
        <v>36</v>
      </c>
      <c r="B36" s="57"/>
      <c r="C36" s="49"/>
      <c r="D36" s="57"/>
      <c r="E36" s="49"/>
      <c r="F36" s="57"/>
      <c r="G36" s="34"/>
    </row>
    <row r="37" spans="1:1024" x14ac:dyDescent="0.35">
      <c r="A37" s="66" t="s">
        <v>37</v>
      </c>
      <c r="B37" s="67"/>
      <c r="C37" s="66"/>
      <c r="D37" s="67"/>
      <c r="E37" s="66"/>
      <c r="F37" s="67"/>
      <c r="G37" s="34"/>
    </row>
    <row r="38" spans="1:1024" x14ac:dyDescent="0.35">
      <c r="A38" s="68" t="s">
        <v>38</v>
      </c>
      <c r="B38" s="58">
        <v>0</v>
      </c>
      <c r="C38" s="69">
        <f>$G$8</f>
        <v>5</v>
      </c>
      <c r="D38" s="60">
        <f>B38*C38</f>
        <v>0</v>
      </c>
      <c r="E38" s="61">
        <v>0</v>
      </c>
      <c r="F38" s="60">
        <f>D38+D38*E38</f>
        <v>0</v>
      </c>
      <c r="G38" s="34"/>
    </row>
    <row r="39" spans="1:1024" x14ac:dyDescent="0.35">
      <c r="A39" s="66" t="s">
        <v>24</v>
      </c>
      <c r="B39" s="67"/>
      <c r="C39" s="66"/>
      <c r="D39" s="67"/>
      <c r="E39" s="66"/>
      <c r="F39" s="67"/>
      <c r="G39" s="34"/>
    </row>
    <row r="40" spans="1:1024" ht="24.5" x14ac:dyDescent="0.35">
      <c r="A40" s="63" t="s">
        <v>39</v>
      </c>
      <c r="B40" s="58">
        <v>0</v>
      </c>
      <c r="C40" s="69">
        <f>$G$8</f>
        <v>5</v>
      </c>
      <c r="D40" s="60">
        <f>B40*C40</f>
        <v>0</v>
      </c>
      <c r="E40" s="61">
        <v>0</v>
      </c>
      <c r="F40" s="60">
        <f>D40+D40*E40</f>
        <v>0</v>
      </c>
      <c r="G40" s="34"/>
    </row>
    <row r="41" spans="1:1024" ht="25.5" customHeight="1" x14ac:dyDescent="0.35">
      <c r="A41" s="63" t="s">
        <v>40</v>
      </c>
      <c r="B41" s="58">
        <v>0</v>
      </c>
      <c r="C41" s="69">
        <f>$G$8</f>
        <v>5</v>
      </c>
      <c r="D41" s="60">
        <f>B41*C41</f>
        <v>0</v>
      </c>
      <c r="E41" s="61">
        <v>0</v>
      </c>
      <c r="F41" s="60">
        <f>D41+D41*E41</f>
        <v>0</v>
      </c>
      <c r="G41" s="34"/>
    </row>
    <row r="42" spans="1:1024" ht="33.75" customHeight="1" x14ac:dyDescent="0.35">
      <c r="A42" s="70" t="s">
        <v>94</v>
      </c>
      <c r="B42" s="71"/>
      <c r="C42" s="71"/>
      <c r="D42" s="71"/>
      <c r="E42" s="34"/>
      <c r="F42" s="72">
        <f>F22+F23+F26+F27+F29+F32+F33+F34+F38+F40+F41</f>
        <v>0</v>
      </c>
      <c r="G42" s="34"/>
    </row>
    <row r="43" spans="1:1024" x14ac:dyDescent="0.35">
      <c r="A43" s="73" t="s">
        <v>95</v>
      </c>
      <c r="B43" s="74"/>
      <c r="C43" s="74"/>
      <c r="D43" s="74"/>
      <c r="E43" s="34"/>
      <c r="F43" s="75">
        <f>F22+F23+F32+F33+F34+F38+F40+F41</f>
        <v>0</v>
      </c>
      <c r="G43" s="34"/>
    </row>
    <row r="44" spans="1:1024" x14ac:dyDescent="0.35">
      <c r="A44" s="76"/>
      <c r="B44" s="34"/>
      <c r="C44" s="34"/>
      <c r="D44" s="34"/>
      <c r="E44" s="34"/>
      <c r="F44" s="34"/>
      <c r="G44" s="50"/>
      <c r="H44" s="29"/>
      <c r="I44" s="29"/>
      <c r="J44" s="29"/>
    </row>
    <row r="45" spans="1:1024" ht="18" customHeight="1" x14ac:dyDescent="0.35">
      <c r="A45" s="77" t="s">
        <v>41</v>
      </c>
      <c r="B45" s="77"/>
      <c r="C45" s="78"/>
      <c r="D45" s="2" t="s">
        <v>42</v>
      </c>
      <c r="E45" s="2"/>
      <c r="F45" s="2"/>
      <c r="G45" s="79"/>
      <c r="AMG45" s="28"/>
      <c r="AMH45" s="28"/>
      <c r="AMI45" s="28"/>
      <c r="AMJ45" s="28"/>
    </row>
    <row r="46" spans="1:1024" ht="29.25" customHeight="1" x14ac:dyDescent="0.35">
      <c r="A46" s="2" t="s">
        <v>96</v>
      </c>
      <c r="B46" s="2"/>
      <c r="C46" s="2"/>
      <c r="D46" s="2"/>
      <c r="E46" s="2"/>
      <c r="F46" s="2"/>
      <c r="G46" s="79"/>
      <c r="AMG46" s="28"/>
      <c r="AMH46" s="28"/>
      <c r="AMI46" s="28"/>
      <c r="AMJ46" s="28"/>
    </row>
    <row r="47" spans="1:1024" ht="19" customHeight="1" x14ac:dyDescent="0.35">
      <c r="A47" s="82" t="s">
        <v>43</v>
      </c>
      <c r="B47" s="82"/>
      <c r="C47" s="82"/>
      <c r="D47" s="82"/>
      <c r="E47" s="82"/>
      <c r="F47" s="82"/>
      <c r="G47" s="79"/>
      <c r="AMG47" s="28"/>
      <c r="AMH47" s="28"/>
      <c r="AMI47" s="28"/>
      <c r="AMJ47" s="28"/>
    </row>
    <row r="48" spans="1:1024" ht="14.25" customHeight="1" x14ac:dyDescent="0.35">
      <c r="A48" s="77" t="s">
        <v>44</v>
      </c>
      <c r="B48" s="79"/>
      <c r="C48" s="79"/>
      <c r="D48" s="79"/>
      <c r="E48" s="79"/>
      <c r="F48" s="79"/>
      <c r="G48" s="79"/>
      <c r="AMG48" s="28"/>
      <c r="AMH48" s="28"/>
      <c r="AMI48" s="28"/>
      <c r="AMJ48" s="28"/>
    </row>
    <row r="49" spans="1:1024" ht="21.5" customHeight="1" x14ac:dyDescent="0.35">
      <c r="A49" s="82" t="s">
        <v>97</v>
      </c>
      <c r="B49" s="82"/>
      <c r="C49" s="82"/>
      <c r="D49" s="82"/>
      <c r="E49" s="82"/>
      <c r="F49" s="82"/>
      <c r="G49" s="82"/>
      <c r="AMG49" s="28"/>
      <c r="AMH49" s="28"/>
      <c r="AMI49" s="28"/>
      <c r="AMJ49" s="28"/>
    </row>
    <row r="50" spans="1:1024" ht="16.5" customHeight="1" x14ac:dyDescent="0.35">
      <c r="A50" s="1" t="s">
        <v>45</v>
      </c>
      <c r="B50" s="1"/>
      <c r="C50" s="1"/>
      <c r="D50" s="1"/>
      <c r="E50" s="1"/>
      <c r="F50" s="1"/>
      <c r="G50" s="80"/>
      <c r="AMG50" s="28"/>
      <c r="AMH50" s="28"/>
      <c r="AMI50" s="28"/>
      <c r="AMJ50" s="28"/>
    </row>
    <row r="51" spans="1:1024" ht="24" customHeight="1" x14ac:dyDescent="0.35">
      <c r="A51" s="2" t="s">
        <v>46</v>
      </c>
      <c r="B51" s="2"/>
      <c r="C51" s="2"/>
      <c r="D51" s="2"/>
      <c r="E51" s="2"/>
      <c r="F51" s="2"/>
      <c r="G51" s="2"/>
      <c r="AMG51" s="28"/>
      <c r="AMH51" s="28"/>
      <c r="AMI51" s="28"/>
      <c r="AMJ51" s="28"/>
    </row>
    <row r="52" spans="1:1024" ht="24.5" customHeight="1" x14ac:dyDescent="0.35">
      <c r="A52" s="83" t="s">
        <v>47</v>
      </c>
      <c r="B52" s="83"/>
      <c r="C52" s="83"/>
      <c r="D52" s="83"/>
      <c r="E52" s="83"/>
      <c r="F52" s="83"/>
      <c r="G52" s="83"/>
      <c r="AMG52" s="28"/>
      <c r="AMH52" s="28"/>
      <c r="AMI52" s="28"/>
      <c r="AMJ52" s="28"/>
    </row>
  </sheetData>
  <mergeCells count="21">
    <mergeCell ref="A52:G52"/>
    <mergeCell ref="A49:G49"/>
    <mergeCell ref="A50:F50"/>
    <mergeCell ref="D45:F45"/>
    <mergeCell ref="A47:F47"/>
    <mergeCell ref="A51:G51"/>
    <mergeCell ref="A16:A17"/>
    <mergeCell ref="B16:F16"/>
    <mergeCell ref="B17:F17"/>
    <mergeCell ref="B18:F18"/>
    <mergeCell ref="A46:F46"/>
    <mergeCell ref="B11:C11"/>
    <mergeCell ref="E11:F11"/>
    <mergeCell ref="B13:C13"/>
    <mergeCell ref="B14:C14"/>
    <mergeCell ref="B15:C15"/>
    <mergeCell ref="B1:G1"/>
    <mergeCell ref="B2:E2"/>
    <mergeCell ref="B3:C3"/>
    <mergeCell ref="A5:A6"/>
    <mergeCell ref="A7:A8"/>
  </mergeCells>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200-000000000000}">
          <x14:formula1>
            <xm:f>NE_PAS_MODIFIER!$B$1:$B$3</xm:f>
          </x14:formula1>
          <x14:formula2>
            <xm:f>0</xm:f>
          </x14:formula2>
          <xm:sqref>B3 D3:F4</xm:sqref>
        </x14:dataValidation>
        <x14:dataValidation type="list" allowBlank="1" showInputMessage="1" showErrorMessage="1" xr:uid="{00000000-0002-0000-0200-000001000000}">
          <x14:formula1>
            <xm:f>NE_PAS_MODIFIER!$A$1:$A$2</xm:f>
          </x14:formula1>
          <x14:formula2>
            <xm:f>0</xm:f>
          </x14:formula2>
          <xm:sqref>B8</xm:sqref>
        </x14:dataValidation>
        <x14:dataValidation type="list" allowBlank="1" showInputMessage="1" showErrorMessage="1" xr:uid="{00000000-0002-0000-0200-000002000000}">
          <x14:formula1>
            <xm:f>NE_PAS_MODIFIER!$D$1:$D$2</xm:f>
          </x14:formula1>
          <x14:formula2>
            <xm:f>0</xm:f>
          </x14:formula2>
          <xm:sqref>B12</xm:sqref>
        </x14:dataValidation>
        <x14:dataValidation type="list" allowBlank="1" showInputMessage="1" showErrorMessage="1" xr:uid="{00000000-0002-0000-0200-000003000000}">
          <x14:formula1>
            <xm:f>NE_PAS_MODIFIER!$E$1:$E$5</xm:f>
          </x14:formula1>
          <x14:formula2>
            <xm:f>0</xm:f>
          </x14:formula2>
          <xm:sqref>B13:C13</xm:sqref>
        </x14:dataValidation>
        <x14:dataValidation type="list" allowBlank="1" showInputMessage="1" showErrorMessage="1" xr:uid="{00000000-0002-0000-0200-000004000000}">
          <x14:formula1>
            <xm:f>NE_PAS_MODIFIER!$I$1:$I$3</xm:f>
          </x14:formula1>
          <x14:formula2>
            <xm:f>0</xm:f>
          </x14:formula2>
          <xm:sqref>B15:C15</xm:sqref>
        </x14:dataValidation>
        <x14:dataValidation type="list" allowBlank="1" showInputMessage="1" showErrorMessage="1" xr:uid="{00000000-0002-0000-0200-000005000000}">
          <x14:formula1>
            <xm:f>NE_PAS_MODIFIER!$K$1:$K$2</xm:f>
          </x14:formula1>
          <x14:formula2>
            <xm:f>0</xm:f>
          </x14:formula2>
          <xm:sqref>B17:F17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K52"/>
  <sheetViews>
    <sheetView topLeftCell="A31" zoomScale="130" zoomScaleNormal="130" workbookViewId="0">
      <selection activeCell="A49" sqref="A49:F49"/>
    </sheetView>
  </sheetViews>
  <sheetFormatPr baseColWidth="10" defaultColWidth="8.6328125" defaultRowHeight="14.5" x14ac:dyDescent="0.35"/>
  <cols>
    <col min="1" max="1" width="50.7265625" style="27" customWidth="1"/>
    <col min="2" max="6" width="11.7265625" style="27" customWidth="1"/>
    <col min="7" max="7" width="18" customWidth="1"/>
    <col min="8" max="12" width="11.7265625" style="27" customWidth="1"/>
    <col min="13" max="1020" width="11.453125" style="27" customWidth="1"/>
    <col min="1021" max="1025" width="11.54296875" style="28" customWidth="1"/>
  </cols>
  <sheetData>
    <row r="1" spans="1:1020" x14ac:dyDescent="0.35">
      <c r="A1" s="34"/>
      <c r="B1" s="9" t="s">
        <v>98</v>
      </c>
      <c r="C1" s="9"/>
      <c r="D1" s="9"/>
      <c r="E1" s="9"/>
      <c r="F1" s="9"/>
      <c r="G1" s="9"/>
    </row>
    <row r="2" spans="1:1020" x14ac:dyDescent="0.35">
      <c r="A2" s="35" t="s">
        <v>0</v>
      </c>
      <c r="B2" s="8" t="s">
        <v>99</v>
      </c>
      <c r="C2" s="8"/>
      <c r="D2" s="8"/>
      <c r="E2" s="8"/>
      <c r="F2" s="34"/>
      <c r="G2" s="34"/>
    </row>
    <row r="3" spans="1:1020" x14ac:dyDescent="0.35">
      <c r="A3" s="35" t="s">
        <v>1</v>
      </c>
      <c r="B3" s="8" t="s">
        <v>60</v>
      </c>
      <c r="C3" s="8"/>
      <c r="D3" s="34"/>
      <c r="E3" s="34"/>
      <c r="F3" s="34"/>
      <c r="G3" s="34"/>
    </row>
    <row r="4" spans="1:1020" x14ac:dyDescent="0.35">
      <c r="A4" s="35" t="s">
        <v>2</v>
      </c>
      <c r="B4" s="37">
        <v>1</v>
      </c>
      <c r="C4" s="38"/>
      <c r="D4" s="34"/>
      <c r="E4" s="34"/>
      <c r="F4" s="34"/>
      <c r="G4" s="34"/>
    </row>
    <row r="5" spans="1:1020" ht="19.399999999999999" customHeight="1" x14ac:dyDescent="0.35">
      <c r="A5" s="7" t="s">
        <v>3</v>
      </c>
      <c r="B5" s="40" t="s">
        <v>4</v>
      </c>
      <c r="C5" s="40" t="s">
        <v>5</v>
      </c>
      <c r="D5" s="40"/>
      <c r="E5" s="40"/>
      <c r="F5" s="40"/>
      <c r="G5" s="34"/>
    </row>
    <row r="6" spans="1:1020" x14ac:dyDescent="0.35">
      <c r="A6" s="7"/>
      <c r="B6" s="41"/>
      <c r="C6" s="41"/>
      <c r="D6" s="42"/>
      <c r="E6" s="42"/>
      <c r="F6" s="42"/>
      <c r="G6" s="42"/>
    </row>
    <row r="7" spans="1:1020" x14ac:dyDescent="0.35">
      <c r="A7" s="7" t="s">
        <v>6</v>
      </c>
      <c r="B7" s="38" t="s">
        <v>7</v>
      </c>
      <c r="C7" s="38" t="s">
        <v>8</v>
      </c>
      <c r="D7" s="38"/>
      <c r="E7" s="38"/>
      <c r="F7" s="38"/>
      <c r="G7" s="43" t="s">
        <v>85</v>
      </c>
    </row>
    <row r="8" spans="1:1020" x14ac:dyDescent="0.35">
      <c r="A8" s="7"/>
      <c r="B8" s="44" t="s">
        <v>54</v>
      </c>
      <c r="C8" s="44">
        <v>12</v>
      </c>
      <c r="D8" s="34"/>
      <c r="E8" s="34"/>
      <c r="F8" s="34"/>
      <c r="G8" s="45">
        <v>3</v>
      </c>
    </row>
    <row r="9" spans="1:1020" x14ac:dyDescent="0.35">
      <c r="A9" s="39" t="s">
        <v>9</v>
      </c>
      <c r="B9" s="35" t="s">
        <v>10</v>
      </c>
      <c r="C9" s="34"/>
      <c r="D9" s="34"/>
      <c r="E9" s="34"/>
      <c r="F9" s="34"/>
      <c r="G9" s="46"/>
    </row>
    <row r="10" spans="1:1020" x14ac:dyDescent="0.35">
      <c r="A10" s="39"/>
      <c r="B10" s="35" t="s">
        <v>11</v>
      </c>
      <c r="C10" s="34"/>
      <c r="D10" s="35" t="s">
        <v>12</v>
      </c>
      <c r="E10" s="34"/>
      <c r="F10" s="34"/>
      <c r="G10" s="46"/>
    </row>
    <row r="11" spans="1:1020" x14ac:dyDescent="0.35">
      <c r="A11" s="39"/>
      <c r="B11" s="6" t="s">
        <v>86</v>
      </c>
      <c r="C11" s="6"/>
      <c r="D11" s="47" t="s">
        <v>87</v>
      </c>
      <c r="E11" s="8" t="s">
        <v>88</v>
      </c>
      <c r="F11" s="8"/>
      <c r="G11" s="36" t="s">
        <v>89</v>
      </c>
      <c r="AME11" s="28"/>
      <c r="AMF11" s="28"/>
    </row>
    <row r="12" spans="1:1020" x14ac:dyDescent="0.35">
      <c r="A12" s="35" t="s">
        <v>13</v>
      </c>
      <c r="B12" s="44" t="s">
        <v>56</v>
      </c>
      <c r="C12" s="34"/>
      <c r="D12" s="34"/>
      <c r="E12" s="34"/>
      <c r="F12" s="34"/>
      <c r="G12" s="34"/>
    </row>
    <row r="13" spans="1:1020" ht="36.5" x14ac:dyDescent="0.35">
      <c r="A13" s="35" t="s">
        <v>14</v>
      </c>
      <c r="B13" s="5" t="s">
        <v>63</v>
      </c>
      <c r="C13" s="5"/>
      <c r="D13" s="34"/>
      <c r="E13" s="34"/>
      <c r="F13" s="34"/>
      <c r="G13" s="34"/>
    </row>
    <row r="14" spans="1:1020" x14ac:dyDescent="0.35">
      <c r="A14" s="35" t="s">
        <v>15</v>
      </c>
      <c r="B14" s="8"/>
      <c r="C14" s="8"/>
      <c r="D14" s="34"/>
      <c r="E14" s="34"/>
      <c r="F14" s="34"/>
      <c r="G14" s="34"/>
    </row>
    <row r="15" spans="1:1020" x14ac:dyDescent="0.35">
      <c r="A15" s="35" t="s">
        <v>16</v>
      </c>
      <c r="B15" s="8" t="s">
        <v>62</v>
      </c>
      <c r="C15" s="8"/>
      <c r="D15" s="34"/>
      <c r="E15" s="34"/>
      <c r="F15" s="34"/>
      <c r="G15" s="34"/>
    </row>
    <row r="16" spans="1:1020" x14ac:dyDescent="0.35">
      <c r="A16" s="7"/>
      <c r="B16" s="4" t="s">
        <v>48</v>
      </c>
      <c r="C16" s="4"/>
      <c r="D16" s="4"/>
      <c r="E16" s="4"/>
      <c r="F16" s="4"/>
      <c r="G16" s="34"/>
    </row>
    <row r="17" spans="1:7" x14ac:dyDescent="0.35">
      <c r="A17" s="7"/>
      <c r="B17" s="8" t="s">
        <v>90</v>
      </c>
      <c r="C17" s="8"/>
      <c r="D17" s="8"/>
      <c r="E17" s="8"/>
      <c r="F17" s="8"/>
      <c r="G17" s="34"/>
    </row>
    <row r="18" spans="1:7" x14ac:dyDescent="0.35">
      <c r="A18" s="35" t="s">
        <v>91</v>
      </c>
      <c r="B18" s="3" t="s">
        <v>92</v>
      </c>
      <c r="C18" s="3"/>
      <c r="D18" s="3"/>
      <c r="E18" s="3"/>
      <c r="F18" s="3"/>
      <c r="G18" s="34"/>
    </row>
    <row r="19" spans="1:7" ht="69" customHeight="1" x14ac:dyDescent="0.35">
      <c r="A19" s="34"/>
      <c r="B19" s="38" t="s">
        <v>18</v>
      </c>
      <c r="C19" s="40" t="s">
        <v>19</v>
      </c>
      <c r="D19" s="40" t="s">
        <v>20</v>
      </c>
      <c r="E19" s="40" t="s">
        <v>21</v>
      </c>
      <c r="F19" s="40" t="s">
        <v>22</v>
      </c>
      <c r="G19" s="34"/>
    </row>
    <row r="20" spans="1:7" x14ac:dyDescent="0.35">
      <c r="A20" s="48" t="s">
        <v>23</v>
      </c>
      <c r="B20" s="48"/>
      <c r="C20" s="48"/>
      <c r="D20" s="48"/>
      <c r="E20" s="48"/>
      <c r="F20" s="48"/>
      <c r="G20" s="34"/>
    </row>
    <row r="21" spans="1:7" x14ac:dyDescent="0.35">
      <c r="A21" s="49" t="s">
        <v>24</v>
      </c>
      <c r="B21" s="49"/>
      <c r="C21" s="49"/>
      <c r="D21" s="49"/>
      <c r="E21" s="49"/>
      <c r="F21" s="49"/>
      <c r="G21" s="34"/>
    </row>
    <row r="22" spans="1:7" x14ac:dyDescent="0.35">
      <c r="A22" s="50" t="s">
        <v>25</v>
      </c>
      <c r="B22" s="51">
        <v>0</v>
      </c>
      <c r="C22" s="52">
        <f>$G$8</f>
        <v>3</v>
      </c>
      <c r="D22" s="53">
        <f>B22*C22</f>
        <v>0</v>
      </c>
      <c r="E22" s="54">
        <v>0</v>
      </c>
      <c r="F22" s="53">
        <f>D22+D22*E22</f>
        <v>0</v>
      </c>
      <c r="G22" s="34"/>
    </row>
    <row r="23" spans="1:7" x14ac:dyDescent="0.35">
      <c r="A23" s="50" t="s">
        <v>26</v>
      </c>
      <c r="B23" s="51">
        <v>0</v>
      </c>
      <c r="C23" s="52">
        <f>$G$8</f>
        <v>3</v>
      </c>
      <c r="D23" s="53">
        <f>B23*C23</f>
        <v>0</v>
      </c>
      <c r="E23" s="54">
        <v>0</v>
      </c>
      <c r="F23" s="53">
        <f>D23+D23*E23</f>
        <v>0</v>
      </c>
      <c r="G23" s="34"/>
    </row>
    <row r="24" spans="1:7" x14ac:dyDescent="0.35">
      <c r="A24" s="48" t="s">
        <v>27</v>
      </c>
      <c r="B24" s="55"/>
      <c r="C24" s="56"/>
      <c r="D24" s="55"/>
      <c r="E24" s="56"/>
      <c r="F24" s="55"/>
      <c r="G24" s="34"/>
    </row>
    <row r="25" spans="1:7" x14ac:dyDescent="0.35">
      <c r="A25" s="49" t="s">
        <v>28</v>
      </c>
      <c r="B25" s="57"/>
      <c r="C25" s="49"/>
      <c r="D25" s="57"/>
      <c r="E25" s="49"/>
      <c r="F25" s="57"/>
      <c r="G25" s="34"/>
    </row>
    <row r="26" spans="1:7" x14ac:dyDescent="0.35">
      <c r="A26" s="35" t="s">
        <v>29</v>
      </c>
      <c r="B26" s="58">
        <v>0</v>
      </c>
      <c r="C26" s="59">
        <f>$C$8*$G$8</f>
        <v>36</v>
      </c>
      <c r="D26" s="60">
        <f>B26*C26</f>
        <v>0</v>
      </c>
      <c r="E26" s="61">
        <v>0</v>
      </c>
      <c r="F26" s="60">
        <f>D26+D26*E26</f>
        <v>0</v>
      </c>
      <c r="G26" s="34"/>
    </row>
    <row r="27" spans="1:7" x14ac:dyDescent="0.35">
      <c r="A27" s="35" t="s">
        <v>30</v>
      </c>
      <c r="B27" s="58">
        <v>0</v>
      </c>
      <c r="C27" s="59">
        <f>$C$8*$G$8</f>
        <v>36</v>
      </c>
      <c r="D27" s="60">
        <f>B27*C27</f>
        <v>0</v>
      </c>
      <c r="E27" s="61">
        <v>0</v>
      </c>
      <c r="F27" s="60">
        <f>D27+D27*E27</f>
        <v>0</v>
      </c>
      <c r="G27" s="34"/>
    </row>
    <row r="28" spans="1:7" x14ac:dyDescent="0.35">
      <c r="A28" s="35" t="s">
        <v>31</v>
      </c>
      <c r="B28" s="58">
        <v>0</v>
      </c>
      <c r="C28" s="59">
        <f>$C$8*$G$8</f>
        <v>36</v>
      </c>
      <c r="D28" s="60">
        <f>B28*C28</f>
        <v>0</v>
      </c>
      <c r="E28" s="61">
        <v>0</v>
      </c>
      <c r="F28" s="60">
        <f>D28+D28*E28</f>
        <v>0</v>
      </c>
      <c r="G28" s="34"/>
    </row>
    <row r="29" spans="1:7" x14ac:dyDescent="0.35">
      <c r="A29" s="35" t="s">
        <v>32</v>
      </c>
      <c r="B29" s="58">
        <v>0</v>
      </c>
      <c r="C29" s="59">
        <f>$C$8*$G$8</f>
        <v>36</v>
      </c>
      <c r="D29" s="60">
        <f>B29*C29</f>
        <v>0</v>
      </c>
      <c r="E29" s="61">
        <v>0</v>
      </c>
      <c r="F29" s="60">
        <f>D29+D29*E29</f>
        <v>0</v>
      </c>
      <c r="G29" s="34"/>
    </row>
    <row r="30" spans="1:7" x14ac:dyDescent="0.35">
      <c r="A30" s="35" t="s">
        <v>93</v>
      </c>
      <c r="B30" s="62">
        <v>4000</v>
      </c>
      <c r="C30" s="59">
        <f>$C$8*$G$8</f>
        <v>36</v>
      </c>
      <c r="D30" s="60">
        <f>B30*C30</f>
        <v>144000</v>
      </c>
      <c r="E30" s="61">
        <v>0</v>
      </c>
      <c r="F30" s="60">
        <f>D30+D30*E30</f>
        <v>144000</v>
      </c>
      <c r="G30" s="34"/>
    </row>
    <row r="31" spans="1:7" x14ac:dyDescent="0.35">
      <c r="A31" s="49" t="s">
        <v>24</v>
      </c>
      <c r="B31" s="57"/>
      <c r="C31" s="49"/>
      <c r="D31" s="57"/>
      <c r="E31" s="49"/>
      <c r="F31" s="57"/>
      <c r="G31" s="34"/>
    </row>
    <row r="32" spans="1:7" x14ac:dyDescent="0.35">
      <c r="A32" s="63" t="s">
        <v>33</v>
      </c>
      <c r="B32" s="58">
        <v>0</v>
      </c>
      <c r="C32" s="59">
        <f>$C$8*$G$8</f>
        <v>36</v>
      </c>
      <c r="D32" s="60">
        <f>B32*C32</f>
        <v>0</v>
      </c>
      <c r="E32" s="61">
        <v>0</v>
      </c>
      <c r="F32" s="60">
        <f>D32+D32*E32</f>
        <v>0</v>
      </c>
      <c r="G32" s="34"/>
    </row>
    <row r="33" spans="1:7" x14ac:dyDescent="0.35">
      <c r="A33" s="63" t="s">
        <v>26</v>
      </c>
      <c r="B33" s="58">
        <v>0</v>
      </c>
      <c r="C33" s="59">
        <f>$C$8*$G$8</f>
        <v>36</v>
      </c>
      <c r="D33" s="60">
        <f>B33*C33</f>
        <v>0</v>
      </c>
      <c r="E33" s="61">
        <v>0</v>
      </c>
      <c r="F33" s="60">
        <f>D33+D33*E33</f>
        <v>0</v>
      </c>
      <c r="G33" s="34"/>
    </row>
    <row r="34" spans="1:7" ht="24.5" x14ac:dyDescent="0.35">
      <c r="A34" s="63" t="s">
        <v>34</v>
      </c>
      <c r="B34" s="58">
        <v>0</v>
      </c>
      <c r="C34" s="59"/>
      <c r="D34" s="60">
        <f>B34*C34</f>
        <v>0</v>
      </c>
      <c r="E34" s="61">
        <v>0</v>
      </c>
      <c r="F34" s="60">
        <f>D34+D34*E34</f>
        <v>0</v>
      </c>
      <c r="G34" s="34"/>
    </row>
    <row r="35" spans="1:7" x14ac:dyDescent="0.35">
      <c r="A35" s="64" t="s">
        <v>35</v>
      </c>
      <c r="B35" s="65"/>
      <c r="C35" s="48"/>
      <c r="D35" s="65"/>
      <c r="E35" s="48"/>
      <c r="F35" s="65"/>
      <c r="G35" s="34"/>
    </row>
    <row r="36" spans="1:7" x14ac:dyDescent="0.35">
      <c r="A36" s="49" t="s">
        <v>36</v>
      </c>
      <c r="B36" s="57"/>
      <c r="C36" s="49"/>
      <c r="D36" s="57"/>
      <c r="E36" s="49"/>
      <c r="F36" s="57"/>
      <c r="G36" s="34"/>
    </row>
    <row r="37" spans="1:7" x14ac:dyDescent="0.35">
      <c r="A37" s="66" t="s">
        <v>37</v>
      </c>
      <c r="B37" s="67"/>
      <c r="C37" s="66"/>
      <c r="D37" s="67"/>
      <c r="E37" s="66"/>
      <c r="F37" s="67"/>
      <c r="G37" s="34"/>
    </row>
    <row r="38" spans="1:7" x14ac:dyDescent="0.35">
      <c r="A38" s="68" t="s">
        <v>38</v>
      </c>
      <c r="B38" s="58">
        <v>0</v>
      </c>
      <c r="C38" s="69">
        <f>$G$8</f>
        <v>3</v>
      </c>
      <c r="D38" s="60">
        <f>B38*C38</f>
        <v>0</v>
      </c>
      <c r="E38" s="61">
        <v>0</v>
      </c>
      <c r="F38" s="60">
        <f>D38+D38*E38</f>
        <v>0</v>
      </c>
      <c r="G38" s="34"/>
    </row>
    <row r="39" spans="1:7" x14ac:dyDescent="0.35">
      <c r="A39" s="66" t="s">
        <v>24</v>
      </c>
      <c r="B39" s="67"/>
      <c r="C39" s="66"/>
      <c r="D39" s="67"/>
      <c r="E39" s="66"/>
      <c r="F39" s="67"/>
      <c r="G39" s="34"/>
    </row>
    <row r="40" spans="1:7" ht="24.5" x14ac:dyDescent="0.35">
      <c r="A40" s="63" t="s">
        <v>39</v>
      </c>
      <c r="B40" s="58">
        <v>0</v>
      </c>
      <c r="C40" s="69">
        <f>$G$8</f>
        <v>3</v>
      </c>
      <c r="D40" s="60">
        <f>B40*C40</f>
        <v>0</v>
      </c>
      <c r="E40" s="61">
        <v>0</v>
      </c>
      <c r="F40" s="60">
        <f>D40+D40*E40</f>
        <v>0</v>
      </c>
      <c r="G40" s="34"/>
    </row>
    <row r="41" spans="1:7" ht="25.5" customHeight="1" x14ac:dyDescent="0.35">
      <c r="A41" s="63" t="s">
        <v>40</v>
      </c>
      <c r="B41" s="58">
        <v>0</v>
      </c>
      <c r="C41" s="69">
        <f>$G$8</f>
        <v>3</v>
      </c>
      <c r="D41" s="60">
        <f>B41*C41</f>
        <v>0</v>
      </c>
      <c r="E41" s="61">
        <v>0</v>
      </c>
      <c r="F41" s="60">
        <f>D41+D41*E41</f>
        <v>0</v>
      </c>
      <c r="G41" s="34"/>
    </row>
    <row r="42" spans="1:7" ht="33.75" customHeight="1" x14ac:dyDescent="0.35">
      <c r="A42" s="70" t="s">
        <v>94</v>
      </c>
      <c r="B42" s="71"/>
      <c r="C42" s="71"/>
      <c r="D42" s="71"/>
      <c r="E42" s="34"/>
      <c r="F42" s="72">
        <f>F22+F23+F26+F27+F29+F32+F33+F34+F38+F40+F41</f>
        <v>0</v>
      </c>
      <c r="G42" s="34"/>
    </row>
    <row r="43" spans="1:7" x14ac:dyDescent="0.35">
      <c r="A43" s="73" t="s">
        <v>95</v>
      </c>
      <c r="B43" s="74"/>
      <c r="C43" s="74"/>
      <c r="D43" s="74"/>
      <c r="E43" s="34"/>
      <c r="F43" s="75">
        <f>F22+F23+F32+F33+F34+F38+F40+F41</f>
        <v>0</v>
      </c>
      <c r="G43" s="34"/>
    </row>
    <row r="44" spans="1:7" x14ac:dyDescent="0.35">
      <c r="A44" s="76"/>
      <c r="B44" s="34"/>
      <c r="C44" s="34"/>
      <c r="D44" s="34"/>
      <c r="E44" s="34"/>
      <c r="F44" s="34"/>
      <c r="G44" s="50"/>
    </row>
    <row r="45" spans="1:7" ht="12" customHeight="1" x14ac:dyDescent="0.35">
      <c r="A45" s="77" t="s">
        <v>41</v>
      </c>
      <c r="B45" s="77"/>
      <c r="C45" s="78"/>
      <c r="D45" s="2" t="s">
        <v>42</v>
      </c>
      <c r="E45" s="2"/>
      <c r="F45" s="2"/>
      <c r="G45" s="79"/>
    </row>
    <row r="46" spans="1:7" ht="29.25" customHeight="1" x14ac:dyDescent="0.35">
      <c r="A46" s="2" t="s">
        <v>96</v>
      </c>
      <c r="B46" s="2"/>
      <c r="C46" s="2"/>
      <c r="D46" s="2"/>
      <c r="E46" s="2"/>
      <c r="F46" s="2"/>
      <c r="G46" s="79"/>
    </row>
    <row r="47" spans="1:7" ht="18.5" customHeight="1" x14ac:dyDescent="0.35">
      <c r="A47" s="82" t="s">
        <v>43</v>
      </c>
      <c r="B47" s="82"/>
      <c r="C47" s="82"/>
      <c r="D47" s="82"/>
      <c r="E47" s="82"/>
      <c r="F47" s="82"/>
      <c r="G47" s="82"/>
    </row>
    <row r="48" spans="1:7" ht="14.25" customHeight="1" x14ac:dyDescent="0.35">
      <c r="A48" s="83" t="s">
        <v>44</v>
      </c>
      <c r="B48" s="83"/>
      <c r="C48" s="83"/>
      <c r="D48" s="83"/>
      <c r="E48" s="83"/>
      <c r="F48" s="83"/>
      <c r="G48" s="83"/>
    </row>
    <row r="49" spans="1:7" ht="45" customHeight="1" x14ac:dyDescent="0.35">
      <c r="A49" s="2" t="s">
        <v>97</v>
      </c>
      <c r="B49" s="2"/>
      <c r="C49" s="2"/>
      <c r="D49" s="2"/>
      <c r="E49" s="2"/>
      <c r="F49" s="2"/>
      <c r="G49" s="79"/>
    </row>
    <row r="50" spans="1:7" ht="16.5" customHeight="1" x14ac:dyDescent="0.35">
      <c r="A50" s="1" t="s">
        <v>45</v>
      </c>
      <c r="B50" s="1"/>
      <c r="C50" s="1"/>
      <c r="D50" s="1"/>
      <c r="E50" s="1"/>
      <c r="F50" s="1"/>
      <c r="G50" s="80"/>
    </row>
    <row r="51" spans="1:7" x14ac:dyDescent="0.35">
      <c r="A51" s="2" t="s">
        <v>46</v>
      </c>
      <c r="B51" s="2"/>
      <c r="C51" s="2"/>
      <c r="D51" s="2"/>
      <c r="E51" s="2"/>
      <c r="F51" s="2"/>
      <c r="G51" s="2"/>
    </row>
    <row r="52" spans="1:7" x14ac:dyDescent="0.35">
      <c r="A52" s="83" t="s">
        <v>47</v>
      </c>
      <c r="B52" s="83"/>
      <c r="C52" s="83"/>
      <c r="D52" s="83"/>
      <c r="E52" s="83"/>
      <c r="F52" s="83"/>
      <c r="G52" s="83"/>
    </row>
  </sheetData>
  <mergeCells count="22">
    <mergeCell ref="A52:G52"/>
    <mergeCell ref="A47:G47"/>
    <mergeCell ref="A48:G48"/>
    <mergeCell ref="A49:F49"/>
    <mergeCell ref="A50:F50"/>
    <mergeCell ref="D45:F45"/>
    <mergeCell ref="A51:G51"/>
    <mergeCell ref="A16:A17"/>
    <mergeCell ref="B16:F16"/>
    <mergeCell ref="B17:F17"/>
    <mergeCell ref="B18:F18"/>
    <mergeCell ref="A46:F46"/>
    <mergeCell ref="B11:C11"/>
    <mergeCell ref="E11:F11"/>
    <mergeCell ref="B13:C13"/>
    <mergeCell ref="B14:C14"/>
    <mergeCell ref="B15:C15"/>
    <mergeCell ref="B1:G1"/>
    <mergeCell ref="B2:E2"/>
    <mergeCell ref="B3:C3"/>
    <mergeCell ref="A5:A6"/>
    <mergeCell ref="A7:A8"/>
  </mergeCells>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300-000000000000}">
          <x14:formula1>
            <xm:f>NE_PAS_MODIFIER!$B$1:$B$3</xm:f>
          </x14:formula1>
          <x14:formula2>
            <xm:f>0</xm:f>
          </x14:formula2>
          <xm:sqref>B3 D3:F4</xm:sqref>
        </x14:dataValidation>
        <x14:dataValidation type="list" allowBlank="1" showInputMessage="1" showErrorMessage="1" xr:uid="{00000000-0002-0000-0300-000001000000}">
          <x14:formula1>
            <xm:f>NE_PAS_MODIFIER!$A$1:$A$2</xm:f>
          </x14:formula1>
          <x14:formula2>
            <xm:f>0</xm:f>
          </x14:formula2>
          <xm:sqref>B8</xm:sqref>
        </x14:dataValidation>
        <x14:dataValidation type="list" allowBlank="1" showInputMessage="1" showErrorMessage="1" xr:uid="{00000000-0002-0000-0300-000002000000}">
          <x14:formula1>
            <xm:f>NE_PAS_MODIFIER!$D$1:$D$2</xm:f>
          </x14:formula1>
          <x14:formula2>
            <xm:f>0</xm:f>
          </x14:formula2>
          <xm:sqref>B12</xm:sqref>
        </x14:dataValidation>
        <x14:dataValidation type="list" allowBlank="1" showInputMessage="1" showErrorMessage="1" xr:uid="{00000000-0002-0000-0300-000003000000}">
          <x14:formula1>
            <xm:f>NE_PAS_MODIFIER!$E$1:$E$5</xm:f>
          </x14:formula1>
          <x14:formula2>
            <xm:f>0</xm:f>
          </x14:formula2>
          <xm:sqref>B13:C13</xm:sqref>
        </x14:dataValidation>
        <x14:dataValidation type="list" allowBlank="1" showInputMessage="1" showErrorMessage="1" xr:uid="{00000000-0002-0000-0300-000004000000}">
          <x14:formula1>
            <xm:f>NE_PAS_MODIFIER!$I$1:$I$3</xm:f>
          </x14:formula1>
          <x14:formula2>
            <xm:f>0</xm:f>
          </x14:formula2>
          <xm:sqref>B15:C15</xm:sqref>
        </x14:dataValidation>
        <x14:dataValidation type="list" allowBlank="1" showInputMessage="1" showErrorMessage="1" xr:uid="{00000000-0002-0000-0300-000005000000}">
          <x14:formula1>
            <xm:f>NE_PAS_MODIFIER!$K$1:$K$2</xm:f>
          </x14:formula1>
          <x14:formula2>
            <xm:f>0</xm:f>
          </x14:formula2>
          <xm:sqref>B17:F17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K5"/>
  <sheetViews>
    <sheetView zoomScale="120" zoomScaleNormal="120" workbookViewId="0"/>
  </sheetViews>
  <sheetFormatPr baseColWidth="10" defaultColWidth="8.6328125" defaultRowHeight="14.5" x14ac:dyDescent="0.35"/>
  <cols>
    <col min="1" max="7" width="10.6328125" style="28" customWidth="1"/>
    <col min="8" max="8" width="23.7265625" style="28" customWidth="1"/>
    <col min="9" max="1025" width="10.6328125" style="28" customWidth="1"/>
  </cols>
  <sheetData>
    <row r="1" spans="1:11" x14ac:dyDescent="0.35">
      <c r="A1" s="28" t="s">
        <v>49</v>
      </c>
      <c r="B1" s="28" t="s">
        <v>50</v>
      </c>
      <c r="D1" s="28" t="s">
        <v>51</v>
      </c>
      <c r="E1" s="28" t="s">
        <v>52</v>
      </c>
      <c r="I1" s="28" t="s">
        <v>53</v>
      </c>
      <c r="K1" s="28" t="s">
        <v>52</v>
      </c>
    </row>
    <row r="2" spans="1:11" x14ac:dyDescent="0.35">
      <c r="A2" s="28" t="s">
        <v>54</v>
      </c>
      <c r="B2" s="28" t="s">
        <v>55</v>
      </c>
      <c r="D2" s="28" t="s">
        <v>56</v>
      </c>
      <c r="E2" s="28" t="s">
        <v>57</v>
      </c>
      <c r="I2" s="28" t="s">
        <v>58</v>
      </c>
      <c r="K2" s="28" t="s">
        <v>59</v>
      </c>
    </row>
    <row r="3" spans="1:11" x14ac:dyDescent="0.35">
      <c r="B3" s="28" t="s">
        <v>60</v>
      </c>
      <c r="E3" s="28" t="s">
        <v>61</v>
      </c>
      <c r="I3" s="28" t="s">
        <v>62</v>
      </c>
    </row>
    <row r="4" spans="1:11" x14ac:dyDescent="0.35">
      <c r="E4" s="28" t="s">
        <v>63</v>
      </c>
    </row>
    <row r="5" spans="1:11" x14ac:dyDescent="0.35">
      <c r="E5" s="28"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A_LIRE_AVANT_DE_REMPLIR</vt:lpstr>
      <vt:lpstr>Récapitulatif_honoraires&amp;frais</vt:lpstr>
      <vt:lpstr>Poste 1 - Profil 1</vt:lpstr>
      <vt:lpstr>Poste 2 - Profil 2</vt:lpstr>
      <vt:lpstr>NE_PAS_MODIFIER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HAMDOU Raby</dc:creator>
  <cp:lastModifiedBy>HAMDOU Raby</cp:lastModifiedBy>
  <dcterms:created xsi:type="dcterms:W3CDTF">2026-08-10T11:49:18Z</dcterms:created>
  <dcterms:modified xsi:type="dcterms:W3CDTF">2026-08-10T12:34:17Z</dcterms:modified>
</cp:coreProperties>
</file>