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SL\direction_services_logistiques\dsl_marches\Consultations 2026\2026-01 AO fourniture de denrées alimentaires\03.DCE\"/>
    </mc:Choice>
  </mc:AlternateContent>
  <xr:revisionPtr revIDLastSave="0" documentId="13_ncr:1_{3A350040-6021-44DB-8E9B-332482DA3519}" xr6:coauthVersionLast="47" xr6:coauthVersionMax="47" xr10:uidLastSave="{00000000-0000-0000-0000-000000000000}"/>
  <bookViews>
    <workbookView xWindow="28680" yWindow="-120" windowWidth="29040" windowHeight="15840" firstSheet="6" activeTab="20" xr2:uid="{BA2282C7-416B-4D0E-AF65-ED021370EBDF}"/>
  </bookViews>
  <sheets>
    <sheet name="REPARTITION LOT" sheetId="22" r:id="rId1"/>
    <sheet name="LOT 1" sheetId="2" r:id="rId2"/>
    <sheet name="LOT 2" sheetId="3" r:id="rId3"/>
    <sheet name="LOT 3" sheetId="4" r:id="rId4"/>
    <sheet name="LOT 4" sheetId="5" r:id="rId5"/>
    <sheet name="LOT 5" sheetId="6" r:id="rId6"/>
    <sheet name="LOT 6" sheetId="7" r:id="rId7"/>
    <sheet name="LOT 7" sheetId="8" r:id="rId8"/>
    <sheet name="LOT 8" sheetId="9" r:id="rId9"/>
    <sheet name="LOT 9" sheetId="24" r:id="rId10"/>
    <sheet name="LOT 10" sheetId="11" r:id="rId11"/>
    <sheet name="LOT 11" sheetId="12" r:id="rId12"/>
    <sheet name="LOT 12" sheetId="13" r:id="rId13"/>
    <sheet name="LOT 13" sheetId="14" r:id="rId14"/>
    <sheet name="LOT 14" sheetId="15" r:id="rId15"/>
    <sheet name="LOT 15" sheetId="16" r:id="rId16"/>
    <sheet name="LOT 16" sheetId="23" r:id="rId17"/>
    <sheet name="LOT 17" sheetId="18" r:id="rId18"/>
    <sheet name="LOT 18" sheetId="19" r:id="rId19"/>
    <sheet name="LOT 19" sheetId="20" r:id="rId20"/>
    <sheet name="LOT 20" sheetId="2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7" i="24" l="1"/>
  <c r="L217" i="24" s="1"/>
  <c r="N217" i="24" s="1"/>
  <c r="O218" i="24"/>
  <c r="W218" i="24" s="1"/>
  <c r="Y218" i="24" s="1"/>
  <c r="E218" i="24"/>
  <c r="L218" i="24" s="1"/>
  <c r="N218" i="24" s="1"/>
  <c r="O217" i="24"/>
  <c r="W217" i="24" s="1"/>
  <c r="Y217" i="24" s="1"/>
  <c r="O216" i="24"/>
  <c r="W216" i="24" s="1"/>
  <c r="Y216" i="24" s="1"/>
  <c r="E216" i="24"/>
  <c r="L216" i="24" s="1"/>
  <c r="N216" i="24" s="1"/>
  <c r="O215" i="24"/>
  <c r="W215" i="24" s="1"/>
  <c r="Y215" i="24" s="1"/>
  <c r="E215" i="24"/>
  <c r="L215" i="24" s="1"/>
  <c r="N215" i="24" s="1"/>
  <c r="O214" i="24"/>
  <c r="W214" i="24" s="1"/>
  <c r="Y214" i="24" s="1"/>
  <c r="E214" i="24"/>
  <c r="L214" i="24" s="1"/>
  <c r="N214" i="24" s="1"/>
  <c r="O213" i="24"/>
  <c r="W213" i="24" s="1"/>
  <c r="Y213" i="24" s="1"/>
  <c r="E213" i="24"/>
  <c r="L213" i="24" s="1"/>
  <c r="N213" i="24" s="1"/>
  <c r="O212" i="24"/>
  <c r="W212" i="24" s="1"/>
  <c r="Y212" i="24" s="1"/>
  <c r="E212" i="24"/>
  <c r="L212" i="24" s="1"/>
  <c r="N212" i="24" s="1"/>
  <c r="O211" i="24"/>
  <c r="W211" i="24" s="1"/>
  <c r="Y211" i="24" s="1"/>
  <c r="E211" i="24"/>
  <c r="L211" i="24" s="1"/>
  <c r="N211" i="24" s="1"/>
  <c r="O210" i="24"/>
  <c r="W210" i="24" s="1"/>
  <c r="Y210" i="24" s="1"/>
  <c r="E210" i="24"/>
  <c r="L210" i="24" s="1"/>
  <c r="N210" i="24" s="1"/>
  <c r="O209" i="24"/>
  <c r="W209" i="24" s="1"/>
  <c r="Y209" i="24" s="1"/>
  <c r="E209" i="24"/>
  <c r="L209" i="24" s="1"/>
  <c r="N209" i="24" s="1"/>
  <c r="O208" i="24"/>
  <c r="W208" i="24" s="1"/>
  <c r="Y208" i="24" s="1"/>
  <c r="E208" i="24"/>
  <c r="L208" i="24" s="1"/>
  <c r="N208" i="24" s="1"/>
  <c r="O207" i="24"/>
  <c r="W207" i="24" s="1"/>
  <c r="Y207" i="24" s="1"/>
  <c r="E207" i="24"/>
  <c r="L207" i="24" s="1"/>
  <c r="N207" i="24" s="1"/>
  <c r="O206" i="24"/>
  <c r="W206" i="24" s="1"/>
  <c r="Y206" i="24" s="1"/>
  <c r="E206" i="24"/>
  <c r="L206" i="24" s="1"/>
  <c r="N206" i="24" s="1"/>
  <c r="O205" i="24"/>
  <c r="W205" i="24" s="1"/>
  <c r="Y205" i="24" s="1"/>
  <c r="E205" i="24"/>
  <c r="L205" i="24" s="1"/>
  <c r="N205" i="24" s="1"/>
  <c r="O204" i="24"/>
  <c r="W204" i="24" s="1"/>
  <c r="Y204" i="24" s="1"/>
  <c r="E204" i="24"/>
  <c r="L204" i="24" s="1"/>
  <c r="N204" i="24" s="1"/>
  <c r="O203" i="24"/>
  <c r="W203" i="24" s="1"/>
  <c r="Y203" i="24" s="1"/>
  <c r="E203" i="24"/>
  <c r="L203" i="24" s="1"/>
  <c r="N203" i="24" s="1"/>
  <c r="O202" i="24"/>
  <c r="W202" i="24" s="1"/>
  <c r="Y202" i="24" s="1"/>
  <c r="E202" i="24"/>
  <c r="L202" i="24" s="1"/>
  <c r="N202" i="24" s="1"/>
  <c r="O201" i="24"/>
  <c r="W201" i="24" s="1"/>
  <c r="Y201" i="24" s="1"/>
  <c r="E201" i="24"/>
  <c r="L201" i="24" s="1"/>
  <c r="N201" i="24" s="1"/>
  <c r="W200" i="24"/>
  <c r="Y200" i="24" s="1"/>
  <c r="O200" i="24"/>
  <c r="E200" i="24"/>
  <c r="L200" i="24" s="1"/>
  <c r="N200" i="24" s="1"/>
  <c r="O199" i="24"/>
  <c r="W199" i="24" s="1"/>
  <c r="Y199" i="24" s="1"/>
  <c r="E199" i="24"/>
  <c r="L199" i="24" s="1"/>
  <c r="N199" i="24" s="1"/>
  <c r="O198" i="24"/>
  <c r="W198" i="24" s="1"/>
  <c r="Y198" i="24" s="1"/>
  <c r="E198" i="24"/>
  <c r="L198" i="24" s="1"/>
  <c r="N198" i="24" s="1"/>
  <c r="O197" i="24"/>
  <c r="W197" i="24" s="1"/>
  <c r="Y197" i="24" s="1"/>
  <c r="E197" i="24"/>
  <c r="L197" i="24" s="1"/>
  <c r="N197" i="24" s="1"/>
  <c r="O196" i="24"/>
  <c r="W196" i="24" s="1"/>
  <c r="Y196" i="24" s="1"/>
  <c r="E196" i="24"/>
  <c r="L196" i="24" s="1"/>
  <c r="N196" i="24" s="1"/>
  <c r="O195" i="24"/>
  <c r="W195" i="24" s="1"/>
  <c r="Y195" i="24" s="1"/>
  <c r="E195" i="24"/>
  <c r="L195" i="24" s="1"/>
  <c r="N195" i="24" s="1"/>
  <c r="O194" i="24"/>
  <c r="W194" i="24" s="1"/>
  <c r="Y194" i="24" s="1"/>
  <c r="E194" i="24"/>
  <c r="L194" i="24" s="1"/>
  <c r="N194" i="24" s="1"/>
  <c r="O193" i="24"/>
  <c r="W193" i="24" s="1"/>
  <c r="Y193" i="24" s="1"/>
  <c r="E193" i="24"/>
  <c r="L193" i="24" s="1"/>
  <c r="N193" i="24" s="1"/>
  <c r="O192" i="24"/>
  <c r="W192" i="24" s="1"/>
  <c r="Y192" i="24" s="1"/>
  <c r="E192" i="24"/>
  <c r="L192" i="24" s="1"/>
  <c r="N192" i="24" s="1"/>
  <c r="O191" i="24"/>
  <c r="W191" i="24" s="1"/>
  <c r="Y191" i="24" s="1"/>
  <c r="E191" i="24"/>
  <c r="L191" i="24" s="1"/>
  <c r="N191" i="24" s="1"/>
  <c r="O190" i="24"/>
  <c r="W190" i="24" s="1"/>
  <c r="Y190" i="24" s="1"/>
  <c r="E190" i="24"/>
  <c r="L190" i="24" s="1"/>
  <c r="N190" i="24" s="1"/>
  <c r="O189" i="24"/>
  <c r="W189" i="24" s="1"/>
  <c r="Y189" i="24" s="1"/>
  <c r="E189" i="24"/>
  <c r="L189" i="24" s="1"/>
  <c r="N189" i="24" s="1"/>
  <c r="O188" i="24"/>
  <c r="W188" i="24" s="1"/>
  <c r="Y188" i="24" s="1"/>
  <c r="E188" i="24"/>
  <c r="L188" i="24" s="1"/>
  <c r="N188" i="24" s="1"/>
  <c r="O187" i="24"/>
  <c r="W187" i="24" s="1"/>
  <c r="Y187" i="24" s="1"/>
  <c r="E187" i="24"/>
  <c r="L187" i="24" s="1"/>
  <c r="N187" i="24" s="1"/>
  <c r="O186" i="24"/>
  <c r="W186" i="24" s="1"/>
  <c r="Y186" i="24" s="1"/>
  <c r="E186" i="24"/>
  <c r="L186" i="24" s="1"/>
  <c r="N186" i="24" s="1"/>
  <c r="O185" i="24"/>
  <c r="W185" i="24" s="1"/>
  <c r="Y185" i="24" s="1"/>
  <c r="E185" i="24"/>
  <c r="L185" i="24" s="1"/>
  <c r="N185" i="24" s="1"/>
  <c r="O184" i="24"/>
  <c r="W184" i="24" s="1"/>
  <c r="Y184" i="24" s="1"/>
  <c r="E184" i="24"/>
  <c r="L184" i="24" s="1"/>
  <c r="N184" i="24" s="1"/>
  <c r="O183" i="24"/>
  <c r="W183" i="24" s="1"/>
  <c r="Y183" i="24" s="1"/>
  <c r="E183" i="24"/>
  <c r="L183" i="24" s="1"/>
  <c r="N183" i="24" s="1"/>
  <c r="O182" i="24"/>
  <c r="W182" i="24" s="1"/>
  <c r="Y182" i="24" s="1"/>
  <c r="E182" i="24"/>
  <c r="L182" i="24" s="1"/>
  <c r="N182" i="24" s="1"/>
  <c r="O181" i="24"/>
  <c r="W181" i="24" s="1"/>
  <c r="Y181" i="24" s="1"/>
  <c r="E181" i="24"/>
  <c r="L181" i="24" s="1"/>
  <c r="N181" i="24" s="1"/>
  <c r="O180" i="24"/>
  <c r="W180" i="24" s="1"/>
  <c r="Y180" i="24" s="1"/>
  <c r="E180" i="24"/>
  <c r="L180" i="24" s="1"/>
  <c r="N180" i="24" s="1"/>
  <c r="O179" i="24"/>
  <c r="W179" i="24" s="1"/>
  <c r="Y179" i="24" s="1"/>
  <c r="E179" i="24"/>
  <c r="L179" i="24" s="1"/>
  <c r="N179" i="24" s="1"/>
  <c r="O178" i="24"/>
  <c r="W178" i="24" s="1"/>
  <c r="Y178" i="24" s="1"/>
  <c r="E178" i="24"/>
  <c r="L178" i="24" s="1"/>
  <c r="N178" i="24" s="1"/>
  <c r="O177" i="24"/>
  <c r="W177" i="24" s="1"/>
  <c r="Y177" i="24" s="1"/>
  <c r="E177" i="24"/>
  <c r="L177" i="24" s="1"/>
  <c r="N177" i="24" s="1"/>
  <c r="O176" i="24"/>
  <c r="W176" i="24" s="1"/>
  <c r="Y176" i="24" s="1"/>
  <c r="E176" i="24"/>
  <c r="L176" i="24" s="1"/>
  <c r="N176" i="24" s="1"/>
  <c r="O175" i="24"/>
  <c r="W175" i="24" s="1"/>
  <c r="Y175" i="24" s="1"/>
  <c r="E175" i="24"/>
  <c r="L175" i="24" s="1"/>
  <c r="N175" i="24" s="1"/>
  <c r="O174" i="24"/>
  <c r="W174" i="24" s="1"/>
  <c r="Y174" i="24" s="1"/>
  <c r="E174" i="24"/>
  <c r="L174" i="24" s="1"/>
  <c r="N174" i="24" s="1"/>
  <c r="O173" i="24"/>
  <c r="W173" i="24" s="1"/>
  <c r="Y173" i="24" s="1"/>
  <c r="E173" i="24"/>
  <c r="L173" i="24" s="1"/>
  <c r="N173" i="24" s="1"/>
  <c r="O172" i="24"/>
  <c r="W172" i="24" s="1"/>
  <c r="Y172" i="24" s="1"/>
  <c r="E172" i="24"/>
  <c r="L172" i="24" s="1"/>
  <c r="N172" i="24" s="1"/>
  <c r="O171" i="24"/>
  <c r="W171" i="24" s="1"/>
  <c r="Y171" i="24" s="1"/>
  <c r="E171" i="24"/>
  <c r="L171" i="24" s="1"/>
  <c r="N171" i="24" s="1"/>
  <c r="O170" i="24"/>
  <c r="W170" i="24" s="1"/>
  <c r="Y170" i="24" s="1"/>
  <c r="E170" i="24"/>
  <c r="L170" i="24" s="1"/>
  <c r="N170" i="24" s="1"/>
  <c r="O169" i="24"/>
  <c r="W169" i="24" s="1"/>
  <c r="Y169" i="24" s="1"/>
  <c r="E169" i="24"/>
  <c r="L169" i="24" s="1"/>
  <c r="N169" i="24" s="1"/>
  <c r="O168" i="24"/>
  <c r="W168" i="24" s="1"/>
  <c r="Y168" i="24" s="1"/>
  <c r="E168" i="24"/>
  <c r="L168" i="24" s="1"/>
  <c r="N168" i="24" s="1"/>
  <c r="O167" i="24"/>
  <c r="W167" i="24" s="1"/>
  <c r="Y167" i="24" s="1"/>
  <c r="E167" i="24"/>
  <c r="L167" i="24" s="1"/>
  <c r="N167" i="24" s="1"/>
  <c r="O166" i="24"/>
  <c r="W166" i="24" s="1"/>
  <c r="Y166" i="24" s="1"/>
  <c r="E166" i="24"/>
  <c r="L166" i="24" s="1"/>
  <c r="N166" i="24" s="1"/>
  <c r="O165" i="24"/>
  <c r="W165" i="24" s="1"/>
  <c r="Y165" i="24" s="1"/>
  <c r="E165" i="24"/>
  <c r="L165" i="24" s="1"/>
  <c r="N165" i="24" s="1"/>
  <c r="O164" i="24"/>
  <c r="W164" i="24" s="1"/>
  <c r="Y164" i="24" s="1"/>
  <c r="E164" i="24"/>
  <c r="L164" i="24" s="1"/>
  <c r="N164" i="24" s="1"/>
  <c r="O163" i="24"/>
  <c r="W163" i="24" s="1"/>
  <c r="Y163" i="24" s="1"/>
  <c r="E163" i="24"/>
  <c r="L163" i="24" s="1"/>
  <c r="N163" i="24" s="1"/>
  <c r="O162" i="24"/>
  <c r="W162" i="24" s="1"/>
  <c r="Y162" i="24" s="1"/>
  <c r="E162" i="24"/>
  <c r="L162" i="24" s="1"/>
  <c r="N162" i="24" s="1"/>
  <c r="O161" i="24"/>
  <c r="W161" i="24" s="1"/>
  <c r="Y161" i="24" s="1"/>
  <c r="E161" i="24"/>
  <c r="L161" i="24" s="1"/>
  <c r="N161" i="24" s="1"/>
  <c r="O160" i="24"/>
  <c r="W160" i="24" s="1"/>
  <c r="Y160" i="24" s="1"/>
  <c r="E160" i="24"/>
  <c r="L160" i="24" s="1"/>
  <c r="N160" i="24" s="1"/>
  <c r="O159" i="24"/>
  <c r="W159" i="24" s="1"/>
  <c r="Y159" i="24" s="1"/>
  <c r="E159" i="24"/>
  <c r="L159" i="24" s="1"/>
  <c r="N159" i="24" s="1"/>
  <c r="O158" i="24"/>
  <c r="W158" i="24" s="1"/>
  <c r="Y158" i="24" s="1"/>
  <c r="E158" i="24"/>
  <c r="L158" i="24" s="1"/>
  <c r="N158" i="24" s="1"/>
  <c r="O157" i="24"/>
  <c r="W157" i="24" s="1"/>
  <c r="Y157" i="24" s="1"/>
  <c r="E157" i="24"/>
  <c r="L157" i="24" s="1"/>
  <c r="N157" i="24" s="1"/>
  <c r="O156" i="24"/>
  <c r="W156" i="24" s="1"/>
  <c r="Y156" i="24" s="1"/>
  <c r="E156" i="24"/>
  <c r="L156" i="24" s="1"/>
  <c r="N156" i="24" s="1"/>
  <c r="O155" i="24"/>
  <c r="W155" i="24" s="1"/>
  <c r="Y155" i="24" s="1"/>
  <c r="E155" i="24"/>
  <c r="L155" i="24" s="1"/>
  <c r="N155" i="24" s="1"/>
  <c r="O154" i="24"/>
  <c r="W154" i="24" s="1"/>
  <c r="Y154" i="24" s="1"/>
  <c r="E154" i="24"/>
  <c r="L154" i="24" s="1"/>
  <c r="N154" i="24" s="1"/>
  <c r="O153" i="24"/>
  <c r="W153" i="24" s="1"/>
  <c r="Y153" i="24" s="1"/>
  <c r="E153" i="24"/>
  <c r="L153" i="24" s="1"/>
  <c r="N153" i="24" s="1"/>
  <c r="O152" i="24"/>
  <c r="W152" i="24" s="1"/>
  <c r="Y152" i="24" s="1"/>
  <c r="E152" i="24"/>
  <c r="L152" i="24" s="1"/>
  <c r="N152" i="24" s="1"/>
  <c r="O151" i="24"/>
  <c r="W151" i="24" s="1"/>
  <c r="Y151" i="24" s="1"/>
  <c r="E151" i="24"/>
  <c r="L151" i="24" s="1"/>
  <c r="N151" i="24" s="1"/>
  <c r="O150" i="24"/>
  <c r="W150" i="24" s="1"/>
  <c r="Y150" i="24" s="1"/>
  <c r="E150" i="24"/>
  <c r="L150" i="24" s="1"/>
  <c r="N150" i="24" s="1"/>
  <c r="O149" i="24"/>
  <c r="W149" i="24" s="1"/>
  <c r="Y149" i="24" s="1"/>
  <c r="E149" i="24"/>
  <c r="L149" i="24" s="1"/>
  <c r="N149" i="24" s="1"/>
  <c r="O148" i="24"/>
  <c r="W148" i="24" s="1"/>
  <c r="Y148" i="24" s="1"/>
  <c r="E148" i="24"/>
  <c r="L148" i="24" s="1"/>
  <c r="N148" i="24" s="1"/>
  <c r="O147" i="24"/>
  <c r="W147" i="24" s="1"/>
  <c r="Y147" i="24" s="1"/>
  <c r="E147" i="24"/>
  <c r="L147" i="24" s="1"/>
  <c r="N147" i="24" s="1"/>
  <c r="O146" i="24"/>
  <c r="W146" i="24" s="1"/>
  <c r="Y146" i="24" s="1"/>
  <c r="E146" i="24"/>
  <c r="L146" i="24" s="1"/>
  <c r="N146" i="24" s="1"/>
  <c r="O145" i="24"/>
  <c r="W145" i="24" s="1"/>
  <c r="Y145" i="24" s="1"/>
  <c r="E145" i="24"/>
  <c r="L145" i="24" s="1"/>
  <c r="N145" i="24" s="1"/>
  <c r="O144" i="24"/>
  <c r="W144" i="24" s="1"/>
  <c r="Y144" i="24" s="1"/>
  <c r="E144" i="24"/>
  <c r="L144" i="24" s="1"/>
  <c r="N144" i="24" s="1"/>
  <c r="O143" i="24"/>
  <c r="W143" i="24" s="1"/>
  <c r="Y143" i="24" s="1"/>
  <c r="E143" i="24"/>
  <c r="L143" i="24" s="1"/>
  <c r="N143" i="24" s="1"/>
  <c r="O142" i="24"/>
  <c r="W142" i="24" s="1"/>
  <c r="Y142" i="24" s="1"/>
  <c r="E142" i="24"/>
  <c r="L142" i="24" s="1"/>
  <c r="N142" i="24" s="1"/>
  <c r="O141" i="24"/>
  <c r="W141" i="24" s="1"/>
  <c r="Y141" i="24" s="1"/>
  <c r="E141" i="24"/>
  <c r="L141" i="24" s="1"/>
  <c r="N141" i="24" s="1"/>
  <c r="O140" i="24"/>
  <c r="W140" i="24" s="1"/>
  <c r="Y140" i="24" s="1"/>
  <c r="E140" i="24"/>
  <c r="L140" i="24" s="1"/>
  <c r="N140" i="24" s="1"/>
  <c r="O139" i="24"/>
  <c r="W139" i="24" s="1"/>
  <c r="Y139" i="24" s="1"/>
  <c r="E139" i="24"/>
  <c r="L139" i="24" s="1"/>
  <c r="N139" i="24" s="1"/>
  <c r="O138" i="24"/>
  <c r="W138" i="24" s="1"/>
  <c r="Y138" i="24" s="1"/>
  <c r="E138" i="24"/>
  <c r="L138" i="24" s="1"/>
  <c r="N138" i="24" s="1"/>
  <c r="O137" i="24"/>
  <c r="W137" i="24" s="1"/>
  <c r="Y137" i="24" s="1"/>
  <c r="E137" i="24"/>
  <c r="L137" i="24" s="1"/>
  <c r="N137" i="24" s="1"/>
  <c r="O136" i="24"/>
  <c r="W136" i="24" s="1"/>
  <c r="Y136" i="24" s="1"/>
  <c r="E136" i="24"/>
  <c r="L136" i="24" s="1"/>
  <c r="N136" i="24" s="1"/>
  <c r="O135" i="24"/>
  <c r="W135" i="24" s="1"/>
  <c r="Y135" i="24" s="1"/>
  <c r="E135" i="24"/>
  <c r="L135" i="24" s="1"/>
  <c r="N135" i="24" s="1"/>
  <c r="O134" i="24"/>
  <c r="W134" i="24" s="1"/>
  <c r="Y134" i="24" s="1"/>
  <c r="E134" i="24"/>
  <c r="L134" i="24" s="1"/>
  <c r="N134" i="24" s="1"/>
  <c r="O133" i="24"/>
  <c r="W133" i="24" s="1"/>
  <c r="Y133" i="24" s="1"/>
  <c r="E133" i="24"/>
  <c r="L133" i="24" s="1"/>
  <c r="N133" i="24" s="1"/>
  <c r="O132" i="24"/>
  <c r="W132" i="24" s="1"/>
  <c r="Y132" i="24" s="1"/>
  <c r="E132" i="24"/>
  <c r="L132" i="24" s="1"/>
  <c r="N132" i="24" s="1"/>
  <c r="O131" i="24"/>
  <c r="W131" i="24" s="1"/>
  <c r="Y131" i="24" s="1"/>
  <c r="E131" i="24"/>
  <c r="L131" i="24" s="1"/>
  <c r="N131" i="24" s="1"/>
  <c r="O130" i="24"/>
  <c r="W130" i="24" s="1"/>
  <c r="Y130" i="24" s="1"/>
  <c r="E130" i="24"/>
  <c r="L130" i="24" s="1"/>
  <c r="N130" i="24" s="1"/>
  <c r="O129" i="24"/>
  <c r="W129" i="24" s="1"/>
  <c r="Y129" i="24" s="1"/>
  <c r="E129" i="24"/>
  <c r="L129" i="24" s="1"/>
  <c r="N129" i="24" s="1"/>
  <c r="O128" i="24"/>
  <c r="W128" i="24" s="1"/>
  <c r="Y128" i="24" s="1"/>
  <c r="E128" i="24"/>
  <c r="L128" i="24" s="1"/>
  <c r="N128" i="24" s="1"/>
  <c r="O127" i="24"/>
  <c r="W127" i="24" s="1"/>
  <c r="Y127" i="24" s="1"/>
  <c r="E127" i="24"/>
  <c r="L127" i="24" s="1"/>
  <c r="N127" i="24" s="1"/>
  <c r="O126" i="24"/>
  <c r="W126" i="24" s="1"/>
  <c r="Y126" i="24" s="1"/>
  <c r="E126" i="24"/>
  <c r="L126" i="24" s="1"/>
  <c r="N126" i="24" s="1"/>
  <c r="O125" i="24"/>
  <c r="W125" i="24" s="1"/>
  <c r="Y125" i="24" s="1"/>
  <c r="E125" i="24"/>
  <c r="L125" i="24" s="1"/>
  <c r="N125" i="24" s="1"/>
  <c r="O124" i="24"/>
  <c r="W124" i="24" s="1"/>
  <c r="Y124" i="24" s="1"/>
  <c r="E124" i="24"/>
  <c r="L124" i="24" s="1"/>
  <c r="N124" i="24" s="1"/>
  <c r="O123" i="24"/>
  <c r="W123" i="24" s="1"/>
  <c r="Y123" i="24" s="1"/>
  <c r="E123" i="24"/>
  <c r="L123" i="24" s="1"/>
  <c r="N123" i="24" s="1"/>
  <c r="O122" i="24"/>
  <c r="W122" i="24" s="1"/>
  <c r="Y122" i="24" s="1"/>
  <c r="E122" i="24"/>
  <c r="L122" i="24" s="1"/>
  <c r="N122" i="24" s="1"/>
  <c r="O121" i="24"/>
  <c r="W121" i="24" s="1"/>
  <c r="Y121" i="24" s="1"/>
  <c r="E121" i="24"/>
  <c r="L121" i="24" s="1"/>
  <c r="N121" i="24" s="1"/>
  <c r="O120" i="24"/>
  <c r="W120" i="24" s="1"/>
  <c r="Y120" i="24" s="1"/>
  <c r="E120" i="24"/>
  <c r="L120" i="24" s="1"/>
  <c r="N120" i="24" s="1"/>
  <c r="O119" i="24"/>
  <c r="W119" i="24" s="1"/>
  <c r="Y119" i="24" s="1"/>
  <c r="E119" i="24"/>
  <c r="L119" i="24" s="1"/>
  <c r="N119" i="24" s="1"/>
  <c r="O118" i="24"/>
  <c r="W118" i="24" s="1"/>
  <c r="Y118" i="24" s="1"/>
  <c r="E118" i="24"/>
  <c r="L118" i="24" s="1"/>
  <c r="N118" i="24" s="1"/>
  <c r="O117" i="24"/>
  <c r="W117" i="24" s="1"/>
  <c r="Y117" i="24" s="1"/>
  <c r="E117" i="24"/>
  <c r="L117" i="24" s="1"/>
  <c r="N117" i="24" s="1"/>
  <c r="O116" i="24"/>
  <c r="W116" i="24" s="1"/>
  <c r="Y116" i="24" s="1"/>
  <c r="E116" i="24"/>
  <c r="L116" i="24" s="1"/>
  <c r="N116" i="24" s="1"/>
  <c r="O115" i="24"/>
  <c r="W115" i="24" s="1"/>
  <c r="Y115" i="24" s="1"/>
  <c r="E115" i="24"/>
  <c r="L115" i="24" s="1"/>
  <c r="N115" i="24" s="1"/>
  <c r="O114" i="24"/>
  <c r="W114" i="24" s="1"/>
  <c r="Y114" i="24" s="1"/>
  <c r="E114" i="24"/>
  <c r="L114" i="24" s="1"/>
  <c r="N114" i="24" s="1"/>
  <c r="O113" i="24"/>
  <c r="W113" i="24" s="1"/>
  <c r="Y113" i="24" s="1"/>
  <c r="E113" i="24"/>
  <c r="L113" i="24" s="1"/>
  <c r="N113" i="24" s="1"/>
  <c r="O112" i="24"/>
  <c r="W112" i="24" s="1"/>
  <c r="Y112" i="24" s="1"/>
  <c r="E112" i="24"/>
  <c r="L112" i="24" s="1"/>
  <c r="N112" i="24" s="1"/>
  <c r="O111" i="24"/>
  <c r="W111" i="24" s="1"/>
  <c r="Y111" i="24" s="1"/>
  <c r="E111" i="24"/>
  <c r="L111" i="24" s="1"/>
  <c r="N111" i="24" s="1"/>
  <c r="O110" i="24"/>
  <c r="W110" i="24" s="1"/>
  <c r="Y110" i="24" s="1"/>
  <c r="E110" i="24"/>
  <c r="L110" i="24" s="1"/>
  <c r="N110" i="24" s="1"/>
  <c r="O109" i="24"/>
  <c r="W109" i="24" s="1"/>
  <c r="Y109" i="24" s="1"/>
  <c r="E109" i="24"/>
  <c r="L109" i="24" s="1"/>
  <c r="N109" i="24" s="1"/>
  <c r="O108" i="24"/>
  <c r="W108" i="24" s="1"/>
  <c r="Y108" i="24" s="1"/>
  <c r="E108" i="24"/>
  <c r="L108" i="24" s="1"/>
  <c r="N108" i="24" s="1"/>
  <c r="O107" i="24"/>
  <c r="W107" i="24" s="1"/>
  <c r="Y107" i="24" s="1"/>
  <c r="E107" i="24"/>
  <c r="L107" i="24" s="1"/>
  <c r="N107" i="24" s="1"/>
  <c r="O106" i="24"/>
  <c r="W106" i="24" s="1"/>
  <c r="Y106" i="24" s="1"/>
  <c r="E106" i="24"/>
  <c r="L106" i="24" s="1"/>
  <c r="N106" i="24" s="1"/>
  <c r="O105" i="24"/>
  <c r="W105" i="24" s="1"/>
  <c r="Y105" i="24" s="1"/>
  <c r="E105" i="24"/>
  <c r="L105" i="24" s="1"/>
  <c r="N105" i="24" s="1"/>
  <c r="W104" i="24"/>
  <c r="Y104" i="24" s="1"/>
  <c r="O104" i="24"/>
  <c r="E104" i="24"/>
  <c r="L104" i="24" s="1"/>
  <c r="N104" i="24" s="1"/>
  <c r="O103" i="24"/>
  <c r="W103" i="24" s="1"/>
  <c r="Y103" i="24" s="1"/>
  <c r="E103" i="24"/>
  <c r="L103" i="24" s="1"/>
  <c r="N103" i="24" s="1"/>
  <c r="O102" i="24"/>
  <c r="W102" i="24" s="1"/>
  <c r="Y102" i="24" s="1"/>
  <c r="E102" i="24"/>
  <c r="L102" i="24" s="1"/>
  <c r="N102" i="24" s="1"/>
  <c r="O101" i="24"/>
  <c r="W101" i="24" s="1"/>
  <c r="Y101" i="24" s="1"/>
  <c r="E101" i="24"/>
  <c r="L101" i="24" s="1"/>
  <c r="N101" i="24" s="1"/>
  <c r="O100" i="24"/>
  <c r="W100" i="24" s="1"/>
  <c r="Y100" i="24" s="1"/>
  <c r="E100" i="24"/>
  <c r="L100" i="24" s="1"/>
  <c r="N100" i="24" s="1"/>
  <c r="O99" i="24"/>
  <c r="W99" i="24" s="1"/>
  <c r="Y99" i="24" s="1"/>
  <c r="E99" i="24"/>
  <c r="L99" i="24" s="1"/>
  <c r="N99" i="24" s="1"/>
  <c r="O98" i="24"/>
  <c r="W98" i="24" s="1"/>
  <c r="Y98" i="24" s="1"/>
  <c r="E98" i="24"/>
  <c r="L98" i="24" s="1"/>
  <c r="N98" i="24" s="1"/>
  <c r="O97" i="24"/>
  <c r="W97" i="24" s="1"/>
  <c r="Y97" i="24" s="1"/>
  <c r="E97" i="24"/>
  <c r="L97" i="24" s="1"/>
  <c r="N97" i="24" s="1"/>
  <c r="O96" i="24"/>
  <c r="W96" i="24" s="1"/>
  <c r="Y96" i="24" s="1"/>
  <c r="E96" i="24"/>
  <c r="L96" i="24" s="1"/>
  <c r="N96" i="24" s="1"/>
  <c r="O95" i="24"/>
  <c r="W95" i="24" s="1"/>
  <c r="Y95" i="24" s="1"/>
  <c r="E95" i="24"/>
  <c r="L95" i="24" s="1"/>
  <c r="N95" i="24" s="1"/>
  <c r="O94" i="24"/>
  <c r="W94" i="24" s="1"/>
  <c r="Y94" i="24" s="1"/>
  <c r="E94" i="24"/>
  <c r="L94" i="24" s="1"/>
  <c r="N94" i="24" s="1"/>
  <c r="O93" i="24"/>
  <c r="W93" i="24" s="1"/>
  <c r="Y93" i="24" s="1"/>
  <c r="E93" i="24"/>
  <c r="L93" i="24" s="1"/>
  <c r="N93" i="24" s="1"/>
  <c r="O92" i="24"/>
  <c r="W92" i="24" s="1"/>
  <c r="Y92" i="24" s="1"/>
  <c r="E92" i="24"/>
  <c r="L92" i="24" s="1"/>
  <c r="N92" i="24" s="1"/>
  <c r="O91" i="24"/>
  <c r="W91" i="24" s="1"/>
  <c r="Y91" i="24" s="1"/>
  <c r="E91" i="24"/>
  <c r="L91" i="24" s="1"/>
  <c r="N91" i="24" s="1"/>
  <c r="O90" i="24"/>
  <c r="W90" i="24" s="1"/>
  <c r="Y90" i="24" s="1"/>
  <c r="E90" i="24"/>
  <c r="L90" i="24" s="1"/>
  <c r="N90" i="24" s="1"/>
  <c r="O89" i="24"/>
  <c r="W89" i="24" s="1"/>
  <c r="Y89" i="24" s="1"/>
  <c r="E89" i="24"/>
  <c r="L89" i="24" s="1"/>
  <c r="N89" i="24" s="1"/>
  <c r="O88" i="24"/>
  <c r="W88" i="24" s="1"/>
  <c r="Y88" i="24" s="1"/>
  <c r="E88" i="24"/>
  <c r="L88" i="24" s="1"/>
  <c r="N88" i="24" s="1"/>
  <c r="O87" i="24"/>
  <c r="W87" i="24" s="1"/>
  <c r="Y87" i="24" s="1"/>
  <c r="E87" i="24"/>
  <c r="L87" i="24" s="1"/>
  <c r="N87" i="24" s="1"/>
  <c r="O86" i="24"/>
  <c r="W86" i="24" s="1"/>
  <c r="Y86" i="24" s="1"/>
  <c r="E86" i="24"/>
  <c r="L86" i="24" s="1"/>
  <c r="N86" i="24" s="1"/>
  <c r="O85" i="24"/>
  <c r="W85" i="24" s="1"/>
  <c r="Y85" i="24" s="1"/>
  <c r="E85" i="24"/>
  <c r="L85" i="24" s="1"/>
  <c r="N85" i="24" s="1"/>
  <c r="O84" i="24"/>
  <c r="W84" i="24" s="1"/>
  <c r="Y84" i="24" s="1"/>
  <c r="E84" i="24"/>
  <c r="L84" i="24" s="1"/>
  <c r="N84" i="24" s="1"/>
  <c r="O83" i="24"/>
  <c r="W83" i="24" s="1"/>
  <c r="Y83" i="24" s="1"/>
  <c r="E83" i="24"/>
  <c r="L83" i="24" s="1"/>
  <c r="N83" i="24" s="1"/>
  <c r="O82" i="24"/>
  <c r="W82" i="24" s="1"/>
  <c r="Y82" i="24" s="1"/>
  <c r="E82" i="24"/>
  <c r="L82" i="24" s="1"/>
  <c r="N82" i="24" s="1"/>
  <c r="O81" i="24"/>
  <c r="W81" i="24" s="1"/>
  <c r="Y81" i="24" s="1"/>
  <c r="E81" i="24"/>
  <c r="L81" i="24" s="1"/>
  <c r="N81" i="24" s="1"/>
  <c r="O80" i="24"/>
  <c r="W80" i="24" s="1"/>
  <c r="Y80" i="24" s="1"/>
  <c r="E80" i="24"/>
  <c r="L80" i="24" s="1"/>
  <c r="N80" i="24" s="1"/>
  <c r="O79" i="24"/>
  <c r="W79" i="24" s="1"/>
  <c r="Y79" i="24" s="1"/>
  <c r="E79" i="24"/>
  <c r="L79" i="24" s="1"/>
  <c r="N79" i="24" s="1"/>
  <c r="O78" i="24"/>
  <c r="W78" i="24" s="1"/>
  <c r="Y78" i="24" s="1"/>
  <c r="E78" i="24"/>
  <c r="L78" i="24" s="1"/>
  <c r="N78" i="24" s="1"/>
  <c r="O77" i="24"/>
  <c r="W77" i="24" s="1"/>
  <c r="Y77" i="24" s="1"/>
  <c r="E77" i="24"/>
  <c r="L77" i="24" s="1"/>
  <c r="N77" i="24" s="1"/>
  <c r="O76" i="24"/>
  <c r="W76" i="24" s="1"/>
  <c r="Y76" i="24" s="1"/>
  <c r="E76" i="24"/>
  <c r="L76" i="24" s="1"/>
  <c r="N76" i="24" s="1"/>
  <c r="O75" i="24"/>
  <c r="W75" i="24" s="1"/>
  <c r="Y75" i="24" s="1"/>
  <c r="E75" i="24"/>
  <c r="L75" i="24" s="1"/>
  <c r="N75" i="24" s="1"/>
  <c r="O74" i="24"/>
  <c r="W74" i="24" s="1"/>
  <c r="Y74" i="24" s="1"/>
  <c r="E74" i="24"/>
  <c r="L74" i="24" s="1"/>
  <c r="N74" i="24" s="1"/>
  <c r="O73" i="24"/>
  <c r="W73" i="24" s="1"/>
  <c r="Y73" i="24" s="1"/>
  <c r="E73" i="24"/>
  <c r="L73" i="24" s="1"/>
  <c r="N73" i="24" s="1"/>
  <c r="O72" i="24"/>
  <c r="W72" i="24" s="1"/>
  <c r="Y72" i="24" s="1"/>
  <c r="E72" i="24"/>
  <c r="L72" i="24" s="1"/>
  <c r="N72" i="24" s="1"/>
  <c r="O71" i="24"/>
  <c r="W71" i="24" s="1"/>
  <c r="Y71" i="24" s="1"/>
  <c r="E71" i="24"/>
  <c r="L71" i="24" s="1"/>
  <c r="N71" i="24" s="1"/>
  <c r="O70" i="24"/>
  <c r="W70" i="24" s="1"/>
  <c r="Y70" i="24" s="1"/>
  <c r="E70" i="24"/>
  <c r="L70" i="24" s="1"/>
  <c r="N70" i="24" s="1"/>
  <c r="O69" i="24"/>
  <c r="W69" i="24" s="1"/>
  <c r="Y69" i="24" s="1"/>
  <c r="E69" i="24"/>
  <c r="L69" i="24" s="1"/>
  <c r="N69" i="24" s="1"/>
  <c r="O68" i="24"/>
  <c r="W68" i="24" s="1"/>
  <c r="Y68" i="24" s="1"/>
  <c r="E68" i="24"/>
  <c r="L68" i="24" s="1"/>
  <c r="N68" i="24" s="1"/>
  <c r="O67" i="24"/>
  <c r="W67" i="24" s="1"/>
  <c r="Y67" i="24" s="1"/>
  <c r="E67" i="24"/>
  <c r="L67" i="24" s="1"/>
  <c r="N67" i="24" s="1"/>
  <c r="O66" i="24"/>
  <c r="W66" i="24" s="1"/>
  <c r="Y66" i="24" s="1"/>
  <c r="E66" i="24"/>
  <c r="L66" i="24" s="1"/>
  <c r="N66" i="24" s="1"/>
  <c r="O65" i="24"/>
  <c r="W65" i="24" s="1"/>
  <c r="Y65" i="24" s="1"/>
  <c r="E65" i="24"/>
  <c r="L65" i="24" s="1"/>
  <c r="N65" i="24" s="1"/>
  <c r="O64" i="24"/>
  <c r="W64" i="24" s="1"/>
  <c r="Y64" i="24" s="1"/>
  <c r="E64" i="24"/>
  <c r="L64" i="24" s="1"/>
  <c r="N64" i="24" s="1"/>
  <c r="O63" i="24"/>
  <c r="W63" i="24" s="1"/>
  <c r="Y63" i="24" s="1"/>
  <c r="E63" i="24"/>
  <c r="L63" i="24" s="1"/>
  <c r="N63" i="24" s="1"/>
  <c r="O62" i="24"/>
  <c r="W62" i="24" s="1"/>
  <c r="Y62" i="24" s="1"/>
  <c r="E62" i="24"/>
  <c r="L62" i="24" s="1"/>
  <c r="N62" i="24" s="1"/>
  <c r="O61" i="24"/>
  <c r="W61" i="24" s="1"/>
  <c r="Y61" i="24" s="1"/>
  <c r="E61" i="24"/>
  <c r="L61" i="24" s="1"/>
  <c r="N61" i="24" s="1"/>
  <c r="O60" i="24"/>
  <c r="W60" i="24" s="1"/>
  <c r="Y60" i="24" s="1"/>
  <c r="E60" i="24"/>
  <c r="L60" i="24" s="1"/>
  <c r="N60" i="24" s="1"/>
  <c r="O59" i="24"/>
  <c r="W59" i="24" s="1"/>
  <c r="Y59" i="24" s="1"/>
  <c r="E59" i="24"/>
  <c r="L59" i="24" s="1"/>
  <c r="N59" i="24" s="1"/>
  <c r="O58" i="24"/>
  <c r="W58" i="24" s="1"/>
  <c r="Y58" i="24" s="1"/>
  <c r="E58" i="24"/>
  <c r="L58" i="24" s="1"/>
  <c r="N58" i="24" s="1"/>
  <c r="O57" i="24"/>
  <c r="W57" i="24" s="1"/>
  <c r="Y57" i="24" s="1"/>
  <c r="E57" i="24"/>
  <c r="L57" i="24" s="1"/>
  <c r="N57" i="24" s="1"/>
  <c r="O56" i="24"/>
  <c r="W56" i="24" s="1"/>
  <c r="Y56" i="24" s="1"/>
  <c r="E56" i="24"/>
  <c r="L56" i="24" s="1"/>
  <c r="N56" i="24" s="1"/>
  <c r="O55" i="24"/>
  <c r="W55" i="24" s="1"/>
  <c r="Y55" i="24" s="1"/>
  <c r="E55" i="24"/>
  <c r="L55" i="24" s="1"/>
  <c r="N55" i="24" s="1"/>
  <c r="O54" i="24"/>
  <c r="W54" i="24" s="1"/>
  <c r="Y54" i="24" s="1"/>
  <c r="E54" i="24"/>
  <c r="L54" i="24" s="1"/>
  <c r="N54" i="24" s="1"/>
  <c r="O53" i="24"/>
  <c r="W53" i="24" s="1"/>
  <c r="Y53" i="24" s="1"/>
  <c r="E53" i="24"/>
  <c r="L53" i="24" s="1"/>
  <c r="N53" i="24" s="1"/>
  <c r="O52" i="24"/>
  <c r="W52" i="24" s="1"/>
  <c r="Y52" i="24" s="1"/>
  <c r="E52" i="24"/>
  <c r="L52" i="24" s="1"/>
  <c r="N52" i="24" s="1"/>
  <c r="O51" i="24"/>
  <c r="W51" i="24" s="1"/>
  <c r="Y51" i="24" s="1"/>
  <c r="E51" i="24"/>
  <c r="L51" i="24" s="1"/>
  <c r="N51" i="24" s="1"/>
  <c r="O50" i="24"/>
  <c r="W50" i="24" s="1"/>
  <c r="Y50" i="24" s="1"/>
  <c r="E50" i="24"/>
  <c r="L50" i="24" s="1"/>
  <c r="N50" i="24" s="1"/>
  <c r="O49" i="24"/>
  <c r="W49" i="24" s="1"/>
  <c r="Y49" i="24" s="1"/>
  <c r="E49" i="24"/>
  <c r="L49" i="24" s="1"/>
  <c r="N49" i="24" s="1"/>
  <c r="O48" i="24"/>
  <c r="W48" i="24" s="1"/>
  <c r="Y48" i="24" s="1"/>
  <c r="E48" i="24"/>
  <c r="L48" i="24" s="1"/>
  <c r="N48" i="24" s="1"/>
  <c r="O47" i="24"/>
  <c r="W47" i="24" s="1"/>
  <c r="Y47" i="24" s="1"/>
  <c r="E47" i="24"/>
  <c r="L47" i="24" s="1"/>
  <c r="N47" i="24" s="1"/>
  <c r="O46" i="24"/>
  <c r="W46" i="24" s="1"/>
  <c r="Y46" i="24" s="1"/>
  <c r="E46" i="24"/>
  <c r="L46" i="24" s="1"/>
  <c r="N46" i="24" s="1"/>
  <c r="O45" i="24"/>
  <c r="W45" i="24" s="1"/>
  <c r="Y45" i="24" s="1"/>
  <c r="E45" i="24"/>
  <c r="L45" i="24" s="1"/>
  <c r="N45" i="24" s="1"/>
  <c r="O44" i="24"/>
  <c r="W44" i="24" s="1"/>
  <c r="Y44" i="24" s="1"/>
  <c r="E44" i="24"/>
  <c r="L44" i="24" s="1"/>
  <c r="N44" i="24" s="1"/>
  <c r="O43" i="24"/>
  <c r="W43" i="24" s="1"/>
  <c r="Y43" i="24" s="1"/>
  <c r="E43" i="24"/>
  <c r="L43" i="24" s="1"/>
  <c r="N43" i="24" s="1"/>
  <c r="O42" i="24"/>
  <c r="W42" i="24" s="1"/>
  <c r="Y42" i="24" s="1"/>
  <c r="E42" i="24"/>
  <c r="L42" i="24" s="1"/>
  <c r="N42" i="24" s="1"/>
  <c r="O41" i="24"/>
  <c r="W41" i="24" s="1"/>
  <c r="Y41" i="24" s="1"/>
  <c r="E41" i="24"/>
  <c r="L41" i="24" s="1"/>
  <c r="N41" i="24" s="1"/>
  <c r="O40" i="24"/>
  <c r="W40" i="24" s="1"/>
  <c r="Y40" i="24" s="1"/>
  <c r="E40" i="24"/>
  <c r="L40" i="24" s="1"/>
  <c r="N40" i="24" s="1"/>
  <c r="O39" i="24"/>
  <c r="W39" i="24" s="1"/>
  <c r="Y39" i="24" s="1"/>
  <c r="E39" i="24"/>
  <c r="L39" i="24" s="1"/>
  <c r="N39" i="24" s="1"/>
  <c r="O38" i="24"/>
  <c r="W38" i="24" s="1"/>
  <c r="Y38" i="24" s="1"/>
  <c r="E38" i="24"/>
  <c r="L38" i="24" s="1"/>
  <c r="N38" i="24" s="1"/>
  <c r="O37" i="24"/>
  <c r="W37" i="24" s="1"/>
  <c r="Y37" i="24" s="1"/>
  <c r="E37" i="24"/>
  <c r="L37" i="24" s="1"/>
  <c r="N37" i="24" s="1"/>
  <c r="O36" i="24"/>
  <c r="W36" i="24" s="1"/>
  <c r="Y36" i="24" s="1"/>
  <c r="E36" i="24"/>
  <c r="L36" i="24" s="1"/>
  <c r="N36" i="24" s="1"/>
  <c r="O35" i="24"/>
  <c r="W35" i="24" s="1"/>
  <c r="Y35" i="24" s="1"/>
  <c r="E35" i="24"/>
  <c r="L35" i="24" s="1"/>
  <c r="N35" i="24" s="1"/>
  <c r="O34" i="24"/>
  <c r="W34" i="24" s="1"/>
  <c r="Y34" i="24" s="1"/>
  <c r="E34" i="24"/>
  <c r="L34" i="24" s="1"/>
  <c r="N34" i="24" s="1"/>
  <c r="O33" i="24"/>
  <c r="W33" i="24" s="1"/>
  <c r="Y33" i="24" s="1"/>
  <c r="E33" i="24"/>
  <c r="L33" i="24" s="1"/>
  <c r="N33" i="24" s="1"/>
  <c r="O32" i="24"/>
  <c r="W32" i="24" s="1"/>
  <c r="Y32" i="24" s="1"/>
  <c r="E32" i="24"/>
  <c r="L32" i="24" s="1"/>
  <c r="N32" i="24" s="1"/>
  <c r="O31" i="24"/>
  <c r="W31" i="24" s="1"/>
  <c r="Y31" i="24" s="1"/>
  <c r="E31" i="24"/>
  <c r="L31" i="24" s="1"/>
  <c r="N31" i="24" s="1"/>
  <c r="O30" i="24"/>
  <c r="W30" i="24" s="1"/>
  <c r="Y30" i="24" s="1"/>
  <c r="E30" i="24"/>
  <c r="L30" i="24" s="1"/>
  <c r="N30" i="24" s="1"/>
  <c r="O29" i="24"/>
  <c r="W29" i="24" s="1"/>
  <c r="Y29" i="24" s="1"/>
  <c r="E29" i="24"/>
  <c r="L29" i="24" s="1"/>
  <c r="N29" i="24" s="1"/>
  <c r="O28" i="24"/>
  <c r="W28" i="24" s="1"/>
  <c r="Y28" i="24" s="1"/>
  <c r="E28" i="24"/>
  <c r="L28" i="24" s="1"/>
  <c r="N28" i="24" s="1"/>
  <c r="O27" i="24"/>
  <c r="W27" i="24" s="1"/>
  <c r="Y27" i="24" s="1"/>
  <c r="E27" i="24"/>
  <c r="L27" i="24" s="1"/>
  <c r="N27" i="24" s="1"/>
  <c r="O26" i="24"/>
  <c r="W26" i="24" s="1"/>
  <c r="Y26" i="24" s="1"/>
  <c r="E26" i="24"/>
  <c r="L26" i="24" s="1"/>
  <c r="N26" i="24" s="1"/>
  <c r="W25" i="24"/>
  <c r="Y25" i="24" s="1"/>
  <c r="O25" i="24"/>
  <c r="E25" i="24"/>
  <c r="L25" i="24" s="1"/>
  <c r="N25" i="24" s="1"/>
  <c r="O24" i="24"/>
  <c r="W24" i="24" s="1"/>
  <c r="Y24" i="24" s="1"/>
  <c r="E24" i="24"/>
  <c r="L24" i="24" s="1"/>
  <c r="N24" i="24" s="1"/>
  <c r="O23" i="24"/>
  <c r="W23" i="24" s="1"/>
  <c r="Y23" i="24" s="1"/>
  <c r="E23" i="24"/>
  <c r="L23" i="24" s="1"/>
  <c r="N23" i="24" s="1"/>
  <c r="O22" i="24"/>
  <c r="W22" i="24" s="1"/>
  <c r="Y22" i="24" s="1"/>
  <c r="E22" i="24"/>
  <c r="L22" i="24" s="1"/>
  <c r="N22" i="24" s="1"/>
  <c r="O21" i="24"/>
  <c r="W21" i="24" s="1"/>
  <c r="Y21" i="24" s="1"/>
  <c r="E21" i="24"/>
  <c r="L21" i="24" s="1"/>
  <c r="N21" i="24" s="1"/>
  <c r="O20" i="24"/>
  <c r="W20" i="24" s="1"/>
  <c r="Y20" i="24" s="1"/>
  <c r="E20" i="24"/>
  <c r="L20" i="24" s="1"/>
  <c r="N20" i="24" s="1"/>
  <c r="O19" i="24"/>
  <c r="W19" i="24" s="1"/>
  <c r="Y19" i="24" s="1"/>
  <c r="E19" i="24"/>
  <c r="L19" i="24" s="1"/>
  <c r="N19" i="24" s="1"/>
  <c r="O18" i="24"/>
  <c r="W18" i="24" s="1"/>
  <c r="Y18" i="24" s="1"/>
  <c r="E18" i="24"/>
  <c r="L18" i="24" s="1"/>
  <c r="N18" i="24" s="1"/>
  <c r="O17" i="24"/>
  <c r="W17" i="24" s="1"/>
  <c r="Y17" i="24" s="1"/>
  <c r="E17" i="24"/>
  <c r="L17" i="24" s="1"/>
  <c r="N17" i="24" s="1"/>
  <c r="O16" i="24"/>
  <c r="W16" i="24" s="1"/>
  <c r="Y16" i="24" s="1"/>
  <c r="E16" i="24"/>
  <c r="L16" i="24" s="1"/>
  <c r="N16" i="24" s="1"/>
  <c r="O15" i="24"/>
  <c r="W15" i="24" s="1"/>
  <c r="Y15" i="24" s="1"/>
  <c r="E15" i="24"/>
  <c r="L15" i="24" s="1"/>
  <c r="N15" i="24" s="1"/>
  <c r="O14" i="24"/>
  <c r="W14" i="24" s="1"/>
  <c r="Y14" i="24" s="1"/>
  <c r="E14" i="24"/>
  <c r="L14" i="24" s="1"/>
  <c r="N14" i="24" s="1"/>
  <c r="O13" i="24"/>
  <c r="W13" i="24" s="1"/>
  <c r="Y13" i="24" s="1"/>
  <c r="E13" i="24"/>
  <c r="L13" i="24" s="1"/>
  <c r="N13" i="24" s="1"/>
  <c r="O12" i="24"/>
  <c r="W12" i="24" s="1"/>
  <c r="Y12" i="24" s="1"/>
  <c r="E12" i="24"/>
  <c r="L12" i="24" s="1"/>
  <c r="N12" i="24" s="1"/>
  <c r="O11" i="24"/>
  <c r="W11" i="24" s="1"/>
  <c r="Y11" i="24" s="1"/>
  <c r="E11" i="24"/>
  <c r="L11" i="24" s="1"/>
  <c r="N11" i="24" s="1"/>
  <c r="O10" i="24"/>
  <c r="W10" i="24" s="1"/>
  <c r="Y10" i="24" s="1"/>
  <c r="E10" i="24"/>
  <c r="L10" i="24" s="1"/>
  <c r="N10" i="24" s="1"/>
  <c r="O9" i="24"/>
  <c r="W9" i="24" s="1"/>
  <c r="Y9" i="24" s="1"/>
  <c r="E9" i="24"/>
  <c r="L9" i="24" s="1"/>
  <c r="N9" i="24" s="1"/>
  <c r="O8" i="24"/>
  <c r="W8" i="24" s="1"/>
  <c r="Y8" i="24" s="1"/>
  <c r="E8" i="24"/>
  <c r="L8" i="24" s="1"/>
  <c r="N8" i="24" s="1"/>
  <c r="O7" i="24"/>
  <c r="W7" i="24" s="1"/>
  <c r="Y7" i="24" s="1"/>
  <c r="E7" i="24"/>
  <c r="L7" i="24" s="1"/>
  <c r="O41" i="23"/>
  <c r="W41" i="23" s="1"/>
  <c r="Y41" i="23" s="1"/>
  <c r="E41" i="23"/>
  <c r="L41" i="23" s="1"/>
  <c r="N41" i="23" s="1"/>
  <c r="O40" i="23"/>
  <c r="W40" i="23" s="1"/>
  <c r="Y40" i="23" s="1"/>
  <c r="E40" i="23"/>
  <c r="L40" i="23" s="1"/>
  <c r="N40" i="23" s="1"/>
  <c r="O39" i="23"/>
  <c r="W39" i="23" s="1"/>
  <c r="Y39" i="23" s="1"/>
  <c r="E39" i="23"/>
  <c r="L39" i="23" s="1"/>
  <c r="N39" i="23" s="1"/>
  <c r="O38" i="23"/>
  <c r="W38" i="23" s="1"/>
  <c r="Y38" i="23" s="1"/>
  <c r="E38" i="23"/>
  <c r="L38" i="23" s="1"/>
  <c r="N38" i="23" s="1"/>
  <c r="O37" i="23"/>
  <c r="W37" i="23" s="1"/>
  <c r="Y37" i="23" s="1"/>
  <c r="E37" i="23"/>
  <c r="L37" i="23" s="1"/>
  <c r="N37" i="23" s="1"/>
  <c r="O36" i="23"/>
  <c r="W36" i="23" s="1"/>
  <c r="Y36" i="23" s="1"/>
  <c r="E36" i="23"/>
  <c r="L36" i="23" s="1"/>
  <c r="N36" i="23" s="1"/>
  <c r="O35" i="23"/>
  <c r="W35" i="23" s="1"/>
  <c r="Y35" i="23" s="1"/>
  <c r="E35" i="23"/>
  <c r="L35" i="23" s="1"/>
  <c r="N35" i="23" s="1"/>
  <c r="O34" i="23"/>
  <c r="W34" i="23" s="1"/>
  <c r="Y34" i="23" s="1"/>
  <c r="E34" i="23"/>
  <c r="L34" i="23" s="1"/>
  <c r="N34" i="23" s="1"/>
  <c r="O33" i="23"/>
  <c r="W33" i="23" s="1"/>
  <c r="Y33" i="23" s="1"/>
  <c r="E33" i="23"/>
  <c r="L33" i="23" s="1"/>
  <c r="N33" i="23" s="1"/>
  <c r="O32" i="23"/>
  <c r="W32" i="23" s="1"/>
  <c r="Y32" i="23" s="1"/>
  <c r="E32" i="23"/>
  <c r="L32" i="23" s="1"/>
  <c r="N32" i="23" s="1"/>
  <c r="O31" i="23"/>
  <c r="W31" i="23" s="1"/>
  <c r="Y31" i="23" s="1"/>
  <c r="E31" i="23"/>
  <c r="L31" i="23" s="1"/>
  <c r="N31" i="23" s="1"/>
  <c r="O30" i="23"/>
  <c r="W30" i="23" s="1"/>
  <c r="Y30" i="23" s="1"/>
  <c r="E30" i="23"/>
  <c r="L30" i="23" s="1"/>
  <c r="N30" i="23" s="1"/>
  <c r="O29" i="23"/>
  <c r="W29" i="23" s="1"/>
  <c r="Y29" i="23" s="1"/>
  <c r="E29" i="23"/>
  <c r="L29" i="23" s="1"/>
  <c r="N29" i="23" s="1"/>
  <c r="O28" i="23"/>
  <c r="W28" i="23" s="1"/>
  <c r="Y28" i="23" s="1"/>
  <c r="E28" i="23"/>
  <c r="L28" i="23" s="1"/>
  <c r="N28" i="23" s="1"/>
  <c r="O27" i="23"/>
  <c r="W27" i="23" s="1"/>
  <c r="Y27" i="23" s="1"/>
  <c r="E27" i="23"/>
  <c r="L27" i="23" s="1"/>
  <c r="N27" i="23" s="1"/>
  <c r="O26" i="23"/>
  <c r="W26" i="23" s="1"/>
  <c r="Y26" i="23" s="1"/>
  <c r="E26" i="23"/>
  <c r="L26" i="23" s="1"/>
  <c r="N26" i="23" s="1"/>
  <c r="O25" i="23"/>
  <c r="W25" i="23" s="1"/>
  <c r="Y25" i="23" s="1"/>
  <c r="E25" i="23"/>
  <c r="L25" i="23" s="1"/>
  <c r="N25" i="23" s="1"/>
  <c r="O24" i="23"/>
  <c r="W24" i="23" s="1"/>
  <c r="Y24" i="23" s="1"/>
  <c r="E24" i="23"/>
  <c r="L24" i="23" s="1"/>
  <c r="N24" i="23" s="1"/>
  <c r="O23" i="23"/>
  <c r="W23" i="23" s="1"/>
  <c r="Y23" i="23" s="1"/>
  <c r="E23" i="23"/>
  <c r="L23" i="23" s="1"/>
  <c r="N23" i="23" s="1"/>
  <c r="O22" i="23"/>
  <c r="W22" i="23" s="1"/>
  <c r="Y22" i="23" s="1"/>
  <c r="E22" i="23"/>
  <c r="L22" i="23" s="1"/>
  <c r="N22" i="23" s="1"/>
  <c r="O21" i="23"/>
  <c r="W21" i="23" s="1"/>
  <c r="Y21" i="23" s="1"/>
  <c r="E21" i="23"/>
  <c r="L21" i="23" s="1"/>
  <c r="N21" i="23" s="1"/>
  <c r="O20" i="23"/>
  <c r="W20" i="23" s="1"/>
  <c r="Y20" i="23" s="1"/>
  <c r="E20" i="23"/>
  <c r="L20" i="23" s="1"/>
  <c r="N20" i="23" s="1"/>
  <c r="O19" i="23"/>
  <c r="W19" i="23" s="1"/>
  <c r="Y19" i="23" s="1"/>
  <c r="E19" i="23"/>
  <c r="L19" i="23" s="1"/>
  <c r="N19" i="23" s="1"/>
  <c r="O18" i="23"/>
  <c r="W18" i="23" s="1"/>
  <c r="Y18" i="23" s="1"/>
  <c r="E18" i="23"/>
  <c r="L18" i="23" s="1"/>
  <c r="N18" i="23" s="1"/>
  <c r="O17" i="23"/>
  <c r="W17" i="23" s="1"/>
  <c r="Y17" i="23" s="1"/>
  <c r="E17" i="23"/>
  <c r="L17" i="23" s="1"/>
  <c r="N17" i="23" s="1"/>
  <c r="O16" i="23"/>
  <c r="W16" i="23" s="1"/>
  <c r="Y16" i="23" s="1"/>
  <c r="E16" i="23"/>
  <c r="L16" i="23" s="1"/>
  <c r="N16" i="23" s="1"/>
  <c r="O15" i="23"/>
  <c r="W15" i="23" s="1"/>
  <c r="Y15" i="23" s="1"/>
  <c r="E15" i="23"/>
  <c r="L15" i="23" s="1"/>
  <c r="N15" i="23" s="1"/>
  <c r="O14" i="23"/>
  <c r="W14" i="23" s="1"/>
  <c r="Y14" i="23" s="1"/>
  <c r="E14" i="23"/>
  <c r="L14" i="23" s="1"/>
  <c r="N14" i="23" s="1"/>
  <c r="O13" i="23"/>
  <c r="W13" i="23" s="1"/>
  <c r="Y13" i="23" s="1"/>
  <c r="E13" i="23"/>
  <c r="L13" i="23" s="1"/>
  <c r="N13" i="23" s="1"/>
  <c r="O12" i="23"/>
  <c r="W12" i="23" s="1"/>
  <c r="Y12" i="23" s="1"/>
  <c r="E12" i="23"/>
  <c r="L12" i="23" s="1"/>
  <c r="N12" i="23" s="1"/>
  <c r="O11" i="23"/>
  <c r="W11" i="23" s="1"/>
  <c r="Y11" i="23" s="1"/>
  <c r="E11" i="23"/>
  <c r="L11" i="23" s="1"/>
  <c r="N11" i="23" s="1"/>
  <c r="O10" i="23"/>
  <c r="W10" i="23" s="1"/>
  <c r="Y10" i="23" s="1"/>
  <c r="E10" i="23"/>
  <c r="L10" i="23" s="1"/>
  <c r="N10" i="23" s="1"/>
  <c r="O9" i="23"/>
  <c r="W9" i="23" s="1"/>
  <c r="Y9" i="23" s="1"/>
  <c r="E9" i="23"/>
  <c r="L9" i="23" s="1"/>
  <c r="N9" i="23" s="1"/>
  <c r="O8" i="23"/>
  <c r="W8" i="23" s="1"/>
  <c r="Y8" i="23" s="1"/>
  <c r="E8" i="23"/>
  <c r="L8" i="23" s="1"/>
  <c r="N8" i="23" s="1"/>
  <c r="O7" i="23"/>
  <c r="W7" i="23" s="1"/>
  <c r="E7" i="23"/>
  <c r="L7" i="23" s="1"/>
  <c r="O8" i="21"/>
  <c r="O9" i="21"/>
  <c r="O10" i="21"/>
  <c r="W10" i="21" s="1"/>
  <c r="Y10" i="21" s="1"/>
  <c r="O11" i="21"/>
  <c r="O12" i="21"/>
  <c r="O13" i="21"/>
  <c r="W13" i="21" s="1"/>
  <c r="Y13" i="21" s="1"/>
  <c r="O14" i="21"/>
  <c r="O15" i="21"/>
  <c r="O16" i="21"/>
  <c r="O17" i="21"/>
  <c r="O18" i="21"/>
  <c r="W18" i="21" s="1"/>
  <c r="Y18" i="21" s="1"/>
  <c r="O19" i="21"/>
  <c r="O20" i="21"/>
  <c r="O21" i="21"/>
  <c r="O22" i="21"/>
  <c r="W22" i="21" s="1"/>
  <c r="Y22" i="21" s="1"/>
  <c r="O23" i="21"/>
  <c r="O7" i="21"/>
  <c r="W7" i="21" s="1"/>
  <c r="O8" i="20"/>
  <c r="O9" i="20"/>
  <c r="W9" i="20" s="1"/>
  <c r="Y9" i="20" s="1"/>
  <c r="O10" i="20"/>
  <c r="O11" i="20"/>
  <c r="W11" i="20" s="1"/>
  <c r="Y11" i="20" s="1"/>
  <c r="O12" i="20"/>
  <c r="O13" i="20"/>
  <c r="O14" i="20"/>
  <c r="O15" i="20"/>
  <c r="O16" i="20"/>
  <c r="O17" i="20"/>
  <c r="W17" i="20" s="1"/>
  <c r="Y17" i="20" s="1"/>
  <c r="O18" i="20"/>
  <c r="O19" i="20"/>
  <c r="O20" i="20"/>
  <c r="O21" i="20"/>
  <c r="O22" i="20"/>
  <c r="W22" i="20" s="1"/>
  <c r="Y22" i="20" s="1"/>
  <c r="O23" i="20"/>
  <c r="O24" i="20"/>
  <c r="W24" i="20" s="1"/>
  <c r="Y24" i="20" s="1"/>
  <c r="O25" i="20"/>
  <c r="W25" i="20" s="1"/>
  <c r="Y25" i="20" s="1"/>
  <c r="O26" i="20"/>
  <c r="O27" i="20"/>
  <c r="O28" i="20"/>
  <c r="O29" i="20"/>
  <c r="O30" i="20"/>
  <c r="W30" i="20" s="1"/>
  <c r="Y30" i="20" s="1"/>
  <c r="O31" i="20"/>
  <c r="O32" i="20"/>
  <c r="O33" i="20"/>
  <c r="O34" i="20"/>
  <c r="O35" i="20"/>
  <c r="O36" i="20"/>
  <c r="W36" i="20" s="1"/>
  <c r="Y36" i="20" s="1"/>
  <c r="O37" i="20"/>
  <c r="W37" i="20" s="1"/>
  <c r="Y37" i="20" s="1"/>
  <c r="O38" i="20"/>
  <c r="O39" i="20"/>
  <c r="O40" i="20"/>
  <c r="O41" i="20"/>
  <c r="O42" i="20"/>
  <c r="W42" i="20" s="1"/>
  <c r="Y42" i="20" s="1"/>
  <c r="O43" i="20"/>
  <c r="O44" i="20"/>
  <c r="O45" i="20"/>
  <c r="W45" i="20" s="1"/>
  <c r="Y45" i="20" s="1"/>
  <c r="O46" i="20"/>
  <c r="W46" i="20" s="1"/>
  <c r="Y46" i="20" s="1"/>
  <c r="O47" i="20"/>
  <c r="W47" i="20" s="1"/>
  <c r="Y47" i="20" s="1"/>
  <c r="O48" i="20"/>
  <c r="O49" i="20"/>
  <c r="O50" i="20"/>
  <c r="O7" i="20"/>
  <c r="O8" i="19"/>
  <c r="O9" i="19"/>
  <c r="O10" i="19"/>
  <c r="O11" i="19"/>
  <c r="O12" i="19"/>
  <c r="W12" i="19" s="1"/>
  <c r="Y12" i="19" s="1"/>
  <c r="O13" i="19"/>
  <c r="O14" i="19"/>
  <c r="O15" i="19"/>
  <c r="O16" i="19"/>
  <c r="W16" i="19" s="1"/>
  <c r="Y16" i="19" s="1"/>
  <c r="O17" i="19"/>
  <c r="O18" i="19"/>
  <c r="W18" i="19" s="1"/>
  <c r="Y18" i="19" s="1"/>
  <c r="O19" i="19"/>
  <c r="O20" i="19"/>
  <c r="O21" i="19"/>
  <c r="O22" i="19"/>
  <c r="W22" i="19" s="1"/>
  <c r="Y22" i="19" s="1"/>
  <c r="O23" i="19"/>
  <c r="O24" i="19"/>
  <c r="W24" i="19" s="1"/>
  <c r="Y24" i="19" s="1"/>
  <c r="O7" i="19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7" i="18"/>
  <c r="O8" i="16"/>
  <c r="O9" i="16"/>
  <c r="O10" i="16"/>
  <c r="O11" i="16"/>
  <c r="O12" i="16"/>
  <c r="O13" i="16"/>
  <c r="O14" i="16"/>
  <c r="O15" i="16"/>
  <c r="O16" i="16"/>
  <c r="O17" i="16"/>
  <c r="W17" i="16" s="1"/>
  <c r="Y17" i="16" s="1"/>
  <c r="O18" i="16"/>
  <c r="W18" i="16" s="1"/>
  <c r="Y18" i="16" s="1"/>
  <c r="O19" i="16"/>
  <c r="O20" i="16"/>
  <c r="O21" i="16"/>
  <c r="O22" i="16"/>
  <c r="O23" i="16"/>
  <c r="O24" i="16"/>
  <c r="O25" i="16"/>
  <c r="O26" i="16"/>
  <c r="O27" i="16"/>
  <c r="O28" i="16"/>
  <c r="O29" i="16"/>
  <c r="W29" i="16" s="1"/>
  <c r="Y29" i="16" s="1"/>
  <c r="O30" i="16"/>
  <c r="W30" i="16" s="1"/>
  <c r="Y30" i="16" s="1"/>
  <c r="O31" i="16"/>
  <c r="O32" i="16"/>
  <c r="O33" i="16"/>
  <c r="O34" i="16"/>
  <c r="O35" i="16"/>
  <c r="O36" i="16"/>
  <c r="O37" i="16"/>
  <c r="O38" i="16"/>
  <c r="O39" i="16"/>
  <c r="O40" i="16"/>
  <c r="O41" i="16"/>
  <c r="W41" i="16" s="1"/>
  <c r="Y41" i="16" s="1"/>
  <c r="O42" i="16"/>
  <c r="W42" i="16" s="1"/>
  <c r="Y42" i="16" s="1"/>
  <c r="O43" i="16"/>
  <c r="O44" i="16"/>
  <c r="O45" i="16"/>
  <c r="O46" i="16"/>
  <c r="O47" i="16"/>
  <c r="O48" i="16"/>
  <c r="O49" i="16"/>
  <c r="O50" i="16"/>
  <c r="O51" i="16"/>
  <c r="O52" i="16"/>
  <c r="O53" i="16"/>
  <c r="W53" i="16" s="1"/>
  <c r="Y53" i="16" s="1"/>
  <c r="O54" i="16"/>
  <c r="W54" i="16" s="1"/>
  <c r="Y54" i="16" s="1"/>
  <c r="O55" i="16"/>
  <c r="O56" i="16"/>
  <c r="O57" i="16"/>
  <c r="O58" i="16"/>
  <c r="O59" i="16"/>
  <c r="O60" i="16"/>
  <c r="O61" i="16"/>
  <c r="O62" i="16"/>
  <c r="O63" i="16"/>
  <c r="O64" i="16"/>
  <c r="O65" i="16"/>
  <c r="W65" i="16" s="1"/>
  <c r="Y65" i="16" s="1"/>
  <c r="O66" i="16"/>
  <c r="W66" i="16" s="1"/>
  <c r="Y66" i="16" s="1"/>
  <c r="O67" i="16"/>
  <c r="O68" i="16"/>
  <c r="O69" i="16"/>
  <c r="O70" i="16"/>
  <c r="O71" i="16"/>
  <c r="O72" i="16"/>
  <c r="O73" i="16"/>
  <c r="O74" i="16"/>
  <c r="O75" i="16"/>
  <c r="O76" i="16"/>
  <c r="O77" i="16"/>
  <c r="W77" i="16" s="1"/>
  <c r="Y77" i="16" s="1"/>
  <c r="O78" i="16"/>
  <c r="W78" i="16" s="1"/>
  <c r="Y78" i="16" s="1"/>
  <c r="O79" i="16"/>
  <c r="O80" i="16"/>
  <c r="O81" i="16"/>
  <c r="O82" i="16"/>
  <c r="O83" i="16"/>
  <c r="O7" i="16"/>
  <c r="O8" i="15"/>
  <c r="O9" i="15"/>
  <c r="W9" i="15" s="1"/>
  <c r="Y9" i="15" s="1"/>
  <c r="O10" i="15"/>
  <c r="O11" i="15"/>
  <c r="O12" i="15"/>
  <c r="W12" i="15" s="1"/>
  <c r="Y12" i="15" s="1"/>
  <c r="O13" i="15"/>
  <c r="W13" i="15" s="1"/>
  <c r="Y13" i="15" s="1"/>
  <c r="O14" i="15"/>
  <c r="O15" i="15"/>
  <c r="W15" i="15" s="1"/>
  <c r="Y15" i="15" s="1"/>
  <c r="O16" i="15"/>
  <c r="O17" i="15"/>
  <c r="O18" i="15"/>
  <c r="O19" i="15"/>
  <c r="O20" i="15"/>
  <c r="O21" i="15"/>
  <c r="W21" i="15" s="1"/>
  <c r="Y21" i="15" s="1"/>
  <c r="O22" i="15"/>
  <c r="O23" i="15"/>
  <c r="O24" i="15"/>
  <c r="W24" i="15" s="1"/>
  <c r="Y24" i="15" s="1"/>
  <c r="O25" i="15"/>
  <c r="W25" i="15" s="1"/>
  <c r="Y25" i="15" s="1"/>
  <c r="O7" i="15"/>
  <c r="W7" i="15" s="1"/>
  <c r="O8" i="14"/>
  <c r="O9" i="14"/>
  <c r="O10" i="14"/>
  <c r="O11" i="14"/>
  <c r="O12" i="14"/>
  <c r="W12" i="14" s="1"/>
  <c r="Y12" i="14" s="1"/>
  <c r="O13" i="14"/>
  <c r="O14" i="14"/>
  <c r="O15" i="14"/>
  <c r="O16" i="14"/>
  <c r="O17" i="14"/>
  <c r="O18" i="14"/>
  <c r="W18" i="14" s="1"/>
  <c r="Y18" i="14" s="1"/>
  <c r="O19" i="14"/>
  <c r="O20" i="14"/>
  <c r="O21" i="14"/>
  <c r="O22" i="14"/>
  <c r="O23" i="14"/>
  <c r="O24" i="14"/>
  <c r="W24" i="14" s="1"/>
  <c r="Y24" i="14" s="1"/>
  <c r="O25" i="14"/>
  <c r="O26" i="14"/>
  <c r="O27" i="14"/>
  <c r="O28" i="14"/>
  <c r="O29" i="14"/>
  <c r="O30" i="14"/>
  <c r="W30" i="14" s="1"/>
  <c r="Y30" i="14" s="1"/>
  <c r="O31" i="14"/>
  <c r="O32" i="14"/>
  <c r="O33" i="14"/>
  <c r="O34" i="14"/>
  <c r="O35" i="14"/>
  <c r="W35" i="14" s="1"/>
  <c r="Y35" i="14" s="1"/>
  <c r="O36" i="14"/>
  <c r="W36" i="14" s="1"/>
  <c r="Y36" i="14" s="1"/>
  <c r="O37" i="14"/>
  <c r="O38" i="14"/>
  <c r="O39" i="14"/>
  <c r="O40" i="14"/>
  <c r="O41" i="14"/>
  <c r="O42" i="14"/>
  <c r="W42" i="14" s="1"/>
  <c r="Y42" i="14" s="1"/>
  <c r="O43" i="14"/>
  <c r="O44" i="14"/>
  <c r="O45" i="14"/>
  <c r="O46" i="14"/>
  <c r="O47" i="14"/>
  <c r="W47" i="14" s="1"/>
  <c r="Y47" i="14" s="1"/>
  <c r="O48" i="14"/>
  <c r="W48" i="14" s="1"/>
  <c r="Y48" i="14" s="1"/>
  <c r="O49" i="14"/>
  <c r="O50" i="14"/>
  <c r="O51" i="14"/>
  <c r="O52" i="14"/>
  <c r="O53" i="14"/>
  <c r="O54" i="14"/>
  <c r="W54" i="14" s="1"/>
  <c r="Y54" i="14" s="1"/>
  <c r="O55" i="14"/>
  <c r="O56" i="14"/>
  <c r="O57" i="14"/>
  <c r="O58" i="14"/>
  <c r="O59" i="14"/>
  <c r="W59" i="14" s="1"/>
  <c r="Y59" i="14" s="1"/>
  <c r="O60" i="14"/>
  <c r="W60" i="14" s="1"/>
  <c r="Y60" i="14" s="1"/>
  <c r="O61" i="14"/>
  <c r="O62" i="14"/>
  <c r="O63" i="14"/>
  <c r="O64" i="14"/>
  <c r="O65" i="14"/>
  <c r="O66" i="14"/>
  <c r="W66" i="14" s="1"/>
  <c r="Y66" i="14" s="1"/>
  <c r="O67" i="14"/>
  <c r="O68" i="14"/>
  <c r="O69" i="14"/>
  <c r="O70" i="14"/>
  <c r="O71" i="14"/>
  <c r="W71" i="14" s="1"/>
  <c r="Y71" i="14" s="1"/>
  <c r="O72" i="14"/>
  <c r="W72" i="14" s="1"/>
  <c r="Y72" i="14" s="1"/>
  <c r="O73" i="14"/>
  <c r="O74" i="14"/>
  <c r="O75" i="14"/>
  <c r="O76" i="14"/>
  <c r="O77" i="14"/>
  <c r="O7" i="14"/>
  <c r="O8" i="13"/>
  <c r="W8" i="13" s="1"/>
  <c r="Y8" i="13" s="1"/>
  <c r="O9" i="13"/>
  <c r="O10" i="13"/>
  <c r="O11" i="13"/>
  <c r="O12" i="13"/>
  <c r="W12" i="13" s="1"/>
  <c r="Y12" i="13" s="1"/>
  <c r="O13" i="13"/>
  <c r="W13" i="13" s="1"/>
  <c r="Y13" i="13" s="1"/>
  <c r="O14" i="13"/>
  <c r="O15" i="13"/>
  <c r="O16" i="13"/>
  <c r="O17" i="13"/>
  <c r="O18" i="13"/>
  <c r="O19" i="13"/>
  <c r="O20" i="13"/>
  <c r="W20" i="13" s="1"/>
  <c r="Y20" i="13" s="1"/>
  <c r="O21" i="13"/>
  <c r="O22" i="13"/>
  <c r="O23" i="13"/>
  <c r="O24" i="13"/>
  <c r="O25" i="13"/>
  <c r="W25" i="13" s="1"/>
  <c r="Y25" i="13" s="1"/>
  <c r="O26" i="13"/>
  <c r="O27" i="13"/>
  <c r="O28" i="13"/>
  <c r="O29" i="13"/>
  <c r="O30" i="13"/>
  <c r="O31" i="13"/>
  <c r="O32" i="13"/>
  <c r="O33" i="13"/>
  <c r="O34" i="13"/>
  <c r="O35" i="13"/>
  <c r="O36" i="13"/>
  <c r="W36" i="13" s="1"/>
  <c r="Y36" i="13" s="1"/>
  <c r="O37" i="13"/>
  <c r="W37" i="13" s="1"/>
  <c r="Y37" i="13" s="1"/>
  <c r="O38" i="13"/>
  <c r="O39" i="13"/>
  <c r="W39" i="13" s="1"/>
  <c r="Y39" i="13" s="1"/>
  <c r="O40" i="13"/>
  <c r="O41" i="13"/>
  <c r="O42" i="13"/>
  <c r="O43" i="13"/>
  <c r="W43" i="13" s="1"/>
  <c r="Y43" i="13" s="1"/>
  <c r="O44" i="13"/>
  <c r="O45" i="13"/>
  <c r="O46" i="13"/>
  <c r="O47" i="13"/>
  <c r="O7" i="13"/>
  <c r="O8" i="12"/>
  <c r="W8" i="12" s="1"/>
  <c r="Y8" i="12" s="1"/>
  <c r="O9" i="12"/>
  <c r="O10" i="12"/>
  <c r="O11" i="12"/>
  <c r="O12" i="12"/>
  <c r="W12" i="12" s="1"/>
  <c r="Y12" i="12" s="1"/>
  <c r="O13" i="12"/>
  <c r="O14" i="12"/>
  <c r="W14" i="12" s="1"/>
  <c r="Y14" i="12" s="1"/>
  <c r="O15" i="12"/>
  <c r="O16" i="12"/>
  <c r="O17" i="12"/>
  <c r="O18" i="12"/>
  <c r="O19" i="12"/>
  <c r="O20" i="12"/>
  <c r="W20" i="12" s="1"/>
  <c r="Y20" i="12" s="1"/>
  <c r="O21" i="12"/>
  <c r="O22" i="12"/>
  <c r="O23" i="12"/>
  <c r="O24" i="12"/>
  <c r="W24" i="12" s="1"/>
  <c r="Y24" i="12" s="1"/>
  <c r="O25" i="12"/>
  <c r="O26" i="12"/>
  <c r="W26" i="12" s="1"/>
  <c r="Y26" i="12" s="1"/>
  <c r="O27" i="12"/>
  <c r="O28" i="12"/>
  <c r="O29" i="12"/>
  <c r="O30" i="12"/>
  <c r="O31" i="12"/>
  <c r="O32" i="12"/>
  <c r="W32" i="12" s="1"/>
  <c r="Y32" i="12" s="1"/>
  <c r="O33" i="12"/>
  <c r="O34" i="12"/>
  <c r="O35" i="12"/>
  <c r="O36" i="12"/>
  <c r="W36" i="12" s="1"/>
  <c r="Y36" i="12" s="1"/>
  <c r="O37" i="12"/>
  <c r="O38" i="12"/>
  <c r="W38" i="12" s="1"/>
  <c r="Y38" i="12" s="1"/>
  <c r="O39" i="12"/>
  <c r="O40" i="12"/>
  <c r="O41" i="12"/>
  <c r="O42" i="12"/>
  <c r="O43" i="12"/>
  <c r="O44" i="12"/>
  <c r="W44" i="12" s="1"/>
  <c r="Y44" i="12" s="1"/>
  <c r="O45" i="12"/>
  <c r="O46" i="12"/>
  <c r="O47" i="12"/>
  <c r="O48" i="12"/>
  <c r="W48" i="12" s="1"/>
  <c r="Y48" i="12" s="1"/>
  <c r="O49" i="12"/>
  <c r="O50" i="12"/>
  <c r="W50" i="12" s="1"/>
  <c r="Y50" i="12" s="1"/>
  <c r="O51" i="12"/>
  <c r="O52" i="12"/>
  <c r="O53" i="12"/>
  <c r="O54" i="12"/>
  <c r="O55" i="12"/>
  <c r="O56" i="12"/>
  <c r="W56" i="12" s="1"/>
  <c r="Y56" i="12" s="1"/>
  <c r="O57" i="12"/>
  <c r="O58" i="12"/>
  <c r="O59" i="12"/>
  <c r="O60" i="12"/>
  <c r="W60" i="12" s="1"/>
  <c r="Y60" i="12" s="1"/>
  <c r="O61" i="12"/>
  <c r="O62" i="12"/>
  <c r="W62" i="12" s="1"/>
  <c r="Y62" i="12" s="1"/>
  <c r="O7" i="12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0" i="11"/>
  <c r="O111" i="11"/>
  <c r="O112" i="11"/>
  <c r="O113" i="11"/>
  <c r="O114" i="11"/>
  <c r="O115" i="11"/>
  <c r="O116" i="11"/>
  <c r="O117" i="11"/>
  <c r="O118" i="11"/>
  <c r="O119" i="11"/>
  <c r="O120" i="11"/>
  <c r="O121" i="11"/>
  <c r="O122" i="11"/>
  <c r="O123" i="11"/>
  <c r="O124" i="11"/>
  <c r="O125" i="11"/>
  <c r="O126" i="11"/>
  <c r="O127" i="11"/>
  <c r="O128" i="11"/>
  <c r="O129" i="11"/>
  <c r="O130" i="11"/>
  <c r="O131" i="11"/>
  <c r="O132" i="11"/>
  <c r="O133" i="11"/>
  <c r="O7" i="11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2" i="9"/>
  <c r="O133" i="9"/>
  <c r="O134" i="9"/>
  <c r="O135" i="9"/>
  <c r="O136" i="9"/>
  <c r="O137" i="9"/>
  <c r="O138" i="9"/>
  <c r="O139" i="9"/>
  <c r="O140" i="9"/>
  <c r="O141" i="9"/>
  <c r="O142" i="9"/>
  <c r="O143" i="9"/>
  <c r="O144" i="9"/>
  <c r="O145" i="9"/>
  <c r="O146" i="9"/>
  <c r="O147" i="9"/>
  <c r="O148" i="9"/>
  <c r="O149" i="9"/>
  <c r="O150" i="9"/>
  <c r="O151" i="9"/>
  <c r="O152" i="9"/>
  <c r="O153" i="9"/>
  <c r="O154" i="9"/>
  <c r="O155" i="9"/>
  <c r="O156" i="9"/>
  <c r="O157" i="9"/>
  <c r="O158" i="9"/>
  <c r="O7" i="9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7" i="8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7" i="7"/>
  <c r="O8" i="6"/>
  <c r="O9" i="6"/>
  <c r="O10" i="6"/>
  <c r="O11" i="6"/>
  <c r="O12" i="6"/>
  <c r="O13" i="6"/>
  <c r="O14" i="6"/>
  <c r="O15" i="6"/>
  <c r="O16" i="6"/>
  <c r="O17" i="6"/>
  <c r="O18" i="6"/>
  <c r="O7" i="6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7" i="5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7" i="4"/>
  <c r="O8" i="3"/>
  <c r="O9" i="3"/>
  <c r="O10" i="3"/>
  <c r="O11" i="3"/>
  <c r="O12" i="3"/>
  <c r="O13" i="3"/>
  <c r="O14" i="3"/>
  <c r="O15" i="3"/>
  <c r="O16" i="3"/>
  <c r="O17" i="3"/>
  <c r="O7" i="3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8" i="2"/>
  <c r="C5" i="22"/>
  <c r="C6" i="22" s="1"/>
  <c r="C7" i="22" s="1"/>
  <c r="C8" i="22" s="1"/>
  <c r="C9" i="22" s="1"/>
  <c r="C10" i="22" s="1"/>
  <c r="C11" i="22" s="1"/>
  <c r="C12" i="22" s="1"/>
  <c r="C13" i="22" s="1"/>
  <c r="C14" i="22" s="1"/>
  <c r="C15" i="22" s="1"/>
  <c r="C16" i="22" s="1"/>
  <c r="C17" i="22" s="1"/>
  <c r="C18" i="22" s="1"/>
  <c r="C19" i="22" s="1"/>
  <c r="C20" i="22" s="1"/>
  <c r="C21" i="22" s="1"/>
  <c r="C22" i="22" s="1"/>
  <c r="W23" i="21"/>
  <c r="Y23" i="21" s="1"/>
  <c r="E23" i="21"/>
  <c r="L23" i="21" s="1"/>
  <c r="N23" i="21" s="1"/>
  <c r="E22" i="21"/>
  <c r="L22" i="21" s="1"/>
  <c r="N22" i="21" s="1"/>
  <c r="W21" i="21"/>
  <c r="Y21" i="21" s="1"/>
  <c r="E21" i="21"/>
  <c r="L21" i="21" s="1"/>
  <c r="N21" i="21" s="1"/>
  <c r="W20" i="21"/>
  <c r="Y20" i="21" s="1"/>
  <c r="E20" i="21"/>
  <c r="L20" i="21" s="1"/>
  <c r="N20" i="21" s="1"/>
  <c r="W19" i="21"/>
  <c r="Y19" i="21" s="1"/>
  <c r="E19" i="21"/>
  <c r="L19" i="21" s="1"/>
  <c r="N19" i="21" s="1"/>
  <c r="E18" i="21"/>
  <c r="L18" i="21" s="1"/>
  <c r="N18" i="21" s="1"/>
  <c r="W17" i="21"/>
  <c r="Y17" i="21" s="1"/>
  <c r="E17" i="21"/>
  <c r="L17" i="21" s="1"/>
  <c r="N17" i="21" s="1"/>
  <c r="W16" i="21"/>
  <c r="Y16" i="21" s="1"/>
  <c r="E16" i="21"/>
  <c r="L16" i="21" s="1"/>
  <c r="N16" i="21" s="1"/>
  <c r="W15" i="21"/>
  <c r="Y15" i="21" s="1"/>
  <c r="E15" i="21"/>
  <c r="L15" i="21" s="1"/>
  <c r="N15" i="21" s="1"/>
  <c r="W14" i="21"/>
  <c r="Y14" i="21" s="1"/>
  <c r="E14" i="21"/>
  <c r="L14" i="21" s="1"/>
  <c r="N14" i="21" s="1"/>
  <c r="E13" i="21"/>
  <c r="L13" i="21" s="1"/>
  <c r="N13" i="21" s="1"/>
  <c r="W12" i="21"/>
  <c r="Y12" i="21" s="1"/>
  <c r="E12" i="21"/>
  <c r="L12" i="21" s="1"/>
  <c r="N12" i="21" s="1"/>
  <c r="W11" i="21"/>
  <c r="Y11" i="21" s="1"/>
  <c r="E11" i="21"/>
  <c r="L11" i="21" s="1"/>
  <c r="N11" i="21" s="1"/>
  <c r="E10" i="21"/>
  <c r="L10" i="21" s="1"/>
  <c r="N10" i="21" s="1"/>
  <c r="W9" i="21"/>
  <c r="Y9" i="21" s="1"/>
  <c r="E9" i="21"/>
  <c r="L9" i="21" s="1"/>
  <c r="N9" i="21" s="1"/>
  <c r="W8" i="21"/>
  <c r="Y8" i="21" s="1"/>
  <c r="E8" i="21"/>
  <c r="L8" i="21" s="1"/>
  <c r="N8" i="21" s="1"/>
  <c r="E7" i="21"/>
  <c r="L7" i="21" s="1"/>
  <c r="W49" i="20"/>
  <c r="Y49" i="20" s="1"/>
  <c r="W48" i="20"/>
  <c r="Y48" i="20" s="1"/>
  <c r="E47" i="20"/>
  <c r="L47" i="20" s="1"/>
  <c r="N47" i="20" s="1"/>
  <c r="W44" i="20"/>
  <c r="Y44" i="20" s="1"/>
  <c r="W41" i="20"/>
  <c r="Y41" i="20" s="1"/>
  <c r="E35" i="20"/>
  <c r="L35" i="20" s="1"/>
  <c r="N35" i="20" s="1"/>
  <c r="W34" i="20"/>
  <c r="Y34" i="20" s="1"/>
  <c r="W33" i="20"/>
  <c r="Y33" i="20" s="1"/>
  <c r="W32" i="20"/>
  <c r="Y32" i="20" s="1"/>
  <c r="W29" i="20"/>
  <c r="Y29" i="20" s="1"/>
  <c r="E23" i="20"/>
  <c r="L23" i="20" s="1"/>
  <c r="N23" i="20" s="1"/>
  <c r="W21" i="20"/>
  <c r="Y21" i="20" s="1"/>
  <c r="W20" i="20"/>
  <c r="Y20" i="20" s="1"/>
  <c r="W50" i="20"/>
  <c r="Y50" i="20" s="1"/>
  <c r="E45" i="20"/>
  <c r="L45" i="20" s="1"/>
  <c r="N45" i="20" s="1"/>
  <c r="E44" i="20"/>
  <c r="L44" i="20" s="1"/>
  <c r="N44" i="20" s="1"/>
  <c r="W43" i="20"/>
  <c r="Y43" i="20" s="1"/>
  <c r="E43" i="20"/>
  <c r="L43" i="20" s="1"/>
  <c r="N43" i="20" s="1"/>
  <c r="E42" i="20"/>
  <c r="L42" i="20" s="1"/>
  <c r="N42" i="20" s="1"/>
  <c r="E41" i="20"/>
  <c r="L41" i="20" s="1"/>
  <c r="N41" i="20" s="1"/>
  <c r="W40" i="20"/>
  <c r="Y40" i="20" s="1"/>
  <c r="E40" i="20"/>
  <c r="L40" i="20" s="1"/>
  <c r="N40" i="20" s="1"/>
  <c r="W39" i="20"/>
  <c r="Y39" i="20" s="1"/>
  <c r="W38" i="20"/>
  <c r="Y38" i="20" s="1"/>
  <c r="E37" i="20"/>
  <c r="L37" i="20" s="1"/>
  <c r="N37" i="20" s="1"/>
  <c r="W35" i="20"/>
  <c r="Y35" i="20" s="1"/>
  <c r="E33" i="20"/>
  <c r="L33" i="20" s="1"/>
  <c r="N33" i="20" s="1"/>
  <c r="E32" i="20"/>
  <c r="L32" i="20" s="1"/>
  <c r="N32" i="20" s="1"/>
  <c r="W31" i="20"/>
  <c r="Y31" i="20" s="1"/>
  <c r="E31" i="20"/>
  <c r="L31" i="20" s="1"/>
  <c r="N31" i="20" s="1"/>
  <c r="E30" i="20"/>
  <c r="L30" i="20" s="1"/>
  <c r="N30" i="20" s="1"/>
  <c r="E29" i="20"/>
  <c r="L29" i="20" s="1"/>
  <c r="N29" i="20" s="1"/>
  <c r="W28" i="20"/>
  <c r="Y28" i="20" s="1"/>
  <c r="E28" i="20"/>
  <c r="L28" i="20" s="1"/>
  <c r="N28" i="20" s="1"/>
  <c r="W27" i="20"/>
  <c r="Y27" i="20" s="1"/>
  <c r="W26" i="20"/>
  <c r="Y26" i="20" s="1"/>
  <c r="E25" i="20"/>
  <c r="L25" i="20" s="1"/>
  <c r="N25" i="20" s="1"/>
  <c r="W23" i="20"/>
  <c r="Y23" i="20" s="1"/>
  <c r="E21" i="20"/>
  <c r="L21" i="20" s="1"/>
  <c r="N21" i="20" s="1"/>
  <c r="E20" i="20"/>
  <c r="L20" i="20" s="1"/>
  <c r="N20" i="20" s="1"/>
  <c r="W19" i="20"/>
  <c r="Y19" i="20" s="1"/>
  <c r="E19" i="20"/>
  <c r="L19" i="20" s="1"/>
  <c r="N19" i="20" s="1"/>
  <c r="W18" i="20"/>
  <c r="Y18" i="20" s="1"/>
  <c r="E18" i="20"/>
  <c r="L18" i="20" s="1"/>
  <c r="N18" i="20" s="1"/>
  <c r="E17" i="20"/>
  <c r="L17" i="20" s="1"/>
  <c r="N17" i="20" s="1"/>
  <c r="W16" i="20"/>
  <c r="Y16" i="20" s="1"/>
  <c r="E16" i="20"/>
  <c r="L16" i="20" s="1"/>
  <c r="N16" i="20" s="1"/>
  <c r="W15" i="20"/>
  <c r="Y15" i="20" s="1"/>
  <c r="W14" i="20"/>
  <c r="Y14" i="20" s="1"/>
  <c r="W13" i="20"/>
  <c r="Y13" i="20" s="1"/>
  <c r="E13" i="20"/>
  <c r="L13" i="20" s="1"/>
  <c r="N13" i="20" s="1"/>
  <c r="E10" i="20"/>
  <c r="L10" i="20" s="1"/>
  <c r="N10" i="20" s="1"/>
  <c r="E9" i="20"/>
  <c r="L9" i="20" s="1"/>
  <c r="N9" i="20" s="1"/>
  <c r="W8" i="20"/>
  <c r="Y8" i="20" s="1"/>
  <c r="W7" i="20"/>
  <c r="E7" i="20"/>
  <c r="L7" i="20" s="1"/>
  <c r="N7" i="20" s="1"/>
  <c r="E24" i="19"/>
  <c r="L24" i="19" s="1"/>
  <c r="N24" i="19" s="1"/>
  <c r="W23" i="19"/>
  <c r="Y23" i="19" s="1"/>
  <c r="E23" i="19"/>
  <c r="L23" i="19" s="1"/>
  <c r="N23" i="19" s="1"/>
  <c r="E22" i="19"/>
  <c r="L22" i="19" s="1"/>
  <c r="N22" i="19" s="1"/>
  <c r="W21" i="19"/>
  <c r="Y21" i="19" s="1"/>
  <c r="E21" i="19"/>
  <c r="L21" i="19" s="1"/>
  <c r="N21" i="19" s="1"/>
  <c r="W20" i="19"/>
  <c r="Y20" i="19" s="1"/>
  <c r="E20" i="19"/>
  <c r="L20" i="19" s="1"/>
  <c r="N20" i="19" s="1"/>
  <c r="W19" i="19"/>
  <c r="Y19" i="19" s="1"/>
  <c r="E19" i="19"/>
  <c r="L19" i="19" s="1"/>
  <c r="N19" i="19" s="1"/>
  <c r="E18" i="19"/>
  <c r="L18" i="19" s="1"/>
  <c r="N18" i="19" s="1"/>
  <c r="W17" i="19"/>
  <c r="Y17" i="19" s="1"/>
  <c r="E17" i="19"/>
  <c r="L17" i="19" s="1"/>
  <c r="N17" i="19" s="1"/>
  <c r="E16" i="19"/>
  <c r="L16" i="19" s="1"/>
  <c r="N16" i="19" s="1"/>
  <c r="W15" i="19"/>
  <c r="Y15" i="19" s="1"/>
  <c r="E15" i="19"/>
  <c r="L15" i="19" s="1"/>
  <c r="N15" i="19" s="1"/>
  <c r="W14" i="19"/>
  <c r="Y14" i="19" s="1"/>
  <c r="E14" i="19"/>
  <c r="L14" i="19" s="1"/>
  <c r="N14" i="19" s="1"/>
  <c r="W13" i="19"/>
  <c r="Y13" i="19" s="1"/>
  <c r="E13" i="19"/>
  <c r="L13" i="19" s="1"/>
  <c r="N13" i="19" s="1"/>
  <c r="E12" i="19"/>
  <c r="L12" i="19" s="1"/>
  <c r="N12" i="19" s="1"/>
  <c r="W11" i="19"/>
  <c r="Y11" i="19" s="1"/>
  <c r="E11" i="19"/>
  <c r="L11" i="19" s="1"/>
  <c r="N11" i="19" s="1"/>
  <c r="W10" i="19"/>
  <c r="Y10" i="19" s="1"/>
  <c r="E10" i="19"/>
  <c r="L10" i="19" s="1"/>
  <c r="N10" i="19" s="1"/>
  <c r="W9" i="19"/>
  <c r="Y9" i="19" s="1"/>
  <c r="E9" i="19"/>
  <c r="L9" i="19" s="1"/>
  <c r="N9" i="19" s="1"/>
  <c r="W8" i="19"/>
  <c r="Y8" i="19" s="1"/>
  <c r="E8" i="19"/>
  <c r="L8" i="19" s="1"/>
  <c r="N8" i="19" s="1"/>
  <c r="W7" i="19"/>
  <c r="E7" i="19"/>
  <c r="L7" i="19" s="1"/>
  <c r="W111" i="18"/>
  <c r="Y111" i="18" s="1"/>
  <c r="E111" i="18"/>
  <c r="L111" i="18" s="1"/>
  <c r="N111" i="18" s="1"/>
  <c r="W110" i="18"/>
  <c r="Y110" i="18" s="1"/>
  <c r="E110" i="18"/>
  <c r="L110" i="18" s="1"/>
  <c r="N110" i="18" s="1"/>
  <c r="W109" i="18"/>
  <c r="Y109" i="18" s="1"/>
  <c r="E109" i="18"/>
  <c r="L109" i="18" s="1"/>
  <c r="N109" i="18" s="1"/>
  <c r="W108" i="18"/>
  <c r="Y108" i="18" s="1"/>
  <c r="E108" i="18"/>
  <c r="L108" i="18" s="1"/>
  <c r="N108" i="18" s="1"/>
  <c r="W107" i="18"/>
  <c r="Y107" i="18" s="1"/>
  <c r="E107" i="18"/>
  <c r="L107" i="18" s="1"/>
  <c r="N107" i="18" s="1"/>
  <c r="W106" i="18"/>
  <c r="Y106" i="18" s="1"/>
  <c r="E106" i="18"/>
  <c r="L106" i="18" s="1"/>
  <c r="N106" i="18" s="1"/>
  <c r="W105" i="18"/>
  <c r="Y105" i="18" s="1"/>
  <c r="E105" i="18"/>
  <c r="L105" i="18" s="1"/>
  <c r="N105" i="18" s="1"/>
  <c r="W104" i="18"/>
  <c r="Y104" i="18" s="1"/>
  <c r="E104" i="18"/>
  <c r="L104" i="18" s="1"/>
  <c r="N104" i="18" s="1"/>
  <c r="W103" i="18"/>
  <c r="Y103" i="18" s="1"/>
  <c r="E103" i="18"/>
  <c r="L103" i="18" s="1"/>
  <c r="N103" i="18" s="1"/>
  <c r="W102" i="18"/>
  <c r="Y102" i="18" s="1"/>
  <c r="E102" i="18"/>
  <c r="L102" i="18" s="1"/>
  <c r="N102" i="18" s="1"/>
  <c r="W101" i="18"/>
  <c r="Y101" i="18" s="1"/>
  <c r="E101" i="18"/>
  <c r="L101" i="18" s="1"/>
  <c r="N101" i="18" s="1"/>
  <c r="W100" i="18"/>
  <c r="Y100" i="18" s="1"/>
  <c r="E100" i="18"/>
  <c r="L100" i="18" s="1"/>
  <c r="N100" i="18" s="1"/>
  <c r="W99" i="18"/>
  <c r="Y99" i="18" s="1"/>
  <c r="E99" i="18"/>
  <c r="L99" i="18" s="1"/>
  <c r="N99" i="18" s="1"/>
  <c r="W98" i="18"/>
  <c r="Y98" i="18" s="1"/>
  <c r="E98" i="18"/>
  <c r="L98" i="18" s="1"/>
  <c r="N98" i="18" s="1"/>
  <c r="W97" i="18"/>
  <c r="Y97" i="18" s="1"/>
  <c r="E97" i="18"/>
  <c r="L97" i="18" s="1"/>
  <c r="N97" i="18" s="1"/>
  <c r="W96" i="18"/>
  <c r="Y96" i="18" s="1"/>
  <c r="E96" i="18"/>
  <c r="L96" i="18" s="1"/>
  <c r="N96" i="18" s="1"/>
  <c r="W95" i="18"/>
  <c r="Y95" i="18" s="1"/>
  <c r="E95" i="18"/>
  <c r="L95" i="18" s="1"/>
  <c r="N95" i="18" s="1"/>
  <c r="W94" i="18"/>
  <c r="Y94" i="18" s="1"/>
  <c r="E94" i="18"/>
  <c r="L94" i="18" s="1"/>
  <c r="N94" i="18" s="1"/>
  <c r="W93" i="18"/>
  <c r="Y93" i="18" s="1"/>
  <c r="E93" i="18"/>
  <c r="L93" i="18" s="1"/>
  <c r="N93" i="18" s="1"/>
  <c r="W92" i="18"/>
  <c r="Y92" i="18" s="1"/>
  <c r="E92" i="18"/>
  <c r="L92" i="18" s="1"/>
  <c r="N92" i="18" s="1"/>
  <c r="W91" i="18"/>
  <c r="Y91" i="18" s="1"/>
  <c r="E91" i="18"/>
  <c r="L91" i="18" s="1"/>
  <c r="N91" i="18" s="1"/>
  <c r="W90" i="18"/>
  <c r="Y90" i="18" s="1"/>
  <c r="E90" i="18"/>
  <c r="L90" i="18" s="1"/>
  <c r="N90" i="18" s="1"/>
  <c r="W89" i="18"/>
  <c r="Y89" i="18" s="1"/>
  <c r="E89" i="18"/>
  <c r="L89" i="18" s="1"/>
  <c r="N89" i="18" s="1"/>
  <c r="W88" i="18"/>
  <c r="Y88" i="18" s="1"/>
  <c r="E88" i="18"/>
  <c r="L88" i="18" s="1"/>
  <c r="N88" i="18" s="1"/>
  <c r="W87" i="18"/>
  <c r="Y87" i="18" s="1"/>
  <c r="E87" i="18"/>
  <c r="L87" i="18" s="1"/>
  <c r="N87" i="18" s="1"/>
  <c r="W86" i="18"/>
  <c r="Y86" i="18" s="1"/>
  <c r="E86" i="18"/>
  <c r="L86" i="18" s="1"/>
  <c r="N86" i="18" s="1"/>
  <c r="W85" i="18"/>
  <c r="Y85" i="18" s="1"/>
  <c r="E85" i="18"/>
  <c r="L85" i="18" s="1"/>
  <c r="N85" i="18" s="1"/>
  <c r="W84" i="18"/>
  <c r="Y84" i="18" s="1"/>
  <c r="E84" i="18"/>
  <c r="L84" i="18" s="1"/>
  <c r="N84" i="18" s="1"/>
  <c r="W83" i="18"/>
  <c r="Y83" i="18" s="1"/>
  <c r="E83" i="18"/>
  <c r="L83" i="18" s="1"/>
  <c r="N83" i="18" s="1"/>
  <c r="W82" i="18"/>
  <c r="Y82" i="18" s="1"/>
  <c r="E82" i="18"/>
  <c r="L82" i="18" s="1"/>
  <c r="N82" i="18" s="1"/>
  <c r="W81" i="18"/>
  <c r="Y81" i="18" s="1"/>
  <c r="E81" i="18"/>
  <c r="L81" i="18" s="1"/>
  <c r="N81" i="18" s="1"/>
  <c r="W80" i="18"/>
  <c r="Y80" i="18" s="1"/>
  <c r="E80" i="18"/>
  <c r="L80" i="18" s="1"/>
  <c r="N80" i="18" s="1"/>
  <c r="W79" i="18"/>
  <c r="Y79" i="18" s="1"/>
  <c r="E79" i="18"/>
  <c r="L79" i="18" s="1"/>
  <c r="N79" i="18" s="1"/>
  <c r="W78" i="18"/>
  <c r="Y78" i="18" s="1"/>
  <c r="E78" i="18"/>
  <c r="L78" i="18" s="1"/>
  <c r="N78" i="18" s="1"/>
  <c r="W77" i="18"/>
  <c r="Y77" i="18" s="1"/>
  <c r="E77" i="18"/>
  <c r="L77" i="18" s="1"/>
  <c r="N77" i="18" s="1"/>
  <c r="W76" i="18"/>
  <c r="Y76" i="18" s="1"/>
  <c r="E76" i="18"/>
  <c r="L76" i="18" s="1"/>
  <c r="N76" i="18" s="1"/>
  <c r="W75" i="18"/>
  <c r="Y75" i="18" s="1"/>
  <c r="E75" i="18"/>
  <c r="L75" i="18" s="1"/>
  <c r="N75" i="18" s="1"/>
  <c r="W74" i="18"/>
  <c r="Y74" i="18" s="1"/>
  <c r="E74" i="18"/>
  <c r="L74" i="18" s="1"/>
  <c r="N74" i="18" s="1"/>
  <c r="W73" i="18"/>
  <c r="Y73" i="18" s="1"/>
  <c r="E73" i="18"/>
  <c r="L73" i="18" s="1"/>
  <c r="N73" i="18" s="1"/>
  <c r="W72" i="18"/>
  <c r="Y72" i="18" s="1"/>
  <c r="E72" i="18"/>
  <c r="L72" i="18" s="1"/>
  <c r="N72" i="18" s="1"/>
  <c r="W71" i="18"/>
  <c r="Y71" i="18" s="1"/>
  <c r="E71" i="18"/>
  <c r="L71" i="18" s="1"/>
  <c r="N71" i="18" s="1"/>
  <c r="W70" i="18"/>
  <c r="Y70" i="18" s="1"/>
  <c r="E70" i="18"/>
  <c r="L70" i="18" s="1"/>
  <c r="N70" i="18" s="1"/>
  <c r="W69" i="18"/>
  <c r="Y69" i="18" s="1"/>
  <c r="E69" i="18"/>
  <c r="L69" i="18" s="1"/>
  <c r="N69" i="18" s="1"/>
  <c r="W68" i="18"/>
  <c r="Y68" i="18" s="1"/>
  <c r="E68" i="18"/>
  <c r="L68" i="18" s="1"/>
  <c r="N68" i="18" s="1"/>
  <c r="W67" i="18"/>
  <c r="Y67" i="18" s="1"/>
  <c r="E67" i="18"/>
  <c r="L67" i="18" s="1"/>
  <c r="N67" i="18" s="1"/>
  <c r="Y66" i="18"/>
  <c r="W66" i="18"/>
  <c r="E66" i="18"/>
  <c r="L66" i="18" s="1"/>
  <c r="N66" i="18" s="1"/>
  <c r="W65" i="18"/>
  <c r="Y65" i="18" s="1"/>
  <c r="E65" i="18"/>
  <c r="L65" i="18" s="1"/>
  <c r="N65" i="18" s="1"/>
  <c r="Y64" i="18"/>
  <c r="W64" i="18"/>
  <c r="E64" i="18"/>
  <c r="L64" i="18" s="1"/>
  <c r="N64" i="18" s="1"/>
  <c r="W63" i="18"/>
  <c r="Y63" i="18" s="1"/>
  <c r="E63" i="18"/>
  <c r="L63" i="18" s="1"/>
  <c r="N63" i="18" s="1"/>
  <c r="W62" i="18"/>
  <c r="Y62" i="18" s="1"/>
  <c r="E62" i="18"/>
  <c r="L62" i="18" s="1"/>
  <c r="N62" i="18" s="1"/>
  <c r="W61" i="18"/>
  <c r="Y61" i="18" s="1"/>
  <c r="E61" i="18"/>
  <c r="L61" i="18" s="1"/>
  <c r="N61" i="18" s="1"/>
  <c r="W60" i="18"/>
  <c r="Y60" i="18" s="1"/>
  <c r="E60" i="18"/>
  <c r="L60" i="18" s="1"/>
  <c r="N60" i="18" s="1"/>
  <c r="W59" i="18"/>
  <c r="Y59" i="18" s="1"/>
  <c r="E59" i="18"/>
  <c r="L59" i="18" s="1"/>
  <c r="N59" i="18" s="1"/>
  <c r="W58" i="18"/>
  <c r="Y58" i="18" s="1"/>
  <c r="E58" i="18"/>
  <c r="L58" i="18" s="1"/>
  <c r="N58" i="18" s="1"/>
  <c r="W57" i="18"/>
  <c r="Y57" i="18" s="1"/>
  <c r="E57" i="18"/>
  <c r="L57" i="18" s="1"/>
  <c r="N57" i="18" s="1"/>
  <c r="W56" i="18"/>
  <c r="Y56" i="18" s="1"/>
  <c r="E56" i="18"/>
  <c r="L56" i="18" s="1"/>
  <c r="N56" i="18" s="1"/>
  <c r="W55" i="18"/>
  <c r="Y55" i="18" s="1"/>
  <c r="E55" i="18"/>
  <c r="L55" i="18" s="1"/>
  <c r="N55" i="18" s="1"/>
  <c r="W54" i="18"/>
  <c r="Y54" i="18" s="1"/>
  <c r="E54" i="18"/>
  <c r="L54" i="18" s="1"/>
  <c r="N54" i="18" s="1"/>
  <c r="W53" i="18"/>
  <c r="Y53" i="18" s="1"/>
  <c r="E53" i="18"/>
  <c r="L53" i="18" s="1"/>
  <c r="N53" i="18" s="1"/>
  <c r="W52" i="18"/>
  <c r="Y52" i="18" s="1"/>
  <c r="E52" i="18"/>
  <c r="L52" i="18" s="1"/>
  <c r="N52" i="18" s="1"/>
  <c r="W51" i="18"/>
  <c r="Y51" i="18" s="1"/>
  <c r="E51" i="18"/>
  <c r="L51" i="18" s="1"/>
  <c r="N51" i="18" s="1"/>
  <c r="W50" i="18"/>
  <c r="Y50" i="18" s="1"/>
  <c r="E50" i="18"/>
  <c r="L50" i="18" s="1"/>
  <c r="N50" i="18" s="1"/>
  <c r="W49" i="18"/>
  <c r="Y49" i="18" s="1"/>
  <c r="E49" i="18"/>
  <c r="L49" i="18" s="1"/>
  <c r="N49" i="18" s="1"/>
  <c r="W48" i="18"/>
  <c r="Y48" i="18" s="1"/>
  <c r="E48" i="18"/>
  <c r="L48" i="18" s="1"/>
  <c r="N48" i="18" s="1"/>
  <c r="W47" i="18"/>
  <c r="Y47" i="18" s="1"/>
  <c r="E47" i="18"/>
  <c r="L47" i="18" s="1"/>
  <c r="N47" i="18" s="1"/>
  <c r="W46" i="18"/>
  <c r="Y46" i="18" s="1"/>
  <c r="E46" i="18"/>
  <c r="L46" i="18" s="1"/>
  <c r="N46" i="18" s="1"/>
  <c r="W45" i="18"/>
  <c r="Y45" i="18" s="1"/>
  <c r="E45" i="18"/>
  <c r="L45" i="18" s="1"/>
  <c r="N45" i="18" s="1"/>
  <c r="W44" i="18"/>
  <c r="Y44" i="18" s="1"/>
  <c r="E44" i="18"/>
  <c r="L44" i="18" s="1"/>
  <c r="N44" i="18" s="1"/>
  <c r="W43" i="18"/>
  <c r="Y43" i="18" s="1"/>
  <c r="E43" i="18"/>
  <c r="L43" i="18" s="1"/>
  <c r="N43" i="18" s="1"/>
  <c r="W42" i="18"/>
  <c r="Y42" i="18" s="1"/>
  <c r="E42" i="18"/>
  <c r="L42" i="18" s="1"/>
  <c r="N42" i="18" s="1"/>
  <c r="W41" i="18"/>
  <c r="Y41" i="18" s="1"/>
  <c r="E41" i="18"/>
  <c r="L41" i="18" s="1"/>
  <c r="N41" i="18" s="1"/>
  <c r="W40" i="18"/>
  <c r="Y40" i="18" s="1"/>
  <c r="E40" i="18"/>
  <c r="L40" i="18" s="1"/>
  <c r="N40" i="18" s="1"/>
  <c r="W39" i="18"/>
  <c r="Y39" i="18" s="1"/>
  <c r="E39" i="18"/>
  <c r="L39" i="18" s="1"/>
  <c r="N39" i="18" s="1"/>
  <c r="W38" i="18"/>
  <c r="Y38" i="18" s="1"/>
  <c r="E38" i="18"/>
  <c r="L38" i="18" s="1"/>
  <c r="N38" i="18" s="1"/>
  <c r="W37" i="18"/>
  <c r="Y37" i="18" s="1"/>
  <c r="E37" i="18"/>
  <c r="L37" i="18" s="1"/>
  <c r="N37" i="18" s="1"/>
  <c r="W36" i="18"/>
  <c r="Y36" i="18" s="1"/>
  <c r="E36" i="18"/>
  <c r="L36" i="18" s="1"/>
  <c r="N36" i="18" s="1"/>
  <c r="W35" i="18"/>
  <c r="Y35" i="18" s="1"/>
  <c r="E35" i="18"/>
  <c r="L35" i="18" s="1"/>
  <c r="N35" i="18" s="1"/>
  <c r="W34" i="18"/>
  <c r="Y34" i="18" s="1"/>
  <c r="E34" i="18"/>
  <c r="L34" i="18" s="1"/>
  <c r="N34" i="18" s="1"/>
  <c r="W33" i="18"/>
  <c r="Y33" i="18" s="1"/>
  <c r="E33" i="18"/>
  <c r="L33" i="18" s="1"/>
  <c r="N33" i="18" s="1"/>
  <c r="W32" i="18"/>
  <c r="Y32" i="18" s="1"/>
  <c r="E32" i="18"/>
  <c r="L32" i="18" s="1"/>
  <c r="N32" i="18" s="1"/>
  <c r="W31" i="18"/>
  <c r="Y31" i="18" s="1"/>
  <c r="E31" i="18"/>
  <c r="L31" i="18" s="1"/>
  <c r="N31" i="18" s="1"/>
  <c r="W30" i="18"/>
  <c r="Y30" i="18" s="1"/>
  <c r="E30" i="18"/>
  <c r="L30" i="18" s="1"/>
  <c r="N30" i="18" s="1"/>
  <c r="W29" i="18"/>
  <c r="Y29" i="18" s="1"/>
  <c r="E29" i="18"/>
  <c r="L29" i="18" s="1"/>
  <c r="N29" i="18" s="1"/>
  <c r="W28" i="18"/>
  <c r="Y28" i="18" s="1"/>
  <c r="E28" i="18"/>
  <c r="L28" i="18" s="1"/>
  <c r="N28" i="18" s="1"/>
  <c r="W27" i="18"/>
  <c r="Y27" i="18" s="1"/>
  <c r="E27" i="18"/>
  <c r="L27" i="18" s="1"/>
  <c r="N27" i="18" s="1"/>
  <c r="W26" i="18"/>
  <c r="Y26" i="18" s="1"/>
  <c r="E26" i="18"/>
  <c r="L26" i="18" s="1"/>
  <c r="N26" i="18" s="1"/>
  <c r="W25" i="18"/>
  <c r="Y25" i="18" s="1"/>
  <c r="E25" i="18"/>
  <c r="L25" i="18" s="1"/>
  <c r="N25" i="18" s="1"/>
  <c r="W24" i="18"/>
  <c r="Y24" i="18" s="1"/>
  <c r="E24" i="18"/>
  <c r="L24" i="18" s="1"/>
  <c r="N24" i="18" s="1"/>
  <c r="W23" i="18"/>
  <c r="Y23" i="18" s="1"/>
  <c r="E23" i="18"/>
  <c r="L23" i="18" s="1"/>
  <c r="N23" i="18" s="1"/>
  <c r="W22" i="18"/>
  <c r="Y22" i="18" s="1"/>
  <c r="E22" i="18"/>
  <c r="L22" i="18" s="1"/>
  <c r="N22" i="18" s="1"/>
  <c r="W21" i="18"/>
  <c r="Y21" i="18" s="1"/>
  <c r="E21" i="18"/>
  <c r="L21" i="18" s="1"/>
  <c r="N21" i="18" s="1"/>
  <c r="W20" i="18"/>
  <c r="Y20" i="18" s="1"/>
  <c r="E20" i="18"/>
  <c r="L20" i="18" s="1"/>
  <c r="N20" i="18" s="1"/>
  <c r="W19" i="18"/>
  <c r="Y19" i="18" s="1"/>
  <c r="E19" i="18"/>
  <c r="L19" i="18" s="1"/>
  <c r="N19" i="18" s="1"/>
  <c r="W18" i="18"/>
  <c r="Y18" i="18" s="1"/>
  <c r="E18" i="18"/>
  <c r="L18" i="18" s="1"/>
  <c r="N18" i="18" s="1"/>
  <c r="W17" i="18"/>
  <c r="Y17" i="18" s="1"/>
  <c r="E17" i="18"/>
  <c r="L17" i="18" s="1"/>
  <c r="N17" i="18" s="1"/>
  <c r="W16" i="18"/>
  <c r="Y16" i="18" s="1"/>
  <c r="E16" i="18"/>
  <c r="L16" i="18" s="1"/>
  <c r="N16" i="18" s="1"/>
  <c r="W15" i="18"/>
  <c r="Y15" i="18" s="1"/>
  <c r="E15" i="18"/>
  <c r="L15" i="18" s="1"/>
  <c r="N15" i="18" s="1"/>
  <c r="W14" i="18"/>
  <c r="Y14" i="18" s="1"/>
  <c r="E14" i="18"/>
  <c r="L14" i="18" s="1"/>
  <c r="N14" i="18" s="1"/>
  <c r="W13" i="18"/>
  <c r="Y13" i="18" s="1"/>
  <c r="E13" i="18"/>
  <c r="L13" i="18" s="1"/>
  <c r="N13" i="18" s="1"/>
  <c r="W12" i="18"/>
  <c r="Y12" i="18" s="1"/>
  <c r="E12" i="18"/>
  <c r="L12" i="18" s="1"/>
  <c r="N12" i="18" s="1"/>
  <c r="W11" i="18"/>
  <c r="Y11" i="18" s="1"/>
  <c r="E11" i="18"/>
  <c r="L11" i="18" s="1"/>
  <c r="N11" i="18" s="1"/>
  <c r="W10" i="18"/>
  <c r="Y10" i="18" s="1"/>
  <c r="E10" i="18"/>
  <c r="L10" i="18" s="1"/>
  <c r="N10" i="18" s="1"/>
  <c r="W9" i="18"/>
  <c r="E9" i="18"/>
  <c r="L9" i="18" s="1"/>
  <c r="N9" i="18" s="1"/>
  <c r="W8" i="18"/>
  <c r="Y8" i="18" s="1"/>
  <c r="E8" i="18"/>
  <c r="L8" i="18" s="1"/>
  <c r="N8" i="18" s="1"/>
  <c r="W7" i="18"/>
  <c r="Y7" i="18" s="1"/>
  <c r="E7" i="18"/>
  <c r="L7" i="18" s="1"/>
  <c r="W83" i="16"/>
  <c r="Y83" i="16" s="1"/>
  <c r="E83" i="16"/>
  <c r="L83" i="16" s="1"/>
  <c r="N83" i="16" s="1"/>
  <c r="W82" i="16"/>
  <c r="Y82" i="16" s="1"/>
  <c r="E82" i="16"/>
  <c r="L82" i="16" s="1"/>
  <c r="N82" i="16" s="1"/>
  <c r="W81" i="16"/>
  <c r="Y81" i="16" s="1"/>
  <c r="E81" i="16"/>
  <c r="L81" i="16" s="1"/>
  <c r="N81" i="16" s="1"/>
  <c r="W80" i="16"/>
  <c r="Y80" i="16" s="1"/>
  <c r="E80" i="16"/>
  <c r="L80" i="16" s="1"/>
  <c r="N80" i="16" s="1"/>
  <c r="W79" i="16"/>
  <c r="Y79" i="16" s="1"/>
  <c r="E79" i="16"/>
  <c r="L79" i="16" s="1"/>
  <c r="N79" i="16" s="1"/>
  <c r="E78" i="16"/>
  <c r="L78" i="16" s="1"/>
  <c r="N78" i="16" s="1"/>
  <c r="E77" i="16"/>
  <c r="L77" i="16" s="1"/>
  <c r="N77" i="16" s="1"/>
  <c r="W76" i="16"/>
  <c r="Y76" i="16" s="1"/>
  <c r="E76" i="16"/>
  <c r="L76" i="16" s="1"/>
  <c r="N76" i="16" s="1"/>
  <c r="W75" i="16"/>
  <c r="Y75" i="16" s="1"/>
  <c r="E75" i="16"/>
  <c r="L75" i="16" s="1"/>
  <c r="N75" i="16" s="1"/>
  <c r="W74" i="16"/>
  <c r="Y74" i="16" s="1"/>
  <c r="E74" i="16"/>
  <c r="L74" i="16" s="1"/>
  <c r="N74" i="16" s="1"/>
  <c r="W73" i="16"/>
  <c r="Y73" i="16" s="1"/>
  <c r="E73" i="16"/>
  <c r="L73" i="16" s="1"/>
  <c r="N73" i="16" s="1"/>
  <c r="W72" i="16"/>
  <c r="Y72" i="16" s="1"/>
  <c r="E72" i="16"/>
  <c r="L72" i="16" s="1"/>
  <c r="N72" i="16" s="1"/>
  <c r="W71" i="16"/>
  <c r="Y71" i="16" s="1"/>
  <c r="E71" i="16"/>
  <c r="L71" i="16" s="1"/>
  <c r="N71" i="16" s="1"/>
  <c r="W70" i="16"/>
  <c r="Y70" i="16" s="1"/>
  <c r="E70" i="16"/>
  <c r="L70" i="16" s="1"/>
  <c r="N70" i="16" s="1"/>
  <c r="W69" i="16"/>
  <c r="Y69" i="16" s="1"/>
  <c r="E69" i="16"/>
  <c r="L69" i="16" s="1"/>
  <c r="N69" i="16" s="1"/>
  <c r="W68" i="16"/>
  <c r="Y68" i="16" s="1"/>
  <c r="E68" i="16"/>
  <c r="L68" i="16" s="1"/>
  <c r="N68" i="16" s="1"/>
  <c r="W67" i="16"/>
  <c r="Y67" i="16" s="1"/>
  <c r="E67" i="16"/>
  <c r="L67" i="16" s="1"/>
  <c r="N67" i="16" s="1"/>
  <c r="E66" i="16"/>
  <c r="L66" i="16" s="1"/>
  <c r="N66" i="16" s="1"/>
  <c r="E65" i="16"/>
  <c r="L65" i="16" s="1"/>
  <c r="N65" i="16" s="1"/>
  <c r="W64" i="16"/>
  <c r="Y64" i="16" s="1"/>
  <c r="E64" i="16"/>
  <c r="L64" i="16" s="1"/>
  <c r="N64" i="16" s="1"/>
  <c r="W63" i="16"/>
  <c r="Y63" i="16" s="1"/>
  <c r="E63" i="16"/>
  <c r="L63" i="16" s="1"/>
  <c r="N63" i="16" s="1"/>
  <c r="W62" i="16"/>
  <c r="Y62" i="16" s="1"/>
  <c r="E62" i="16"/>
  <c r="L62" i="16" s="1"/>
  <c r="N62" i="16" s="1"/>
  <c r="W61" i="16"/>
  <c r="Y61" i="16" s="1"/>
  <c r="E61" i="16"/>
  <c r="L61" i="16" s="1"/>
  <c r="N61" i="16" s="1"/>
  <c r="W60" i="16"/>
  <c r="Y60" i="16" s="1"/>
  <c r="E60" i="16"/>
  <c r="L60" i="16" s="1"/>
  <c r="N60" i="16" s="1"/>
  <c r="W59" i="16"/>
  <c r="Y59" i="16" s="1"/>
  <c r="E59" i="16"/>
  <c r="L59" i="16" s="1"/>
  <c r="N59" i="16" s="1"/>
  <c r="W58" i="16"/>
  <c r="Y58" i="16" s="1"/>
  <c r="E58" i="16"/>
  <c r="L58" i="16" s="1"/>
  <c r="N58" i="16" s="1"/>
  <c r="W57" i="16"/>
  <c r="Y57" i="16" s="1"/>
  <c r="E57" i="16"/>
  <c r="L57" i="16" s="1"/>
  <c r="N57" i="16" s="1"/>
  <c r="W56" i="16"/>
  <c r="Y56" i="16" s="1"/>
  <c r="E56" i="16"/>
  <c r="L56" i="16" s="1"/>
  <c r="N56" i="16" s="1"/>
  <c r="W55" i="16"/>
  <c r="Y55" i="16" s="1"/>
  <c r="E55" i="16"/>
  <c r="L55" i="16" s="1"/>
  <c r="N55" i="16" s="1"/>
  <c r="E54" i="16"/>
  <c r="L54" i="16" s="1"/>
  <c r="N54" i="16" s="1"/>
  <c r="E53" i="16"/>
  <c r="L53" i="16" s="1"/>
  <c r="N53" i="16" s="1"/>
  <c r="W52" i="16"/>
  <c r="Y52" i="16" s="1"/>
  <c r="E52" i="16"/>
  <c r="L52" i="16" s="1"/>
  <c r="N52" i="16" s="1"/>
  <c r="W51" i="16"/>
  <c r="Y51" i="16" s="1"/>
  <c r="E51" i="16"/>
  <c r="L51" i="16" s="1"/>
  <c r="N51" i="16" s="1"/>
  <c r="W50" i="16"/>
  <c r="Y50" i="16" s="1"/>
  <c r="E50" i="16"/>
  <c r="L50" i="16" s="1"/>
  <c r="N50" i="16" s="1"/>
  <c r="W49" i="16"/>
  <c r="Y49" i="16" s="1"/>
  <c r="E49" i="16"/>
  <c r="L49" i="16" s="1"/>
  <c r="N49" i="16" s="1"/>
  <c r="W48" i="16"/>
  <c r="Y48" i="16" s="1"/>
  <c r="E48" i="16"/>
  <c r="L48" i="16" s="1"/>
  <c r="N48" i="16" s="1"/>
  <c r="W47" i="16"/>
  <c r="Y47" i="16" s="1"/>
  <c r="E47" i="16"/>
  <c r="L47" i="16" s="1"/>
  <c r="N47" i="16" s="1"/>
  <c r="W46" i="16"/>
  <c r="Y46" i="16" s="1"/>
  <c r="E46" i="16"/>
  <c r="L46" i="16" s="1"/>
  <c r="N46" i="16" s="1"/>
  <c r="W45" i="16"/>
  <c r="Y45" i="16" s="1"/>
  <c r="E45" i="16"/>
  <c r="L45" i="16" s="1"/>
  <c r="N45" i="16" s="1"/>
  <c r="W44" i="16"/>
  <c r="Y44" i="16" s="1"/>
  <c r="E44" i="16"/>
  <c r="L44" i="16" s="1"/>
  <c r="N44" i="16" s="1"/>
  <c r="W43" i="16"/>
  <c r="Y43" i="16" s="1"/>
  <c r="E43" i="16"/>
  <c r="L43" i="16" s="1"/>
  <c r="N43" i="16" s="1"/>
  <c r="E42" i="16"/>
  <c r="L42" i="16" s="1"/>
  <c r="N42" i="16" s="1"/>
  <c r="E41" i="16"/>
  <c r="L41" i="16" s="1"/>
  <c r="N41" i="16" s="1"/>
  <c r="W40" i="16"/>
  <c r="Y40" i="16" s="1"/>
  <c r="E40" i="16"/>
  <c r="L40" i="16" s="1"/>
  <c r="N40" i="16" s="1"/>
  <c r="W39" i="16"/>
  <c r="Y39" i="16" s="1"/>
  <c r="E39" i="16"/>
  <c r="L39" i="16" s="1"/>
  <c r="N39" i="16" s="1"/>
  <c r="W38" i="16"/>
  <c r="Y38" i="16" s="1"/>
  <c r="E38" i="16"/>
  <c r="L38" i="16" s="1"/>
  <c r="N38" i="16" s="1"/>
  <c r="W37" i="16"/>
  <c r="Y37" i="16" s="1"/>
  <c r="E37" i="16"/>
  <c r="L37" i="16" s="1"/>
  <c r="N37" i="16" s="1"/>
  <c r="W36" i="16"/>
  <c r="Y36" i="16" s="1"/>
  <c r="E36" i="16"/>
  <c r="L36" i="16" s="1"/>
  <c r="N36" i="16" s="1"/>
  <c r="W35" i="16"/>
  <c r="Y35" i="16" s="1"/>
  <c r="E35" i="16"/>
  <c r="L35" i="16" s="1"/>
  <c r="N35" i="16" s="1"/>
  <c r="W34" i="16"/>
  <c r="Y34" i="16" s="1"/>
  <c r="E34" i="16"/>
  <c r="L34" i="16" s="1"/>
  <c r="N34" i="16" s="1"/>
  <c r="W33" i="16"/>
  <c r="Y33" i="16" s="1"/>
  <c r="E33" i="16"/>
  <c r="L33" i="16" s="1"/>
  <c r="N33" i="16" s="1"/>
  <c r="W32" i="16"/>
  <c r="Y32" i="16" s="1"/>
  <c r="E32" i="16"/>
  <c r="L32" i="16" s="1"/>
  <c r="N32" i="16" s="1"/>
  <c r="W31" i="16"/>
  <c r="Y31" i="16" s="1"/>
  <c r="E31" i="16"/>
  <c r="L31" i="16" s="1"/>
  <c r="N31" i="16" s="1"/>
  <c r="E30" i="16"/>
  <c r="L30" i="16" s="1"/>
  <c r="N30" i="16" s="1"/>
  <c r="E29" i="16"/>
  <c r="L29" i="16" s="1"/>
  <c r="N29" i="16" s="1"/>
  <c r="W28" i="16"/>
  <c r="Y28" i="16" s="1"/>
  <c r="E28" i="16"/>
  <c r="L28" i="16" s="1"/>
  <c r="N28" i="16" s="1"/>
  <c r="W27" i="16"/>
  <c r="Y27" i="16" s="1"/>
  <c r="E27" i="16"/>
  <c r="L27" i="16" s="1"/>
  <c r="N27" i="16" s="1"/>
  <c r="W26" i="16"/>
  <c r="Y26" i="16" s="1"/>
  <c r="E26" i="16"/>
  <c r="L26" i="16" s="1"/>
  <c r="N26" i="16" s="1"/>
  <c r="W25" i="16"/>
  <c r="Y25" i="16" s="1"/>
  <c r="E25" i="16"/>
  <c r="L25" i="16" s="1"/>
  <c r="N25" i="16" s="1"/>
  <c r="W24" i="16"/>
  <c r="Y24" i="16" s="1"/>
  <c r="E24" i="16"/>
  <c r="L24" i="16" s="1"/>
  <c r="N24" i="16" s="1"/>
  <c r="W23" i="16"/>
  <c r="Y23" i="16" s="1"/>
  <c r="E23" i="16"/>
  <c r="L23" i="16" s="1"/>
  <c r="N23" i="16" s="1"/>
  <c r="W22" i="16"/>
  <c r="Y22" i="16" s="1"/>
  <c r="E22" i="16"/>
  <c r="L22" i="16" s="1"/>
  <c r="N22" i="16" s="1"/>
  <c r="W21" i="16"/>
  <c r="Y21" i="16" s="1"/>
  <c r="E21" i="16"/>
  <c r="L21" i="16" s="1"/>
  <c r="N21" i="16" s="1"/>
  <c r="W20" i="16"/>
  <c r="Y20" i="16" s="1"/>
  <c r="E20" i="16"/>
  <c r="L20" i="16" s="1"/>
  <c r="N20" i="16" s="1"/>
  <c r="W19" i="16"/>
  <c r="Y19" i="16" s="1"/>
  <c r="E19" i="16"/>
  <c r="L19" i="16" s="1"/>
  <c r="N19" i="16" s="1"/>
  <c r="E18" i="16"/>
  <c r="L18" i="16" s="1"/>
  <c r="N18" i="16" s="1"/>
  <c r="E17" i="16"/>
  <c r="L17" i="16" s="1"/>
  <c r="N17" i="16" s="1"/>
  <c r="W16" i="16"/>
  <c r="Y16" i="16" s="1"/>
  <c r="E16" i="16"/>
  <c r="L16" i="16" s="1"/>
  <c r="N16" i="16" s="1"/>
  <c r="W15" i="16"/>
  <c r="Y15" i="16" s="1"/>
  <c r="E15" i="16"/>
  <c r="L15" i="16" s="1"/>
  <c r="N15" i="16" s="1"/>
  <c r="W14" i="16"/>
  <c r="Y14" i="16" s="1"/>
  <c r="E14" i="16"/>
  <c r="L14" i="16" s="1"/>
  <c r="N14" i="16" s="1"/>
  <c r="W13" i="16"/>
  <c r="Y13" i="16" s="1"/>
  <c r="E13" i="16"/>
  <c r="L13" i="16" s="1"/>
  <c r="N13" i="16" s="1"/>
  <c r="W12" i="16"/>
  <c r="Y12" i="16" s="1"/>
  <c r="E12" i="16"/>
  <c r="L12" i="16" s="1"/>
  <c r="N12" i="16" s="1"/>
  <c r="W11" i="16"/>
  <c r="Y11" i="16" s="1"/>
  <c r="E11" i="16"/>
  <c r="L11" i="16" s="1"/>
  <c r="N11" i="16" s="1"/>
  <c r="W10" i="16"/>
  <c r="Y10" i="16" s="1"/>
  <c r="E10" i="16"/>
  <c r="L10" i="16" s="1"/>
  <c r="N10" i="16" s="1"/>
  <c r="W9" i="16"/>
  <c r="Y9" i="16" s="1"/>
  <c r="E9" i="16"/>
  <c r="L9" i="16" s="1"/>
  <c r="N9" i="16" s="1"/>
  <c r="W8" i="16"/>
  <c r="Y8" i="16" s="1"/>
  <c r="E8" i="16"/>
  <c r="L8" i="16" s="1"/>
  <c r="N8" i="16" s="1"/>
  <c r="W7" i="16"/>
  <c r="E7" i="16"/>
  <c r="L7" i="16" s="1"/>
  <c r="E25" i="15"/>
  <c r="L25" i="15" s="1"/>
  <c r="N25" i="15" s="1"/>
  <c r="E24" i="15"/>
  <c r="L24" i="15" s="1"/>
  <c r="N24" i="15" s="1"/>
  <c r="W23" i="15"/>
  <c r="Y23" i="15" s="1"/>
  <c r="E23" i="15"/>
  <c r="L23" i="15" s="1"/>
  <c r="N23" i="15" s="1"/>
  <c r="W22" i="15"/>
  <c r="Y22" i="15" s="1"/>
  <c r="E22" i="15"/>
  <c r="L22" i="15" s="1"/>
  <c r="N22" i="15" s="1"/>
  <c r="E21" i="15"/>
  <c r="L21" i="15" s="1"/>
  <c r="N21" i="15" s="1"/>
  <c r="W20" i="15"/>
  <c r="Y20" i="15" s="1"/>
  <c r="E20" i="15"/>
  <c r="L20" i="15" s="1"/>
  <c r="N20" i="15" s="1"/>
  <c r="W19" i="15"/>
  <c r="Y19" i="15" s="1"/>
  <c r="E19" i="15"/>
  <c r="L19" i="15" s="1"/>
  <c r="N19" i="15" s="1"/>
  <c r="W18" i="15"/>
  <c r="Y18" i="15" s="1"/>
  <c r="E18" i="15"/>
  <c r="L18" i="15" s="1"/>
  <c r="N18" i="15" s="1"/>
  <c r="W17" i="15"/>
  <c r="Y17" i="15" s="1"/>
  <c r="E17" i="15"/>
  <c r="L17" i="15" s="1"/>
  <c r="N17" i="15" s="1"/>
  <c r="W16" i="15"/>
  <c r="Y16" i="15" s="1"/>
  <c r="E16" i="15"/>
  <c r="L16" i="15" s="1"/>
  <c r="N16" i="15" s="1"/>
  <c r="E15" i="15"/>
  <c r="L15" i="15" s="1"/>
  <c r="N15" i="15" s="1"/>
  <c r="W14" i="15"/>
  <c r="Y14" i="15" s="1"/>
  <c r="E14" i="15"/>
  <c r="L14" i="15" s="1"/>
  <c r="N14" i="15" s="1"/>
  <c r="E13" i="15"/>
  <c r="L13" i="15" s="1"/>
  <c r="N13" i="15" s="1"/>
  <c r="E12" i="15"/>
  <c r="L12" i="15" s="1"/>
  <c r="N12" i="15" s="1"/>
  <c r="W11" i="15"/>
  <c r="Y11" i="15" s="1"/>
  <c r="E11" i="15"/>
  <c r="L11" i="15" s="1"/>
  <c r="N11" i="15" s="1"/>
  <c r="W10" i="15"/>
  <c r="Y10" i="15" s="1"/>
  <c r="E10" i="15"/>
  <c r="L10" i="15" s="1"/>
  <c r="N10" i="15" s="1"/>
  <c r="E9" i="15"/>
  <c r="L9" i="15" s="1"/>
  <c r="N9" i="15" s="1"/>
  <c r="W8" i="15"/>
  <c r="Y8" i="15" s="1"/>
  <c r="E8" i="15"/>
  <c r="L8" i="15" s="1"/>
  <c r="N8" i="15" s="1"/>
  <c r="E7" i="15"/>
  <c r="L7" i="15" s="1"/>
  <c r="N7" i="15" s="1"/>
  <c r="W77" i="14"/>
  <c r="Y77" i="14" s="1"/>
  <c r="E77" i="14"/>
  <c r="L77" i="14" s="1"/>
  <c r="N77" i="14" s="1"/>
  <c r="W76" i="14"/>
  <c r="Y76" i="14" s="1"/>
  <c r="E76" i="14"/>
  <c r="L76" i="14" s="1"/>
  <c r="N76" i="14" s="1"/>
  <c r="W75" i="14"/>
  <c r="Y75" i="14" s="1"/>
  <c r="E75" i="14"/>
  <c r="L75" i="14" s="1"/>
  <c r="N75" i="14" s="1"/>
  <c r="W74" i="14"/>
  <c r="Y74" i="14" s="1"/>
  <c r="E74" i="14"/>
  <c r="L74" i="14" s="1"/>
  <c r="N74" i="14" s="1"/>
  <c r="W73" i="14"/>
  <c r="Y73" i="14" s="1"/>
  <c r="E73" i="14"/>
  <c r="L73" i="14" s="1"/>
  <c r="N73" i="14" s="1"/>
  <c r="E72" i="14"/>
  <c r="L72" i="14" s="1"/>
  <c r="N72" i="14" s="1"/>
  <c r="E71" i="14"/>
  <c r="L71" i="14" s="1"/>
  <c r="N71" i="14" s="1"/>
  <c r="W70" i="14"/>
  <c r="Y70" i="14" s="1"/>
  <c r="E70" i="14"/>
  <c r="L70" i="14" s="1"/>
  <c r="N70" i="14" s="1"/>
  <c r="W69" i="14"/>
  <c r="Y69" i="14" s="1"/>
  <c r="E69" i="14"/>
  <c r="L69" i="14" s="1"/>
  <c r="N69" i="14" s="1"/>
  <c r="W68" i="14"/>
  <c r="Y68" i="14" s="1"/>
  <c r="E68" i="14"/>
  <c r="L68" i="14" s="1"/>
  <c r="N68" i="14" s="1"/>
  <c r="W67" i="14"/>
  <c r="Y67" i="14" s="1"/>
  <c r="E67" i="14"/>
  <c r="L67" i="14" s="1"/>
  <c r="N67" i="14" s="1"/>
  <c r="E66" i="14"/>
  <c r="L66" i="14" s="1"/>
  <c r="N66" i="14" s="1"/>
  <c r="W65" i="14"/>
  <c r="Y65" i="14" s="1"/>
  <c r="E65" i="14"/>
  <c r="L65" i="14" s="1"/>
  <c r="N65" i="14" s="1"/>
  <c r="W64" i="14"/>
  <c r="Y64" i="14" s="1"/>
  <c r="E64" i="14"/>
  <c r="L64" i="14" s="1"/>
  <c r="N64" i="14" s="1"/>
  <c r="W63" i="14"/>
  <c r="Y63" i="14" s="1"/>
  <c r="E63" i="14"/>
  <c r="L63" i="14" s="1"/>
  <c r="N63" i="14" s="1"/>
  <c r="W62" i="14"/>
  <c r="Y62" i="14" s="1"/>
  <c r="E62" i="14"/>
  <c r="L62" i="14" s="1"/>
  <c r="N62" i="14" s="1"/>
  <c r="W61" i="14"/>
  <c r="Y61" i="14" s="1"/>
  <c r="E61" i="14"/>
  <c r="L61" i="14" s="1"/>
  <c r="N61" i="14" s="1"/>
  <c r="E60" i="14"/>
  <c r="L60" i="14" s="1"/>
  <c r="N60" i="14" s="1"/>
  <c r="E59" i="14"/>
  <c r="L59" i="14" s="1"/>
  <c r="N59" i="14" s="1"/>
  <c r="W58" i="14"/>
  <c r="Y58" i="14" s="1"/>
  <c r="E58" i="14"/>
  <c r="L58" i="14" s="1"/>
  <c r="N58" i="14" s="1"/>
  <c r="W57" i="14"/>
  <c r="Y57" i="14" s="1"/>
  <c r="E57" i="14"/>
  <c r="L57" i="14" s="1"/>
  <c r="N57" i="14" s="1"/>
  <c r="W56" i="14"/>
  <c r="Y56" i="14" s="1"/>
  <c r="E56" i="14"/>
  <c r="L56" i="14" s="1"/>
  <c r="N56" i="14" s="1"/>
  <c r="W55" i="14"/>
  <c r="Y55" i="14" s="1"/>
  <c r="E55" i="14"/>
  <c r="L55" i="14" s="1"/>
  <c r="N55" i="14" s="1"/>
  <c r="E54" i="14"/>
  <c r="L54" i="14" s="1"/>
  <c r="N54" i="14" s="1"/>
  <c r="W53" i="14"/>
  <c r="Y53" i="14" s="1"/>
  <c r="E53" i="14"/>
  <c r="L53" i="14" s="1"/>
  <c r="N53" i="14" s="1"/>
  <c r="W52" i="14"/>
  <c r="Y52" i="14" s="1"/>
  <c r="E52" i="14"/>
  <c r="L52" i="14" s="1"/>
  <c r="N52" i="14" s="1"/>
  <c r="W51" i="14"/>
  <c r="Y51" i="14" s="1"/>
  <c r="E51" i="14"/>
  <c r="L51" i="14" s="1"/>
  <c r="N51" i="14" s="1"/>
  <c r="W50" i="14"/>
  <c r="Y50" i="14" s="1"/>
  <c r="E50" i="14"/>
  <c r="L50" i="14" s="1"/>
  <c r="N50" i="14" s="1"/>
  <c r="W49" i="14"/>
  <c r="Y49" i="14" s="1"/>
  <c r="E49" i="14"/>
  <c r="L49" i="14" s="1"/>
  <c r="N49" i="14" s="1"/>
  <c r="E48" i="14"/>
  <c r="L48" i="14" s="1"/>
  <c r="N48" i="14" s="1"/>
  <c r="E47" i="14"/>
  <c r="L47" i="14" s="1"/>
  <c r="N47" i="14" s="1"/>
  <c r="W46" i="14"/>
  <c r="Y46" i="14" s="1"/>
  <c r="E46" i="14"/>
  <c r="L46" i="14" s="1"/>
  <c r="N46" i="14" s="1"/>
  <c r="W45" i="14"/>
  <c r="Y45" i="14" s="1"/>
  <c r="E45" i="14"/>
  <c r="L45" i="14" s="1"/>
  <c r="N45" i="14" s="1"/>
  <c r="W44" i="14"/>
  <c r="Y44" i="14" s="1"/>
  <c r="E44" i="14"/>
  <c r="L44" i="14" s="1"/>
  <c r="N44" i="14" s="1"/>
  <c r="W43" i="14"/>
  <c r="Y43" i="14" s="1"/>
  <c r="E43" i="14"/>
  <c r="L43" i="14" s="1"/>
  <c r="N43" i="14" s="1"/>
  <c r="E42" i="14"/>
  <c r="L42" i="14" s="1"/>
  <c r="N42" i="14" s="1"/>
  <c r="W41" i="14"/>
  <c r="Y41" i="14" s="1"/>
  <c r="E41" i="14"/>
  <c r="L41" i="14" s="1"/>
  <c r="N41" i="14" s="1"/>
  <c r="W40" i="14"/>
  <c r="Y40" i="14" s="1"/>
  <c r="E40" i="14"/>
  <c r="L40" i="14" s="1"/>
  <c r="N40" i="14" s="1"/>
  <c r="W39" i="14"/>
  <c r="Y39" i="14" s="1"/>
  <c r="E39" i="14"/>
  <c r="L39" i="14" s="1"/>
  <c r="N39" i="14" s="1"/>
  <c r="W38" i="14"/>
  <c r="Y38" i="14" s="1"/>
  <c r="E38" i="14"/>
  <c r="L38" i="14" s="1"/>
  <c r="N38" i="14" s="1"/>
  <c r="W37" i="14"/>
  <c r="Y37" i="14" s="1"/>
  <c r="E37" i="14"/>
  <c r="L37" i="14" s="1"/>
  <c r="N37" i="14" s="1"/>
  <c r="E36" i="14"/>
  <c r="L36" i="14" s="1"/>
  <c r="N36" i="14" s="1"/>
  <c r="E35" i="14"/>
  <c r="L35" i="14" s="1"/>
  <c r="N35" i="14" s="1"/>
  <c r="W34" i="14"/>
  <c r="Y34" i="14" s="1"/>
  <c r="E34" i="14"/>
  <c r="L34" i="14" s="1"/>
  <c r="N34" i="14" s="1"/>
  <c r="W33" i="14"/>
  <c r="Y33" i="14" s="1"/>
  <c r="E33" i="14"/>
  <c r="L33" i="14" s="1"/>
  <c r="N33" i="14" s="1"/>
  <c r="W32" i="14"/>
  <c r="Y32" i="14" s="1"/>
  <c r="E32" i="14"/>
  <c r="L32" i="14" s="1"/>
  <c r="N32" i="14" s="1"/>
  <c r="W31" i="14"/>
  <c r="Y31" i="14" s="1"/>
  <c r="E31" i="14"/>
  <c r="L31" i="14" s="1"/>
  <c r="N31" i="14" s="1"/>
  <c r="E30" i="14"/>
  <c r="L30" i="14" s="1"/>
  <c r="N30" i="14" s="1"/>
  <c r="W29" i="14"/>
  <c r="Y29" i="14" s="1"/>
  <c r="E29" i="14"/>
  <c r="L29" i="14" s="1"/>
  <c r="N29" i="14" s="1"/>
  <c r="W28" i="14"/>
  <c r="Y28" i="14" s="1"/>
  <c r="E28" i="14"/>
  <c r="L28" i="14" s="1"/>
  <c r="N28" i="14" s="1"/>
  <c r="W27" i="14"/>
  <c r="Y27" i="14" s="1"/>
  <c r="E27" i="14"/>
  <c r="L27" i="14" s="1"/>
  <c r="N27" i="14" s="1"/>
  <c r="W26" i="14"/>
  <c r="Y26" i="14" s="1"/>
  <c r="E26" i="14"/>
  <c r="L26" i="14" s="1"/>
  <c r="N26" i="14" s="1"/>
  <c r="W25" i="14"/>
  <c r="Y25" i="14" s="1"/>
  <c r="E25" i="14"/>
  <c r="L25" i="14" s="1"/>
  <c r="N25" i="14" s="1"/>
  <c r="E24" i="14"/>
  <c r="L24" i="14" s="1"/>
  <c r="N24" i="14" s="1"/>
  <c r="W23" i="14"/>
  <c r="Y23" i="14" s="1"/>
  <c r="E23" i="14"/>
  <c r="L23" i="14" s="1"/>
  <c r="N23" i="14" s="1"/>
  <c r="W22" i="14"/>
  <c r="Y22" i="14" s="1"/>
  <c r="E22" i="14"/>
  <c r="L22" i="14" s="1"/>
  <c r="N22" i="14" s="1"/>
  <c r="W21" i="14"/>
  <c r="Y21" i="14" s="1"/>
  <c r="E21" i="14"/>
  <c r="L21" i="14" s="1"/>
  <c r="N21" i="14" s="1"/>
  <c r="W20" i="14"/>
  <c r="Y20" i="14" s="1"/>
  <c r="E20" i="14"/>
  <c r="L20" i="14" s="1"/>
  <c r="N20" i="14" s="1"/>
  <c r="W19" i="14"/>
  <c r="Y19" i="14" s="1"/>
  <c r="E19" i="14"/>
  <c r="L19" i="14" s="1"/>
  <c r="N19" i="14" s="1"/>
  <c r="E18" i="14"/>
  <c r="L18" i="14" s="1"/>
  <c r="N18" i="14" s="1"/>
  <c r="W17" i="14"/>
  <c r="Y17" i="14" s="1"/>
  <c r="E17" i="14"/>
  <c r="L17" i="14" s="1"/>
  <c r="N17" i="14" s="1"/>
  <c r="W16" i="14"/>
  <c r="Y16" i="14" s="1"/>
  <c r="E16" i="14"/>
  <c r="L16" i="14" s="1"/>
  <c r="N16" i="14" s="1"/>
  <c r="W15" i="14"/>
  <c r="Y15" i="14" s="1"/>
  <c r="E15" i="14"/>
  <c r="L15" i="14" s="1"/>
  <c r="N15" i="14" s="1"/>
  <c r="W14" i="14"/>
  <c r="Y14" i="14" s="1"/>
  <c r="E14" i="14"/>
  <c r="L14" i="14" s="1"/>
  <c r="N14" i="14" s="1"/>
  <c r="W13" i="14"/>
  <c r="Y13" i="14" s="1"/>
  <c r="E13" i="14"/>
  <c r="L13" i="14" s="1"/>
  <c r="N13" i="14" s="1"/>
  <c r="E12" i="14"/>
  <c r="L12" i="14" s="1"/>
  <c r="N12" i="14" s="1"/>
  <c r="W11" i="14"/>
  <c r="Y11" i="14" s="1"/>
  <c r="E11" i="14"/>
  <c r="L11" i="14" s="1"/>
  <c r="N11" i="14" s="1"/>
  <c r="W10" i="14"/>
  <c r="Y10" i="14" s="1"/>
  <c r="E10" i="14"/>
  <c r="L10" i="14" s="1"/>
  <c r="N10" i="14" s="1"/>
  <c r="W9" i="14"/>
  <c r="Y9" i="14" s="1"/>
  <c r="E9" i="14"/>
  <c r="L9" i="14" s="1"/>
  <c r="N9" i="14" s="1"/>
  <c r="W8" i="14"/>
  <c r="Y8" i="14" s="1"/>
  <c r="E8" i="14"/>
  <c r="L8" i="14" s="1"/>
  <c r="N8" i="14" s="1"/>
  <c r="W7" i="14"/>
  <c r="Y7" i="14" s="1"/>
  <c r="E7" i="14"/>
  <c r="L7" i="14" s="1"/>
  <c r="W46" i="13"/>
  <c r="Y46" i="13" s="1"/>
  <c r="E45" i="13"/>
  <c r="L45" i="13" s="1"/>
  <c r="N45" i="13" s="1"/>
  <c r="E44" i="13"/>
  <c r="L44" i="13" s="1"/>
  <c r="N44" i="13" s="1"/>
  <c r="W42" i="13"/>
  <c r="Y42" i="13" s="1"/>
  <c r="E36" i="13"/>
  <c r="L36" i="13" s="1"/>
  <c r="N36" i="13" s="1"/>
  <c r="W34" i="13"/>
  <c r="Y34" i="13" s="1"/>
  <c r="E33" i="13"/>
  <c r="L33" i="13" s="1"/>
  <c r="N33" i="13" s="1"/>
  <c r="E32" i="13"/>
  <c r="L32" i="13" s="1"/>
  <c r="N32" i="13" s="1"/>
  <c r="W30" i="13"/>
  <c r="Y30" i="13" s="1"/>
  <c r="E24" i="13"/>
  <c r="L24" i="13" s="1"/>
  <c r="N24" i="13" s="1"/>
  <c r="E21" i="13"/>
  <c r="L21" i="13" s="1"/>
  <c r="N21" i="13" s="1"/>
  <c r="E20" i="13"/>
  <c r="L20" i="13" s="1"/>
  <c r="N20" i="13" s="1"/>
  <c r="W18" i="13"/>
  <c r="Y18" i="13" s="1"/>
  <c r="E12" i="13"/>
  <c r="L12" i="13" s="1"/>
  <c r="N12" i="13" s="1"/>
  <c r="E10" i="13"/>
  <c r="L10" i="13" s="1"/>
  <c r="N10" i="13" s="1"/>
  <c r="E9" i="13"/>
  <c r="L9" i="13" s="1"/>
  <c r="N9" i="13" s="1"/>
  <c r="E8" i="13"/>
  <c r="L8" i="13" s="1"/>
  <c r="N8" i="13" s="1"/>
  <c r="W44" i="13"/>
  <c r="Y44" i="13" s="1"/>
  <c r="E43" i="13"/>
  <c r="L43" i="13" s="1"/>
  <c r="N43" i="13" s="1"/>
  <c r="E42" i="13"/>
  <c r="L42" i="13" s="1"/>
  <c r="N42" i="13" s="1"/>
  <c r="W41" i="13"/>
  <c r="Y41" i="13" s="1"/>
  <c r="E41" i="13"/>
  <c r="L41" i="13" s="1"/>
  <c r="N41" i="13" s="1"/>
  <c r="W40" i="13"/>
  <c r="Y40" i="13" s="1"/>
  <c r="E40" i="13"/>
  <c r="L40" i="13" s="1"/>
  <c r="N40" i="13" s="1"/>
  <c r="E39" i="13"/>
  <c r="L39" i="13" s="1"/>
  <c r="N39" i="13" s="1"/>
  <c r="W38" i="13"/>
  <c r="Y38" i="13" s="1"/>
  <c r="E38" i="13"/>
  <c r="L38" i="13" s="1"/>
  <c r="N38" i="13" s="1"/>
  <c r="E37" i="13"/>
  <c r="L37" i="13" s="1"/>
  <c r="N37" i="13" s="1"/>
  <c r="W32" i="13"/>
  <c r="Y32" i="13" s="1"/>
  <c r="W31" i="13"/>
  <c r="Y31" i="13" s="1"/>
  <c r="E31" i="13"/>
  <c r="L31" i="13" s="1"/>
  <c r="N31" i="13" s="1"/>
  <c r="E30" i="13"/>
  <c r="L30" i="13" s="1"/>
  <c r="N30" i="13" s="1"/>
  <c r="W29" i="13"/>
  <c r="Y29" i="13" s="1"/>
  <c r="E29" i="13"/>
  <c r="L29" i="13" s="1"/>
  <c r="N29" i="13" s="1"/>
  <c r="W28" i="13"/>
  <c r="Y28" i="13" s="1"/>
  <c r="E28" i="13"/>
  <c r="L28" i="13" s="1"/>
  <c r="N28" i="13" s="1"/>
  <c r="W27" i="13"/>
  <c r="Y27" i="13" s="1"/>
  <c r="E27" i="13"/>
  <c r="L27" i="13" s="1"/>
  <c r="N27" i="13" s="1"/>
  <c r="W26" i="13"/>
  <c r="Y26" i="13" s="1"/>
  <c r="E26" i="13"/>
  <c r="L26" i="13" s="1"/>
  <c r="N26" i="13" s="1"/>
  <c r="E25" i="13"/>
  <c r="L25" i="13" s="1"/>
  <c r="N25" i="13" s="1"/>
  <c r="W24" i="13"/>
  <c r="Y24" i="13" s="1"/>
  <c r="W19" i="13"/>
  <c r="Y19" i="13" s="1"/>
  <c r="E19" i="13"/>
  <c r="L19" i="13" s="1"/>
  <c r="N19" i="13" s="1"/>
  <c r="E18" i="13"/>
  <c r="L18" i="13" s="1"/>
  <c r="N18" i="13" s="1"/>
  <c r="W17" i="13"/>
  <c r="Y17" i="13" s="1"/>
  <c r="E17" i="13"/>
  <c r="L17" i="13" s="1"/>
  <c r="N17" i="13" s="1"/>
  <c r="W16" i="13"/>
  <c r="Y16" i="13" s="1"/>
  <c r="E16" i="13"/>
  <c r="L16" i="13" s="1"/>
  <c r="N16" i="13" s="1"/>
  <c r="W15" i="13"/>
  <c r="Y15" i="13" s="1"/>
  <c r="E15" i="13"/>
  <c r="L15" i="13" s="1"/>
  <c r="N15" i="13" s="1"/>
  <c r="W14" i="13"/>
  <c r="Y14" i="13" s="1"/>
  <c r="E14" i="13"/>
  <c r="L14" i="13" s="1"/>
  <c r="N14" i="13" s="1"/>
  <c r="E13" i="13"/>
  <c r="L13" i="13" s="1"/>
  <c r="N13" i="13" s="1"/>
  <c r="W7" i="13"/>
  <c r="E7" i="13"/>
  <c r="L7" i="13" s="1"/>
  <c r="E62" i="12"/>
  <c r="L62" i="12" s="1"/>
  <c r="N62" i="12" s="1"/>
  <c r="W61" i="12"/>
  <c r="Y61" i="12" s="1"/>
  <c r="E61" i="12"/>
  <c r="L61" i="12" s="1"/>
  <c r="N61" i="12" s="1"/>
  <c r="E60" i="12"/>
  <c r="L60" i="12" s="1"/>
  <c r="N60" i="12" s="1"/>
  <c r="W59" i="12"/>
  <c r="Y59" i="12" s="1"/>
  <c r="E59" i="12"/>
  <c r="L59" i="12" s="1"/>
  <c r="N59" i="12" s="1"/>
  <c r="W58" i="12"/>
  <c r="Y58" i="12" s="1"/>
  <c r="E58" i="12"/>
  <c r="L58" i="12" s="1"/>
  <c r="N58" i="12" s="1"/>
  <c r="W57" i="12"/>
  <c r="Y57" i="12" s="1"/>
  <c r="E57" i="12"/>
  <c r="L57" i="12" s="1"/>
  <c r="N57" i="12" s="1"/>
  <c r="E56" i="12"/>
  <c r="L56" i="12" s="1"/>
  <c r="N56" i="12" s="1"/>
  <c r="W55" i="12"/>
  <c r="Y55" i="12" s="1"/>
  <c r="E55" i="12"/>
  <c r="L55" i="12" s="1"/>
  <c r="N55" i="12" s="1"/>
  <c r="W54" i="12"/>
  <c r="Y54" i="12" s="1"/>
  <c r="E54" i="12"/>
  <c r="L54" i="12" s="1"/>
  <c r="N54" i="12" s="1"/>
  <c r="W53" i="12"/>
  <c r="Y53" i="12" s="1"/>
  <c r="E53" i="12"/>
  <c r="L53" i="12" s="1"/>
  <c r="N53" i="12" s="1"/>
  <c r="W52" i="12"/>
  <c r="Y52" i="12" s="1"/>
  <c r="E52" i="12"/>
  <c r="L52" i="12" s="1"/>
  <c r="N52" i="12" s="1"/>
  <c r="W51" i="12"/>
  <c r="Y51" i="12" s="1"/>
  <c r="E51" i="12"/>
  <c r="L51" i="12" s="1"/>
  <c r="N51" i="12" s="1"/>
  <c r="E50" i="12"/>
  <c r="L50" i="12" s="1"/>
  <c r="N50" i="12" s="1"/>
  <c r="W49" i="12"/>
  <c r="Y49" i="12" s="1"/>
  <c r="E49" i="12"/>
  <c r="L49" i="12" s="1"/>
  <c r="N49" i="12" s="1"/>
  <c r="E48" i="12"/>
  <c r="L48" i="12" s="1"/>
  <c r="N48" i="12" s="1"/>
  <c r="W47" i="12"/>
  <c r="Y47" i="12" s="1"/>
  <c r="E47" i="12"/>
  <c r="L47" i="12" s="1"/>
  <c r="N47" i="12" s="1"/>
  <c r="W46" i="12"/>
  <c r="Y46" i="12" s="1"/>
  <c r="E46" i="12"/>
  <c r="L46" i="12" s="1"/>
  <c r="N46" i="12" s="1"/>
  <c r="W45" i="12"/>
  <c r="Y45" i="12" s="1"/>
  <c r="E45" i="12"/>
  <c r="L45" i="12" s="1"/>
  <c r="N45" i="12" s="1"/>
  <c r="E44" i="12"/>
  <c r="L44" i="12" s="1"/>
  <c r="N44" i="12" s="1"/>
  <c r="W43" i="12"/>
  <c r="Y43" i="12" s="1"/>
  <c r="E43" i="12"/>
  <c r="L43" i="12" s="1"/>
  <c r="N43" i="12" s="1"/>
  <c r="W42" i="12"/>
  <c r="Y42" i="12" s="1"/>
  <c r="E42" i="12"/>
  <c r="L42" i="12" s="1"/>
  <c r="N42" i="12" s="1"/>
  <c r="W41" i="12"/>
  <c r="Y41" i="12" s="1"/>
  <c r="E41" i="12"/>
  <c r="L41" i="12" s="1"/>
  <c r="N41" i="12" s="1"/>
  <c r="W40" i="12"/>
  <c r="Y40" i="12" s="1"/>
  <c r="E40" i="12"/>
  <c r="L40" i="12" s="1"/>
  <c r="N40" i="12" s="1"/>
  <c r="W39" i="12"/>
  <c r="Y39" i="12" s="1"/>
  <c r="E39" i="12"/>
  <c r="L39" i="12" s="1"/>
  <c r="N39" i="12" s="1"/>
  <c r="E38" i="12"/>
  <c r="L38" i="12" s="1"/>
  <c r="N38" i="12" s="1"/>
  <c r="W37" i="12"/>
  <c r="Y37" i="12" s="1"/>
  <c r="E37" i="12"/>
  <c r="L37" i="12" s="1"/>
  <c r="N37" i="12" s="1"/>
  <c r="E36" i="12"/>
  <c r="L36" i="12" s="1"/>
  <c r="N36" i="12" s="1"/>
  <c r="W35" i="12"/>
  <c r="Y35" i="12" s="1"/>
  <c r="E35" i="12"/>
  <c r="L35" i="12" s="1"/>
  <c r="N35" i="12" s="1"/>
  <c r="W34" i="12"/>
  <c r="Y34" i="12" s="1"/>
  <c r="E34" i="12"/>
  <c r="L34" i="12" s="1"/>
  <c r="N34" i="12" s="1"/>
  <c r="W33" i="12"/>
  <c r="Y33" i="12" s="1"/>
  <c r="E33" i="12"/>
  <c r="L33" i="12" s="1"/>
  <c r="N33" i="12" s="1"/>
  <c r="E32" i="12"/>
  <c r="L32" i="12" s="1"/>
  <c r="N32" i="12" s="1"/>
  <c r="W31" i="12"/>
  <c r="Y31" i="12" s="1"/>
  <c r="E31" i="12"/>
  <c r="L31" i="12" s="1"/>
  <c r="N31" i="12" s="1"/>
  <c r="W30" i="12"/>
  <c r="Y30" i="12" s="1"/>
  <c r="E30" i="12"/>
  <c r="L30" i="12" s="1"/>
  <c r="N30" i="12" s="1"/>
  <c r="W29" i="12"/>
  <c r="Y29" i="12" s="1"/>
  <c r="E29" i="12"/>
  <c r="L29" i="12" s="1"/>
  <c r="N29" i="12" s="1"/>
  <c r="W28" i="12"/>
  <c r="Y28" i="12" s="1"/>
  <c r="E28" i="12"/>
  <c r="L28" i="12" s="1"/>
  <c r="N28" i="12" s="1"/>
  <c r="W27" i="12"/>
  <c r="Y27" i="12" s="1"/>
  <c r="E27" i="12"/>
  <c r="L27" i="12" s="1"/>
  <c r="N27" i="12" s="1"/>
  <c r="E26" i="12"/>
  <c r="L26" i="12" s="1"/>
  <c r="N26" i="12" s="1"/>
  <c r="W25" i="12"/>
  <c r="Y25" i="12" s="1"/>
  <c r="E25" i="12"/>
  <c r="L25" i="12" s="1"/>
  <c r="N25" i="12" s="1"/>
  <c r="E24" i="12"/>
  <c r="L24" i="12" s="1"/>
  <c r="N24" i="12" s="1"/>
  <c r="W23" i="12"/>
  <c r="Y23" i="12" s="1"/>
  <c r="E23" i="12"/>
  <c r="L23" i="12" s="1"/>
  <c r="N23" i="12" s="1"/>
  <c r="W22" i="12"/>
  <c r="Y22" i="12" s="1"/>
  <c r="E22" i="12"/>
  <c r="L22" i="12" s="1"/>
  <c r="N22" i="12" s="1"/>
  <c r="W21" i="12"/>
  <c r="Y21" i="12" s="1"/>
  <c r="E21" i="12"/>
  <c r="L21" i="12" s="1"/>
  <c r="N21" i="12" s="1"/>
  <c r="E20" i="12"/>
  <c r="L20" i="12" s="1"/>
  <c r="N20" i="12" s="1"/>
  <c r="W19" i="12"/>
  <c r="Y19" i="12" s="1"/>
  <c r="E19" i="12"/>
  <c r="L19" i="12" s="1"/>
  <c r="N19" i="12" s="1"/>
  <c r="W18" i="12"/>
  <c r="Y18" i="12" s="1"/>
  <c r="E18" i="12"/>
  <c r="L18" i="12" s="1"/>
  <c r="N18" i="12" s="1"/>
  <c r="W17" i="12"/>
  <c r="Y17" i="12" s="1"/>
  <c r="E17" i="12"/>
  <c r="L17" i="12" s="1"/>
  <c r="N17" i="12" s="1"/>
  <c r="W16" i="12"/>
  <c r="Y16" i="12" s="1"/>
  <c r="E16" i="12"/>
  <c r="L16" i="12" s="1"/>
  <c r="N16" i="12" s="1"/>
  <c r="W15" i="12"/>
  <c r="Y15" i="12" s="1"/>
  <c r="E15" i="12"/>
  <c r="L15" i="12" s="1"/>
  <c r="N15" i="12" s="1"/>
  <c r="E14" i="12"/>
  <c r="L14" i="12" s="1"/>
  <c r="N14" i="12" s="1"/>
  <c r="W13" i="12"/>
  <c r="Y13" i="12" s="1"/>
  <c r="E13" i="12"/>
  <c r="L13" i="12" s="1"/>
  <c r="N13" i="12" s="1"/>
  <c r="E12" i="12"/>
  <c r="L12" i="12" s="1"/>
  <c r="N12" i="12" s="1"/>
  <c r="W11" i="12"/>
  <c r="Y11" i="12" s="1"/>
  <c r="E11" i="12"/>
  <c r="L11" i="12" s="1"/>
  <c r="N11" i="12" s="1"/>
  <c r="W10" i="12"/>
  <c r="Y10" i="12" s="1"/>
  <c r="E10" i="12"/>
  <c r="L10" i="12" s="1"/>
  <c r="N10" i="12" s="1"/>
  <c r="W9" i="12"/>
  <c r="Y9" i="12" s="1"/>
  <c r="E9" i="12"/>
  <c r="L9" i="12" s="1"/>
  <c r="N9" i="12" s="1"/>
  <c r="E8" i="12"/>
  <c r="L8" i="12" s="1"/>
  <c r="N8" i="12" s="1"/>
  <c r="W7" i="12"/>
  <c r="E7" i="12"/>
  <c r="L7" i="12" s="1"/>
  <c r="L219" i="24" l="1"/>
  <c r="N7" i="24"/>
  <c r="N219" i="24" s="1"/>
  <c r="W219" i="24"/>
  <c r="Y219" i="24"/>
  <c r="W42" i="23"/>
  <c r="Y7" i="23"/>
  <c r="Y42" i="23" s="1"/>
  <c r="L42" i="23"/>
  <c r="N7" i="23"/>
  <c r="N42" i="23" s="1"/>
  <c r="N7" i="21"/>
  <c r="N24" i="21" s="1"/>
  <c r="L24" i="21"/>
  <c r="W24" i="21"/>
  <c r="Y7" i="21"/>
  <c r="Y24" i="21" s="1"/>
  <c r="W10" i="20"/>
  <c r="Y10" i="20" s="1"/>
  <c r="E14" i="20"/>
  <c r="L14" i="20" s="1"/>
  <c r="N14" i="20" s="1"/>
  <c r="E22" i="20"/>
  <c r="L22" i="20" s="1"/>
  <c r="N22" i="20" s="1"/>
  <c r="E26" i="20"/>
  <c r="L26" i="20" s="1"/>
  <c r="N26" i="20" s="1"/>
  <c r="E34" i="20"/>
  <c r="L34" i="20" s="1"/>
  <c r="N34" i="20" s="1"/>
  <c r="E38" i="20"/>
  <c r="L38" i="20" s="1"/>
  <c r="N38" i="20" s="1"/>
  <c r="E46" i="20"/>
  <c r="L46" i="20" s="1"/>
  <c r="N46" i="20" s="1"/>
  <c r="E50" i="20"/>
  <c r="L50" i="20" s="1"/>
  <c r="N50" i="20" s="1"/>
  <c r="E11" i="20"/>
  <c r="L11" i="20" s="1"/>
  <c r="N11" i="20" s="1"/>
  <c r="E49" i="20"/>
  <c r="L49" i="20" s="1"/>
  <c r="N49" i="20" s="1"/>
  <c r="E15" i="20"/>
  <c r="L15" i="20" s="1"/>
  <c r="N15" i="20" s="1"/>
  <c r="E27" i="20"/>
  <c r="L27" i="20" s="1"/>
  <c r="N27" i="20" s="1"/>
  <c r="E39" i="20"/>
  <c r="L39" i="20" s="1"/>
  <c r="N39" i="20" s="1"/>
  <c r="E8" i="20"/>
  <c r="L8" i="20" s="1"/>
  <c r="N8" i="20" s="1"/>
  <c r="E12" i="20"/>
  <c r="L12" i="20" s="1"/>
  <c r="N12" i="20" s="1"/>
  <c r="W12" i="20"/>
  <c r="Y12" i="20" s="1"/>
  <c r="E24" i="20"/>
  <c r="L24" i="20" s="1"/>
  <c r="N24" i="20" s="1"/>
  <c r="E36" i="20"/>
  <c r="L36" i="20" s="1"/>
  <c r="N36" i="20" s="1"/>
  <c r="E48" i="20"/>
  <c r="L48" i="20" s="1"/>
  <c r="N48" i="20" s="1"/>
  <c r="Y7" i="20"/>
  <c r="L25" i="19"/>
  <c r="N7" i="19"/>
  <c r="N25" i="19" s="1"/>
  <c r="W25" i="19"/>
  <c r="Y7" i="19"/>
  <c r="Y25" i="19" s="1"/>
  <c r="N7" i="18"/>
  <c r="N112" i="18" s="1"/>
  <c r="L112" i="18"/>
  <c r="W112" i="18"/>
  <c r="Y9" i="18"/>
  <c r="Y112" i="18" s="1"/>
  <c r="L84" i="16"/>
  <c r="N7" i="16"/>
  <c r="N84" i="16" s="1"/>
  <c r="W84" i="16"/>
  <c r="Y7" i="16"/>
  <c r="Y84" i="16" s="1"/>
  <c r="N26" i="15"/>
  <c r="W26" i="15"/>
  <c r="Y7" i="15"/>
  <c r="Y26" i="15" s="1"/>
  <c r="L26" i="15"/>
  <c r="Y78" i="14"/>
  <c r="N7" i="14"/>
  <c r="N78" i="14" s="1"/>
  <c r="L78" i="14"/>
  <c r="W78" i="14"/>
  <c r="W45" i="13"/>
  <c r="Y45" i="13" s="1"/>
  <c r="W21" i="13"/>
  <c r="Y21" i="13" s="1"/>
  <c r="E22" i="13"/>
  <c r="L22" i="13" s="1"/>
  <c r="N22" i="13" s="1"/>
  <c r="W33" i="13"/>
  <c r="Y33" i="13" s="1"/>
  <c r="W10" i="13"/>
  <c r="Y10" i="13" s="1"/>
  <c r="W22" i="13"/>
  <c r="Y22" i="13" s="1"/>
  <c r="W9" i="13"/>
  <c r="Y9" i="13" s="1"/>
  <c r="E46" i="13"/>
  <c r="L46" i="13" s="1"/>
  <c r="N46" i="13" s="1"/>
  <c r="E11" i="13"/>
  <c r="L11" i="13" s="1"/>
  <c r="N11" i="13" s="1"/>
  <c r="E23" i="13"/>
  <c r="L23" i="13" s="1"/>
  <c r="N23" i="13" s="1"/>
  <c r="E35" i="13"/>
  <c r="L35" i="13" s="1"/>
  <c r="N35" i="13" s="1"/>
  <c r="E47" i="13"/>
  <c r="L47" i="13" s="1"/>
  <c r="N47" i="13" s="1"/>
  <c r="E34" i="13"/>
  <c r="L34" i="13" s="1"/>
  <c r="N34" i="13" s="1"/>
  <c r="W11" i="13"/>
  <c r="Y11" i="13" s="1"/>
  <c r="W23" i="13"/>
  <c r="Y23" i="13" s="1"/>
  <c r="W35" i="13"/>
  <c r="Y35" i="13" s="1"/>
  <c r="W47" i="13"/>
  <c r="Y47" i="13" s="1"/>
  <c r="Y7" i="13"/>
  <c r="N7" i="13"/>
  <c r="W63" i="12"/>
  <c r="Y7" i="12"/>
  <c r="Y63" i="12" s="1"/>
  <c r="N7" i="12"/>
  <c r="N63" i="12" s="1"/>
  <c r="L63" i="12"/>
  <c r="N51" i="20" l="1"/>
  <c r="L51" i="20"/>
  <c r="W51" i="20"/>
  <c r="Y51" i="20"/>
  <c r="N48" i="13"/>
  <c r="Y48" i="13"/>
  <c r="L48" i="13"/>
  <c r="W48" i="13"/>
  <c r="W133" i="11" l="1"/>
  <c r="Y133" i="11" s="1"/>
  <c r="E133" i="11"/>
  <c r="L133" i="11" s="1"/>
  <c r="N133" i="11" s="1"/>
  <c r="W132" i="11"/>
  <c r="Y132" i="11" s="1"/>
  <c r="E132" i="11"/>
  <c r="L132" i="11" s="1"/>
  <c r="N132" i="11" s="1"/>
  <c r="W131" i="11"/>
  <c r="Y131" i="11" s="1"/>
  <c r="E131" i="11"/>
  <c r="L131" i="11" s="1"/>
  <c r="N131" i="11" s="1"/>
  <c r="W130" i="11"/>
  <c r="Y130" i="11" s="1"/>
  <c r="E130" i="11"/>
  <c r="L130" i="11" s="1"/>
  <c r="N130" i="11" s="1"/>
  <c r="W129" i="11"/>
  <c r="Y129" i="11" s="1"/>
  <c r="E129" i="11"/>
  <c r="L129" i="11" s="1"/>
  <c r="N129" i="11" s="1"/>
  <c r="W128" i="11"/>
  <c r="Y128" i="11" s="1"/>
  <c r="E128" i="11"/>
  <c r="L128" i="11" s="1"/>
  <c r="N128" i="11" s="1"/>
  <c r="W127" i="11"/>
  <c r="Y127" i="11" s="1"/>
  <c r="E127" i="11"/>
  <c r="L127" i="11" s="1"/>
  <c r="N127" i="11" s="1"/>
  <c r="W126" i="11"/>
  <c r="Y126" i="11" s="1"/>
  <c r="E126" i="11"/>
  <c r="L126" i="11" s="1"/>
  <c r="N126" i="11" s="1"/>
  <c r="W125" i="11"/>
  <c r="Y125" i="11" s="1"/>
  <c r="E125" i="11"/>
  <c r="L125" i="11" s="1"/>
  <c r="N125" i="11" s="1"/>
  <c r="W124" i="11"/>
  <c r="Y124" i="11" s="1"/>
  <c r="E124" i="11"/>
  <c r="L124" i="11" s="1"/>
  <c r="N124" i="11" s="1"/>
  <c r="W123" i="11"/>
  <c r="Y123" i="11" s="1"/>
  <c r="E123" i="11"/>
  <c r="L123" i="11" s="1"/>
  <c r="N123" i="11" s="1"/>
  <c r="W122" i="11"/>
  <c r="Y122" i="11" s="1"/>
  <c r="E122" i="11"/>
  <c r="L122" i="11" s="1"/>
  <c r="N122" i="11" s="1"/>
  <c r="W121" i="11"/>
  <c r="Y121" i="11" s="1"/>
  <c r="E121" i="11"/>
  <c r="L121" i="11" s="1"/>
  <c r="N121" i="11" s="1"/>
  <c r="W120" i="11"/>
  <c r="Y120" i="11" s="1"/>
  <c r="E120" i="11"/>
  <c r="L120" i="11" s="1"/>
  <c r="N120" i="11" s="1"/>
  <c r="W119" i="11"/>
  <c r="Y119" i="11" s="1"/>
  <c r="E119" i="11"/>
  <c r="L119" i="11" s="1"/>
  <c r="N119" i="11" s="1"/>
  <c r="W118" i="11"/>
  <c r="Y118" i="11" s="1"/>
  <c r="E118" i="11"/>
  <c r="L118" i="11" s="1"/>
  <c r="N118" i="11" s="1"/>
  <c r="W117" i="11"/>
  <c r="Y117" i="11" s="1"/>
  <c r="E117" i="11"/>
  <c r="L117" i="11" s="1"/>
  <c r="N117" i="11" s="1"/>
  <c r="W116" i="11"/>
  <c r="Y116" i="11" s="1"/>
  <c r="E116" i="11"/>
  <c r="L116" i="11" s="1"/>
  <c r="N116" i="11" s="1"/>
  <c r="W115" i="11"/>
  <c r="Y115" i="11" s="1"/>
  <c r="E115" i="11"/>
  <c r="L115" i="11" s="1"/>
  <c r="N115" i="11" s="1"/>
  <c r="W114" i="11"/>
  <c r="Y114" i="11" s="1"/>
  <c r="E114" i="11"/>
  <c r="L114" i="11" s="1"/>
  <c r="N114" i="11" s="1"/>
  <c r="W113" i="11"/>
  <c r="Y113" i="11" s="1"/>
  <c r="E113" i="11"/>
  <c r="L113" i="11" s="1"/>
  <c r="N113" i="11" s="1"/>
  <c r="W112" i="11"/>
  <c r="Y112" i="11" s="1"/>
  <c r="E112" i="11"/>
  <c r="L112" i="11" s="1"/>
  <c r="N112" i="11" s="1"/>
  <c r="W111" i="11"/>
  <c r="Y111" i="11" s="1"/>
  <c r="E111" i="11"/>
  <c r="L111" i="11" s="1"/>
  <c r="N111" i="11" s="1"/>
  <c r="W110" i="11"/>
  <c r="Y110" i="11" s="1"/>
  <c r="E110" i="11"/>
  <c r="L110" i="11" s="1"/>
  <c r="N110" i="11" s="1"/>
  <c r="W109" i="11"/>
  <c r="Y109" i="11" s="1"/>
  <c r="E109" i="11"/>
  <c r="L109" i="11" s="1"/>
  <c r="N109" i="11" s="1"/>
  <c r="W108" i="11"/>
  <c r="Y108" i="11" s="1"/>
  <c r="E108" i="11"/>
  <c r="L108" i="11" s="1"/>
  <c r="N108" i="11" s="1"/>
  <c r="W107" i="11"/>
  <c r="Y107" i="11" s="1"/>
  <c r="E107" i="11"/>
  <c r="L107" i="11" s="1"/>
  <c r="N107" i="11" s="1"/>
  <c r="W106" i="11"/>
  <c r="Y106" i="11" s="1"/>
  <c r="E106" i="11"/>
  <c r="L106" i="11" s="1"/>
  <c r="N106" i="11" s="1"/>
  <c r="W105" i="11"/>
  <c r="Y105" i="11" s="1"/>
  <c r="E105" i="11"/>
  <c r="L105" i="11" s="1"/>
  <c r="N105" i="11" s="1"/>
  <c r="W104" i="11"/>
  <c r="Y104" i="11" s="1"/>
  <c r="E104" i="11"/>
  <c r="L104" i="11" s="1"/>
  <c r="N104" i="11" s="1"/>
  <c r="W103" i="11"/>
  <c r="Y103" i="11" s="1"/>
  <c r="E103" i="11"/>
  <c r="L103" i="11" s="1"/>
  <c r="N103" i="11" s="1"/>
  <c r="W102" i="11"/>
  <c r="Y102" i="11" s="1"/>
  <c r="E102" i="11"/>
  <c r="L102" i="11" s="1"/>
  <c r="N102" i="11" s="1"/>
  <c r="W101" i="11"/>
  <c r="Y101" i="11" s="1"/>
  <c r="E101" i="11"/>
  <c r="L101" i="11" s="1"/>
  <c r="N101" i="11" s="1"/>
  <c r="W100" i="11"/>
  <c r="Y100" i="11" s="1"/>
  <c r="E100" i="11"/>
  <c r="L100" i="11" s="1"/>
  <c r="N100" i="11" s="1"/>
  <c r="W99" i="11"/>
  <c r="Y99" i="11" s="1"/>
  <c r="E99" i="11"/>
  <c r="L99" i="11" s="1"/>
  <c r="N99" i="11" s="1"/>
  <c r="W98" i="11"/>
  <c r="Y98" i="11" s="1"/>
  <c r="E98" i="11"/>
  <c r="L98" i="11" s="1"/>
  <c r="N98" i="11" s="1"/>
  <c r="W97" i="11"/>
  <c r="Y97" i="11" s="1"/>
  <c r="E97" i="11"/>
  <c r="L97" i="11" s="1"/>
  <c r="N97" i="11" s="1"/>
  <c r="W96" i="11"/>
  <c r="Y96" i="11" s="1"/>
  <c r="E96" i="11"/>
  <c r="L96" i="11" s="1"/>
  <c r="N96" i="11" s="1"/>
  <c r="W95" i="11"/>
  <c r="Y95" i="11" s="1"/>
  <c r="E95" i="11"/>
  <c r="L95" i="11" s="1"/>
  <c r="N95" i="11" s="1"/>
  <c r="W94" i="11"/>
  <c r="Y94" i="11" s="1"/>
  <c r="E94" i="11"/>
  <c r="L94" i="11" s="1"/>
  <c r="N94" i="11" s="1"/>
  <c r="W93" i="11"/>
  <c r="Y93" i="11" s="1"/>
  <c r="E93" i="11"/>
  <c r="L93" i="11" s="1"/>
  <c r="N93" i="11" s="1"/>
  <c r="W92" i="11"/>
  <c r="Y92" i="11" s="1"/>
  <c r="E92" i="11"/>
  <c r="L92" i="11" s="1"/>
  <c r="N92" i="11" s="1"/>
  <c r="W91" i="11"/>
  <c r="Y91" i="11" s="1"/>
  <c r="E91" i="11"/>
  <c r="L91" i="11" s="1"/>
  <c r="N91" i="11" s="1"/>
  <c r="W90" i="11"/>
  <c r="Y90" i="11" s="1"/>
  <c r="E90" i="11"/>
  <c r="L90" i="11" s="1"/>
  <c r="N90" i="11" s="1"/>
  <c r="W89" i="11"/>
  <c r="Y89" i="11" s="1"/>
  <c r="E89" i="11"/>
  <c r="L89" i="11" s="1"/>
  <c r="N89" i="11" s="1"/>
  <c r="W88" i="11"/>
  <c r="Y88" i="11" s="1"/>
  <c r="E88" i="11"/>
  <c r="L88" i="11" s="1"/>
  <c r="N88" i="11" s="1"/>
  <c r="W87" i="11"/>
  <c r="Y87" i="11" s="1"/>
  <c r="E87" i="11"/>
  <c r="L87" i="11" s="1"/>
  <c r="N87" i="11" s="1"/>
  <c r="W86" i="11"/>
  <c r="Y86" i="11" s="1"/>
  <c r="E86" i="11"/>
  <c r="L86" i="11" s="1"/>
  <c r="N86" i="11" s="1"/>
  <c r="W85" i="11"/>
  <c r="Y85" i="11" s="1"/>
  <c r="E85" i="11"/>
  <c r="L85" i="11" s="1"/>
  <c r="N85" i="11" s="1"/>
  <c r="W84" i="11"/>
  <c r="Y84" i="11" s="1"/>
  <c r="E84" i="11"/>
  <c r="L84" i="11" s="1"/>
  <c r="N84" i="11" s="1"/>
  <c r="W83" i="11"/>
  <c r="Y83" i="11" s="1"/>
  <c r="E83" i="11"/>
  <c r="L83" i="11" s="1"/>
  <c r="N83" i="11" s="1"/>
  <c r="W82" i="11"/>
  <c r="Y82" i="11" s="1"/>
  <c r="E82" i="11"/>
  <c r="L82" i="11" s="1"/>
  <c r="N82" i="11" s="1"/>
  <c r="W81" i="11"/>
  <c r="Y81" i="11" s="1"/>
  <c r="E81" i="11"/>
  <c r="L81" i="11" s="1"/>
  <c r="N81" i="11" s="1"/>
  <c r="W80" i="11"/>
  <c r="Y80" i="11" s="1"/>
  <c r="E80" i="11"/>
  <c r="L80" i="11" s="1"/>
  <c r="N80" i="11" s="1"/>
  <c r="W79" i="11"/>
  <c r="Y79" i="11" s="1"/>
  <c r="E79" i="11"/>
  <c r="L79" i="11" s="1"/>
  <c r="N79" i="11" s="1"/>
  <c r="W78" i="11"/>
  <c r="Y78" i="11" s="1"/>
  <c r="E78" i="11"/>
  <c r="L78" i="11" s="1"/>
  <c r="N78" i="11" s="1"/>
  <c r="W77" i="11"/>
  <c r="Y77" i="11" s="1"/>
  <c r="E77" i="11"/>
  <c r="L77" i="11" s="1"/>
  <c r="N77" i="11" s="1"/>
  <c r="W76" i="11"/>
  <c r="Y76" i="11" s="1"/>
  <c r="E76" i="11"/>
  <c r="L76" i="11" s="1"/>
  <c r="N76" i="11" s="1"/>
  <c r="W75" i="11"/>
  <c r="Y75" i="11" s="1"/>
  <c r="E75" i="11"/>
  <c r="L75" i="11" s="1"/>
  <c r="N75" i="11" s="1"/>
  <c r="W74" i="11"/>
  <c r="Y74" i="11" s="1"/>
  <c r="E74" i="11"/>
  <c r="L74" i="11" s="1"/>
  <c r="N74" i="11" s="1"/>
  <c r="W73" i="11"/>
  <c r="Y73" i="11" s="1"/>
  <c r="E73" i="11"/>
  <c r="L73" i="11" s="1"/>
  <c r="N73" i="11" s="1"/>
  <c r="W72" i="11"/>
  <c r="Y72" i="11" s="1"/>
  <c r="E72" i="11"/>
  <c r="L72" i="11" s="1"/>
  <c r="N72" i="11" s="1"/>
  <c r="W71" i="11"/>
  <c r="Y71" i="11" s="1"/>
  <c r="E71" i="11"/>
  <c r="L71" i="11" s="1"/>
  <c r="N71" i="11" s="1"/>
  <c r="W70" i="11"/>
  <c r="Y70" i="11" s="1"/>
  <c r="E70" i="11"/>
  <c r="L70" i="11" s="1"/>
  <c r="N70" i="11" s="1"/>
  <c r="W69" i="11"/>
  <c r="Y69" i="11" s="1"/>
  <c r="E69" i="11"/>
  <c r="L69" i="11" s="1"/>
  <c r="N69" i="11" s="1"/>
  <c r="W68" i="11"/>
  <c r="Y68" i="11" s="1"/>
  <c r="E68" i="11"/>
  <c r="L68" i="11" s="1"/>
  <c r="N68" i="11" s="1"/>
  <c r="W67" i="11"/>
  <c r="Y67" i="11" s="1"/>
  <c r="E67" i="11"/>
  <c r="L67" i="11" s="1"/>
  <c r="N67" i="11" s="1"/>
  <c r="W66" i="11"/>
  <c r="Y66" i="11" s="1"/>
  <c r="E66" i="11"/>
  <c r="L66" i="11" s="1"/>
  <c r="N66" i="11" s="1"/>
  <c r="W65" i="11"/>
  <c r="Y65" i="11" s="1"/>
  <c r="E65" i="11"/>
  <c r="L65" i="11" s="1"/>
  <c r="N65" i="11" s="1"/>
  <c r="W64" i="11"/>
  <c r="Y64" i="11" s="1"/>
  <c r="E64" i="11"/>
  <c r="L64" i="11" s="1"/>
  <c r="N64" i="11" s="1"/>
  <c r="W63" i="11"/>
  <c r="Y63" i="11" s="1"/>
  <c r="E63" i="11"/>
  <c r="L63" i="11" s="1"/>
  <c r="N63" i="11" s="1"/>
  <c r="W62" i="11"/>
  <c r="Y62" i="11" s="1"/>
  <c r="E62" i="11"/>
  <c r="L62" i="11" s="1"/>
  <c r="N62" i="11" s="1"/>
  <c r="W61" i="11"/>
  <c r="Y61" i="11" s="1"/>
  <c r="E61" i="11"/>
  <c r="L61" i="11" s="1"/>
  <c r="N61" i="11" s="1"/>
  <c r="W60" i="11"/>
  <c r="Y60" i="11" s="1"/>
  <c r="E60" i="11"/>
  <c r="L60" i="11" s="1"/>
  <c r="N60" i="11" s="1"/>
  <c r="W59" i="11"/>
  <c r="Y59" i="11" s="1"/>
  <c r="E59" i="11"/>
  <c r="L59" i="11" s="1"/>
  <c r="N59" i="11" s="1"/>
  <c r="W58" i="11"/>
  <c r="Y58" i="11" s="1"/>
  <c r="E58" i="11"/>
  <c r="L58" i="11" s="1"/>
  <c r="N58" i="11" s="1"/>
  <c r="W57" i="11"/>
  <c r="Y57" i="11" s="1"/>
  <c r="E57" i="11"/>
  <c r="L57" i="11" s="1"/>
  <c r="N57" i="11" s="1"/>
  <c r="W56" i="11"/>
  <c r="Y56" i="11" s="1"/>
  <c r="E56" i="11"/>
  <c r="L56" i="11" s="1"/>
  <c r="N56" i="11" s="1"/>
  <c r="W55" i="11"/>
  <c r="Y55" i="11" s="1"/>
  <c r="E55" i="11"/>
  <c r="L55" i="11" s="1"/>
  <c r="N55" i="11" s="1"/>
  <c r="W54" i="11"/>
  <c r="Y54" i="11" s="1"/>
  <c r="E54" i="11"/>
  <c r="L54" i="11" s="1"/>
  <c r="N54" i="11" s="1"/>
  <c r="W53" i="11"/>
  <c r="Y53" i="11" s="1"/>
  <c r="E53" i="11"/>
  <c r="L53" i="11" s="1"/>
  <c r="N53" i="11" s="1"/>
  <c r="W52" i="11"/>
  <c r="Y52" i="11" s="1"/>
  <c r="E52" i="11"/>
  <c r="L52" i="11" s="1"/>
  <c r="N52" i="11" s="1"/>
  <c r="W51" i="11"/>
  <c r="Y51" i="11" s="1"/>
  <c r="E51" i="11"/>
  <c r="L51" i="11" s="1"/>
  <c r="N51" i="11" s="1"/>
  <c r="W50" i="11"/>
  <c r="Y50" i="11" s="1"/>
  <c r="E50" i="11"/>
  <c r="L50" i="11" s="1"/>
  <c r="N50" i="11" s="1"/>
  <c r="W49" i="11"/>
  <c r="Y49" i="11" s="1"/>
  <c r="E49" i="11"/>
  <c r="L49" i="11" s="1"/>
  <c r="N49" i="11" s="1"/>
  <c r="W48" i="11"/>
  <c r="Y48" i="11" s="1"/>
  <c r="E48" i="11"/>
  <c r="L48" i="11" s="1"/>
  <c r="N48" i="11" s="1"/>
  <c r="W47" i="11"/>
  <c r="Y47" i="11" s="1"/>
  <c r="E47" i="11"/>
  <c r="L47" i="11" s="1"/>
  <c r="N47" i="11" s="1"/>
  <c r="W46" i="11"/>
  <c r="Y46" i="11" s="1"/>
  <c r="E46" i="11"/>
  <c r="L46" i="11" s="1"/>
  <c r="N46" i="11" s="1"/>
  <c r="W45" i="11"/>
  <c r="Y45" i="11" s="1"/>
  <c r="E45" i="11"/>
  <c r="L45" i="11" s="1"/>
  <c r="N45" i="11" s="1"/>
  <c r="W44" i="11"/>
  <c r="Y44" i="11" s="1"/>
  <c r="E44" i="11"/>
  <c r="L44" i="11" s="1"/>
  <c r="N44" i="11" s="1"/>
  <c r="W43" i="11"/>
  <c r="Y43" i="11" s="1"/>
  <c r="E43" i="11"/>
  <c r="L43" i="11" s="1"/>
  <c r="N43" i="11" s="1"/>
  <c r="W42" i="11"/>
  <c r="Y42" i="11" s="1"/>
  <c r="E42" i="11"/>
  <c r="L42" i="11" s="1"/>
  <c r="N42" i="11" s="1"/>
  <c r="W41" i="11"/>
  <c r="Y41" i="11" s="1"/>
  <c r="E41" i="11"/>
  <c r="L41" i="11" s="1"/>
  <c r="N41" i="11" s="1"/>
  <c r="W40" i="11"/>
  <c r="Y40" i="11" s="1"/>
  <c r="E40" i="11"/>
  <c r="L40" i="11" s="1"/>
  <c r="N40" i="11" s="1"/>
  <c r="W39" i="11"/>
  <c r="Y39" i="11" s="1"/>
  <c r="E39" i="11"/>
  <c r="L39" i="11" s="1"/>
  <c r="N39" i="11" s="1"/>
  <c r="W38" i="11"/>
  <c r="Y38" i="11" s="1"/>
  <c r="E38" i="11"/>
  <c r="L38" i="11" s="1"/>
  <c r="N38" i="11" s="1"/>
  <c r="W37" i="11"/>
  <c r="Y37" i="11" s="1"/>
  <c r="E37" i="11"/>
  <c r="L37" i="11" s="1"/>
  <c r="N37" i="11" s="1"/>
  <c r="W36" i="11"/>
  <c r="Y36" i="11" s="1"/>
  <c r="E36" i="11"/>
  <c r="L36" i="11" s="1"/>
  <c r="N36" i="11" s="1"/>
  <c r="W35" i="11"/>
  <c r="Y35" i="11" s="1"/>
  <c r="E35" i="11"/>
  <c r="L35" i="11" s="1"/>
  <c r="N35" i="11" s="1"/>
  <c r="W34" i="11"/>
  <c r="Y34" i="11" s="1"/>
  <c r="E34" i="11"/>
  <c r="L34" i="11" s="1"/>
  <c r="N34" i="11" s="1"/>
  <c r="W33" i="11"/>
  <c r="Y33" i="11" s="1"/>
  <c r="E33" i="11"/>
  <c r="L33" i="11" s="1"/>
  <c r="N33" i="11" s="1"/>
  <c r="W32" i="11"/>
  <c r="Y32" i="11" s="1"/>
  <c r="E32" i="11"/>
  <c r="L32" i="11" s="1"/>
  <c r="N32" i="11" s="1"/>
  <c r="W31" i="11"/>
  <c r="Y31" i="11" s="1"/>
  <c r="E31" i="11"/>
  <c r="L31" i="11" s="1"/>
  <c r="N31" i="11" s="1"/>
  <c r="W30" i="11"/>
  <c r="Y30" i="11" s="1"/>
  <c r="E30" i="11"/>
  <c r="L30" i="11" s="1"/>
  <c r="N30" i="11" s="1"/>
  <c r="W29" i="11"/>
  <c r="Y29" i="11" s="1"/>
  <c r="E29" i="11"/>
  <c r="L29" i="11" s="1"/>
  <c r="N29" i="11" s="1"/>
  <c r="W28" i="11"/>
  <c r="Y28" i="11" s="1"/>
  <c r="E28" i="11"/>
  <c r="L28" i="11" s="1"/>
  <c r="N28" i="11" s="1"/>
  <c r="W27" i="11"/>
  <c r="Y27" i="11" s="1"/>
  <c r="E27" i="11"/>
  <c r="L27" i="11" s="1"/>
  <c r="N27" i="11" s="1"/>
  <c r="W26" i="11"/>
  <c r="Y26" i="11" s="1"/>
  <c r="E26" i="11"/>
  <c r="L26" i="11" s="1"/>
  <c r="N26" i="11" s="1"/>
  <c r="W25" i="11"/>
  <c r="Y25" i="11" s="1"/>
  <c r="E25" i="11"/>
  <c r="L25" i="11" s="1"/>
  <c r="N25" i="11" s="1"/>
  <c r="W24" i="11"/>
  <c r="Y24" i="11" s="1"/>
  <c r="E24" i="11"/>
  <c r="L24" i="11" s="1"/>
  <c r="N24" i="11" s="1"/>
  <c r="W23" i="11"/>
  <c r="Y23" i="11" s="1"/>
  <c r="E23" i="11"/>
  <c r="L23" i="11" s="1"/>
  <c r="N23" i="11" s="1"/>
  <c r="W22" i="11"/>
  <c r="Y22" i="11" s="1"/>
  <c r="E22" i="11"/>
  <c r="L22" i="11" s="1"/>
  <c r="N22" i="11" s="1"/>
  <c r="W21" i="11"/>
  <c r="Y21" i="11" s="1"/>
  <c r="E21" i="11"/>
  <c r="L21" i="11" s="1"/>
  <c r="N21" i="11" s="1"/>
  <c r="W20" i="11"/>
  <c r="Y20" i="11" s="1"/>
  <c r="E20" i="11"/>
  <c r="L20" i="11" s="1"/>
  <c r="N20" i="11" s="1"/>
  <c r="W19" i="11"/>
  <c r="Y19" i="11" s="1"/>
  <c r="E19" i="11"/>
  <c r="L19" i="11" s="1"/>
  <c r="N19" i="11" s="1"/>
  <c r="W18" i="11"/>
  <c r="Y18" i="11" s="1"/>
  <c r="E18" i="11"/>
  <c r="L18" i="11" s="1"/>
  <c r="N18" i="11" s="1"/>
  <c r="W17" i="11"/>
  <c r="Y17" i="11" s="1"/>
  <c r="E17" i="11"/>
  <c r="L17" i="11" s="1"/>
  <c r="N17" i="11" s="1"/>
  <c r="W16" i="11"/>
  <c r="Y16" i="11" s="1"/>
  <c r="E16" i="11"/>
  <c r="L16" i="11" s="1"/>
  <c r="N16" i="11" s="1"/>
  <c r="W15" i="11"/>
  <c r="Y15" i="11" s="1"/>
  <c r="E15" i="11"/>
  <c r="L15" i="11" s="1"/>
  <c r="N15" i="11" s="1"/>
  <c r="W14" i="11"/>
  <c r="Y14" i="11" s="1"/>
  <c r="E14" i="11"/>
  <c r="L14" i="11" s="1"/>
  <c r="N14" i="11" s="1"/>
  <c r="W13" i="11"/>
  <c r="Y13" i="11" s="1"/>
  <c r="E13" i="11"/>
  <c r="L13" i="11" s="1"/>
  <c r="N13" i="11" s="1"/>
  <c r="W12" i="11"/>
  <c r="Y12" i="11" s="1"/>
  <c r="E12" i="11"/>
  <c r="L12" i="11" s="1"/>
  <c r="N12" i="11" s="1"/>
  <c r="W11" i="11"/>
  <c r="Y11" i="11" s="1"/>
  <c r="E11" i="11"/>
  <c r="L11" i="11" s="1"/>
  <c r="N11" i="11" s="1"/>
  <c r="W10" i="11"/>
  <c r="Y10" i="11" s="1"/>
  <c r="E10" i="11"/>
  <c r="L10" i="11" s="1"/>
  <c r="N10" i="11" s="1"/>
  <c r="W9" i="11"/>
  <c r="Y9" i="11" s="1"/>
  <c r="E9" i="11"/>
  <c r="L9" i="11" s="1"/>
  <c r="N9" i="11" s="1"/>
  <c r="W8" i="11"/>
  <c r="Y8" i="11" s="1"/>
  <c r="E8" i="11"/>
  <c r="L8" i="11" s="1"/>
  <c r="N8" i="11" s="1"/>
  <c r="W7" i="11"/>
  <c r="E7" i="11"/>
  <c r="L7" i="11" s="1"/>
  <c r="W157" i="9"/>
  <c r="Y157" i="9" s="1"/>
  <c r="W156" i="9"/>
  <c r="Y156" i="9" s="1"/>
  <c r="W153" i="9"/>
  <c r="Y153" i="9" s="1"/>
  <c r="W142" i="9"/>
  <c r="Y142" i="9" s="1"/>
  <c r="W141" i="9"/>
  <c r="Y141" i="9" s="1"/>
  <c r="E136" i="9"/>
  <c r="L136" i="9" s="1"/>
  <c r="N136" i="9" s="1"/>
  <c r="W133" i="9"/>
  <c r="Y133" i="9" s="1"/>
  <c r="E132" i="9"/>
  <c r="L132" i="9" s="1"/>
  <c r="N132" i="9" s="1"/>
  <c r="E130" i="9"/>
  <c r="L130" i="9" s="1"/>
  <c r="N130" i="9" s="1"/>
  <c r="E129" i="9"/>
  <c r="L129" i="9" s="1"/>
  <c r="N129" i="9" s="1"/>
  <c r="W128" i="9"/>
  <c r="Y128" i="9" s="1"/>
  <c r="E123" i="9"/>
  <c r="L123" i="9" s="1"/>
  <c r="N123" i="9" s="1"/>
  <c r="W116" i="9"/>
  <c r="Y116" i="9" s="1"/>
  <c r="W100" i="9"/>
  <c r="Y100" i="9" s="1"/>
  <c r="E99" i="9"/>
  <c r="L99" i="9" s="1"/>
  <c r="N99" i="9" s="1"/>
  <c r="E94" i="9"/>
  <c r="L94" i="9" s="1"/>
  <c r="N94" i="9" s="1"/>
  <c r="E87" i="9"/>
  <c r="L87" i="9" s="1"/>
  <c r="N87" i="9" s="1"/>
  <c r="E86" i="9"/>
  <c r="L86" i="9" s="1"/>
  <c r="N86" i="9" s="1"/>
  <c r="W84" i="9"/>
  <c r="Y84" i="9" s="1"/>
  <c r="E82" i="9"/>
  <c r="L82" i="9" s="1"/>
  <c r="N82" i="9" s="1"/>
  <c r="E75" i="9"/>
  <c r="L75" i="9" s="1"/>
  <c r="N75" i="9" s="1"/>
  <c r="E73" i="9"/>
  <c r="L73" i="9" s="1"/>
  <c r="N73" i="9" s="1"/>
  <c r="E70" i="9"/>
  <c r="L70" i="9" s="1"/>
  <c r="N70" i="9" s="1"/>
  <c r="E69" i="9"/>
  <c r="L69" i="9" s="1"/>
  <c r="N69" i="9" s="1"/>
  <c r="E68" i="9"/>
  <c r="L68" i="9" s="1"/>
  <c r="N68" i="9" s="1"/>
  <c r="W63" i="9"/>
  <c r="Y63" i="9" s="1"/>
  <c r="W57" i="9"/>
  <c r="Y57" i="9" s="1"/>
  <c r="W56" i="9"/>
  <c r="Y56" i="9" s="1"/>
  <c r="W49" i="9"/>
  <c r="Y49" i="9" s="1"/>
  <c r="E44" i="9"/>
  <c r="L44" i="9" s="1"/>
  <c r="N44" i="9" s="1"/>
  <c r="W27" i="9"/>
  <c r="Y27" i="9" s="1"/>
  <c r="E25" i="9"/>
  <c r="L25" i="9" s="1"/>
  <c r="N25" i="9" s="1"/>
  <c r="E22" i="9"/>
  <c r="L22" i="9" s="1"/>
  <c r="N22" i="9" s="1"/>
  <c r="E21" i="9"/>
  <c r="L21" i="9" s="1"/>
  <c r="N21" i="9" s="1"/>
  <c r="E16" i="9"/>
  <c r="L16" i="9" s="1"/>
  <c r="N16" i="9" s="1"/>
  <c r="W10" i="9"/>
  <c r="Y10" i="9" s="1"/>
  <c r="W9" i="9"/>
  <c r="Y9" i="9" s="1"/>
  <c r="E158" i="9"/>
  <c r="L158" i="9" s="1"/>
  <c r="N158" i="9" s="1"/>
  <c r="E157" i="9"/>
  <c r="L157" i="9" s="1"/>
  <c r="N157" i="9" s="1"/>
  <c r="W155" i="9"/>
  <c r="Y155" i="9" s="1"/>
  <c r="E155" i="9"/>
  <c r="L155" i="9" s="1"/>
  <c r="N155" i="9" s="1"/>
  <c r="E154" i="9"/>
  <c r="L154" i="9" s="1"/>
  <c r="N154" i="9" s="1"/>
  <c r="E153" i="9"/>
  <c r="L153" i="9" s="1"/>
  <c r="N153" i="9" s="1"/>
  <c r="E152" i="9"/>
  <c r="L152" i="9" s="1"/>
  <c r="N152" i="9" s="1"/>
  <c r="W151" i="9"/>
  <c r="Y151" i="9" s="1"/>
  <c r="E151" i="9"/>
  <c r="L151" i="9" s="1"/>
  <c r="N151" i="9" s="1"/>
  <c r="W150" i="9"/>
  <c r="Y150" i="9" s="1"/>
  <c r="E150" i="9"/>
  <c r="L150" i="9" s="1"/>
  <c r="N150" i="9" s="1"/>
  <c r="W149" i="9"/>
  <c r="Y149" i="9" s="1"/>
  <c r="E149" i="9"/>
  <c r="L149" i="9" s="1"/>
  <c r="N149" i="9" s="1"/>
  <c r="W148" i="9"/>
  <c r="Y148" i="9" s="1"/>
  <c r="E148" i="9"/>
  <c r="L148" i="9" s="1"/>
  <c r="N148" i="9" s="1"/>
  <c r="E147" i="9"/>
  <c r="L147" i="9" s="1"/>
  <c r="N147" i="9" s="1"/>
  <c r="W146" i="9"/>
  <c r="Y146" i="9" s="1"/>
  <c r="E146" i="9"/>
  <c r="L146" i="9" s="1"/>
  <c r="N146" i="9" s="1"/>
  <c r="E145" i="9"/>
  <c r="L145" i="9" s="1"/>
  <c r="N145" i="9" s="1"/>
  <c r="W143" i="9"/>
  <c r="Y143" i="9" s="1"/>
  <c r="E143" i="9"/>
  <c r="L143" i="9" s="1"/>
  <c r="N143" i="9" s="1"/>
  <c r="E142" i="9"/>
  <c r="L142" i="9" s="1"/>
  <c r="N142" i="9" s="1"/>
  <c r="E140" i="9"/>
  <c r="L140" i="9" s="1"/>
  <c r="N140" i="9" s="1"/>
  <c r="W139" i="9"/>
  <c r="Y139" i="9" s="1"/>
  <c r="E139" i="9"/>
  <c r="L139" i="9" s="1"/>
  <c r="N139" i="9" s="1"/>
  <c r="W138" i="9"/>
  <c r="Y138" i="9" s="1"/>
  <c r="E138" i="9"/>
  <c r="L138" i="9" s="1"/>
  <c r="N138" i="9" s="1"/>
  <c r="W137" i="9"/>
  <c r="Y137" i="9" s="1"/>
  <c r="E137" i="9"/>
  <c r="L137" i="9" s="1"/>
  <c r="N137" i="9" s="1"/>
  <c r="W136" i="9"/>
  <c r="Y136" i="9" s="1"/>
  <c r="W134" i="9"/>
  <c r="Y134" i="9" s="1"/>
  <c r="E134" i="9"/>
  <c r="L134" i="9" s="1"/>
  <c r="N134" i="9" s="1"/>
  <c r="W132" i="9"/>
  <c r="Y132" i="9" s="1"/>
  <c r="W131" i="9"/>
  <c r="Y131" i="9" s="1"/>
  <c r="E131" i="9"/>
  <c r="L131" i="9" s="1"/>
  <c r="N131" i="9" s="1"/>
  <c r="W130" i="9"/>
  <c r="Y130" i="9" s="1"/>
  <c r="W129" i="9"/>
  <c r="Y129" i="9" s="1"/>
  <c r="E128" i="9"/>
  <c r="L128" i="9" s="1"/>
  <c r="N128" i="9" s="1"/>
  <c r="W127" i="9"/>
  <c r="Y127" i="9" s="1"/>
  <c r="E127" i="9"/>
  <c r="L127" i="9" s="1"/>
  <c r="N127" i="9" s="1"/>
  <c r="W126" i="9"/>
  <c r="Y126" i="9" s="1"/>
  <c r="E126" i="9"/>
  <c r="L126" i="9" s="1"/>
  <c r="N126" i="9" s="1"/>
  <c r="W125" i="9"/>
  <c r="Y125" i="9" s="1"/>
  <c r="E125" i="9"/>
  <c r="L125" i="9" s="1"/>
  <c r="N125" i="9" s="1"/>
  <c r="W124" i="9"/>
  <c r="Y124" i="9" s="1"/>
  <c r="E124" i="9"/>
  <c r="L124" i="9" s="1"/>
  <c r="N124" i="9" s="1"/>
  <c r="W123" i="9"/>
  <c r="Y123" i="9" s="1"/>
  <c r="W122" i="9"/>
  <c r="Y122" i="9" s="1"/>
  <c r="E122" i="9"/>
  <c r="L122" i="9" s="1"/>
  <c r="N122" i="9" s="1"/>
  <c r="W121" i="9"/>
  <c r="Y121" i="9" s="1"/>
  <c r="E121" i="9"/>
  <c r="L121" i="9" s="1"/>
  <c r="N121" i="9" s="1"/>
  <c r="W119" i="9"/>
  <c r="Y119" i="9" s="1"/>
  <c r="E119" i="9"/>
  <c r="L119" i="9" s="1"/>
  <c r="N119" i="9" s="1"/>
  <c r="W118" i="9"/>
  <c r="Y118" i="9" s="1"/>
  <c r="E118" i="9"/>
  <c r="L118" i="9" s="1"/>
  <c r="N118" i="9" s="1"/>
  <c r="E116" i="9"/>
  <c r="L116" i="9" s="1"/>
  <c r="N116" i="9" s="1"/>
  <c r="W115" i="9"/>
  <c r="Y115" i="9" s="1"/>
  <c r="E115" i="9"/>
  <c r="L115" i="9" s="1"/>
  <c r="N115" i="9" s="1"/>
  <c r="W114" i="9"/>
  <c r="Y114" i="9" s="1"/>
  <c r="E114" i="9"/>
  <c r="L114" i="9" s="1"/>
  <c r="N114" i="9" s="1"/>
  <c r="W113" i="9"/>
  <c r="Y113" i="9" s="1"/>
  <c r="E113" i="9"/>
  <c r="L113" i="9" s="1"/>
  <c r="N113" i="9" s="1"/>
  <c r="W112" i="9"/>
  <c r="Y112" i="9" s="1"/>
  <c r="E112" i="9"/>
  <c r="L112" i="9" s="1"/>
  <c r="N112" i="9" s="1"/>
  <c r="E111" i="9"/>
  <c r="L111" i="9" s="1"/>
  <c r="N111" i="9" s="1"/>
  <c r="E110" i="9"/>
  <c r="L110" i="9" s="1"/>
  <c r="N110" i="9" s="1"/>
  <c r="W109" i="9"/>
  <c r="Y109" i="9" s="1"/>
  <c r="E109" i="9"/>
  <c r="L109" i="9" s="1"/>
  <c r="N109" i="9" s="1"/>
  <c r="E108" i="9"/>
  <c r="L108" i="9" s="1"/>
  <c r="N108" i="9" s="1"/>
  <c r="W107" i="9"/>
  <c r="Y107" i="9" s="1"/>
  <c r="E107" i="9"/>
  <c r="L107" i="9" s="1"/>
  <c r="N107" i="9" s="1"/>
  <c r="W106" i="9"/>
  <c r="Y106" i="9" s="1"/>
  <c r="E106" i="9"/>
  <c r="L106" i="9" s="1"/>
  <c r="N106" i="9" s="1"/>
  <c r="W105" i="9"/>
  <c r="Y105" i="9" s="1"/>
  <c r="E105" i="9"/>
  <c r="L105" i="9" s="1"/>
  <c r="N105" i="9" s="1"/>
  <c r="W103" i="9"/>
  <c r="Y103" i="9" s="1"/>
  <c r="E103" i="9"/>
  <c r="L103" i="9" s="1"/>
  <c r="N103" i="9" s="1"/>
  <c r="W102" i="9"/>
  <c r="Y102" i="9" s="1"/>
  <c r="E102" i="9"/>
  <c r="L102" i="9" s="1"/>
  <c r="N102" i="9" s="1"/>
  <c r="W101" i="9"/>
  <c r="Y101" i="9" s="1"/>
  <c r="E101" i="9"/>
  <c r="L101" i="9" s="1"/>
  <c r="N101" i="9" s="1"/>
  <c r="E100" i="9"/>
  <c r="L100" i="9" s="1"/>
  <c r="N100" i="9" s="1"/>
  <c r="W99" i="9"/>
  <c r="Y99" i="9" s="1"/>
  <c r="W98" i="9"/>
  <c r="Y98" i="9" s="1"/>
  <c r="E98" i="9"/>
  <c r="L98" i="9" s="1"/>
  <c r="N98" i="9" s="1"/>
  <c r="W97" i="9"/>
  <c r="Y97" i="9" s="1"/>
  <c r="E97" i="9"/>
  <c r="L97" i="9" s="1"/>
  <c r="N97" i="9" s="1"/>
  <c r="W96" i="9"/>
  <c r="Y96" i="9" s="1"/>
  <c r="W95" i="9"/>
  <c r="Y95" i="9" s="1"/>
  <c r="E95" i="9"/>
  <c r="L95" i="9" s="1"/>
  <c r="N95" i="9" s="1"/>
  <c r="W94" i="9"/>
  <c r="Y94" i="9" s="1"/>
  <c r="W93" i="9"/>
  <c r="Y93" i="9" s="1"/>
  <c r="E93" i="9"/>
  <c r="L93" i="9" s="1"/>
  <c r="N93" i="9" s="1"/>
  <c r="W91" i="9"/>
  <c r="Y91" i="9" s="1"/>
  <c r="E91" i="9"/>
  <c r="L91" i="9" s="1"/>
  <c r="N91" i="9" s="1"/>
  <c r="W90" i="9"/>
  <c r="Y90" i="9" s="1"/>
  <c r="E90" i="9"/>
  <c r="L90" i="9" s="1"/>
  <c r="N90" i="9" s="1"/>
  <c r="W89" i="9"/>
  <c r="Y89" i="9" s="1"/>
  <c r="E89" i="9"/>
  <c r="L89" i="9" s="1"/>
  <c r="N89" i="9" s="1"/>
  <c r="W88" i="9"/>
  <c r="Y88" i="9" s="1"/>
  <c r="E88" i="9"/>
  <c r="L88" i="9" s="1"/>
  <c r="N88" i="9" s="1"/>
  <c r="W87" i="9"/>
  <c r="Y87" i="9" s="1"/>
  <c r="W86" i="9"/>
  <c r="Y86" i="9" s="1"/>
  <c r="E84" i="9"/>
  <c r="L84" i="9" s="1"/>
  <c r="N84" i="9" s="1"/>
  <c r="W83" i="9"/>
  <c r="Y83" i="9" s="1"/>
  <c r="E83" i="9"/>
  <c r="L83" i="9" s="1"/>
  <c r="N83" i="9" s="1"/>
  <c r="W82" i="9"/>
  <c r="Y82" i="9" s="1"/>
  <c r="E81" i="9"/>
  <c r="L81" i="9" s="1"/>
  <c r="N81" i="9" s="1"/>
  <c r="W80" i="9"/>
  <c r="Y80" i="9" s="1"/>
  <c r="W79" i="9"/>
  <c r="Y79" i="9" s="1"/>
  <c r="E79" i="9"/>
  <c r="L79" i="9" s="1"/>
  <c r="N79" i="9" s="1"/>
  <c r="W78" i="9"/>
  <c r="Y78" i="9" s="1"/>
  <c r="E78" i="9"/>
  <c r="L78" i="9" s="1"/>
  <c r="N78" i="9" s="1"/>
  <c r="W77" i="9"/>
  <c r="Y77" i="9" s="1"/>
  <c r="E77" i="9"/>
  <c r="L77" i="9" s="1"/>
  <c r="N77" i="9" s="1"/>
  <c r="W76" i="9"/>
  <c r="Y76" i="9" s="1"/>
  <c r="W74" i="9"/>
  <c r="Y74" i="9" s="1"/>
  <c r="E74" i="9"/>
  <c r="L74" i="9" s="1"/>
  <c r="N74" i="9" s="1"/>
  <c r="W73" i="9"/>
  <c r="Y73" i="9" s="1"/>
  <c r="E72" i="9"/>
  <c r="L72" i="9" s="1"/>
  <c r="N72" i="9" s="1"/>
  <c r="W71" i="9"/>
  <c r="Y71" i="9" s="1"/>
  <c r="E71" i="9"/>
  <c r="L71" i="9" s="1"/>
  <c r="N71" i="9" s="1"/>
  <c r="W70" i="9"/>
  <c r="Y70" i="9" s="1"/>
  <c r="W69" i="9"/>
  <c r="Y69" i="9" s="1"/>
  <c r="W68" i="9"/>
  <c r="Y68" i="9" s="1"/>
  <c r="W67" i="9"/>
  <c r="Y67" i="9" s="1"/>
  <c r="E67" i="9"/>
  <c r="L67" i="9" s="1"/>
  <c r="N67" i="9" s="1"/>
  <c r="W66" i="9"/>
  <c r="Y66" i="9" s="1"/>
  <c r="E66" i="9"/>
  <c r="L66" i="9" s="1"/>
  <c r="N66" i="9" s="1"/>
  <c r="W65" i="9"/>
  <c r="Y65" i="9" s="1"/>
  <c r="E65" i="9"/>
  <c r="L65" i="9" s="1"/>
  <c r="N65" i="9" s="1"/>
  <c r="E64" i="9"/>
  <c r="L64" i="9" s="1"/>
  <c r="N64" i="9" s="1"/>
  <c r="E63" i="9"/>
  <c r="L63" i="9" s="1"/>
  <c r="N63" i="9" s="1"/>
  <c r="W62" i="9"/>
  <c r="Y62" i="9" s="1"/>
  <c r="E62" i="9"/>
  <c r="L62" i="9" s="1"/>
  <c r="N62" i="9" s="1"/>
  <c r="E61" i="9"/>
  <c r="L61" i="9" s="1"/>
  <c r="N61" i="9" s="1"/>
  <c r="W59" i="9"/>
  <c r="Y59" i="9" s="1"/>
  <c r="E59" i="9"/>
  <c r="L59" i="9" s="1"/>
  <c r="N59" i="9" s="1"/>
  <c r="W58" i="9"/>
  <c r="Y58" i="9" s="1"/>
  <c r="E58" i="9"/>
  <c r="L58" i="9" s="1"/>
  <c r="N58" i="9" s="1"/>
  <c r="E57" i="9"/>
  <c r="L57" i="9" s="1"/>
  <c r="N57" i="9" s="1"/>
  <c r="W55" i="9"/>
  <c r="Y55" i="9" s="1"/>
  <c r="E55" i="9"/>
  <c r="L55" i="9" s="1"/>
  <c r="N55" i="9" s="1"/>
  <c r="W54" i="9"/>
  <c r="Y54" i="9" s="1"/>
  <c r="E54" i="9"/>
  <c r="L54" i="9" s="1"/>
  <c r="N54" i="9" s="1"/>
  <c r="W53" i="9"/>
  <c r="Y53" i="9" s="1"/>
  <c r="E53" i="9"/>
  <c r="L53" i="9" s="1"/>
  <c r="N53" i="9" s="1"/>
  <c r="W52" i="9"/>
  <c r="Y52" i="9" s="1"/>
  <c r="E52" i="9"/>
  <c r="L52" i="9" s="1"/>
  <c r="N52" i="9" s="1"/>
  <c r="E51" i="9"/>
  <c r="L51" i="9" s="1"/>
  <c r="N51" i="9" s="1"/>
  <c r="E50" i="9"/>
  <c r="L50" i="9" s="1"/>
  <c r="N50" i="9" s="1"/>
  <c r="W47" i="9"/>
  <c r="Y47" i="9" s="1"/>
  <c r="E47" i="9"/>
  <c r="L47" i="9" s="1"/>
  <c r="N47" i="9" s="1"/>
  <c r="W46" i="9"/>
  <c r="Y46" i="9" s="1"/>
  <c r="E46" i="9"/>
  <c r="L46" i="9" s="1"/>
  <c r="N46" i="9" s="1"/>
  <c r="W44" i="9"/>
  <c r="Y44" i="9" s="1"/>
  <c r="W43" i="9"/>
  <c r="Y43" i="9" s="1"/>
  <c r="E43" i="9"/>
  <c r="L43" i="9" s="1"/>
  <c r="N43" i="9" s="1"/>
  <c r="W42" i="9"/>
  <c r="Y42" i="9" s="1"/>
  <c r="E42" i="9"/>
  <c r="L42" i="9" s="1"/>
  <c r="N42" i="9" s="1"/>
  <c r="W41" i="9"/>
  <c r="Y41" i="9" s="1"/>
  <c r="E41" i="9"/>
  <c r="L41" i="9" s="1"/>
  <c r="N41" i="9" s="1"/>
  <c r="W40" i="9"/>
  <c r="Y40" i="9" s="1"/>
  <c r="E40" i="9"/>
  <c r="L40" i="9" s="1"/>
  <c r="N40" i="9" s="1"/>
  <c r="W38" i="9"/>
  <c r="Y38" i="9" s="1"/>
  <c r="E38" i="9"/>
  <c r="L38" i="9" s="1"/>
  <c r="N38" i="9" s="1"/>
  <c r="E37" i="9"/>
  <c r="L37" i="9" s="1"/>
  <c r="N37" i="9" s="1"/>
  <c r="W35" i="9"/>
  <c r="Y35" i="9" s="1"/>
  <c r="E35" i="9"/>
  <c r="L35" i="9" s="1"/>
  <c r="N35" i="9" s="1"/>
  <c r="W34" i="9"/>
  <c r="Y34" i="9" s="1"/>
  <c r="E34" i="9"/>
  <c r="L34" i="9" s="1"/>
  <c r="N34" i="9" s="1"/>
  <c r="W32" i="9"/>
  <c r="Y32" i="9" s="1"/>
  <c r="E32" i="9"/>
  <c r="L32" i="9" s="1"/>
  <c r="N32" i="9" s="1"/>
  <c r="W31" i="9"/>
  <c r="Y31" i="9" s="1"/>
  <c r="E31" i="9"/>
  <c r="L31" i="9" s="1"/>
  <c r="N31" i="9" s="1"/>
  <c r="W30" i="9"/>
  <c r="Y30" i="9" s="1"/>
  <c r="E30" i="9"/>
  <c r="L30" i="9" s="1"/>
  <c r="N30" i="9" s="1"/>
  <c r="W29" i="9"/>
  <c r="Y29" i="9" s="1"/>
  <c r="E29" i="9"/>
  <c r="L29" i="9" s="1"/>
  <c r="N29" i="9" s="1"/>
  <c r="W28" i="9"/>
  <c r="Y28" i="9" s="1"/>
  <c r="E28" i="9"/>
  <c r="L28" i="9" s="1"/>
  <c r="N28" i="9" s="1"/>
  <c r="W26" i="9"/>
  <c r="Y26" i="9" s="1"/>
  <c r="E26" i="9"/>
  <c r="L26" i="9" s="1"/>
  <c r="N26" i="9" s="1"/>
  <c r="W25" i="9"/>
  <c r="Y25" i="9" s="1"/>
  <c r="W24" i="9"/>
  <c r="Y24" i="9" s="1"/>
  <c r="W23" i="9"/>
  <c r="Y23" i="9" s="1"/>
  <c r="E23" i="9"/>
  <c r="L23" i="9" s="1"/>
  <c r="N23" i="9" s="1"/>
  <c r="W22" i="9"/>
  <c r="Y22" i="9" s="1"/>
  <c r="W21" i="9"/>
  <c r="Y21" i="9" s="1"/>
  <c r="W20" i="9"/>
  <c r="Y20" i="9" s="1"/>
  <c r="E20" i="9"/>
  <c r="L20" i="9" s="1"/>
  <c r="N20" i="9" s="1"/>
  <c r="W19" i="9"/>
  <c r="Y19" i="9" s="1"/>
  <c r="E19" i="9"/>
  <c r="L19" i="9" s="1"/>
  <c r="N19" i="9" s="1"/>
  <c r="W18" i="9"/>
  <c r="Y18" i="9" s="1"/>
  <c r="E18" i="9"/>
  <c r="L18" i="9" s="1"/>
  <c r="N18" i="9" s="1"/>
  <c r="W17" i="9"/>
  <c r="Y17" i="9" s="1"/>
  <c r="E17" i="9"/>
  <c r="L17" i="9" s="1"/>
  <c r="N17" i="9" s="1"/>
  <c r="W16" i="9"/>
  <c r="Y16" i="9" s="1"/>
  <c r="E15" i="9"/>
  <c r="L15" i="9" s="1"/>
  <c r="N15" i="9" s="1"/>
  <c r="W14" i="9"/>
  <c r="Y14" i="9" s="1"/>
  <c r="E14" i="9"/>
  <c r="L14" i="9" s="1"/>
  <c r="N14" i="9" s="1"/>
  <c r="W13" i="9"/>
  <c r="Y13" i="9" s="1"/>
  <c r="E13" i="9"/>
  <c r="L13" i="9" s="1"/>
  <c r="N13" i="9" s="1"/>
  <c r="W11" i="9"/>
  <c r="Y11" i="9" s="1"/>
  <c r="E11" i="9"/>
  <c r="L11" i="9" s="1"/>
  <c r="N11" i="9" s="1"/>
  <c r="E10" i="9"/>
  <c r="L10" i="9" s="1"/>
  <c r="N10" i="9" s="1"/>
  <c r="W8" i="9"/>
  <c r="Y8" i="9" s="1"/>
  <c r="E8" i="9"/>
  <c r="L8" i="9" s="1"/>
  <c r="N8" i="9" s="1"/>
  <c r="W7" i="9"/>
  <c r="E7" i="9"/>
  <c r="L7" i="9" s="1"/>
  <c r="N7" i="9" s="1"/>
  <c r="W103" i="8"/>
  <c r="Y103" i="8" s="1"/>
  <c r="E103" i="8"/>
  <c r="L103" i="8" s="1"/>
  <c r="N103" i="8" s="1"/>
  <c r="W102" i="8"/>
  <c r="Y102" i="8" s="1"/>
  <c r="E102" i="8"/>
  <c r="L102" i="8" s="1"/>
  <c r="N102" i="8" s="1"/>
  <c r="W101" i="8"/>
  <c r="Y101" i="8" s="1"/>
  <c r="E101" i="8"/>
  <c r="L101" i="8" s="1"/>
  <c r="N101" i="8" s="1"/>
  <c r="W100" i="8"/>
  <c r="Y100" i="8" s="1"/>
  <c r="E100" i="8"/>
  <c r="L100" i="8" s="1"/>
  <c r="N100" i="8" s="1"/>
  <c r="W99" i="8"/>
  <c r="Y99" i="8" s="1"/>
  <c r="E99" i="8"/>
  <c r="L99" i="8" s="1"/>
  <c r="N99" i="8" s="1"/>
  <c r="W98" i="8"/>
  <c r="Y98" i="8" s="1"/>
  <c r="E98" i="8"/>
  <c r="L98" i="8" s="1"/>
  <c r="N98" i="8" s="1"/>
  <c r="W97" i="8"/>
  <c r="Y97" i="8" s="1"/>
  <c r="E97" i="8"/>
  <c r="L97" i="8" s="1"/>
  <c r="N97" i="8" s="1"/>
  <c r="W96" i="8"/>
  <c r="Y96" i="8" s="1"/>
  <c r="E96" i="8"/>
  <c r="L96" i="8" s="1"/>
  <c r="N96" i="8" s="1"/>
  <c r="W95" i="8"/>
  <c r="Y95" i="8" s="1"/>
  <c r="E95" i="8"/>
  <c r="L95" i="8" s="1"/>
  <c r="N95" i="8" s="1"/>
  <c r="W94" i="8"/>
  <c r="Y94" i="8" s="1"/>
  <c r="E94" i="8"/>
  <c r="L94" i="8" s="1"/>
  <c r="N94" i="8" s="1"/>
  <c r="W93" i="8"/>
  <c r="Y93" i="8" s="1"/>
  <c r="E93" i="8"/>
  <c r="L93" i="8" s="1"/>
  <c r="N93" i="8" s="1"/>
  <c r="W92" i="8"/>
  <c r="Y92" i="8" s="1"/>
  <c r="E92" i="8"/>
  <c r="L92" i="8" s="1"/>
  <c r="N92" i="8" s="1"/>
  <c r="W91" i="8"/>
  <c r="Y91" i="8" s="1"/>
  <c r="E91" i="8"/>
  <c r="L91" i="8" s="1"/>
  <c r="N91" i="8" s="1"/>
  <c r="W90" i="8"/>
  <c r="Y90" i="8" s="1"/>
  <c r="E90" i="8"/>
  <c r="L90" i="8" s="1"/>
  <c r="N90" i="8" s="1"/>
  <c r="W89" i="8"/>
  <c r="Y89" i="8" s="1"/>
  <c r="E89" i="8"/>
  <c r="L89" i="8" s="1"/>
  <c r="N89" i="8" s="1"/>
  <c r="W88" i="8"/>
  <c r="Y88" i="8" s="1"/>
  <c r="E88" i="8"/>
  <c r="L88" i="8" s="1"/>
  <c r="N88" i="8" s="1"/>
  <c r="W87" i="8"/>
  <c r="Y87" i="8" s="1"/>
  <c r="E87" i="8"/>
  <c r="L87" i="8" s="1"/>
  <c r="N87" i="8" s="1"/>
  <c r="W86" i="8"/>
  <c r="Y86" i="8" s="1"/>
  <c r="E86" i="8"/>
  <c r="L86" i="8" s="1"/>
  <c r="N86" i="8" s="1"/>
  <c r="W85" i="8"/>
  <c r="Y85" i="8" s="1"/>
  <c r="E85" i="8"/>
  <c r="L85" i="8" s="1"/>
  <c r="N85" i="8" s="1"/>
  <c r="W84" i="8"/>
  <c r="Y84" i="8" s="1"/>
  <c r="E84" i="8"/>
  <c r="L84" i="8" s="1"/>
  <c r="N84" i="8" s="1"/>
  <c r="W83" i="8"/>
  <c r="Y83" i="8" s="1"/>
  <c r="L83" i="8"/>
  <c r="N83" i="8" s="1"/>
  <c r="E83" i="8"/>
  <c r="W82" i="8"/>
  <c r="Y82" i="8" s="1"/>
  <c r="E82" i="8"/>
  <c r="L82" i="8" s="1"/>
  <c r="N82" i="8" s="1"/>
  <c r="W81" i="8"/>
  <c r="Y81" i="8" s="1"/>
  <c r="E81" i="8"/>
  <c r="L81" i="8" s="1"/>
  <c r="N81" i="8" s="1"/>
  <c r="W80" i="8"/>
  <c r="Y80" i="8" s="1"/>
  <c r="E80" i="8"/>
  <c r="L80" i="8" s="1"/>
  <c r="N80" i="8" s="1"/>
  <c r="W79" i="8"/>
  <c r="Y79" i="8" s="1"/>
  <c r="E79" i="8"/>
  <c r="L79" i="8" s="1"/>
  <c r="N79" i="8" s="1"/>
  <c r="W78" i="8"/>
  <c r="Y78" i="8" s="1"/>
  <c r="E78" i="8"/>
  <c r="L78" i="8" s="1"/>
  <c r="N78" i="8" s="1"/>
  <c r="W77" i="8"/>
  <c r="Y77" i="8" s="1"/>
  <c r="E77" i="8"/>
  <c r="L77" i="8" s="1"/>
  <c r="N77" i="8" s="1"/>
  <c r="W76" i="8"/>
  <c r="Y76" i="8" s="1"/>
  <c r="E76" i="8"/>
  <c r="L76" i="8" s="1"/>
  <c r="N76" i="8" s="1"/>
  <c r="W75" i="8"/>
  <c r="Y75" i="8" s="1"/>
  <c r="E75" i="8"/>
  <c r="L75" i="8" s="1"/>
  <c r="N75" i="8" s="1"/>
  <c r="W74" i="8"/>
  <c r="Y74" i="8" s="1"/>
  <c r="E74" i="8"/>
  <c r="L74" i="8" s="1"/>
  <c r="N74" i="8" s="1"/>
  <c r="W73" i="8"/>
  <c r="Y73" i="8" s="1"/>
  <c r="E73" i="8"/>
  <c r="L73" i="8" s="1"/>
  <c r="N73" i="8" s="1"/>
  <c r="W72" i="8"/>
  <c r="Y72" i="8" s="1"/>
  <c r="E72" i="8"/>
  <c r="L72" i="8" s="1"/>
  <c r="N72" i="8" s="1"/>
  <c r="W71" i="8"/>
  <c r="Y71" i="8" s="1"/>
  <c r="E71" i="8"/>
  <c r="L71" i="8" s="1"/>
  <c r="N71" i="8" s="1"/>
  <c r="W70" i="8"/>
  <c r="Y70" i="8" s="1"/>
  <c r="E70" i="8"/>
  <c r="L70" i="8" s="1"/>
  <c r="N70" i="8" s="1"/>
  <c r="W69" i="8"/>
  <c r="Y69" i="8" s="1"/>
  <c r="E69" i="8"/>
  <c r="L69" i="8" s="1"/>
  <c r="N69" i="8" s="1"/>
  <c r="W68" i="8"/>
  <c r="Y68" i="8" s="1"/>
  <c r="E68" i="8"/>
  <c r="L68" i="8" s="1"/>
  <c r="N68" i="8" s="1"/>
  <c r="W67" i="8"/>
  <c r="Y67" i="8" s="1"/>
  <c r="E67" i="8"/>
  <c r="L67" i="8" s="1"/>
  <c r="N67" i="8" s="1"/>
  <c r="W66" i="8"/>
  <c r="Y66" i="8" s="1"/>
  <c r="E66" i="8"/>
  <c r="L66" i="8" s="1"/>
  <c r="N66" i="8" s="1"/>
  <c r="W65" i="8"/>
  <c r="Y65" i="8" s="1"/>
  <c r="E65" i="8"/>
  <c r="L65" i="8" s="1"/>
  <c r="N65" i="8" s="1"/>
  <c r="W64" i="8"/>
  <c r="Y64" i="8" s="1"/>
  <c r="E64" i="8"/>
  <c r="L64" i="8" s="1"/>
  <c r="N64" i="8" s="1"/>
  <c r="W63" i="8"/>
  <c r="Y63" i="8" s="1"/>
  <c r="E63" i="8"/>
  <c r="L63" i="8" s="1"/>
  <c r="N63" i="8" s="1"/>
  <c r="W62" i="8"/>
  <c r="Y62" i="8" s="1"/>
  <c r="E62" i="8"/>
  <c r="L62" i="8" s="1"/>
  <c r="N62" i="8" s="1"/>
  <c r="W61" i="8"/>
  <c r="Y61" i="8" s="1"/>
  <c r="E61" i="8"/>
  <c r="L61" i="8" s="1"/>
  <c r="N61" i="8" s="1"/>
  <c r="W60" i="8"/>
  <c r="Y60" i="8" s="1"/>
  <c r="E60" i="8"/>
  <c r="L60" i="8" s="1"/>
  <c r="N60" i="8" s="1"/>
  <c r="W59" i="8"/>
  <c r="Y59" i="8" s="1"/>
  <c r="E59" i="8"/>
  <c r="L59" i="8" s="1"/>
  <c r="N59" i="8" s="1"/>
  <c r="W58" i="8"/>
  <c r="Y58" i="8" s="1"/>
  <c r="E58" i="8"/>
  <c r="L58" i="8" s="1"/>
  <c r="N58" i="8" s="1"/>
  <c r="W57" i="8"/>
  <c r="Y57" i="8" s="1"/>
  <c r="E57" i="8"/>
  <c r="L57" i="8" s="1"/>
  <c r="N57" i="8" s="1"/>
  <c r="W56" i="8"/>
  <c r="Y56" i="8" s="1"/>
  <c r="E56" i="8"/>
  <c r="L56" i="8" s="1"/>
  <c r="N56" i="8" s="1"/>
  <c r="W55" i="8"/>
  <c r="Y55" i="8" s="1"/>
  <c r="E55" i="8"/>
  <c r="L55" i="8" s="1"/>
  <c r="N55" i="8" s="1"/>
  <c r="W54" i="8"/>
  <c r="Y54" i="8" s="1"/>
  <c r="E54" i="8"/>
  <c r="L54" i="8" s="1"/>
  <c r="N54" i="8" s="1"/>
  <c r="W53" i="8"/>
  <c r="Y53" i="8" s="1"/>
  <c r="E53" i="8"/>
  <c r="L53" i="8" s="1"/>
  <c r="N53" i="8" s="1"/>
  <c r="W52" i="8"/>
  <c r="Y52" i="8" s="1"/>
  <c r="E52" i="8"/>
  <c r="L52" i="8" s="1"/>
  <c r="N52" i="8" s="1"/>
  <c r="W51" i="8"/>
  <c r="Y51" i="8" s="1"/>
  <c r="E51" i="8"/>
  <c r="L51" i="8" s="1"/>
  <c r="N51" i="8" s="1"/>
  <c r="W50" i="8"/>
  <c r="Y50" i="8" s="1"/>
  <c r="E50" i="8"/>
  <c r="L50" i="8" s="1"/>
  <c r="N50" i="8" s="1"/>
  <c r="W49" i="8"/>
  <c r="Y49" i="8" s="1"/>
  <c r="E49" i="8"/>
  <c r="L49" i="8" s="1"/>
  <c r="N49" i="8" s="1"/>
  <c r="W48" i="8"/>
  <c r="Y48" i="8" s="1"/>
  <c r="E48" i="8"/>
  <c r="L48" i="8" s="1"/>
  <c r="N48" i="8" s="1"/>
  <c r="W47" i="8"/>
  <c r="Y47" i="8" s="1"/>
  <c r="E47" i="8"/>
  <c r="L47" i="8" s="1"/>
  <c r="N47" i="8" s="1"/>
  <c r="W46" i="8"/>
  <c r="Y46" i="8" s="1"/>
  <c r="E46" i="8"/>
  <c r="L46" i="8" s="1"/>
  <c r="N46" i="8" s="1"/>
  <c r="W45" i="8"/>
  <c r="Y45" i="8" s="1"/>
  <c r="E45" i="8"/>
  <c r="L45" i="8" s="1"/>
  <c r="N45" i="8" s="1"/>
  <c r="W44" i="8"/>
  <c r="Y44" i="8" s="1"/>
  <c r="E44" i="8"/>
  <c r="L44" i="8" s="1"/>
  <c r="N44" i="8" s="1"/>
  <c r="W43" i="8"/>
  <c r="Y43" i="8" s="1"/>
  <c r="E43" i="8"/>
  <c r="L43" i="8" s="1"/>
  <c r="N43" i="8" s="1"/>
  <c r="W42" i="8"/>
  <c r="Y42" i="8" s="1"/>
  <c r="E42" i="8"/>
  <c r="L42" i="8" s="1"/>
  <c r="N42" i="8" s="1"/>
  <c r="W41" i="8"/>
  <c r="Y41" i="8" s="1"/>
  <c r="E41" i="8"/>
  <c r="L41" i="8" s="1"/>
  <c r="N41" i="8" s="1"/>
  <c r="W40" i="8"/>
  <c r="Y40" i="8" s="1"/>
  <c r="E40" i="8"/>
  <c r="L40" i="8" s="1"/>
  <c r="N40" i="8" s="1"/>
  <c r="W39" i="8"/>
  <c r="Y39" i="8" s="1"/>
  <c r="E39" i="8"/>
  <c r="L39" i="8" s="1"/>
  <c r="N39" i="8" s="1"/>
  <c r="W38" i="8"/>
  <c r="Y38" i="8" s="1"/>
  <c r="E38" i="8"/>
  <c r="L38" i="8" s="1"/>
  <c r="N38" i="8" s="1"/>
  <c r="W37" i="8"/>
  <c r="Y37" i="8" s="1"/>
  <c r="E37" i="8"/>
  <c r="L37" i="8" s="1"/>
  <c r="N37" i="8" s="1"/>
  <c r="W36" i="8"/>
  <c r="Y36" i="8" s="1"/>
  <c r="E36" i="8"/>
  <c r="L36" i="8" s="1"/>
  <c r="N36" i="8" s="1"/>
  <c r="W35" i="8"/>
  <c r="Y35" i="8" s="1"/>
  <c r="E35" i="8"/>
  <c r="L35" i="8" s="1"/>
  <c r="N35" i="8" s="1"/>
  <c r="W34" i="8"/>
  <c r="Y34" i="8" s="1"/>
  <c r="E34" i="8"/>
  <c r="L34" i="8" s="1"/>
  <c r="N34" i="8" s="1"/>
  <c r="W33" i="8"/>
  <c r="Y33" i="8" s="1"/>
  <c r="E33" i="8"/>
  <c r="L33" i="8" s="1"/>
  <c r="N33" i="8" s="1"/>
  <c r="W32" i="8"/>
  <c r="Y32" i="8" s="1"/>
  <c r="E32" i="8"/>
  <c r="L32" i="8" s="1"/>
  <c r="N32" i="8" s="1"/>
  <c r="W31" i="8"/>
  <c r="Y31" i="8" s="1"/>
  <c r="E31" i="8"/>
  <c r="L31" i="8" s="1"/>
  <c r="N31" i="8" s="1"/>
  <c r="W30" i="8"/>
  <c r="Y30" i="8" s="1"/>
  <c r="E30" i="8"/>
  <c r="L30" i="8" s="1"/>
  <c r="N30" i="8" s="1"/>
  <c r="W29" i="8"/>
  <c r="Y29" i="8" s="1"/>
  <c r="E29" i="8"/>
  <c r="L29" i="8" s="1"/>
  <c r="N29" i="8" s="1"/>
  <c r="W28" i="8"/>
  <c r="Y28" i="8" s="1"/>
  <c r="E28" i="8"/>
  <c r="L28" i="8" s="1"/>
  <c r="N28" i="8" s="1"/>
  <c r="W27" i="8"/>
  <c r="Y27" i="8" s="1"/>
  <c r="E27" i="8"/>
  <c r="L27" i="8" s="1"/>
  <c r="N27" i="8" s="1"/>
  <c r="W26" i="8"/>
  <c r="Y26" i="8" s="1"/>
  <c r="E26" i="8"/>
  <c r="L26" i="8" s="1"/>
  <c r="N26" i="8" s="1"/>
  <c r="W25" i="8"/>
  <c r="Y25" i="8" s="1"/>
  <c r="E25" i="8"/>
  <c r="L25" i="8" s="1"/>
  <c r="N25" i="8" s="1"/>
  <c r="W24" i="8"/>
  <c r="Y24" i="8" s="1"/>
  <c r="E24" i="8"/>
  <c r="L24" i="8" s="1"/>
  <c r="N24" i="8" s="1"/>
  <c r="W23" i="8"/>
  <c r="Y23" i="8" s="1"/>
  <c r="E23" i="8"/>
  <c r="L23" i="8" s="1"/>
  <c r="N23" i="8" s="1"/>
  <c r="W22" i="8"/>
  <c r="Y22" i="8" s="1"/>
  <c r="E22" i="8"/>
  <c r="L22" i="8" s="1"/>
  <c r="N22" i="8" s="1"/>
  <c r="W21" i="8"/>
  <c r="Y21" i="8" s="1"/>
  <c r="E21" i="8"/>
  <c r="L21" i="8" s="1"/>
  <c r="N21" i="8" s="1"/>
  <c r="W20" i="8"/>
  <c r="Y20" i="8" s="1"/>
  <c r="E20" i="8"/>
  <c r="L20" i="8" s="1"/>
  <c r="N20" i="8" s="1"/>
  <c r="W19" i="8"/>
  <c r="Y19" i="8" s="1"/>
  <c r="E19" i="8"/>
  <c r="L19" i="8" s="1"/>
  <c r="N19" i="8" s="1"/>
  <c r="W18" i="8"/>
  <c r="Y18" i="8" s="1"/>
  <c r="E18" i="8"/>
  <c r="L18" i="8" s="1"/>
  <c r="N18" i="8" s="1"/>
  <c r="W17" i="8"/>
  <c r="Y17" i="8" s="1"/>
  <c r="E17" i="8"/>
  <c r="L17" i="8" s="1"/>
  <c r="N17" i="8" s="1"/>
  <c r="W16" i="8"/>
  <c r="Y16" i="8" s="1"/>
  <c r="E16" i="8"/>
  <c r="L16" i="8" s="1"/>
  <c r="N16" i="8" s="1"/>
  <c r="W15" i="8"/>
  <c r="Y15" i="8" s="1"/>
  <c r="E15" i="8"/>
  <c r="L15" i="8" s="1"/>
  <c r="N15" i="8" s="1"/>
  <c r="W14" i="8"/>
  <c r="Y14" i="8" s="1"/>
  <c r="E14" i="8"/>
  <c r="L14" i="8" s="1"/>
  <c r="N14" i="8" s="1"/>
  <c r="W13" i="8"/>
  <c r="Y13" i="8" s="1"/>
  <c r="E13" i="8"/>
  <c r="L13" i="8" s="1"/>
  <c r="N13" i="8" s="1"/>
  <c r="W12" i="8"/>
  <c r="Y12" i="8" s="1"/>
  <c r="E12" i="8"/>
  <c r="L12" i="8" s="1"/>
  <c r="N12" i="8" s="1"/>
  <c r="W11" i="8"/>
  <c r="Y11" i="8" s="1"/>
  <c r="E11" i="8"/>
  <c r="L11" i="8" s="1"/>
  <c r="N11" i="8" s="1"/>
  <c r="W10" i="8"/>
  <c r="Y10" i="8" s="1"/>
  <c r="E10" i="8"/>
  <c r="L10" i="8" s="1"/>
  <c r="N10" i="8" s="1"/>
  <c r="W9" i="8"/>
  <c r="Y9" i="8" s="1"/>
  <c r="E9" i="8"/>
  <c r="L9" i="8" s="1"/>
  <c r="N9" i="8" s="1"/>
  <c r="W8" i="8"/>
  <c r="Y8" i="8" s="1"/>
  <c r="E8" i="8"/>
  <c r="L8" i="8" s="1"/>
  <c r="N8" i="8" s="1"/>
  <c r="W7" i="8"/>
  <c r="E7" i="8"/>
  <c r="L7" i="8" s="1"/>
  <c r="W105" i="7"/>
  <c r="Y105" i="7" s="1"/>
  <c r="E105" i="7"/>
  <c r="L105" i="7" s="1"/>
  <c r="N105" i="7" s="1"/>
  <c r="W104" i="7"/>
  <c r="Y104" i="7" s="1"/>
  <c r="E104" i="7"/>
  <c r="L104" i="7" s="1"/>
  <c r="N104" i="7" s="1"/>
  <c r="W103" i="7"/>
  <c r="Y103" i="7" s="1"/>
  <c r="E103" i="7"/>
  <c r="L103" i="7" s="1"/>
  <c r="N103" i="7" s="1"/>
  <c r="W102" i="7"/>
  <c r="Y102" i="7" s="1"/>
  <c r="E102" i="7"/>
  <c r="L102" i="7" s="1"/>
  <c r="N102" i="7" s="1"/>
  <c r="W101" i="7"/>
  <c r="Y101" i="7" s="1"/>
  <c r="E101" i="7"/>
  <c r="L101" i="7" s="1"/>
  <c r="N101" i="7" s="1"/>
  <c r="W100" i="7"/>
  <c r="Y100" i="7" s="1"/>
  <c r="E100" i="7"/>
  <c r="L100" i="7" s="1"/>
  <c r="N100" i="7" s="1"/>
  <c r="W99" i="7"/>
  <c r="Y99" i="7" s="1"/>
  <c r="E99" i="7"/>
  <c r="L99" i="7" s="1"/>
  <c r="N99" i="7" s="1"/>
  <c r="W98" i="7"/>
  <c r="Y98" i="7" s="1"/>
  <c r="E98" i="7"/>
  <c r="L98" i="7" s="1"/>
  <c r="N98" i="7" s="1"/>
  <c r="W97" i="7"/>
  <c r="Y97" i="7" s="1"/>
  <c r="E97" i="7"/>
  <c r="L97" i="7" s="1"/>
  <c r="N97" i="7" s="1"/>
  <c r="W96" i="7"/>
  <c r="Y96" i="7" s="1"/>
  <c r="E96" i="7"/>
  <c r="L96" i="7" s="1"/>
  <c r="N96" i="7" s="1"/>
  <c r="W95" i="7"/>
  <c r="Y95" i="7" s="1"/>
  <c r="E95" i="7"/>
  <c r="L95" i="7" s="1"/>
  <c r="N95" i="7" s="1"/>
  <c r="W94" i="7"/>
  <c r="Y94" i="7" s="1"/>
  <c r="E94" i="7"/>
  <c r="L94" i="7" s="1"/>
  <c r="N94" i="7" s="1"/>
  <c r="W93" i="7"/>
  <c r="Y93" i="7" s="1"/>
  <c r="E93" i="7"/>
  <c r="L93" i="7" s="1"/>
  <c r="N93" i="7" s="1"/>
  <c r="W92" i="7"/>
  <c r="Y92" i="7" s="1"/>
  <c r="E92" i="7"/>
  <c r="L92" i="7" s="1"/>
  <c r="N92" i="7" s="1"/>
  <c r="W91" i="7"/>
  <c r="Y91" i="7" s="1"/>
  <c r="E91" i="7"/>
  <c r="L91" i="7" s="1"/>
  <c r="N91" i="7" s="1"/>
  <c r="W90" i="7"/>
  <c r="Y90" i="7" s="1"/>
  <c r="E90" i="7"/>
  <c r="L90" i="7" s="1"/>
  <c r="N90" i="7" s="1"/>
  <c r="W89" i="7"/>
  <c r="Y89" i="7" s="1"/>
  <c r="E89" i="7"/>
  <c r="L89" i="7" s="1"/>
  <c r="N89" i="7" s="1"/>
  <c r="W88" i="7"/>
  <c r="Y88" i="7" s="1"/>
  <c r="E88" i="7"/>
  <c r="L88" i="7" s="1"/>
  <c r="N88" i="7" s="1"/>
  <c r="W87" i="7"/>
  <c r="Y87" i="7" s="1"/>
  <c r="E87" i="7"/>
  <c r="L87" i="7" s="1"/>
  <c r="N87" i="7" s="1"/>
  <c r="W86" i="7"/>
  <c r="Y86" i="7" s="1"/>
  <c r="E86" i="7"/>
  <c r="L86" i="7" s="1"/>
  <c r="N86" i="7" s="1"/>
  <c r="W85" i="7"/>
  <c r="Y85" i="7" s="1"/>
  <c r="E85" i="7"/>
  <c r="L85" i="7" s="1"/>
  <c r="N85" i="7" s="1"/>
  <c r="W84" i="7"/>
  <c r="Y84" i="7" s="1"/>
  <c r="E84" i="7"/>
  <c r="L84" i="7" s="1"/>
  <c r="N84" i="7" s="1"/>
  <c r="W83" i="7"/>
  <c r="Y83" i="7" s="1"/>
  <c r="E83" i="7"/>
  <c r="L83" i="7" s="1"/>
  <c r="N83" i="7" s="1"/>
  <c r="W82" i="7"/>
  <c r="Y82" i="7" s="1"/>
  <c r="E82" i="7"/>
  <c r="L82" i="7" s="1"/>
  <c r="N82" i="7" s="1"/>
  <c r="W81" i="7"/>
  <c r="Y81" i="7" s="1"/>
  <c r="E81" i="7"/>
  <c r="L81" i="7" s="1"/>
  <c r="N81" i="7" s="1"/>
  <c r="W80" i="7"/>
  <c r="Y80" i="7" s="1"/>
  <c r="E80" i="7"/>
  <c r="L80" i="7" s="1"/>
  <c r="N80" i="7" s="1"/>
  <c r="W79" i="7"/>
  <c r="Y79" i="7" s="1"/>
  <c r="E79" i="7"/>
  <c r="L79" i="7" s="1"/>
  <c r="N79" i="7" s="1"/>
  <c r="W78" i="7"/>
  <c r="Y78" i="7" s="1"/>
  <c r="E78" i="7"/>
  <c r="L78" i="7" s="1"/>
  <c r="N78" i="7" s="1"/>
  <c r="W77" i="7"/>
  <c r="Y77" i="7" s="1"/>
  <c r="E77" i="7"/>
  <c r="L77" i="7" s="1"/>
  <c r="N77" i="7" s="1"/>
  <c r="W76" i="7"/>
  <c r="Y76" i="7" s="1"/>
  <c r="E76" i="7"/>
  <c r="L76" i="7" s="1"/>
  <c r="N76" i="7" s="1"/>
  <c r="W75" i="7"/>
  <c r="Y75" i="7" s="1"/>
  <c r="E75" i="7"/>
  <c r="L75" i="7" s="1"/>
  <c r="N75" i="7" s="1"/>
  <c r="W74" i="7"/>
  <c r="Y74" i="7" s="1"/>
  <c r="L74" i="7"/>
  <c r="N74" i="7" s="1"/>
  <c r="E74" i="7"/>
  <c r="W73" i="7"/>
  <c r="Y73" i="7" s="1"/>
  <c r="E73" i="7"/>
  <c r="L73" i="7" s="1"/>
  <c r="N73" i="7" s="1"/>
  <c r="W72" i="7"/>
  <c r="Y72" i="7" s="1"/>
  <c r="E72" i="7"/>
  <c r="L72" i="7" s="1"/>
  <c r="N72" i="7" s="1"/>
  <c r="W71" i="7"/>
  <c r="Y71" i="7" s="1"/>
  <c r="E71" i="7"/>
  <c r="L71" i="7" s="1"/>
  <c r="N71" i="7" s="1"/>
  <c r="W70" i="7"/>
  <c r="Y70" i="7" s="1"/>
  <c r="E70" i="7"/>
  <c r="L70" i="7" s="1"/>
  <c r="N70" i="7" s="1"/>
  <c r="W69" i="7"/>
  <c r="Y69" i="7" s="1"/>
  <c r="E69" i="7"/>
  <c r="L69" i="7" s="1"/>
  <c r="N69" i="7" s="1"/>
  <c r="W68" i="7"/>
  <c r="Y68" i="7" s="1"/>
  <c r="E68" i="7"/>
  <c r="L68" i="7" s="1"/>
  <c r="N68" i="7" s="1"/>
  <c r="W67" i="7"/>
  <c r="Y67" i="7" s="1"/>
  <c r="E67" i="7"/>
  <c r="L67" i="7" s="1"/>
  <c r="N67" i="7" s="1"/>
  <c r="W66" i="7"/>
  <c r="Y66" i="7" s="1"/>
  <c r="E66" i="7"/>
  <c r="L66" i="7" s="1"/>
  <c r="N66" i="7" s="1"/>
  <c r="W65" i="7"/>
  <c r="Y65" i="7" s="1"/>
  <c r="E65" i="7"/>
  <c r="L65" i="7" s="1"/>
  <c r="N65" i="7" s="1"/>
  <c r="W64" i="7"/>
  <c r="Y64" i="7" s="1"/>
  <c r="E64" i="7"/>
  <c r="L64" i="7" s="1"/>
  <c r="N64" i="7" s="1"/>
  <c r="W63" i="7"/>
  <c r="Y63" i="7" s="1"/>
  <c r="E63" i="7"/>
  <c r="L63" i="7" s="1"/>
  <c r="N63" i="7" s="1"/>
  <c r="W62" i="7"/>
  <c r="Y62" i="7" s="1"/>
  <c r="E62" i="7"/>
  <c r="L62" i="7" s="1"/>
  <c r="N62" i="7" s="1"/>
  <c r="W61" i="7"/>
  <c r="Y61" i="7" s="1"/>
  <c r="E61" i="7"/>
  <c r="L61" i="7" s="1"/>
  <c r="N61" i="7" s="1"/>
  <c r="W60" i="7"/>
  <c r="Y60" i="7" s="1"/>
  <c r="E60" i="7"/>
  <c r="L60" i="7" s="1"/>
  <c r="N60" i="7" s="1"/>
  <c r="W59" i="7"/>
  <c r="Y59" i="7" s="1"/>
  <c r="E59" i="7"/>
  <c r="L59" i="7" s="1"/>
  <c r="N59" i="7" s="1"/>
  <c r="W58" i="7"/>
  <c r="Y58" i="7" s="1"/>
  <c r="E58" i="7"/>
  <c r="L58" i="7" s="1"/>
  <c r="N58" i="7" s="1"/>
  <c r="W57" i="7"/>
  <c r="Y57" i="7" s="1"/>
  <c r="E57" i="7"/>
  <c r="L57" i="7" s="1"/>
  <c r="N57" i="7" s="1"/>
  <c r="W56" i="7"/>
  <c r="Y56" i="7" s="1"/>
  <c r="E56" i="7"/>
  <c r="L56" i="7" s="1"/>
  <c r="N56" i="7" s="1"/>
  <c r="W55" i="7"/>
  <c r="Y55" i="7" s="1"/>
  <c r="E55" i="7"/>
  <c r="L55" i="7" s="1"/>
  <c r="N55" i="7" s="1"/>
  <c r="W54" i="7"/>
  <c r="Y54" i="7" s="1"/>
  <c r="E54" i="7"/>
  <c r="L54" i="7" s="1"/>
  <c r="N54" i="7" s="1"/>
  <c r="W53" i="7"/>
  <c r="Y53" i="7" s="1"/>
  <c r="E53" i="7"/>
  <c r="L53" i="7" s="1"/>
  <c r="N53" i="7" s="1"/>
  <c r="W52" i="7"/>
  <c r="Y52" i="7" s="1"/>
  <c r="E52" i="7"/>
  <c r="L52" i="7" s="1"/>
  <c r="N52" i="7" s="1"/>
  <c r="W51" i="7"/>
  <c r="Y51" i="7" s="1"/>
  <c r="E51" i="7"/>
  <c r="L51" i="7" s="1"/>
  <c r="N51" i="7" s="1"/>
  <c r="W50" i="7"/>
  <c r="Y50" i="7" s="1"/>
  <c r="E50" i="7"/>
  <c r="L50" i="7" s="1"/>
  <c r="N50" i="7" s="1"/>
  <c r="W49" i="7"/>
  <c r="Y49" i="7" s="1"/>
  <c r="E49" i="7"/>
  <c r="L49" i="7" s="1"/>
  <c r="N49" i="7" s="1"/>
  <c r="W48" i="7"/>
  <c r="Y48" i="7" s="1"/>
  <c r="E48" i="7"/>
  <c r="L48" i="7" s="1"/>
  <c r="N48" i="7" s="1"/>
  <c r="W47" i="7"/>
  <c r="Y47" i="7" s="1"/>
  <c r="E47" i="7"/>
  <c r="L47" i="7" s="1"/>
  <c r="N47" i="7" s="1"/>
  <c r="W46" i="7"/>
  <c r="Y46" i="7" s="1"/>
  <c r="E46" i="7"/>
  <c r="L46" i="7" s="1"/>
  <c r="N46" i="7" s="1"/>
  <c r="W45" i="7"/>
  <c r="Y45" i="7" s="1"/>
  <c r="E45" i="7"/>
  <c r="L45" i="7" s="1"/>
  <c r="N45" i="7" s="1"/>
  <c r="W44" i="7"/>
  <c r="Y44" i="7" s="1"/>
  <c r="E44" i="7"/>
  <c r="L44" i="7" s="1"/>
  <c r="N44" i="7" s="1"/>
  <c r="W43" i="7"/>
  <c r="Y43" i="7" s="1"/>
  <c r="E43" i="7"/>
  <c r="L43" i="7" s="1"/>
  <c r="N43" i="7" s="1"/>
  <c r="W42" i="7"/>
  <c r="Y42" i="7" s="1"/>
  <c r="E42" i="7"/>
  <c r="L42" i="7" s="1"/>
  <c r="N42" i="7" s="1"/>
  <c r="W41" i="7"/>
  <c r="Y41" i="7" s="1"/>
  <c r="E41" i="7"/>
  <c r="L41" i="7" s="1"/>
  <c r="N41" i="7" s="1"/>
  <c r="W40" i="7"/>
  <c r="Y40" i="7" s="1"/>
  <c r="E40" i="7"/>
  <c r="L40" i="7" s="1"/>
  <c r="N40" i="7" s="1"/>
  <c r="W39" i="7"/>
  <c r="Y39" i="7" s="1"/>
  <c r="E39" i="7"/>
  <c r="L39" i="7" s="1"/>
  <c r="N39" i="7" s="1"/>
  <c r="W38" i="7"/>
  <c r="Y38" i="7" s="1"/>
  <c r="E38" i="7"/>
  <c r="L38" i="7" s="1"/>
  <c r="N38" i="7" s="1"/>
  <c r="W37" i="7"/>
  <c r="Y37" i="7" s="1"/>
  <c r="E37" i="7"/>
  <c r="L37" i="7" s="1"/>
  <c r="N37" i="7" s="1"/>
  <c r="W36" i="7"/>
  <c r="Y36" i="7" s="1"/>
  <c r="E36" i="7"/>
  <c r="L36" i="7" s="1"/>
  <c r="N36" i="7" s="1"/>
  <c r="W35" i="7"/>
  <c r="Y35" i="7" s="1"/>
  <c r="E35" i="7"/>
  <c r="L35" i="7" s="1"/>
  <c r="N35" i="7" s="1"/>
  <c r="W34" i="7"/>
  <c r="Y34" i="7" s="1"/>
  <c r="E34" i="7"/>
  <c r="L34" i="7" s="1"/>
  <c r="N34" i="7" s="1"/>
  <c r="W33" i="7"/>
  <c r="Y33" i="7" s="1"/>
  <c r="E33" i="7"/>
  <c r="L33" i="7" s="1"/>
  <c r="N33" i="7" s="1"/>
  <c r="W32" i="7"/>
  <c r="Y32" i="7" s="1"/>
  <c r="L32" i="7"/>
  <c r="N32" i="7" s="1"/>
  <c r="E32" i="7"/>
  <c r="W31" i="7"/>
  <c r="Y31" i="7" s="1"/>
  <c r="E31" i="7"/>
  <c r="L31" i="7" s="1"/>
  <c r="N31" i="7" s="1"/>
  <c r="W30" i="7"/>
  <c r="Y30" i="7" s="1"/>
  <c r="E30" i="7"/>
  <c r="L30" i="7" s="1"/>
  <c r="N30" i="7" s="1"/>
  <c r="W29" i="7"/>
  <c r="Y29" i="7" s="1"/>
  <c r="E29" i="7"/>
  <c r="L29" i="7" s="1"/>
  <c r="N29" i="7" s="1"/>
  <c r="W28" i="7"/>
  <c r="Y28" i="7" s="1"/>
  <c r="E28" i="7"/>
  <c r="L28" i="7" s="1"/>
  <c r="N28" i="7" s="1"/>
  <c r="W27" i="7"/>
  <c r="Y27" i="7" s="1"/>
  <c r="E27" i="7"/>
  <c r="L27" i="7" s="1"/>
  <c r="N27" i="7" s="1"/>
  <c r="W26" i="7"/>
  <c r="Y26" i="7" s="1"/>
  <c r="E26" i="7"/>
  <c r="L26" i="7" s="1"/>
  <c r="N26" i="7" s="1"/>
  <c r="W25" i="7"/>
  <c r="Y25" i="7" s="1"/>
  <c r="E25" i="7"/>
  <c r="L25" i="7" s="1"/>
  <c r="N25" i="7" s="1"/>
  <c r="W24" i="7"/>
  <c r="Y24" i="7" s="1"/>
  <c r="E24" i="7"/>
  <c r="L24" i="7" s="1"/>
  <c r="N24" i="7" s="1"/>
  <c r="W23" i="7"/>
  <c r="Y23" i="7" s="1"/>
  <c r="E23" i="7"/>
  <c r="L23" i="7" s="1"/>
  <c r="N23" i="7" s="1"/>
  <c r="W22" i="7"/>
  <c r="Y22" i="7" s="1"/>
  <c r="E22" i="7"/>
  <c r="L22" i="7" s="1"/>
  <c r="N22" i="7" s="1"/>
  <c r="W21" i="7"/>
  <c r="Y21" i="7" s="1"/>
  <c r="E21" i="7"/>
  <c r="L21" i="7" s="1"/>
  <c r="N21" i="7" s="1"/>
  <c r="W20" i="7"/>
  <c r="Y20" i="7" s="1"/>
  <c r="E20" i="7"/>
  <c r="L20" i="7" s="1"/>
  <c r="N20" i="7" s="1"/>
  <c r="W19" i="7"/>
  <c r="Y19" i="7" s="1"/>
  <c r="E19" i="7"/>
  <c r="L19" i="7" s="1"/>
  <c r="N19" i="7" s="1"/>
  <c r="W18" i="7"/>
  <c r="Y18" i="7" s="1"/>
  <c r="E18" i="7"/>
  <c r="L18" i="7" s="1"/>
  <c r="N18" i="7" s="1"/>
  <c r="W17" i="7"/>
  <c r="Y17" i="7" s="1"/>
  <c r="E17" i="7"/>
  <c r="L17" i="7" s="1"/>
  <c r="N17" i="7" s="1"/>
  <c r="W16" i="7"/>
  <c r="Y16" i="7" s="1"/>
  <c r="E16" i="7"/>
  <c r="L16" i="7" s="1"/>
  <c r="N16" i="7" s="1"/>
  <c r="W15" i="7"/>
  <c r="Y15" i="7" s="1"/>
  <c r="E15" i="7"/>
  <c r="L15" i="7" s="1"/>
  <c r="N15" i="7" s="1"/>
  <c r="W14" i="7"/>
  <c r="Y14" i="7" s="1"/>
  <c r="E14" i="7"/>
  <c r="L14" i="7" s="1"/>
  <c r="N14" i="7" s="1"/>
  <c r="W13" i="7"/>
  <c r="Y13" i="7" s="1"/>
  <c r="E13" i="7"/>
  <c r="L13" i="7" s="1"/>
  <c r="N13" i="7" s="1"/>
  <c r="W12" i="7"/>
  <c r="Y12" i="7" s="1"/>
  <c r="E12" i="7"/>
  <c r="L12" i="7" s="1"/>
  <c r="N12" i="7" s="1"/>
  <c r="W11" i="7"/>
  <c r="Y11" i="7" s="1"/>
  <c r="E11" i="7"/>
  <c r="L11" i="7" s="1"/>
  <c r="N11" i="7" s="1"/>
  <c r="W10" i="7"/>
  <c r="Y10" i="7" s="1"/>
  <c r="E10" i="7"/>
  <c r="L10" i="7" s="1"/>
  <c r="N10" i="7" s="1"/>
  <c r="W9" i="7"/>
  <c r="Y9" i="7" s="1"/>
  <c r="E9" i="7"/>
  <c r="L9" i="7" s="1"/>
  <c r="N9" i="7" s="1"/>
  <c r="W8" i="7"/>
  <c r="Y8" i="7" s="1"/>
  <c r="E8" i="7"/>
  <c r="L8" i="7" s="1"/>
  <c r="N8" i="7" s="1"/>
  <c r="W7" i="7"/>
  <c r="Y7" i="7" s="1"/>
  <c r="E7" i="7"/>
  <c r="L7" i="7" s="1"/>
  <c r="L10" i="6"/>
  <c r="N10" i="6" s="1"/>
  <c r="L14" i="6"/>
  <c r="N14" i="6" s="1"/>
  <c r="L15" i="6"/>
  <c r="N15" i="6" s="1"/>
  <c r="W18" i="6"/>
  <c r="Y18" i="6" s="1"/>
  <c r="E18" i="6"/>
  <c r="L18" i="6" s="1"/>
  <c r="N18" i="6" s="1"/>
  <c r="W17" i="6"/>
  <c r="Y17" i="6" s="1"/>
  <c r="E17" i="6"/>
  <c r="L17" i="6" s="1"/>
  <c r="N17" i="6" s="1"/>
  <c r="W16" i="6"/>
  <c r="Y16" i="6" s="1"/>
  <c r="E16" i="6"/>
  <c r="L16" i="6" s="1"/>
  <c r="N16" i="6" s="1"/>
  <c r="W15" i="6"/>
  <c r="Y15" i="6" s="1"/>
  <c r="E15" i="6"/>
  <c r="W14" i="6"/>
  <c r="Y14" i="6" s="1"/>
  <c r="E14" i="6"/>
  <c r="W13" i="6"/>
  <c r="Y13" i="6" s="1"/>
  <c r="E13" i="6"/>
  <c r="L13" i="6" s="1"/>
  <c r="N13" i="6" s="1"/>
  <c r="W12" i="6"/>
  <c r="Y12" i="6" s="1"/>
  <c r="E12" i="6"/>
  <c r="L12" i="6" s="1"/>
  <c r="N12" i="6" s="1"/>
  <c r="W11" i="6"/>
  <c r="Y11" i="6" s="1"/>
  <c r="E11" i="6"/>
  <c r="L11" i="6" s="1"/>
  <c r="N11" i="6" s="1"/>
  <c r="W10" i="6"/>
  <c r="Y10" i="6" s="1"/>
  <c r="E10" i="6"/>
  <c r="W9" i="6"/>
  <c r="Y9" i="6" s="1"/>
  <c r="E9" i="6"/>
  <c r="L9" i="6" s="1"/>
  <c r="N9" i="6" s="1"/>
  <c r="W8" i="6"/>
  <c r="Y8" i="6" s="1"/>
  <c r="E8" i="6"/>
  <c r="L8" i="6" s="1"/>
  <c r="W7" i="6"/>
  <c r="Y7" i="6" s="1"/>
  <c r="E7" i="6"/>
  <c r="L7" i="6" s="1"/>
  <c r="N7" i="6" s="1"/>
  <c r="W8" i="5"/>
  <c r="Y8" i="5" s="1"/>
  <c r="W9" i="5"/>
  <c r="Y9" i="5" s="1"/>
  <c r="W10" i="5"/>
  <c r="Y10" i="5" s="1"/>
  <c r="W11" i="5"/>
  <c r="Y11" i="5" s="1"/>
  <c r="W12" i="5"/>
  <c r="Y12" i="5" s="1"/>
  <c r="W13" i="5"/>
  <c r="Y13" i="5" s="1"/>
  <c r="W16" i="5"/>
  <c r="Y16" i="5" s="1"/>
  <c r="W17" i="5"/>
  <c r="Y17" i="5" s="1"/>
  <c r="W18" i="5"/>
  <c r="Y18" i="5" s="1"/>
  <c r="W19" i="5"/>
  <c r="Y19" i="5" s="1"/>
  <c r="W20" i="5"/>
  <c r="Y20" i="5" s="1"/>
  <c r="W21" i="5"/>
  <c r="Y21" i="5" s="1"/>
  <c r="W22" i="5"/>
  <c r="Y22" i="5" s="1"/>
  <c r="W24" i="5"/>
  <c r="Y24" i="5" s="1"/>
  <c r="W25" i="5"/>
  <c r="Y25" i="5" s="1"/>
  <c r="W29" i="5"/>
  <c r="Y29" i="5" s="1"/>
  <c r="W30" i="5"/>
  <c r="Y30" i="5" s="1"/>
  <c r="W31" i="5"/>
  <c r="Y31" i="5" s="1"/>
  <c r="W32" i="5"/>
  <c r="Y32" i="5" s="1"/>
  <c r="W33" i="5"/>
  <c r="Y33" i="5" s="1"/>
  <c r="W34" i="5"/>
  <c r="Y34" i="5" s="1"/>
  <c r="W35" i="5"/>
  <c r="Y35" i="5" s="1"/>
  <c r="W36" i="5"/>
  <c r="Y36" i="5" s="1"/>
  <c r="W37" i="5"/>
  <c r="Y37" i="5" s="1"/>
  <c r="W39" i="5"/>
  <c r="Y39" i="5" s="1"/>
  <c r="W41" i="5"/>
  <c r="Y41" i="5" s="1"/>
  <c r="W42" i="5"/>
  <c r="Y42" i="5" s="1"/>
  <c r="W43" i="5"/>
  <c r="Y43" i="5" s="1"/>
  <c r="W44" i="5"/>
  <c r="Y44" i="5" s="1"/>
  <c r="W46" i="5"/>
  <c r="Y46" i="5" s="1"/>
  <c r="W48" i="5"/>
  <c r="Y48" i="5" s="1"/>
  <c r="W49" i="5"/>
  <c r="Y49" i="5" s="1"/>
  <c r="W51" i="5"/>
  <c r="Y51" i="5" s="1"/>
  <c r="W52" i="5"/>
  <c r="Y52" i="5" s="1"/>
  <c r="W54" i="5"/>
  <c r="Y54" i="5" s="1"/>
  <c r="W55" i="5"/>
  <c r="Y55" i="5" s="1"/>
  <c r="W56" i="5"/>
  <c r="Y56" i="5" s="1"/>
  <c r="W57" i="5"/>
  <c r="Y57" i="5" s="1"/>
  <c r="W58" i="5"/>
  <c r="Y58" i="5" s="1"/>
  <c r="W59" i="5"/>
  <c r="Y59" i="5" s="1"/>
  <c r="W61" i="5"/>
  <c r="Y61" i="5" s="1"/>
  <c r="W63" i="5"/>
  <c r="Y63" i="5" s="1"/>
  <c r="W7" i="5"/>
  <c r="Y7" i="5" s="1"/>
  <c r="E8" i="5"/>
  <c r="L8" i="5" s="1"/>
  <c r="N8" i="5" s="1"/>
  <c r="E9" i="5"/>
  <c r="L9" i="5" s="1"/>
  <c r="N9" i="5" s="1"/>
  <c r="E10" i="5"/>
  <c r="L10" i="5" s="1"/>
  <c r="N10" i="5" s="1"/>
  <c r="E11" i="5"/>
  <c r="L11" i="5" s="1"/>
  <c r="N11" i="5" s="1"/>
  <c r="E12" i="5"/>
  <c r="L12" i="5" s="1"/>
  <c r="N12" i="5" s="1"/>
  <c r="E13" i="5"/>
  <c r="L13" i="5" s="1"/>
  <c r="N13" i="5" s="1"/>
  <c r="E14" i="5"/>
  <c r="E15" i="5"/>
  <c r="E16" i="5"/>
  <c r="E17" i="5"/>
  <c r="L17" i="5" s="1"/>
  <c r="N17" i="5" s="1"/>
  <c r="E18" i="5"/>
  <c r="E19" i="5"/>
  <c r="E20" i="5"/>
  <c r="L20" i="5" s="1"/>
  <c r="N20" i="5" s="1"/>
  <c r="E21" i="5"/>
  <c r="L21" i="5" s="1"/>
  <c r="N21" i="5" s="1"/>
  <c r="E22" i="5"/>
  <c r="L22" i="5" s="1"/>
  <c r="N22" i="5" s="1"/>
  <c r="E23" i="5"/>
  <c r="L23" i="5" s="1"/>
  <c r="N23" i="5" s="1"/>
  <c r="E24" i="5"/>
  <c r="L24" i="5" s="1"/>
  <c r="N24" i="5" s="1"/>
  <c r="E25" i="5"/>
  <c r="L25" i="5" s="1"/>
  <c r="N25" i="5" s="1"/>
  <c r="E26" i="5"/>
  <c r="E27" i="5"/>
  <c r="E28" i="5"/>
  <c r="E29" i="5"/>
  <c r="L29" i="5" s="1"/>
  <c r="N29" i="5" s="1"/>
  <c r="E30" i="5"/>
  <c r="E31" i="5"/>
  <c r="L31" i="5" s="1"/>
  <c r="N31" i="5" s="1"/>
  <c r="E32" i="5"/>
  <c r="E33" i="5"/>
  <c r="L33" i="5" s="1"/>
  <c r="N33" i="5" s="1"/>
  <c r="E34" i="5"/>
  <c r="L34" i="5" s="1"/>
  <c r="N34" i="5" s="1"/>
  <c r="E35" i="5"/>
  <c r="L35" i="5" s="1"/>
  <c r="N35" i="5" s="1"/>
  <c r="E36" i="5"/>
  <c r="L36" i="5" s="1"/>
  <c r="N36" i="5" s="1"/>
  <c r="E37" i="5"/>
  <c r="L37" i="5" s="1"/>
  <c r="N37" i="5" s="1"/>
  <c r="E38" i="5"/>
  <c r="L38" i="5" s="1"/>
  <c r="N38" i="5" s="1"/>
  <c r="E39" i="5"/>
  <c r="E40" i="5"/>
  <c r="E41" i="5"/>
  <c r="L41" i="5" s="1"/>
  <c r="N41" i="5" s="1"/>
  <c r="E42" i="5"/>
  <c r="L42" i="5" s="1"/>
  <c r="N42" i="5" s="1"/>
  <c r="E43" i="5"/>
  <c r="L43" i="5" s="1"/>
  <c r="N43" i="5" s="1"/>
  <c r="E44" i="5"/>
  <c r="L44" i="5" s="1"/>
  <c r="N44" i="5" s="1"/>
  <c r="E45" i="5"/>
  <c r="L45" i="5" s="1"/>
  <c r="N45" i="5" s="1"/>
  <c r="E46" i="5"/>
  <c r="L46" i="5" s="1"/>
  <c r="N46" i="5" s="1"/>
  <c r="E47" i="5"/>
  <c r="L47" i="5" s="1"/>
  <c r="N47" i="5" s="1"/>
  <c r="E48" i="5"/>
  <c r="L48" i="5" s="1"/>
  <c r="N48" i="5" s="1"/>
  <c r="E49" i="5"/>
  <c r="L49" i="5" s="1"/>
  <c r="N49" i="5" s="1"/>
  <c r="E50" i="5"/>
  <c r="E51" i="5"/>
  <c r="L51" i="5" s="1"/>
  <c r="N51" i="5" s="1"/>
  <c r="E52" i="5"/>
  <c r="L52" i="5" s="1"/>
  <c r="N52" i="5" s="1"/>
  <c r="E53" i="5"/>
  <c r="L53" i="5" s="1"/>
  <c r="N53" i="5" s="1"/>
  <c r="E54" i="5"/>
  <c r="E55" i="5"/>
  <c r="L55" i="5" s="1"/>
  <c r="N55" i="5" s="1"/>
  <c r="E56" i="5"/>
  <c r="L56" i="5" s="1"/>
  <c r="N56" i="5" s="1"/>
  <c r="E57" i="5"/>
  <c r="L57" i="5" s="1"/>
  <c r="N57" i="5" s="1"/>
  <c r="E58" i="5"/>
  <c r="L58" i="5" s="1"/>
  <c r="N58" i="5" s="1"/>
  <c r="E59" i="5"/>
  <c r="L59" i="5" s="1"/>
  <c r="N59" i="5" s="1"/>
  <c r="E60" i="5"/>
  <c r="L60" i="5" s="1"/>
  <c r="N60" i="5" s="1"/>
  <c r="E61" i="5"/>
  <c r="L61" i="5" s="1"/>
  <c r="N61" i="5" s="1"/>
  <c r="E62" i="5"/>
  <c r="E63" i="5"/>
  <c r="L63" i="5" s="1"/>
  <c r="N63" i="5" s="1"/>
  <c r="E7" i="5"/>
  <c r="W62" i="5"/>
  <c r="Y62" i="5" s="1"/>
  <c r="L62" i="5"/>
  <c r="N62" i="5" s="1"/>
  <c r="W60" i="5"/>
  <c r="Y60" i="5" s="1"/>
  <c r="L54" i="5"/>
  <c r="N54" i="5" s="1"/>
  <c r="W53" i="5"/>
  <c r="Y53" i="5" s="1"/>
  <c r="W50" i="5"/>
  <c r="Y50" i="5" s="1"/>
  <c r="L50" i="5"/>
  <c r="N50" i="5" s="1"/>
  <c r="W47" i="5"/>
  <c r="Y47" i="5" s="1"/>
  <c r="W45" i="5"/>
  <c r="Y45" i="5" s="1"/>
  <c r="W40" i="5"/>
  <c r="Y40" i="5" s="1"/>
  <c r="L40" i="5"/>
  <c r="N40" i="5" s="1"/>
  <c r="L39" i="5"/>
  <c r="N39" i="5" s="1"/>
  <c r="W38" i="5"/>
  <c r="Y38" i="5" s="1"/>
  <c r="L32" i="5"/>
  <c r="N32" i="5" s="1"/>
  <c r="L30" i="5"/>
  <c r="N30" i="5" s="1"/>
  <c r="W28" i="5"/>
  <c r="Y28" i="5" s="1"/>
  <c r="L28" i="5"/>
  <c r="N28" i="5" s="1"/>
  <c r="W27" i="5"/>
  <c r="Y27" i="5" s="1"/>
  <c r="L27" i="5"/>
  <c r="N27" i="5" s="1"/>
  <c r="W26" i="5"/>
  <c r="Y26" i="5" s="1"/>
  <c r="L26" i="5"/>
  <c r="N26" i="5" s="1"/>
  <c r="W23" i="5"/>
  <c r="Y23" i="5" s="1"/>
  <c r="L19" i="5"/>
  <c r="N19" i="5" s="1"/>
  <c r="L18" i="5"/>
  <c r="N18" i="5" s="1"/>
  <c r="L16" i="5"/>
  <c r="N16" i="5" s="1"/>
  <c r="W15" i="5"/>
  <c r="Y15" i="5" s="1"/>
  <c r="L15" i="5"/>
  <c r="N15" i="5" s="1"/>
  <c r="W14" i="5"/>
  <c r="Y14" i="5" s="1"/>
  <c r="L14" i="5"/>
  <c r="N14" i="5" s="1"/>
  <c r="L7" i="5"/>
  <c r="N7" i="5" s="1"/>
  <c r="W12" i="4"/>
  <c r="W13" i="4"/>
  <c r="W14" i="4"/>
  <c r="W20" i="4"/>
  <c r="L10" i="4"/>
  <c r="N10" i="4" s="1"/>
  <c r="L11" i="4"/>
  <c r="N11" i="4" s="1"/>
  <c r="L15" i="4"/>
  <c r="N15" i="4" s="1"/>
  <c r="L22" i="4"/>
  <c r="N22" i="4" s="1"/>
  <c r="L27" i="4"/>
  <c r="N27" i="4" s="1"/>
  <c r="L39" i="4"/>
  <c r="N39" i="4" s="1"/>
  <c r="L40" i="4"/>
  <c r="N40" i="4" s="1"/>
  <c r="L7" i="4"/>
  <c r="N7" i="4" s="1"/>
  <c r="W8" i="4"/>
  <c r="W9" i="4"/>
  <c r="W10" i="4"/>
  <c r="W11" i="4"/>
  <c r="W15" i="4"/>
  <c r="W16" i="4"/>
  <c r="W17" i="4"/>
  <c r="W18" i="4"/>
  <c r="W19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7" i="4"/>
  <c r="Y7" i="4" s="1"/>
  <c r="E8" i="4"/>
  <c r="L8" i="4" s="1"/>
  <c r="N8" i="4" s="1"/>
  <c r="E9" i="4"/>
  <c r="L9" i="4" s="1"/>
  <c r="N9" i="4" s="1"/>
  <c r="E10" i="4"/>
  <c r="E11" i="4"/>
  <c r="E12" i="4"/>
  <c r="L12" i="4" s="1"/>
  <c r="N12" i="4" s="1"/>
  <c r="E13" i="4"/>
  <c r="L13" i="4" s="1"/>
  <c r="N13" i="4" s="1"/>
  <c r="E14" i="4"/>
  <c r="L14" i="4" s="1"/>
  <c r="N14" i="4" s="1"/>
  <c r="E15" i="4"/>
  <c r="E16" i="4"/>
  <c r="L16" i="4" s="1"/>
  <c r="N16" i="4" s="1"/>
  <c r="E17" i="4"/>
  <c r="L17" i="4" s="1"/>
  <c r="N17" i="4" s="1"/>
  <c r="E18" i="4"/>
  <c r="L18" i="4" s="1"/>
  <c r="N18" i="4" s="1"/>
  <c r="E19" i="4"/>
  <c r="L19" i="4" s="1"/>
  <c r="N19" i="4" s="1"/>
  <c r="E20" i="4"/>
  <c r="L20" i="4" s="1"/>
  <c r="N20" i="4" s="1"/>
  <c r="E21" i="4"/>
  <c r="L21" i="4" s="1"/>
  <c r="N21" i="4" s="1"/>
  <c r="E22" i="4"/>
  <c r="E23" i="4"/>
  <c r="L23" i="4" s="1"/>
  <c r="N23" i="4" s="1"/>
  <c r="E24" i="4"/>
  <c r="L24" i="4" s="1"/>
  <c r="N24" i="4" s="1"/>
  <c r="E25" i="4"/>
  <c r="L25" i="4" s="1"/>
  <c r="N25" i="4" s="1"/>
  <c r="E26" i="4"/>
  <c r="L26" i="4" s="1"/>
  <c r="N26" i="4" s="1"/>
  <c r="E27" i="4"/>
  <c r="E28" i="4"/>
  <c r="L28" i="4" s="1"/>
  <c r="N28" i="4" s="1"/>
  <c r="E29" i="4"/>
  <c r="L29" i="4" s="1"/>
  <c r="N29" i="4" s="1"/>
  <c r="E30" i="4"/>
  <c r="L30" i="4" s="1"/>
  <c r="N30" i="4" s="1"/>
  <c r="E31" i="4"/>
  <c r="L31" i="4" s="1"/>
  <c r="N31" i="4" s="1"/>
  <c r="E32" i="4"/>
  <c r="L32" i="4" s="1"/>
  <c r="N32" i="4" s="1"/>
  <c r="E33" i="4"/>
  <c r="L33" i="4" s="1"/>
  <c r="N33" i="4" s="1"/>
  <c r="E34" i="4"/>
  <c r="L34" i="4" s="1"/>
  <c r="N34" i="4" s="1"/>
  <c r="E35" i="4"/>
  <c r="L35" i="4" s="1"/>
  <c r="N35" i="4" s="1"/>
  <c r="E36" i="4"/>
  <c r="L36" i="4" s="1"/>
  <c r="N36" i="4" s="1"/>
  <c r="E37" i="4"/>
  <c r="L37" i="4" s="1"/>
  <c r="N37" i="4" s="1"/>
  <c r="E38" i="4"/>
  <c r="L38" i="4" s="1"/>
  <c r="N38" i="4" s="1"/>
  <c r="E39" i="4"/>
  <c r="E40" i="4"/>
  <c r="E7" i="4"/>
  <c r="A33" i="4"/>
  <c r="A34" i="4" s="1"/>
  <c r="A35" i="4" s="1"/>
  <c r="A36" i="4" s="1"/>
  <c r="A37" i="4" s="1"/>
  <c r="A38" i="4" s="1"/>
  <c r="A39" i="4" s="1"/>
  <c r="A40" i="4" s="1"/>
  <c r="E12" i="2"/>
  <c r="L12" i="2" s="1"/>
  <c r="N12" i="2" s="1"/>
  <c r="W12" i="2"/>
  <c r="Y12" i="2" s="1"/>
  <c r="L19" i="6" l="1"/>
  <c r="N8" i="6"/>
  <c r="L134" i="11"/>
  <c r="N7" i="11"/>
  <c r="N134" i="11" s="1"/>
  <c r="W134" i="11"/>
  <c r="Y7" i="11"/>
  <c r="Y134" i="11" s="1"/>
  <c r="E9" i="9"/>
  <c r="L9" i="9" s="1"/>
  <c r="N9" i="9" s="1"/>
  <c r="E12" i="9"/>
  <c r="L12" i="9" s="1"/>
  <c r="N12" i="9" s="1"/>
  <c r="W15" i="9"/>
  <c r="Y15" i="9" s="1"/>
  <c r="E39" i="9"/>
  <c r="L39" i="9" s="1"/>
  <c r="N39" i="9" s="1"/>
  <c r="W61" i="9"/>
  <c r="Y61" i="9" s="1"/>
  <c r="W81" i="9"/>
  <c r="Y81" i="9" s="1"/>
  <c r="E85" i="9"/>
  <c r="L85" i="9" s="1"/>
  <c r="N85" i="9" s="1"/>
  <c r="E104" i="9"/>
  <c r="L104" i="9" s="1"/>
  <c r="N104" i="9" s="1"/>
  <c r="E120" i="9"/>
  <c r="L120" i="9" s="1"/>
  <c r="N120" i="9" s="1"/>
  <c r="W140" i="9"/>
  <c r="Y140" i="9" s="1"/>
  <c r="E36" i="9"/>
  <c r="L36" i="9" s="1"/>
  <c r="N36" i="9" s="1"/>
  <c r="W39" i="9"/>
  <c r="Y39" i="9" s="1"/>
  <c r="E45" i="9"/>
  <c r="L45" i="9" s="1"/>
  <c r="N45" i="9" s="1"/>
  <c r="E56" i="9"/>
  <c r="L56" i="9" s="1"/>
  <c r="N56" i="9" s="1"/>
  <c r="W72" i="9"/>
  <c r="Y72" i="9" s="1"/>
  <c r="W75" i="9"/>
  <c r="Y75" i="9" s="1"/>
  <c r="W85" i="9"/>
  <c r="Y85" i="9" s="1"/>
  <c r="E92" i="9"/>
  <c r="L92" i="9" s="1"/>
  <c r="N92" i="9" s="1"/>
  <c r="W110" i="9"/>
  <c r="Y110" i="9" s="1"/>
  <c r="W144" i="9"/>
  <c r="Y144" i="9" s="1"/>
  <c r="W147" i="9"/>
  <c r="Y147" i="9" s="1"/>
  <c r="W154" i="9"/>
  <c r="Y154" i="9" s="1"/>
  <c r="W158" i="9"/>
  <c r="Y158" i="9" s="1"/>
  <c r="E144" i="9"/>
  <c r="L144" i="9" s="1"/>
  <c r="N144" i="9" s="1"/>
  <c r="W12" i="9"/>
  <c r="Y12" i="9" s="1"/>
  <c r="E24" i="9"/>
  <c r="L24" i="9" s="1"/>
  <c r="N24" i="9" s="1"/>
  <c r="E27" i="9"/>
  <c r="L27" i="9" s="1"/>
  <c r="N27" i="9" s="1"/>
  <c r="W33" i="9"/>
  <c r="Y33" i="9" s="1"/>
  <c r="W36" i="9"/>
  <c r="Y36" i="9" s="1"/>
  <c r="W45" i="9"/>
  <c r="Y45" i="9" s="1"/>
  <c r="W48" i="9"/>
  <c r="Y48" i="9" s="1"/>
  <c r="W50" i="9"/>
  <c r="Y50" i="9" s="1"/>
  <c r="W64" i="9"/>
  <c r="Y64" i="9" s="1"/>
  <c r="W92" i="9"/>
  <c r="Y92" i="9" s="1"/>
  <c r="W104" i="9"/>
  <c r="Y104" i="9" s="1"/>
  <c r="W117" i="9"/>
  <c r="Y117" i="9" s="1"/>
  <c r="W120" i="9"/>
  <c r="Y120" i="9" s="1"/>
  <c r="E135" i="9"/>
  <c r="L135" i="9" s="1"/>
  <c r="N135" i="9" s="1"/>
  <c r="E141" i="9"/>
  <c r="L141" i="9" s="1"/>
  <c r="N141" i="9" s="1"/>
  <c r="E33" i="9"/>
  <c r="L33" i="9" s="1"/>
  <c r="N33" i="9" s="1"/>
  <c r="E48" i="9"/>
  <c r="L48" i="9" s="1"/>
  <c r="N48" i="9" s="1"/>
  <c r="E117" i="9"/>
  <c r="L117" i="9" s="1"/>
  <c r="N117" i="9" s="1"/>
  <c r="E76" i="9"/>
  <c r="L76" i="9" s="1"/>
  <c r="N76" i="9" s="1"/>
  <c r="E96" i="9"/>
  <c r="L96" i="9" s="1"/>
  <c r="N96" i="9" s="1"/>
  <c r="W135" i="9"/>
  <c r="Y135" i="9" s="1"/>
  <c r="W37" i="9"/>
  <c r="Y37" i="9" s="1"/>
  <c r="E49" i="9"/>
  <c r="L49" i="9" s="1"/>
  <c r="N49" i="9" s="1"/>
  <c r="W51" i="9"/>
  <c r="Y51" i="9" s="1"/>
  <c r="E60" i="9"/>
  <c r="L60" i="9" s="1"/>
  <c r="N60" i="9" s="1"/>
  <c r="W108" i="9"/>
  <c r="Y108" i="9" s="1"/>
  <c r="W111" i="9"/>
  <c r="Y111" i="9" s="1"/>
  <c r="E133" i="9"/>
  <c r="L133" i="9" s="1"/>
  <c r="N133" i="9" s="1"/>
  <c r="W145" i="9"/>
  <c r="Y145" i="9" s="1"/>
  <c r="W152" i="9"/>
  <c r="Y152" i="9" s="1"/>
  <c r="E156" i="9"/>
  <c r="L156" i="9" s="1"/>
  <c r="N156" i="9" s="1"/>
  <c r="W60" i="9"/>
  <c r="Y60" i="9" s="1"/>
  <c r="E80" i="9"/>
  <c r="L80" i="9" s="1"/>
  <c r="N80" i="9" s="1"/>
  <c r="Y7" i="9"/>
  <c r="W104" i="8"/>
  <c r="Y7" i="8"/>
  <c r="Y104" i="8" s="1"/>
  <c r="L104" i="8"/>
  <c r="N7" i="8"/>
  <c r="N104" i="8" s="1"/>
  <c r="Y106" i="7"/>
  <c r="L106" i="7"/>
  <c r="N7" i="7"/>
  <c r="N106" i="7" s="1"/>
  <c r="W106" i="7"/>
  <c r="N19" i="6"/>
  <c r="Y19" i="6"/>
  <c r="W19" i="6"/>
  <c r="N64" i="5"/>
  <c r="Y64" i="5"/>
  <c r="W64" i="5"/>
  <c r="L64" i="5"/>
  <c r="N159" i="9" l="1"/>
  <c r="L159" i="9"/>
  <c r="W159" i="9"/>
  <c r="Y159" i="9"/>
  <c r="N41" i="4"/>
  <c r="L41" i="4"/>
  <c r="Y41" i="4" l="1"/>
  <c r="W41" i="4"/>
  <c r="W8" i="3" l="1"/>
  <c r="Y8" i="3" s="1"/>
  <c r="W9" i="3"/>
  <c r="Y9" i="3" s="1"/>
  <c r="W10" i="3"/>
  <c r="Y10" i="3" s="1"/>
  <c r="W11" i="3"/>
  <c r="Y11" i="3" s="1"/>
  <c r="W12" i="3"/>
  <c r="Y12" i="3" s="1"/>
  <c r="W13" i="3"/>
  <c r="Y13" i="3" s="1"/>
  <c r="W14" i="3"/>
  <c r="Y14" i="3" s="1"/>
  <c r="W15" i="3"/>
  <c r="Y15" i="3" s="1"/>
  <c r="W16" i="3"/>
  <c r="Y16" i="3" s="1"/>
  <c r="W17" i="3"/>
  <c r="Y17" i="3" s="1"/>
  <c r="W7" i="3"/>
  <c r="E8" i="3"/>
  <c r="L8" i="3" s="1"/>
  <c r="E9" i="3"/>
  <c r="L9" i="3" s="1"/>
  <c r="E10" i="3"/>
  <c r="L10" i="3" s="1"/>
  <c r="E11" i="3"/>
  <c r="L11" i="3" s="1"/>
  <c r="E12" i="3"/>
  <c r="L12" i="3" s="1"/>
  <c r="E13" i="3"/>
  <c r="L13" i="3" s="1"/>
  <c r="E14" i="3"/>
  <c r="L14" i="3" s="1"/>
  <c r="E15" i="3"/>
  <c r="L15" i="3" s="1"/>
  <c r="E16" i="3"/>
  <c r="L16" i="3" s="1"/>
  <c r="E17" i="3"/>
  <c r="L17" i="3" s="1"/>
  <c r="E7" i="3"/>
  <c r="L7" i="3" s="1"/>
  <c r="N7" i="3" s="1"/>
  <c r="W9" i="2"/>
  <c r="Y9" i="2" s="1"/>
  <c r="W10" i="2"/>
  <c r="Y10" i="2" s="1"/>
  <c r="W11" i="2"/>
  <c r="Y11" i="2" s="1"/>
  <c r="W13" i="2"/>
  <c r="Y13" i="2" s="1"/>
  <c r="W14" i="2"/>
  <c r="Y14" i="2" s="1"/>
  <c r="W15" i="2"/>
  <c r="Y15" i="2" s="1"/>
  <c r="W16" i="2"/>
  <c r="Y16" i="2" s="1"/>
  <c r="W17" i="2"/>
  <c r="Y17" i="2" s="1"/>
  <c r="W18" i="2"/>
  <c r="Y18" i="2" s="1"/>
  <c r="W19" i="2"/>
  <c r="Y19" i="2" s="1"/>
  <c r="W20" i="2"/>
  <c r="Y20" i="2" s="1"/>
  <c r="W21" i="2"/>
  <c r="Y21" i="2" s="1"/>
  <c r="W22" i="2"/>
  <c r="Y22" i="2" s="1"/>
  <c r="W23" i="2"/>
  <c r="Y23" i="2" s="1"/>
  <c r="W24" i="2"/>
  <c r="Y24" i="2" s="1"/>
  <c r="W25" i="2"/>
  <c r="Y25" i="2" s="1"/>
  <c r="W26" i="2"/>
  <c r="Y26" i="2" s="1"/>
  <c r="W27" i="2"/>
  <c r="Y27" i="2" s="1"/>
  <c r="W28" i="2"/>
  <c r="Y28" i="2" s="1"/>
  <c r="W8" i="2"/>
  <c r="Y8" i="2" s="1"/>
  <c r="E9" i="2"/>
  <c r="L9" i="2" s="1"/>
  <c r="N9" i="2" s="1"/>
  <c r="E10" i="2"/>
  <c r="L10" i="2" s="1"/>
  <c r="N10" i="2" s="1"/>
  <c r="E11" i="2"/>
  <c r="L11" i="2" s="1"/>
  <c r="N11" i="2" s="1"/>
  <c r="E13" i="2"/>
  <c r="L13" i="2" s="1"/>
  <c r="N13" i="2" s="1"/>
  <c r="E14" i="2"/>
  <c r="L14" i="2" s="1"/>
  <c r="N14" i="2" s="1"/>
  <c r="E15" i="2"/>
  <c r="L15" i="2" s="1"/>
  <c r="N15" i="2" s="1"/>
  <c r="E16" i="2"/>
  <c r="L16" i="2" s="1"/>
  <c r="N16" i="2" s="1"/>
  <c r="E17" i="2"/>
  <c r="L17" i="2" s="1"/>
  <c r="N17" i="2" s="1"/>
  <c r="E18" i="2"/>
  <c r="L18" i="2" s="1"/>
  <c r="N18" i="2" s="1"/>
  <c r="E19" i="2"/>
  <c r="L19" i="2" s="1"/>
  <c r="N19" i="2" s="1"/>
  <c r="E20" i="2"/>
  <c r="L20" i="2" s="1"/>
  <c r="N20" i="2" s="1"/>
  <c r="E21" i="2"/>
  <c r="L21" i="2" s="1"/>
  <c r="N21" i="2" s="1"/>
  <c r="E22" i="2"/>
  <c r="L22" i="2" s="1"/>
  <c r="N22" i="2" s="1"/>
  <c r="E23" i="2"/>
  <c r="L23" i="2" s="1"/>
  <c r="N23" i="2" s="1"/>
  <c r="E24" i="2"/>
  <c r="L24" i="2" s="1"/>
  <c r="N24" i="2" s="1"/>
  <c r="E25" i="2"/>
  <c r="L25" i="2" s="1"/>
  <c r="N25" i="2" s="1"/>
  <c r="E26" i="2"/>
  <c r="L26" i="2" s="1"/>
  <c r="N26" i="2" s="1"/>
  <c r="E27" i="2"/>
  <c r="L27" i="2" s="1"/>
  <c r="N27" i="2" s="1"/>
  <c r="E28" i="2"/>
  <c r="L28" i="2" s="1"/>
  <c r="N28" i="2" s="1"/>
  <c r="E8" i="2"/>
  <c r="L8" i="2" s="1"/>
  <c r="N8" i="2" s="1"/>
  <c r="Y7" i="3" l="1"/>
  <c r="Y18" i="3" s="1"/>
  <c r="W18" i="3"/>
  <c r="L18" i="3"/>
  <c r="N18" i="3"/>
  <c r="N29" i="2"/>
  <c r="L29" i="2"/>
  <c r="W29" i="2"/>
  <c r="Y29" i="2"/>
</calcChain>
</file>

<file path=xl/sharedStrings.xml><?xml version="1.0" encoding="utf-8"?>
<sst xmlns="http://schemas.openxmlformats.org/spreadsheetml/2006/main" count="3451" uniqueCount="1427">
  <si>
    <t>APPEL D'OFFRE OUVERT : FOURNITURE DE DENREES ALIMENTAIRES POUR LES ETABLISSEMENTS DU GHT CENTRE FRANCHE COMTE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</si>
  <si>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 VIANDES FRAICHES BŒUF VEAU AGNEAU</t>
    </r>
    <r>
      <rPr>
        <b/>
        <sz val="20"/>
        <color theme="1"/>
        <rFont val="Calibri"/>
        <family val="2"/>
        <scheme val="minor"/>
      </rPr>
      <t xml:space="preserve"> (hors Dole et Pontarlier)</t>
    </r>
  </si>
  <si>
    <t>Nom de la société :</t>
  </si>
  <si>
    <t>Nom de la  personne responsable des marchés :</t>
  </si>
  <si>
    <t>Adresse :</t>
  </si>
  <si>
    <t>Téléphone :
Fax : 
Courrier électronique :</t>
  </si>
  <si>
    <t>Offre de base : conventionnelle</t>
  </si>
  <si>
    <t>Numéro de ligne et Désignation des articles</t>
  </si>
  <si>
    <t>Unité de vente demandée</t>
  </si>
  <si>
    <t xml:space="preserve">Quantité annuelle
* </t>
  </si>
  <si>
    <t>Quantité estimé</t>
  </si>
  <si>
    <t>Marque</t>
  </si>
  <si>
    <t>Provenance
origine</t>
  </si>
  <si>
    <t>Référence ou
 code articles</t>
  </si>
  <si>
    <t>Unité de vente (Condition-
nement 
fournisseur + poids net)</t>
  </si>
  <si>
    <t>Prix unitaire HT (kg)</t>
  </si>
  <si>
    <t>Prix HT de l'unité de vente</t>
  </si>
  <si>
    <t>Coût
total € HT</t>
  </si>
  <si>
    <t>TVA</t>
  </si>
  <si>
    <t>Coût Total € TTC</t>
  </si>
  <si>
    <t>Quantité estimée</t>
  </si>
  <si>
    <t>Label/Catégorie</t>
  </si>
  <si>
    <t>Prix unitaire HT(kg)</t>
  </si>
  <si>
    <t>Coût total € TTC</t>
  </si>
  <si>
    <t>BOURGUIGNON (COLLIER, BASSES COTE, MACREUSE) 40/60G OFIVAL 1326 1322 1313</t>
  </si>
  <si>
    <t>Kg</t>
  </si>
  <si>
    <t>CŒUR DE RUMSTEAK OFIVAL 1211</t>
  </si>
  <si>
    <t>EMINCE DE BŒUF (COLLIER BASSE COTE) OFIVAL 1326 1322</t>
  </si>
  <si>
    <t>EMINCE D'AGNEAU DANS L'EPAULE</t>
  </si>
  <si>
    <t>EMINCE DE VEAU DANS L'EPAULE</t>
  </si>
  <si>
    <t>EPAULE DE VEAU S/OS EN MORCEAUX DE 70/80GR</t>
  </si>
  <si>
    <t>EPAULE DE VEAU S/OS FICELEE</t>
  </si>
  <si>
    <t>ESCALOPE DE VEAU (NOIX NOIX PATISSIERE) 100/120G</t>
  </si>
  <si>
    <t>FAUX FILET 160/180G OFIVAL 1221</t>
  </si>
  <si>
    <t>GIGOT S/OS DEGRAISSE PARE PAC 1,7KG ENV</t>
  </si>
  <si>
    <t>MACREUSE 2 A 3 KG OFIVAL 1311</t>
  </si>
  <si>
    <t>NOIX PATISSIERE DE VEAU FICELEE</t>
  </si>
  <si>
    <t>PALERON DE BOEUF ENTIEREMENT EPLUCHE PAD OFIVAL 1324</t>
  </si>
  <si>
    <t>POITRINE DE VEAU FARCIE</t>
  </si>
  <si>
    <t>ROGNONS DE BŒUF EN DES</t>
  </si>
  <si>
    <t xml:space="preserve">RÖTI D'EPAULE D'AGNEAU FICELE S/OS </t>
  </si>
  <si>
    <t>ROTI EPAULE DE VEAU SOUS FILET</t>
  </si>
  <si>
    <t>SAUTE D'AGNEAU 40/60G DANS L'EPAULE</t>
  </si>
  <si>
    <t>SAUTE DE VEAU 40/60G</t>
  </si>
  <si>
    <t>STEAK DANS LA HAMPE 120/140G</t>
  </si>
  <si>
    <t>STEAK HACHE FACON BOUCHERE 120G</t>
  </si>
  <si>
    <t>* : les quantités inscrites dans ce tableau ne sont données qu'à titre indicatif</t>
  </si>
  <si>
    <t xml:space="preserve">Montant total du lot </t>
  </si>
  <si>
    <t>Fait à ……………………………….., le……………</t>
  </si>
  <si>
    <t>Pourcentage de remise sur catalogue proposé</t>
  </si>
  <si>
    <t>Cachet  et signature</t>
  </si>
  <si>
    <t>Indice de révision des prix proposé (RNM ou autre)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</si>
  <si>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N°2  PORC</t>
    </r>
  </si>
  <si>
    <t>Unité de vente</t>
  </si>
  <si>
    <t>Coût
total HT €</t>
  </si>
  <si>
    <t>Coût total TTC €</t>
  </si>
  <si>
    <t>Coût total  TTC €</t>
  </si>
  <si>
    <t>COTE DE PORC 160/170G OFFIVAL 4230 4240</t>
  </si>
  <si>
    <t>ECHINE DE PORC A GRILLER OFIVAL 4220</t>
  </si>
  <si>
    <t>EMINCE DE PORC OFFIVAL 4302</t>
  </si>
  <si>
    <t>FILET MIGNON DE PORC S/CHAINETTE OFIVAL 4244</t>
  </si>
  <si>
    <t>GRILLADE DE PORC S/OS 110/130G OFIVAL 4252</t>
  </si>
  <si>
    <t>LONGE DE PORC DEMI-SEL S/OS S/FICELLE 2 A 3 KG</t>
  </si>
  <si>
    <t>LONGE DE PORC SOUS FILET (FILET CARRE ECHINE) OFIVAL 4200 4210 4220</t>
  </si>
  <si>
    <t>POITINE DE PORC FRAIS OFIVAL 4404</t>
  </si>
  <si>
    <t>ROTI DE EPAULE DE PORC FICELE S/OS OFIVAL 4302</t>
  </si>
  <si>
    <t>ROTI DE PORC S/ECHINE S/FICELLE 2 A 3 KG OFFIVAL 4230</t>
  </si>
  <si>
    <t>SAUTE DE PORC DANS L'EPAULE 40/60G OFIVAL 4302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</si>
  <si>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N°3 VOLAILLES FRAICHES</t>
    </r>
  </si>
  <si>
    <t>Offre de base :  conventionnelle</t>
  </si>
  <si>
    <t>Quantité esimée</t>
  </si>
  <si>
    <t>Prix unitaire  HT(kg)</t>
  </si>
  <si>
    <t>Prix HTde l'unité de vente</t>
  </si>
  <si>
    <t xml:space="preserve">Coût
total HT </t>
  </si>
  <si>
    <t>Coût
total TTC</t>
  </si>
  <si>
    <t>Coût 
total HT €</t>
  </si>
  <si>
    <t>Coût 
total TTC</t>
  </si>
  <si>
    <t>AIGUILLETTE DE POULET</t>
  </si>
  <si>
    <t>COQUELET PAC</t>
  </si>
  <si>
    <t>CUISSE DE CANETTE</t>
  </si>
  <si>
    <t>EMINCE DE DINDE</t>
  </si>
  <si>
    <t>EMINCE DE LAPIN</t>
  </si>
  <si>
    <t>ESCALOPE DE DINDE 130/140G</t>
  </si>
  <si>
    <t>ESCALOPE DE DINDE100/120G</t>
  </si>
  <si>
    <t>FILET DE CANETTE SOUS VIDE</t>
  </si>
  <si>
    <t>FILET DE DINDE (MALE) S/PEAU S/OS S/GRAS 1,5 A 2 KG</t>
  </si>
  <si>
    <t>RABLE DE LAPIN DECOUPE INDIVIDUELLE</t>
  </si>
  <si>
    <t>RÖTI DE DINDONNEAU 50/50</t>
  </si>
  <si>
    <t>SAUTE DE CUISSE DE CANARD S/OS S/PEAU</t>
  </si>
  <si>
    <t>SAUTE DE DINDONNEAU S/OS S/PEAU S/CARTILAGE</t>
  </si>
  <si>
    <t>SAUTE DE LAPIN SANS OS</t>
  </si>
  <si>
    <t>SAUTE DE VOLAILLE S/OS S/PEAU S/GRAS</t>
  </si>
  <si>
    <t>BROCHETTE DE DINDE FRAICHE</t>
  </si>
  <si>
    <t>CORDON BLEU DE POULET X12 (SOUS ATMOSPHERE)</t>
  </si>
  <si>
    <t>CUISSE DE PINTADE DEJOINTEE 160/180G SANS CROSSE</t>
  </si>
  <si>
    <t>CUISSE DE POULE DEJOINTEE SANS CROSSE</t>
  </si>
  <si>
    <t>CUISSE DE POULET DEJOINTEE ALIMENTATION 100% VEGETALE 180/200G  SANS CROSSESOUS VIDE  X 10</t>
  </si>
  <si>
    <t>CUISSE DE POULET DEJOINTEE ALIMENTATION 100% VEGETALE 180/200G  SANS CROSSE SOUS VIDE X 40</t>
  </si>
  <si>
    <t>EMINCE DE CUISSE DE POULET (SOUS VIDE POCHE 2,5 KG)</t>
  </si>
  <si>
    <t>FILET DE POULET BLANC S/PEAU 100/120G</t>
  </si>
  <si>
    <t>FILET DE POULET BLANC S/PEAU 120/140G</t>
  </si>
  <si>
    <t>FILET DE POULET ROTI CUIT CARTON DE  50 X 20 PÏECES</t>
  </si>
  <si>
    <t>HAUT DE CUISSE DE POULET 130/160G SOUS VIDE X 10</t>
  </si>
  <si>
    <t>HAUT DE CUISSE DE POULET 130/160G SOUS VIDE X 40</t>
  </si>
  <si>
    <t>NUGGETS DE  POULET PLEIN FILET EN 4KG (2X 500G)</t>
  </si>
  <si>
    <t>PAUPIETTE DE VOLAILLE SANS PORC SANS BARDE ET SANS FICELLE EN 130GR</t>
  </si>
  <si>
    <t>PILON DE POULET BLANC SOUS VIDE X 10</t>
  </si>
  <si>
    <t>PILON DE POULET BLANC SOUS VIDE X 50</t>
  </si>
  <si>
    <t>RÔTI DE DINDE NON BARDE 100% FILET</t>
  </si>
  <si>
    <t>SAUTE DE POULET 40/60G</t>
  </si>
  <si>
    <t>SUPREME DE VOLAILLE 170/220G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</si>
  <si>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N°4 CHARCUTERIES </t>
    </r>
    <r>
      <rPr>
        <b/>
        <sz val="20"/>
        <rFont val="Calibri"/>
        <family val="2"/>
        <scheme val="minor"/>
      </rPr>
      <t>(hors Dole et Pontarlier)</t>
    </r>
  </si>
  <si>
    <t>Coût
total  TTC</t>
  </si>
  <si>
    <t>Prix de l'unité de vente</t>
  </si>
  <si>
    <t xml:space="preserve">Coût
total HT € </t>
  </si>
  <si>
    <t>ANDOUILLETTE SOUS VIDE 140G</t>
  </si>
  <si>
    <t>BOUDIN BLANC 100G</t>
  </si>
  <si>
    <t>BOUDIN NOIR AUX OIGNONS (EXCLU VSM)</t>
  </si>
  <si>
    <t>CERVELAS DROIT PUR PORC QUALITE SUPERIEURE 0,8 A 1 KG</t>
  </si>
  <si>
    <t>CHORIZO DOUX EMINCE</t>
  </si>
  <si>
    <t>DES DE JAMBON 5X5</t>
  </si>
  <si>
    <t>ECHINE DE PORC CUITE FUMEE S/OS</t>
  </si>
  <si>
    <t>ECHINE DE PORC SALE S/OS</t>
  </si>
  <si>
    <t>EPAULE DE PORC CUITE RECTANGLE DD</t>
  </si>
  <si>
    <t>FAUSSE TRANCHE DE JAMBON BLANC</t>
  </si>
  <si>
    <t>FROMAGE DE TETE (VIANDE DE PORC &gt; 40%)</t>
  </si>
  <si>
    <t>GALANTINE/ ROULADE DE VOLAILLE AUX OLIVES</t>
  </si>
  <si>
    <t>JAMBON CRU SEC S/OS</t>
  </si>
  <si>
    <t>JAMBON DE PORC A GRILLER CUIT S/S OS 3 A 5 KG</t>
  </si>
  <si>
    <t>JAMBON FUME CUIT S/OS  AVEC COUENNE 5 A 7 KG</t>
  </si>
  <si>
    <t>JAMBON PERSILLE</t>
  </si>
  <si>
    <t>JAMBON SUPERIEUR DD CUIT TONNEAU S/OS 5 A 7 KG</t>
  </si>
  <si>
    <t xml:space="preserve">JAMBON SUPERIEUR DD CUIT TRANCHES DE 45G </t>
  </si>
  <si>
    <t>KNACK  BOYAU NATUREL SOUS VIDE 50G PAR 20 PCES</t>
  </si>
  <si>
    <t xml:space="preserve">LARDONS ALLUMETTES S/CARTILAGE </t>
  </si>
  <si>
    <t>MORTADELLE PUR PORC</t>
  </si>
  <si>
    <t>MOUSSE DE CANARD SUPERIEURE SANS ALCOOL ROULEAU 1KG ENV</t>
  </si>
  <si>
    <t>PATE DE CAMPAGNE SUPERIEUR</t>
  </si>
  <si>
    <t>PATE DE FOIE EN PAIN</t>
  </si>
  <si>
    <t>PATE EN CROUTE SUPERIEUR PRETRANCHE 65G ENV S/TALON</t>
  </si>
  <si>
    <t>PETITS LARDONS FUMES S/COUENNE S/OS S/CARTILAGE</t>
  </si>
  <si>
    <t>POITRINE DE PORC FUMEE SOUS VIDE</t>
  </si>
  <si>
    <t>POITRINE DE PORC SALEE DESOSSEE</t>
  </si>
  <si>
    <t xml:space="preserve">RILLETTE PUR PORC TYPE LE MANS </t>
  </si>
  <si>
    <t>ROSETTE PUR PORC PIECE DE 2 A 3 KG</t>
  </si>
  <si>
    <t>SALADE DE CERVELAS REMOULADE EN SEAU</t>
  </si>
  <si>
    <t>SALAMI DANOIS PUR PORC</t>
  </si>
  <si>
    <t>SAUCISSE BLANCHE BOYAU NATUREL</t>
  </si>
  <si>
    <t>SAUCISSE DE MORTEAU IGP 350GR</t>
  </si>
  <si>
    <t>SAUCISSE DE TOULOUSE BOYAU NATUREL 120G</t>
  </si>
  <si>
    <t>SAUCISSE DE VIANDE EMINCEE POUR SALADE</t>
  </si>
  <si>
    <t>SAUCISSE FRAICHE A CUIRE 350 GRS ENVIRON</t>
  </si>
  <si>
    <t>SAUCISSES DE FRANCFORT 50G</t>
  </si>
  <si>
    <t>SAUCISSON A L'AIL FUME</t>
  </si>
  <si>
    <t>SAUCISSON A L'AIL NON FUME</t>
  </si>
  <si>
    <t>SAUCISSON SEC 1KG ENV</t>
  </si>
  <si>
    <t xml:space="preserve">TERRINE DE LAPIN </t>
  </si>
  <si>
    <t>TERRINE DE VOLAILLE S/PORC</t>
  </si>
  <si>
    <t>TERRINE FORESTIERE</t>
  </si>
  <si>
    <t>TRANCHE DE JAMBON A GRILLER 100G</t>
  </si>
  <si>
    <t xml:space="preserve">TRANCHE DE JAMBON CRU EN BARQUETTE </t>
  </si>
  <si>
    <t>TRIPES A LA MODE DE CAEN  PIECE DE 2 A 3 KG</t>
  </si>
  <si>
    <t>CHIPOLATAS CRUE 50G (VIANDE DE PORC &gt; 90%)AU BOYAU NATRUREL</t>
  </si>
  <si>
    <t>CHORIZO DOUX  250G</t>
  </si>
  <si>
    <t>MERGUEZ CRUE SOUS VIDE 50G PAR 20 PCES AU BOYAU NATUREL</t>
  </si>
  <si>
    <t>MUSEAU DE BŒUF SEAU OU EN BARQUETTE DE 4 A 5 KG</t>
  </si>
  <si>
    <t>SAUCISSE FUMEE EN 120 GR SOUS VIDE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</si>
  <si>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N°5 VIANDES CUITES</t>
    </r>
  </si>
  <si>
    <t>Coût
total HT</t>
  </si>
  <si>
    <t>BRAISE DE BŒUF CUIT SOUS VIDE</t>
  </si>
  <si>
    <t>EFFILOCHE DE CANARD CUIT</t>
  </si>
  <si>
    <t xml:space="preserve">LANGUE DE BŒUF CUITE SALEE SOUS VIDE S/EXSUDAT </t>
  </si>
  <si>
    <t>LANGUE DE BŒUF CUITE S/SEL SOUS VIDE S/EXUDAT</t>
  </si>
  <si>
    <t>ROGNONS DE BŒUF EN DES CUITS</t>
  </si>
  <si>
    <t>ROTI DE BOEUF CUIT SOUS VIDE S/SEL (MACREUSE)</t>
  </si>
  <si>
    <t>ROTI DE BŒUF CUIT SOUS VIDE SALE (MACREUSE)</t>
  </si>
  <si>
    <t>ROTI DE FILET DE DINDE CUIT SOUS VIDE NON FICELE</t>
  </si>
  <si>
    <t>ROTI DE GIGOT D'AGNEAU CUIT SOUS VIDE S/SEL</t>
  </si>
  <si>
    <t>ROTI DE LAPIN FARCI CUIT SOUS VIDE</t>
  </si>
  <si>
    <t>ROTI DE PORC CUIT SOUS VIDE NON FICELE</t>
  </si>
  <si>
    <t>TETE DE VEAU AVEC LANGUE CUITE SOUS VIDE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</si>
  <si>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N°6 OVOPRODUITS ET PRODUITS LAITIERS</t>
    </r>
  </si>
  <si>
    <t xml:space="preserve">Quantité annuelle 
* </t>
  </si>
  <si>
    <t>BEURRE DOUX 10G &gt; 82% MG</t>
  </si>
  <si>
    <t>BEURRE DOUX 15G &gt;82% MG</t>
  </si>
  <si>
    <t>BEURRE DOUX 250G &gt;82% MG</t>
  </si>
  <si>
    <t>BEURRE DOUX 5KG &gt;82% MG</t>
  </si>
  <si>
    <t>BLANC D’ŒUF LIQUIDE 1L</t>
  </si>
  <si>
    <t>Litre</t>
  </si>
  <si>
    <t>BLANCS EN NEIGE AVEC CARAMEL 2,2L</t>
  </si>
  <si>
    <t>Barquette</t>
  </si>
  <si>
    <t>COUPE LIEGEOISE AUX FRUITS 3 PARFUMS + OU - 100G</t>
  </si>
  <si>
    <t>Unité</t>
  </si>
  <si>
    <t>COUPE LIEGEOISE CAFE</t>
  </si>
  <si>
    <t>COUPE LIEGEOISE CHOCOLAT</t>
  </si>
  <si>
    <t>COUPE LIEGEOISE VANILLE CARAMEL</t>
  </si>
  <si>
    <t>CREME A FOUETTER UHT MINI 33% 1L</t>
  </si>
  <si>
    <t>CREME ANGLAISE UHT 1L</t>
  </si>
  <si>
    <t>CREME BRULEE 100G</t>
  </si>
  <si>
    <t>CREME CARAMEL A TRANCHER 1KG ENV</t>
  </si>
  <si>
    <t>CREME DESSERT CAFE 125G</t>
  </si>
  <si>
    <t>CREME DESSERT CARAMEL 125G</t>
  </si>
  <si>
    <t>CREME DESSERT CHOCOLAT 125G</t>
  </si>
  <si>
    <t>CREME DESSERT PRALINE 125G</t>
  </si>
  <si>
    <t>CREME DESSERT RICHE EN PROTEINE RICHE EN CALCIUM RICHE EN FIBRE 100GR VANILLE CHOCOLAT</t>
  </si>
  <si>
    <t>CREME DESSERT VANILLE 125G</t>
  </si>
  <si>
    <t>CREME FRAICHE EPAISSE 32% 5KG</t>
  </si>
  <si>
    <t>CREME LIQUIDE UHT 18% 1L</t>
  </si>
  <si>
    <t>CREME LIQUIDE UHT 30% 1L</t>
  </si>
  <si>
    <t>CREME LIQUIDE UHT 35% 1L</t>
  </si>
  <si>
    <t>CREME RENVERSEE AU CARAMEL 100G</t>
  </si>
  <si>
    <t>CREME SOUS PRESSION EN BOMBE LITRE</t>
  </si>
  <si>
    <t>CREME VEGETALE 1L</t>
  </si>
  <si>
    <t>DESSERT FERMENTE A LA FRAISE RICHE EN PROTEINE RICHE EN CALCIUM 100GR</t>
  </si>
  <si>
    <t>FAISSELLE 40% 125G</t>
  </si>
  <si>
    <t>FLAN CARAMEL ARTISANAL 125G</t>
  </si>
  <si>
    <t>FLAN NAPPE CARAMEL  90G</t>
  </si>
  <si>
    <t>FROMAGE BLANC 0% 100G</t>
  </si>
  <si>
    <t>FROMAGE BLANC 20% 100G</t>
  </si>
  <si>
    <t>FROMAGE BLANC 20% 5 KG</t>
  </si>
  <si>
    <t>FROMAGE BLANC 20% AUX FRUITS 100G</t>
  </si>
  <si>
    <t>FROMAGE BLANC 40% 100G</t>
  </si>
  <si>
    <t>FROMAGE BLANC 40% 5KG</t>
  </si>
  <si>
    <t>FROMAGE BLANC AROMATISE  VANILLE 20% 100G</t>
  </si>
  <si>
    <t>FROMAGE BLANC SUR LIT DE FRUIT 100G</t>
  </si>
  <si>
    <t>GATEAU DE RIZ NAPPE CARAMEL 100G ENV</t>
  </si>
  <si>
    <t>JAUNE D'OEUF 1L</t>
  </si>
  <si>
    <t>LAIT BIO 1L</t>
  </si>
  <si>
    <t>LAIT CHOCOLATE UHT 20CL</t>
  </si>
  <si>
    <t>LAIT GELIFIE CARAMEL 100G</t>
  </si>
  <si>
    <t>LAIT GELIFIE CARAMEL 90G</t>
  </si>
  <si>
    <t>LAIT GELIFIE CHOCOLAT 100G</t>
  </si>
  <si>
    <t>LAIT GELIFIE CHOCOLAT 90G</t>
  </si>
  <si>
    <t>LAIT GELIFIE VANILLE 100G</t>
  </si>
  <si>
    <t>LAIT GELIFIE VANILLE 90G</t>
  </si>
  <si>
    <t>LAIT UHT 1/2 ECREME 10L</t>
  </si>
  <si>
    <t>LAIT UHT 1/2 ECREME 1L</t>
  </si>
  <si>
    <t>LAIT PASTEURISE ENTIER EN 10L</t>
  </si>
  <si>
    <t>LAIT UHT ENTIER 1L</t>
  </si>
  <si>
    <t>MARGARINE VEGETALE 10G TOURNESOL TARTINABLE</t>
  </si>
  <si>
    <t>MARGARINE VEGETALE 1KG</t>
  </si>
  <si>
    <t>MARGARINE VEGETALE 500G TOURNESOL TARTINABLE</t>
  </si>
  <si>
    <t>MOUSSE CAFE 10/12,5CL</t>
  </si>
  <si>
    <t>MOUSSE CHOCOLAT AU LAIT 10/12,5CL</t>
  </si>
  <si>
    <t>MOUSSE CHOCOLAT NOIR 10/12,5CL</t>
  </si>
  <si>
    <t>MOUSSE CITRON 10/12,5CL</t>
  </si>
  <si>
    <t>MOUSSE MARRON 10/12,5CL</t>
  </si>
  <si>
    <t>OEUF ENTIER LIQUIDE PASTEURISE 2L</t>
  </si>
  <si>
    <t>OEUFS AU LAIT 100G</t>
  </si>
  <si>
    <t>OEUFS AU PLAT (X2)</t>
  </si>
  <si>
    <t>OEUFS BROUILLES SALES BARQUETTE 1KG</t>
  </si>
  <si>
    <t>OEUFS COQUE PREDECOUPE</t>
  </si>
  <si>
    <t>OEUFS DURS ECALES PASTEURISES 53/63G ALVEOLE</t>
  </si>
  <si>
    <t>OEUFS ENTIERS LIQUIDES 1L</t>
  </si>
  <si>
    <t>OEUFS FRAIS 53/63</t>
  </si>
  <si>
    <t>OEUFS POCHES &lt; 53G (SEAU)</t>
  </si>
  <si>
    <t>OEUFS POCHES &gt; 53G PAUVRE EN SEL ALVEOLE UNITAIRE</t>
  </si>
  <si>
    <t>ŒUFS SABAYON 1L</t>
  </si>
  <si>
    <t>OMELETTE PAUVRE EN SEL 90G</t>
  </si>
  <si>
    <t>OMELETTE SALEE 135G</t>
  </si>
  <si>
    <t>OMELETTE SALEE 90G</t>
  </si>
  <si>
    <t>OMELETTE SALEE GARNIE FINES HERBES  135G</t>
  </si>
  <si>
    <t>OMELETTE SALEE GARNIE FINES HERBES 90G</t>
  </si>
  <si>
    <t>OMELETTE SALEE GARNIE FROMAGE 90G</t>
  </si>
  <si>
    <t>OMELETTE SALEE GARNIE POMME DE TERRE 135G</t>
  </si>
  <si>
    <t>OMELETTE SALEE GARNIE TEX MEX 90G</t>
  </si>
  <si>
    <t>PETITS SUISSES AUX FRUITS 30 A 40% 60G</t>
  </si>
  <si>
    <t>PETITS SUISSES NATURE NON ENVELOPPES 30 A 40% 30G</t>
  </si>
  <si>
    <t>PHASE PLUS EXTRA</t>
  </si>
  <si>
    <t>PREPARATION POUR PANNACOTTA 1L ENV</t>
  </si>
  <si>
    <t>RIZ AU LAIT 100G</t>
  </si>
  <si>
    <t>SEMOULE AU LAIT 100G</t>
  </si>
  <si>
    <t>YAOURT AROMATISE 125G</t>
  </si>
  <si>
    <t>YAOURT AU LAIT ENTIER 125G</t>
  </si>
  <si>
    <t>YAOURT AUX FRUITS 0% 125CL</t>
  </si>
  <si>
    <t>YAOURT AUX FRUITS 125G</t>
  </si>
  <si>
    <t>YAOURT AUX FRUITS EDULCORES 125G</t>
  </si>
  <si>
    <t>YAOURT BIFIDUS NATURE 125G</t>
  </si>
  <si>
    <t>YAOURT BIFIDUS PARFUMS VARIES 125G</t>
  </si>
  <si>
    <t>YAOURT BRASSE 125G</t>
  </si>
  <si>
    <t>YAOURT BRASSE AUX FRUITS MIXES 125G</t>
  </si>
  <si>
    <t>YAOURT LIQUIDE A BOIRE FRAISE 100G</t>
  </si>
  <si>
    <t>YAOURT LIQUIDE A BOIRE VANILLE 100G</t>
  </si>
  <si>
    <t>YAOURT LONGUE CONSERVATION (4 PARFUMS MINIMUM)</t>
  </si>
  <si>
    <t>YAOURT NATURE 125G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</si>
  <si>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N°7 FROMAGES </t>
    </r>
    <r>
      <rPr>
        <b/>
        <sz val="20"/>
        <rFont val="Calibri"/>
        <family val="2"/>
        <scheme val="minor"/>
      </rPr>
      <t>(hors Dole et Pontarlier)</t>
    </r>
  </si>
  <si>
    <t>BONBEL 30G</t>
  </si>
  <si>
    <t>BRIE 50% MG 3KG ENV</t>
  </si>
  <si>
    <t>BUCHE DU PILAT 1KG</t>
  </si>
  <si>
    <t>BUCHETTE DE CHEVRE 180G</t>
  </si>
  <si>
    <t>CAMEMBERT 45% MG PASTEURISE 240G SANS BOITE</t>
  </si>
  <si>
    <t>CAMEMBERT PASTEURISE 30G</t>
  </si>
  <si>
    <t>CANCOILLOTTE A L'AIL COUPELLE 30G ENV</t>
  </si>
  <si>
    <t>CANCOILLOTTE NATURE 6% MG 250 G</t>
  </si>
  <si>
    <t>CANCOILLOTTE NATURE 8% MG 5 KG</t>
  </si>
  <si>
    <t>CANCOILLOTTE NATURE COUPELLE 30G</t>
  </si>
  <si>
    <t>CANTAL SOUS ATMOSPHERE 30G</t>
  </si>
  <si>
    <t>CARRE DEMI-SEL 12,2% MG 25G</t>
  </si>
  <si>
    <t>CHEVRE BUCHE 1KG LAIT DE MELANGE</t>
  </si>
  <si>
    <t>COMTE MEULE COUPE EN 4 EMBALLEE</t>
  </si>
  <si>
    <t>COMTE SOUS ATMOSPHERE 30G</t>
  </si>
  <si>
    <t>COULOMMIERS 40% 300G MINIMUM</t>
  </si>
  <si>
    <t>EDAM PAIN 2,5KG ENV</t>
  </si>
  <si>
    <t>EDAM SOUS ATMOSPHERE 30G</t>
  </si>
  <si>
    <t>EMMENTAL EN DES 29% MG 500G</t>
  </si>
  <si>
    <t>EMMENTAL RAPE SACHET 1KG</t>
  </si>
  <si>
    <t>EMMENTAL SOUS ATMOSPHERE 30G</t>
  </si>
  <si>
    <t>FETA DE BREBIS EN DES</t>
  </si>
  <si>
    <t>FOURME D'AMBERT SOUS ATMOSPHERE 30G</t>
  </si>
  <si>
    <t>FOURNOL 3,5KG ENV</t>
  </si>
  <si>
    <t>FROMAGE A PATE MOLLE TYPE MINI  D'AFFINOIS BRIN 25G</t>
  </si>
  <si>
    <t>FROMAGE AIL ET FINES HERBES 16G ENV TYPE TARTARE</t>
  </si>
  <si>
    <t>FROMAGE AIL FINES HERBES 500G</t>
  </si>
  <si>
    <t>FROMAGE AOP A PATE PERSILLEE TYPE FOURME D'AMBERT</t>
  </si>
  <si>
    <t>FROMAGE BRILLART SAVARIN</t>
  </si>
  <si>
    <t>FROMAGE CREME CAMENBERT 20G</t>
  </si>
  <si>
    <t>FROMAGE CREME CHEVRE 20G</t>
  </si>
  <si>
    <t>FROMAGE CREME DE ROQUEFORT 20G</t>
  </si>
  <si>
    <t>FROMAGE DE CHEVRE BUCHETTE 20G</t>
  </si>
  <si>
    <t>FROMAGE DE CHEVRE EN DES</t>
  </si>
  <si>
    <t>FROMAGE FONDU A LA CREME 29% MG 18G TYPE SAMOS</t>
  </si>
  <si>
    <t>FROMAGE FONDU AUX NOIX 20G ENV</t>
  </si>
  <si>
    <t>FROMAGE FONDU CREME BREBIS 20G</t>
  </si>
  <si>
    <t>FROMAGE FONDU RICHE EN CALCIUM 1KG</t>
  </si>
  <si>
    <t>FROMAGE FRAIS FOUETTE 100% NATUREL 20G</t>
  </si>
  <si>
    <t>GORGONZOLA 1,5KG ENV</t>
  </si>
  <si>
    <t>GOUDA PAIN 2,5KG ENV</t>
  </si>
  <si>
    <t>GOUDA SOUS ATMOSPHERE 30G</t>
  </si>
  <si>
    <t>MAMIROLLE 500G</t>
  </si>
  <si>
    <t>MAROILLE 29% MG 700G ENV</t>
  </si>
  <si>
    <t>MASCARPONNE</t>
  </si>
  <si>
    <t>MIMOLETTE EN DES</t>
  </si>
  <si>
    <t>MIMOLETTE PAIN 3KG ENV</t>
  </si>
  <si>
    <t>MINI CHEVRE FRAIS 20G</t>
  </si>
  <si>
    <t>MONT D'OR</t>
  </si>
  <si>
    <t>MORBIER MEULE COUPE EN 4 EMBALLEE</t>
  </si>
  <si>
    <t>MORBIER SOUS ATMOSPHERE 30G</t>
  </si>
  <si>
    <t>MOZARELLA DES OU BILLES 1KG</t>
  </si>
  <si>
    <t>MOZARELLA FRAICHE TRANCHE 25G ENV</t>
  </si>
  <si>
    <t>MOZARELLA PAIN 1KG ENV</t>
  </si>
  <si>
    <t>MUNSTER 25G</t>
  </si>
  <si>
    <t>MUNSTER AU KG</t>
  </si>
  <si>
    <t>PARMESAN RAPE SACHET 500G</t>
  </si>
  <si>
    <t>PATE FRAICHE FOISONNEE AROME BLEU 20G ENV</t>
  </si>
  <si>
    <t>PATE PERSILLEE 25G TYPE SAINT AGUR</t>
  </si>
  <si>
    <t>PATE PRESSEE CUITE SOUS CIRE 22G TYPE BABYBEL</t>
  </si>
  <si>
    <t>PAVE 3 PROVINCES 1,4KG ENV</t>
  </si>
  <si>
    <t>PAVE VAL DE SAONE 1,4KG ENV</t>
  </si>
  <si>
    <t>POLINOIS</t>
  </si>
  <si>
    <t>PREPARATION POUR TARTIFLETTE 500G</t>
  </si>
  <si>
    <t>RACLETTE 28% MG 1/2 MEULE</t>
  </si>
  <si>
    <t>RACLETTE 28% TRANCHEE</t>
  </si>
  <si>
    <t>REBLOCHON  AOP  500G ENV</t>
  </si>
  <si>
    <t>ROQUEFORT 20G ENV</t>
  </si>
  <si>
    <t>ROUY 320G</t>
  </si>
  <si>
    <t>SAINT ALBRAY 30G</t>
  </si>
  <si>
    <t>SAINT FELICIEN 28% MG PASTEURISE 130G ENV</t>
  </si>
  <si>
    <t>SAINT MARCELIN 50% MG</t>
  </si>
  <si>
    <t>SAINT NECTAIRE 40% MG</t>
  </si>
  <si>
    <t>SAINT NECTAIRE SOUS ATMOSPHERE 30G</t>
  </si>
  <si>
    <t>SAINT PAULIN 40% MG</t>
  </si>
  <si>
    <t>SAINT PAULIN SOUS ATMOSPHERE 30G</t>
  </si>
  <si>
    <t>SPECIALITE FROMAGERE A PIZZA COPEAUX 2,5KG</t>
  </si>
  <si>
    <t>SPECIALITE FROMAGERE CHEVRE ET BREBIS 20G</t>
  </si>
  <si>
    <t>SPECIALITE FROMAGERE FOUETTEE 40 A 60% 20G</t>
  </si>
  <si>
    <t>SPECIALITE FROMAGERE NATURE 19% MG 20G TYPE ST MORET</t>
  </si>
  <si>
    <t>TOMME BLANCHE 2KG ENV</t>
  </si>
  <si>
    <t>TOMME BLANCHE SOUS ATMOSPHERE 30G</t>
  </si>
  <si>
    <t>TOMME DE SAVOIE 28% MG</t>
  </si>
  <si>
    <t>TOMME NOIRE 2KG ENV</t>
  </si>
  <si>
    <t>TOMME NOIRE DES PYRENEES SOUS ATMOSPHERE 30G</t>
  </si>
  <si>
    <t>KG</t>
  </si>
  <si>
    <t>EDAM TRANCHE 30G EMBALLE PAR 100</t>
  </si>
  <si>
    <t>EMMENTAL BLOC 3-4 KG</t>
  </si>
  <si>
    <t>FROMAGE A PÄTE FRAÏCHE AIL ET FINES HERBES A TEXTURE LISSE EN TERRINE PLASTIQUE DE 500G TYPE CANTADOU</t>
  </si>
  <si>
    <t>FROMAGE A PATE FRAICHE AIL ET FINES HERBES AU LAIT PASTEURISE EN PORTIONS DE 16 G DE TYPE BOURSIN</t>
  </si>
  <si>
    <t>FROMAGE BLANC FRAIS 29% MG 18G TYPE KIRI</t>
  </si>
  <si>
    <t>FROMAGE BLANC FRAIS SOUS COQUE 20G</t>
  </si>
  <si>
    <t>FROMAGE FONDU TYPE VACHE QUI RIT 17.5G ENV</t>
  </si>
  <si>
    <t>FROMAGE TYPE BLEU DOUCEUR TRANCHE 30G EMBALLE PAR 100</t>
  </si>
  <si>
    <t>SAINT PAULIN TRANCHE 30G EMBALLE PAR 100</t>
  </si>
  <si>
    <t>SPECIALITE FROMAGERE AIL ET FINES HERBES EN PORTION 16.66G TYPE CANTADOU</t>
  </si>
  <si>
    <t>SPECIALITE FROMAGERE FONDUE SANS CONSERVATEUR BARQUETTE DE 1KG DE TYPE VACHE QUI RIT FORMULE PLUS</t>
  </si>
  <si>
    <t>TOME NOIRE TRANCHE 30G EMBALLE PAR 100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</si>
  <si>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N°8 CONSERVES</t>
    </r>
  </si>
  <si>
    <t>Label/catégorie</t>
  </si>
  <si>
    <t>ABRICOTS OREILLONS AU NATUREL BTE 4/4</t>
  </si>
  <si>
    <t>Boite</t>
  </si>
  <si>
    <t>ABRICOTS OREILLONS AU NATUREL BTE 5/1</t>
  </si>
  <si>
    <t>ABRICOTS OREILLONS SIROP BTE 5/1</t>
  </si>
  <si>
    <t>ANANAS AU NATUREL TRANCHES ENTIÈRES BTE 3/4</t>
  </si>
  <si>
    <t>ANANAS SIROP MORCEAUX BTE 3/2</t>
  </si>
  <si>
    <t>ANANAS SIROP TRANCHES BRISEES BTE 3/1</t>
  </si>
  <si>
    <t>ANANAS SIROP TRANCHES ENTIERES BTE 3/1</t>
  </si>
  <si>
    <t>BIGARREAUX DENOYAUTES AU NATUREL BTE 3/1</t>
  </si>
  <si>
    <t>BIGARREAUX DENOYAUTES SIROP BTE 5/1</t>
  </si>
  <si>
    <t>COCKTAIL DE FRUITS AU NATUREL 5/1</t>
  </si>
  <si>
    <t>COCKTAIL DE FRUITS AU SIROP BTE 5/1</t>
  </si>
  <si>
    <t>COMPOTE 2 FRUITS SUCRE BTE 5/1 POMME ABRICOT</t>
  </si>
  <si>
    <t>COMPOTE 2 FRUITS SUCRE BTE 5/1 POMME ANANAS</t>
  </si>
  <si>
    <t>COMPOTE 2 FRUITS SUCRE BTE 5/1 POMME BANANE</t>
  </si>
  <si>
    <t>COMPOTE 2 FRUITS SUCRE BTE 5/1 POMME CASSIS</t>
  </si>
  <si>
    <t>COMPOTE 2 FRUITS SUCRE BTE 5/1 POMME FRAISE</t>
  </si>
  <si>
    <t>COMPOTE 2 FRUITS SUCRE BTE 5/1 POMME FRAMBOISE</t>
  </si>
  <si>
    <t>COMPOTE 2 FRUITS SUCRE BTE 5/1 POMME PECHE</t>
  </si>
  <si>
    <t>COMPOTE ALLEGEE POMME BTE 5/1</t>
  </si>
  <si>
    <t>COMPOTE PECHES MORCEAUX SUCREE BTE 5/1</t>
  </si>
  <si>
    <t>COMPOTE POIRES SUCREE BTE 5/1</t>
  </si>
  <si>
    <t>COMPOTE POMME SUCREE BTE 5/1</t>
  </si>
  <si>
    <t>CONFITURE BTE 4/4 ABRICOT</t>
  </si>
  <si>
    <t>CONFITURE BTE 4/4 FRAISE</t>
  </si>
  <si>
    <t>CONFITURE BTE 4/4 GROSEILLE</t>
  </si>
  <si>
    <t>CONFITURE BTE 4/4 ORANGE</t>
  </si>
  <si>
    <t>CREME DE MARRONS BTE 4/4</t>
  </si>
  <si>
    <t>CREME DESSERT BTE 3/1 OU 5/1 BEURRE SALE</t>
  </si>
  <si>
    <t>CREME DESSERT BTE 3/1 OU 5/1 CAFE</t>
  </si>
  <si>
    <t>CREME DESSERT BTE 3/1 OU 5/1 CARAMEL</t>
  </si>
  <si>
    <t>CREME DESSERT BTE 3/1 OU 5/1 CHOCOLAT</t>
  </si>
  <si>
    <t>CREME DESSERT BTE 3/1 OU 5/1 CREOLE</t>
  </si>
  <si>
    <t>CREME DESSERT BTE 3/1 OU 5/1 PRALINE</t>
  </si>
  <si>
    <t>CREME DESSERT BTE 3/1 OU 5/1 SPECULOS</t>
  </si>
  <si>
    <t>CREME DESSERT BTE 3/1 OU 5/1 VANILLE</t>
  </si>
  <si>
    <t>CUBE DE FRUITS AU NATUREL BTE 4/4</t>
  </si>
  <si>
    <t>DEMI POIRES AU SIROP 5/1</t>
  </si>
  <si>
    <t>MIRABELLES DENOYAUTEES AU NATUREL BTE 2/1</t>
  </si>
  <si>
    <t>MIRABELLES DENOYAUTEES AU SIROP BTE 2/1</t>
  </si>
  <si>
    <t>MIRABELLES DENOYAUTEES AU SIROP BTE 3/1</t>
  </si>
  <si>
    <t>PECHE OREILLONS AU NATUREL BTE 4/4</t>
  </si>
  <si>
    <t>PECHE OREILLONS AU NATUREL BTE 5/1</t>
  </si>
  <si>
    <t>PECHES EN CUBES AU SIROP BTE 5/1</t>
  </si>
  <si>
    <t>PECHES OREILLONS AU SIROP BTE 5/1</t>
  </si>
  <si>
    <t>POIRES 1/2 FRUIT AU NATUREL BTE 4/4</t>
  </si>
  <si>
    <t>POIRES 1/2 FRUIT AU NATUREL BTE 5/1</t>
  </si>
  <si>
    <t>POIRES 1/2 FRUIT AU SIROP  BTE 5/1</t>
  </si>
  <si>
    <t>POIRES CUBES  FRUIT AU SIROP  BTE 5/1</t>
  </si>
  <si>
    <t>POMMES EN TRANCHES AU SIROP 5/1</t>
  </si>
  <si>
    <t>PRUNEAUX AU SIROP BTE 5/1</t>
  </si>
  <si>
    <t>PUREE POMME S/SUCRE AJOUTE BTE 5/1</t>
  </si>
  <si>
    <t>QUETSCHES DENOYAUTEES AU NATUREL 2/1</t>
  </si>
  <si>
    <t>QUETSCHES DENOYAUTEES AU SIROP 2/1</t>
  </si>
  <si>
    <t>SEGMENTS DE MANDARINE BTE 3/1</t>
  </si>
  <si>
    <t>SEGMENTS DE PAMPLEMOUSSE BTE 3/1</t>
  </si>
  <si>
    <t>ASPERGES BTE 1/4</t>
  </si>
  <si>
    <t>ASPERGES BLANCHES 25/34 BTE 4/4</t>
  </si>
  <si>
    <t>ASPERGES BLANCHES 25/34 PAUVRE EN SEL BTE 4/4</t>
  </si>
  <si>
    <t>BETTERAVES EN DES BTE 5/1</t>
  </si>
  <si>
    <t>BETTERAVES EN LANIÈRES BTE 5/1</t>
  </si>
  <si>
    <t>BISQUE DE HOMARD BTE 4/4</t>
  </si>
  <si>
    <t>BLANC DE POIREAU BTE 3/1</t>
  </si>
  <si>
    <t>CANNELLONI SANS PORC BTE 5/1</t>
  </si>
  <si>
    <t>CAPRES BTE 4/4</t>
  </si>
  <si>
    <t>CAROTTES JEUNES BTE 5/1</t>
  </si>
  <si>
    <t>CAROTTES RAPEES BTE 5/1</t>
  </si>
  <si>
    <t>CAROTTES RONDELLES BTE 5/1</t>
  </si>
  <si>
    <t>CELERI REMOULADE BTE 5/1</t>
  </si>
  <si>
    <t>CHAIR DE CRABE BTE 4/4</t>
  </si>
  <si>
    <t>CHAMPIGNONS EMINCES BTE 4/4</t>
  </si>
  <si>
    <t>CHAMPIGNONS A LA GRECQUE BTE 5/1</t>
  </si>
  <si>
    <t>CHAMPIGNONS PIEDS ET MORCEAUX BTE 5/1</t>
  </si>
  <si>
    <t>COEUR ARTICHAUT BTE 3/1</t>
  </si>
  <si>
    <t>COEUR CELERI BTE 5/1</t>
  </si>
  <si>
    <t>CŒUR DE FENOUIL BTE 5/1</t>
  </si>
  <si>
    <t>CŒUR DE LAITUE BTE 5/1</t>
  </si>
  <si>
    <t>COEUR PALMIERS RONDELLE BTE 4/4</t>
  </si>
  <si>
    <t>CONCENTRE TOMATE BTE 4/4</t>
  </si>
  <si>
    <t>CONCENTRE TOMATE BTE 5/1</t>
  </si>
  <si>
    <t>CORNICHONS 120/149 BTE 5/1</t>
  </si>
  <si>
    <t>CORNICHONS RONDELLES BTE 5/1</t>
  </si>
  <si>
    <t>COTES BETTES BTE 5/1</t>
  </si>
  <si>
    <t>COTES BETTES PAUVRE EN SEL BTE 5/1</t>
  </si>
  <si>
    <t>ENDIVES BTE 5/1</t>
  </si>
  <si>
    <t>ENDIVES PAUVRE EN SEL BTE 5/1</t>
  </si>
  <si>
    <t>FLAGEOLETS VERTS FINS BTE 5/1</t>
  </si>
  <si>
    <t>FOND ARTICHAUT BTE 3/1</t>
  </si>
  <si>
    <t>GARNITURE BOUCHEES A LA REINE BTE 5/1</t>
  </si>
  <si>
    <t>GARNITURE DE TABOULE BTE 5/1</t>
  </si>
  <si>
    <t>GERMES DE SOJA 4/4</t>
  </si>
  <si>
    <t>GESIERS DE VOLAILLE BTE 4/4</t>
  </si>
  <si>
    <t>HARICOT VERT EXTRA FINS BTE 4/4</t>
  </si>
  <si>
    <t>HARICOTS BEURRE EXTRA FINS BTE 5/1</t>
  </si>
  <si>
    <t>HARICOTS BLANCS A LA TOMATE BTE 5/1</t>
  </si>
  <si>
    <t>HARICOTS BLANCS AU NATUREL BTE 5/1</t>
  </si>
  <si>
    <t>HARICOTS ROUGES BTE 5/1</t>
  </si>
  <si>
    <t>HARICOTS TYPE COCO 5 KG ENV</t>
  </si>
  <si>
    <t>HARICOTS VERTS TRES FINS BTE 5/1</t>
  </si>
  <si>
    <t>HARISSA BTE 4/4</t>
  </si>
  <si>
    <t>LEGUMES POUR COUSCOUS BTE 5/1</t>
  </si>
  <si>
    <t>LENTILLES AU NATUREL BTE 5/1</t>
  </si>
  <si>
    <t>MACEDOINE DE LEGUMES BTE 4/4</t>
  </si>
  <si>
    <t>MACEDOINE DE LEGUMES BTE 5/1</t>
  </si>
  <si>
    <t>MAIS EN GRAINS BTE 3/1</t>
  </si>
  <si>
    <t>MAIS EN GRAINS DOUX BTE 4/4</t>
  </si>
  <si>
    <t>MAQUEREAUX PAUVRE EN SEL BTE 4/4</t>
  </si>
  <si>
    <t>MAQUEREAUX SAUCE MOUTARDE BTE 3/1</t>
  </si>
  <si>
    <t>MAQUEREAUX SAUCE TOMATE BTE 3/1</t>
  </si>
  <si>
    <t>MAQUEREAUX VIN BLANC BTE 3/1</t>
  </si>
  <si>
    <t>MELANGE FORESTIER BTE 3/1</t>
  </si>
  <si>
    <t>MINI QUENELLES VOLAILLE NATURE BTE 5/1</t>
  </si>
  <si>
    <t>OIGNONS BLANCS AU VINAIGRE BTE 5/1</t>
  </si>
  <si>
    <t>OLIVES NOIRES 34/39 DN BOITE 4/4</t>
  </si>
  <si>
    <t>OLIVES NOIRES 34/39 DN BOITE 5/1</t>
  </si>
  <si>
    <t>OLIVES NOIRES RONDELLES BOITE 3/1</t>
  </si>
  <si>
    <t>OLIVES VERTES 34/39 DN BOITE 4/4</t>
  </si>
  <si>
    <t>OLIVES VERTES 34/39 DN BOITE 5/1</t>
  </si>
  <si>
    <t>OLIVES VERTES RONDELLES BTE 3/1</t>
  </si>
  <si>
    <t>PETIT POIS EXTRA FINS AU NATUREL BTE 4/4</t>
  </si>
  <si>
    <t>PETITS POIS CAROTTES TRES FINS BTE 5/1</t>
  </si>
  <si>
    <t>PETITS POIS TRES FINS NATUREL BTE 5/1</t>
  </si>
  <si>
    <t>PIPERADE BTE 5/1</t>
  </si>
  <si>
    <t>POIREAUX BTE 3/1</t>
  </si>
  <si>
    <t>POIS CHICHES BTE 5/1</t>
  </si>
  <si>
    <t>POIVRE VERT BOITE 4/4</t>
  </si>
  <si>
    <t>POIVRON LANIERE BTE 5/1</t>
  </si>
  <si>
    <t>POUSSES DE HARICOTS MUNGO BTE 4/4</t>
  </si>
  <si>
    <t>QUENELLES BROCHET BTE 5/1</t>
  </si>
  <si>
    <t>QUENELLES VEAU BOITE 5/1</t>
  </si>
  <si>
    <t>QUENELLES VOLAILLE BTE 5/1</t>
  </si>
  <si>
    <t>RATATOUILLE BTE 5/1</t>
  </si>
  <si>
    <t>RAVIOLIS BOEUF BTE 5/1</t>
  </si>
  <si>
    <t>ROULE TORSADE A GARNIR 27G</t>
  </si>
  <si>
    <t>Unités</t>
  </si>
  <si>
    <t xml:space="preserve">SALADE NICOISE BTE 5/1 </t>
  </si>
  <si>
    <t>SALADES MELANGEES BTE 5/1 CHINOISE</t>
  </si>
  <si>
    <t>SALADES MELANGEES BTE 5/1 EXOTIQUE</t>
  </si>
  <si>
    <t>SALADES MELANGEES BTE 5/1 MEXICAINE</t>
  </si>
  <si>
    <t>SALSIFIS COUPES BTE 5/1</t>
  </si>
  <si>
    <t>SARDINES A LA TOMATE BOITE 3/1</t>
  </si>
  <si>
    <t>SARDINES A L'HUILE BOITE 3/1</t>
  </si>
  <si>
    <t>SARDINES A L'HUILE BOITE 4/4</t>
  </si>
  <si>
    <t>SAUCE TOMATE CUISINEE BTE 3/1</t>
  </si>
  <si>
    <t>SOUFFLE DE BROCHET BTE 3/1</t>
  </si>
  <si>
    <t>SOUFFLE DE LEGUMES BTE 3/1</t>
  </si>
  <si>
    <t>SOUFFLE DE VOLAILLE BTE 3/1</t>
  </si>
  <si>
    <t>THON NATUREL EN MORCEAUX BTE 3/1</t>
  </si>
  <si>
    <t>THON NATUREL EN MORCEAUX BTE 4/4</t>
  </si>
  <si>
    <t>THON PAUVRE EN SEL BTE 4/4</t>
  </si>
  <si>
    <t>TOMATE COULIS BTE 5/1</t>
  </si>
  <si>
    <t>TOMATES CONCASSEES CUBES BTE 5/1</t>
  </si>
  <si>
    <t>TOMATES CONCASSEES EN CUBES BTE 4/4</t>
  </si>
  <si>
    <t>TOMATES PELEES BTE 5/1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</si>
  <si>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N°9 EPICERIE SECHE</t>
    </r>
  </si>
  <si>
    <t xml:space="preserve">Quantité
* </t>
  </si>
  <si>
    <t>ABRICOTS SECS</t>
  </si>
  <si>
    <t xml:space="preserve">AMANDES EN POUDRE 1KG ENV </t>
  </si>
  <si>
    <t>AROME VANILLE  1L ENV</t>
  </si>
  <si>
    <t>BABA/SAVARIN A GARNIR CAISSETTE 13G ENV</t>
  </si>
  <si>
    <t>BARQUETTE MICRO ONDE 300G COUSCOUS</t>
  </si>
  <si>
    <t>BARQUETTE MICRO ONDE 300G FILET DE SAUMON OSEILLE ET TAGLIATELLES</t>
  </si>
  <si>
    <t>BARQUETTE MICRO ONDE 300G HACHIS PARMENTIER</t>
  </si>
  <si>
    <t xml:space="preserve">BARQUETTE MICRO ONDE 300G LASAGNE BOLOGNAISE </t>
  </si>
  <si>
    <t>BARQUETTE MICRO ONDE 300G PENNES A LA BOLOGNAISE</t>
  </si>
  <si>
    <t>BIGARREAUX ROUGES CONFITS 1KG ENV</t>
  </si>
  <si>
    <t>BISCOTTES PAQUET DE 72</t>
  </si>
  <si>
    <t>Paquet</t>
  </si>
  <si>
    <t>BISCOTTES PAUVRE EN SEL PAQUET DE 72</t>
  </si>
  <si>
    <t>BISCOTTES SACHET DE 2</t>
  </si>
  <si>
    <t>BISCUIT CIGARETTE PAQUET 196 PIECES</t>
  </si>
  <si>
    <t>BISCUIT DEJEUNER GOUTER PAQUET 350 G ENV</t>
  </si>
  <si>
    <t>BISCUIT EVENTAILS PAQUET 94 PIECES</t>
  </si>
  <si>
    <t>Sachet</t>
  </si>
  <si>
    <t>BISCUIT SEC  FACE CHOCOLAT PAR 2 30G ENV</t>
  </si>
  <si>
    <t>BISCUIT SEC INTERIEUR CHOCOLAT PAR 2 30G ENV</t>
  </si>
  <si>
    <t>BISCUIT SEC PETITE GALETTE PAR 2 15G ENV</t>
  </si>
  <si>
    <t>BISCUITS SALES ASSORTIMENT 400 A 800 G</t>
  </si>
  <si>
    <t xml:space="preserve">BOUCHEE A GARNIR 30G ENV </t>
  </si>
  <si>
    <t>BOUDOIR PAR 2 15G ENV</t>
  </si>
  <si>
    <t>BOULGOUR PRECUIT 5 KG ENV</t>
  </si>
  <si>
    <t>CACAO PUR NON SUCRE 10G</t>
  </si>
  <si>
    <t>CAFE 100% ARABICA 1KG MOUTURE FILTRE</t>
  </si>
  <si>
    <t>CAFE SOLUBLE DECAFEINE DOSETTE 2G</t>
  </si>
  <si>
    <t>CAFE SOLUBLE LYOPHILISE 100% ARABICA DOSETTE 2G ENV</t>
  </si>
  <si>
    <t>CAKE AUX FRUITS IINDIVIDUEL 30G ENV  S/ALCOOL</t>
  </si>
  <si>
    <t>CARAMEL LIQUIDE 1L ENV</t>
  </si>
  <si>
    <t>CEREALES 30G ENV CHOCOLAT</t>
  </si>
  <si>
    <t>CEREALES 30G ENV MIEL</t>
  </si>
  <si>
    <t>CEREALES 30G ENV NATURE</t>
  </si>
  <si>
    <t>CERNEAUX NOIX 1KG ENV ENTIER OU DEMI</t>
  </si>
  <si>
    <t>CHAPELURE BRUNE 1KG ENV</t>
  </si>
  <si>
    <t>CHIPS SACHE 30G ENV</t>
  </si>
  <si>
    <t>CHOCOLAT A CROQUER LAIT TABLETTE 100G</t>
  </si>
  <si>
    <t>CHOCOLAT A CROQUER NOIR TABLETTE 100G</t>
  </si>
  <si>
    <t>CHOCOLAT BLANC EN COPEAUX</t>
  </si>
  <si>
    <t>CHOCOLAT DE COUVERTURE BLANC PALETS</t>
  </si>
  <si>
    <t>CHOCOLAT DE COUVERTURE NOIR PALETS</t>
  </si>
  <si>
    <t>CHOCOLAT LACTE EN POUDRE 20G ENV</t>
  </si>
  <si>
    <t>COLORANT PAELLA 100G ENV 3% DE SAFRAN</t>
  </si>
  <si>
    <t>COMPOTE 2 FRUITS SUCREE 100 G ENVIRON POMME ABRICOT</t>
  </si>
  <si>
    <t>COMPOTE 2 FRUITS SUCREE 100 G ENVIRON POMME BANANE</t>
  </si>
  <si>
    <t>COMPOTE 2 FRUITS SUCREE 100 G ENVIRON POMME COING</t>
  </si>
  <si>
    <t>COMPOTE 2 FRUITS SUCREE 100 G ENVIRON POMME FRAISE</t>
  </si>
  <si>
    <t>COMPOTE ALLEGEE EN SUCRE 2 FRUITS 100G POMME ABRICOT</t>
  </si>
  <si>
    <t>COMPOTE ALLEGEE EN SUCRE 2 FRUITS 100G POMME BANANE</t>
  </si>
  <si>
    <t>COMPOTE ALLEGEE EN SUCRE 2 FRUITS 100G POMME FRAISE</t>
  </si>
  <si>
    <t>COMPOTE ALLEGEE EN SUCRE 2 FRUITS 100G POMME FRAMBOISE</t>
  </si>
  <si>
    <t>COMPOTE ALLEGEE EN SUCRE 2 FRUITS 100G POMME PECHE</t>
  </si>
  <si>
    <t>COMPOTE ALLEGEE EN SUCRE POIRE 100G ENV</t>
  </si>
  <si>
    <t>COMPOTE ALLEGEE EN SUCRE POMME 100G ENV</t>
  </si>
  <si>
    <t>COMPOTE PECHES SUCREE 100G ENV</t>
  </si>
  <si>
    <t>COMPOTE POIRES SUCREE 100G ENV</t>
  </si>
  <si>
    <t>COMPOTE POMMES SUCREE 100G ENV</t>
  </si>
  <si>
    <t>CONFITURE 30G ENV MULTIPARFUM S/GELE</t>
  </si>
  <si>
    <t>CONFITURE DE FIGUES 370G ENV</t>
  </si>
  <si>
    <t>COUPELLE CUBES ANANAS AU SIROP 100G</t>
  </si>
  <si>
    <t>COURONNEMENT AIL PERSIL</t>
  </si>
  <si>
    <t>COURONNEMENT TOMATE BASILIC</t>
  </si>
  <si>
    <t>CREME DE MARRONS 30/40G ENV</t>
  </si>
  <si>
    <t>CREME DESSERT 125G ENV CHOCOLAT</t>
  </si>
  <si>
    <t>CREME DESSERT 125G ENV PRALINE</t>
  </si>
  <si>
    <t>CREME DESSERT 125G ENV VANILLE</t>
  </si>
  <si>
    <t>CREME PATISSIERE SUCRE 2 A 5 KG A FROID</t>
  </si>
  <si>
    <t>CROUTONS NATURES 350G ENV</t>
  </si>
  <si>
    <t>CUBES DE PECHE AU NATUREL 100G ENV</t>
  </si>
  <si>
    <t>CUBES DE POIRE AU NATUREL 100G ENV</t>
  </si>
  <si>
    <t>CUBES PECHES 100G</t>
  </si>
  <si>
    <t>CUBES POIRE 100G</t>
  </si>
  <si>
    <t>CUMIN MOULU 400G ENV</t>
  </si>
  <si>
    <t>CURRY FORT EN POUDRE 400G ENV</t>
  </si>
  <si>
    <t>EPICES COUSCOUS 400G ENV</t>
  </si>
  <si>
    <t>EPICES HERBES DE PROVENCE 500 G ENV</t>
  </si>
  <si>
    <t>EXTRAIT DE CAFE 1L ENVIRON</t>
  </si>
  <si>
    <t>FARINE MENAGERE T55 1KG</t>
  </si>
  <si>
    <t>FECULE DE POMME DE TERRE S/GLUTEN (LIANT)</t>
  </si>
  <si>
    <t>FEUILLE GENOISE 8 MM</t>
  </si>
  <si>
    <t>FLEUR DE MAIS S/SULFITE 700G A 1KG ENV</t>
  </si>
  <si>
    <t>FLOCONS POMME DE TERRE NATURE 5KG ENV</t>
  </si>
  <si>
    <t>FOND BLANC VOLAILLE PAUVRE EN SEL A CHAUD BTE 1KG ENV</t>
  </si>
  <si>
    <t>FOND BRUN LIE PAUVRE EN SEL A CHAUD BTE 1KG ENV</t>
  </si>
  <si>
    <t>FRUITS CONFITS CUBES 1KG ENV</t>
  </si>
  <si>
    <t>FUMET DE POISSON PAUVRE EN SEL A CHAUD BTE 1KG</t>
  </si>
  <si>
    <t>GATEAU DE SEMOULE 125G ENV</t>
  </si>
  <si>
    <t>GATEAU MARBRE INDIVIDUEL 40G ENV</t>
  </si>
  <si>
    <t>GAUFRE POUDREE INDIVIDUELLE 30G ENV</t>
  </si>
  <si>
    <t>GELATINE EN KG</t>
  </si>
  <si>
    <t>GELEE 30G GROSEILLE</t>
  </si>
  <si>
    <t>HARICOTS TYPE COCO 5KG ENV</t>
  </si>
  <si>
    <t>HUILE OLIVE EXTRA VIERGE 1L</t>
  </si>
  <si>
    <t>HUILE PIMENTEE POUR PIZZA DOSETTE INDIV</t>
  </si>
  <si>
    <t>HUILE TOURNESOL 1L</t>
  </si>
  <si>
    <t>HUILE TOURNESOL 5L</t>
  </si>
  <si>
    <t>HUILE VEGETALE MELANGE POUR FRITURE 5L</t>
  </si>
  <si>
    <t>LAIT CHOCOLATE EN BRIQUE DE 20CL</t>
  </si>
  <si>
    <t xml:space="preserve">LAIT POUDRE INSTANTANE 1/2 ECREME 15G </t>
  </si>
  <si>
    <t xml:space="preserve">LAIT POUDRE 0% INSTANTANE  ECREME 15G </t>
  </si>
  <si>
    <t>LENTILLES CORAIL 2,5 KG ENV</t>
  </si>
  <si>
    <t>LENTILLES VERTES 5 KG ENVIRON</t>
  </si>
  <si>
    <t>LEVURE CHIMIQUE 1,5KG ENV</t>
  </si>
  <si>
    <t>LEVURE CHIMIQUE SACHET 11G ENV</t>
  </si>
  <si>
    <t>MADELEINE AUX OEUFS INDIVIDUELLE 20/25G ENV</t>
  </si>
  <si>
    <t>MAYONNAISE DOSE 10/12G ENV</t>
  </si>
  <si>
    <t>MAYONNAISE PAUVRE EN SEL DOSE 10/12G ENV</t>
  </si>
  <si>
    <t>MAYONNAISE SALEE DISTRIBUTEUR UU 3 A 6 KG</t>
  </si>
  <si>
    <t>MAYONNAISE SALEE SEAU 5KG ENV</t>
  </si>
  <si>
    <t>MELANGE TYPE  FRUITS DU VERGER 100G</t>
  </si>
  <si>
    <t>MIEL NDIVIDUEL 30G SECABILISE</t>
  </si>
  <si>
    <t>MOELLEUX CACAO 30G ENV</t>
  </si>
  <si>
    <t>MOELLEUX CITRON 30G ENV</t>
  </si>
  <si>
    <t>MOELLEUX FRAISE 30G ENV</t>
  </si>
  <si>
    <t>MOUTARDE A L'ANCIENNE SEAU 1KG ENV</t>
  </si>
  <si>
    <t>MOUTARDE PAUVRE EN SEL DOSE 5G ENV</t>
  </si>
  <si>
    <t>MOUTARDE SALEE DISTRIBUTEUR UU 3 A 6 KG</t>
  </si>
  <si>
    <t>MOUTARDE SALEE DOSE 5G ENV</t>
  </si>
  <si>
    <t>MOUTARDE SALEE SEAU 5KG ENV</t>
  </si>
  <si>
    <t>MUSCADE MOULUE 400G ENV</t>
  </si>
  <si>
    <t>NOIX DE COCO RAPEE 1 KG ENV</t>
  </si>
  <si>
    <t>ORIGAN 400G ENV</t>
  </si>
  <si>
    <t>PAIN HAMBURGER MINIMUM 80G</t>
  </si>
  <si>
    <t>PAIN AU LAIT  INDIVIDUEL EMBALLE</t>
  </si>
  <si>
    <t>PAIN DE MIE TRANCHE 500G</t>
  </si>
  <si>
    <t>PAPRIKA POUDRE 1/2 DOUX 400G ENV</t>
  </si>
  <si>
    <t>PATE A TARTINER 30G ENV</t>
  </si>
  <si>
    <t>PATE A TARTINER NUTELLA COUPELLE INDIV</t>
  </si>
  <si>
    <t>PATE DE CAMPAGNE 30G ENV</t>
  </si>
  <si>
    <t>PATE DE FOIE PUR PORC 30G ENV</t>
  </si>
  <si>
    <t>PATE PERLES 1KG LIAISON FROIDE</t>
  </si>
  <si>
    <t>PATE PUR VOLAILLE 30G ENV</t>
  </si>
  <si>
    <t>PATES COLOREES S/ŒUF QUAL SUP 5KG</t>
  </si>
  <si>
    <t>PATES COQUILLETTES S/ŒUF QUAL SUP 5KG</t>
  </si>
  <si>
    <t>PATES DE FRUITS 20G ENV</t>
  </si>
  <si>
    <t>PATES PAPILLONS S/ŒUF QUAL SUP 5KG</t>
  </si>
  <si>
    <t>PATES SPAGHETTI S/ŒUF QUAL SUP 5KG</t>
  </si>
  <si>
    <t>PATES TAGLIATELLES S/ŒUF QUAL SUP 5KG</t>
  </si>
  <si>
    <t>PATES TORTI S/ŒUF QUAL SUP 5KG</t>
  </si>
  <si>
    <t>PETIT BEURRE PAR 2 SACHET 20G ENV</t>
  </si>
  <si>
    <t>PIMENT D'ESPELETTE</t>
  </si>
  <si>
    <t>POIVRE BLANC MOULU 400G ENV</t>
  </si>
  <si>
    <t>POIVRE GRIS MOULU DOSE DE 0,15G ENV</t>
  </si>
  <si>
    <t>Dose</t>
  </si>
  <si>
    <t>POTAGE DESHY INSTANT PAUVRE EN SEL DOSE INDIVIDUELLE CREME ASPERGE</t>
  </si>
  <si>
    <t>(vide)</t>
  </si>
  <si>
    <t>POTAGE DESHY INSTANT PAUVRE EN SEL DOSE INDIVIDUELLE CREME CHAMPIGNONS</t>
  </si>
  <si>
    <t>POTAGE DESHY INSTANT PAUVRE EN SEL DOSE INDIVIDUELLE LEGUMES</t>
  </si>
  <si>
    <t>POTAGE DESHY INSTANT PAUVRE EN SEL DOSE INDIVIDUELLE POREAUX PDT</t>
  </si>
  <si>
    <t>POTAGE DESHY INSTANT PAUVRE EN SEL DOSE INDIVIDUELLE TOMATE</t>
  </si>
  <si>
    <t>POTAGE DESHY INSTANT SALE DOSE 1L CREME CHAMPIGNONS</t>
  </si>
  <si>
    <t>POTAGE DESHY INSTANT SALE DOSE 1L CREME POTIRON</t>
  </si>
  <si>
    <t>POTAGE DESHY INSTANT SALE DOSE 1L CREME VOLAILLE</t>
  </si>
  <si>
    <t>POTAGE DESHY INSTANT SALE DOSE 1L JARDINIERE DE LEGUMES</t>
  </si>
  <si>
    <t>POTAGE DESHY INSTANT SALE DOSE 1L SOUPE A L'OIGNON</t>
  </si>
  <si>
    <t>POTAGE DESHY INSTANT SALE DOSE 1L VELOUTE POIREAUX PDT</t>
  </si>
  <si>
    <t>POTAGE DESHY INSTANT SALE DOSE 1L VELOUTE TOMATE</t>
  </si>
  <si>
    <t>PREPARATION GENOISE 10 KG ENV</t>
  </si>
  <si>
    <t>PREPARATION POUR BROWNIES 2,5KG ENV</t>
  </si>
  <si>
    <t>PREPARATION TERRINE SOUFFLE GRATIN  3 A 4 KG</t>
  </si>
  <si>
    <t>PREPARATION TYPE " NOIR DELICE " 5 KG</t>
  </si>
  <si>
    <t>PREPARATION TYPE GATEAU AU YAOURT</t>
  </si>
  <si>
    <t>PRUNEAUX AU SIROP 100G</t>
  </si>
  <si>
    <t>PRUNEAUX DENOYAUTES 5KG ENV</t>
  </si>
  <si>
    <t>PUREE 2 FRUITS S/SUCRE AJOUTE 100G POMME BANANE</t>
  </si>
  <si>
    <t>PUREE 2 FRUITS S/SUCRE AJOUTE 100G POMME FRAISE</t>
  </si>
  <si>
    <t>PUREE 2 FRUITS S/SUCRE AJOUTE 100G POMME PRUNEAU</t>
  </si>
  <si>
    <t>PUREE DE PECHE S/SUCRE 100G</t>
  </si>
  <si>
    <t>PUREE DE POIRE S/SUCRE 100G</t>
  </si>
  <si>
    <t>PUREE DE POMME S/SUCRE 100G</t>
  </si>
  <si>
    <t>RAISINS SECS BRUNS 1 KG ENVIRON</t>
  </si>
  <si>
    <t>RIZ BASMATI 5KG ENV</t>
  </si>
  <si>
    <t>RIZ LONG ETUVE TYPE INDICA 5KG ENV</t>
  </si>
  <si>
    <t>RIZ TYPE JAPONICA LIAISON FROIDE 5KG ENV</t>
  </si>
  <si>
    <t xml:space="preserve">SALADE DE PATES AU THON BTE 115G </t>
  </si>
  <si>
    <t>SALADE MEXICANA AU THON BTE 250G</t>
  </si>
  <si>
    <t xml:space="preserve">SALADE NIÇOISE AU THON BTE 115G </t>
  </si>
  <si>
    <t xml:space="preserve">SALADE PARISIENNE AU THON BTE 115G </t>
  </si>
  <si>
    <t>SAUCE AIGRE DOUCE BTE 1 KG ENV</t>
  </si>
  <si>
    <t>SAUCE AU POIVRE A CHAUD BTE 1KG ENV</t>
  </si>
  <si>
    <t>SAUCE CHOCOLAT 1L ENV</t>
  </si>
  <si>
    <t>SAUCE DESSERT FRUITS ROUGES 1L ENV</t>
  </si>
  <si>
    <t>SAUCE ECHALOTTES A CHAUD BTE 1KG ENV</t>
  </si>
  <si>
    <t>SAUCE KETCHUP DISTRIBUTEUR UU 3 A 6 KG</t>
  </si>
  <si>
    <t>SAUCE KETCHUP DOSE 10 A 12 G ENV</t>
  </si>
  <si>
    <t>SAUCE SALADE TYPE VINAIGRETTE DISTRIBUTEUR 3 A 6 KG</t>
  </si>
  <si>
    <t>SAUCE SALADE TYPE VINAIGRETTE PAUVRE EN SEL 10G</t>
  </si>
  <si>
    <t>SAUCE SALADE TYPE VINAIGRETTE SALEE 10 A 12 G</t>
  </si>
  <si>
    <t>SAUCE SOJA 1L</t>
  </si>
  <si>
    <t>SEL BLANC FIN DOSE 0,8G ENV</t>
  </si>
  <si>
    <t>SEL BLANC FIN SACHET 1 KG</t>
  </si>
  <si>
    <t>SEL BLANC GROS SACHET 1 KG</t>
  </si>
  <si>
    <t>SEMOULE COUSCOUS MOYEN 5KG ENV</t>
  </si>
  <si>
    <t>SEMOULE DE BLE FINE 5KG ENV</t>
  </si>
  <si>
    <t>SEMOULE DE MAÏS DE 5KG ENV</t>
  </si>
  <si>
    <t>SPAETZLE 5KG</t>
  </si>
  <si>
    <t>SPECULOS PAR 2 SACHET 12G ENV</t>
  </si>
  <si>
    <t>SUCRE GLACE 1KG ENV</t>
  </si>
  <si>
    <t>SUCRE MORCEAUX N°4 NON ENVELOPPE 1KG</t>
  </si>
  <si>
    <t>SUCRE ROUX EN POUDRE</t>
  </si>
  <si>
    <t>SUCRE SEMOULE 1KG</t>
  </si>
  <si>
    <t>SUCRE SEMOULE DOSETTE 5G</t>
  </si>
  <si>
    <t>THE NATURE BREAKFAST BTE 100 SACH S/ENVEL</t>
  </si>
  <si>
    <t>TISANE PARFUMEE BTE 20/25 SACH ENVEL INDIV ORANGER</t>
  </si>
  <si>
    <t>TISANE PARFUMEE BTE 20/25 SACH ENVEL INDIV TILLEUL MENTHE</t>
  </si>
  <si>
    <t>TISANE PARFUMEE BTE 20/25 SACH ENVEL INDIV VERVEINE</t>
  </si>
  <si>
    <t>Bouteille</t>
  </si>
  <si>
    <t>VINAIGRE ALCOOL COLORE PVC 1L A 1,5L ENV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</si>
  <si>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N°10 FRUITS LEGUMES ET POMME DE TERRE SURGELES</t>
    </r>
  </si>
  <si>
    <t>AIL HACHE SACHET 250G</t>
  </si>
  <si>
    <t>ANETH SACHET 250G</t>
  </si>
  <si>
    <t>ASPERGES CRUES VERTES ENTIERES</t>
  </si>
  <si>
    <t>AUBERGINES LAMELLES GRILLEES SAC 1KG</t>
  </si>
  <si>
    <t>AVOCAT EN CUBES 1KG</t>
  </si>
  <si>
    <t>BASILIC HACHE SACHET 250G</t>
  </si>
  <si>
    <t>BROCOLIS FLEURETTES CRUS</t>
  </si>
  <si>
    <t>BROCOLIS FLEURETTES CUITS</t>
  </si>
  <si>
    <t>BRUNOISE DE LEGUMES CRUS SECTION 2 A 5MM</t>
  </si>
  <si>
    <t>BRUNOISE DE LEGUMES PROVENÇALES</t>
  </si>
  <si>
    <t>CAROTTES BATONNETS MINUTE</t>
  </si>
  <si>
    <t>CAROTTES CRUES BATONNETS</t>
  </si>
  <si>
    <t>CAROTTES CRUES DES</t>
  </si>
  <si>
    <t>CAROTTES CRUES PRIMEUR OU JEUNES CAROTTES</t>
  </si>
  <si>
    <t>CAROTTES CRUES RONDELLES COUPE LISSE</t>
  </si>
  <si>
    <t>CERFEUIL HACHE 4/8 MM</t>
  </si>
  <si>
    <t>CHAMPIGNONS EMINCES</t>
  </si>
  <si>
    <t>CHAMPIGNONS MELANGE FORESTIER</t>
  </si>
  <si>
    <t>CHAMPIGNONS MINIATURES</t>
  </si>
  <si>
    <t>CHOU ROMANESCO CRU</t>
  </si>
  <si>
    <t>CHOU VERT CUIT</t>
  </si>
  <si>
    <t>CHOUX DE BRUXELLES CRUS 30/35</t>
  </si>
  <si>
    <t>CHOUX DE BRUXELLES CUITS 30/35</t>
  </si>
  <si>
    <t>CHOUX FLEURS BRISURES CRUS</t>
  </si>
  <si>
    <t>CHOUX FLEURS FLEURETTES</t>
  </si>
  <si>
    <t>CHOUX FLEURS FLEURETTES CUITS</t>
  </si>
  <si>
    <t>CHOUX VERTS</t>
  </si>
  <si>
    <t>CIBOULETTE HACHEE SACHET 250G</t>
  </si>
  <si>
    <t>COURGETTES CRUES RONDELLES COUPE LISSE</t>
  </si>
  <si>
    <t>COURGETTES CUITES RONDELLES COUPE LISSE</t>
  </si>
  <si>
    <t>DUO COURGETTES JAUNES ET VERTES</t>
  </si>
  <si>
    <t>DUO DE CAROTTES RONDELLES CUITES</t>
  </si>
  <si>
    <t>ECHALOTE HACHEE SACHET 250G</t>
  </si>
  <si>
    <t>EPINARDS BRANCHES</t>
  </si>
  <si>
    <t>EPINARDS BRANCHES CUITS</t>
  </si>
  <si>
    <t>EPINARDS HACHES</t>
  </si>
  <si>
    <t>ESTRAGON SACHET 250G</t>
  </si>
  <si>
    <t>FENOUIL EMINCE CRU</t>
  </si>
  <si>
    <t>FLAGEOLETS VERTS FINS CRUS</t>
  </si>
  <si>
    <t>FLAGEOLETS VERTS FINS CUITS</t>
  </si>
  <si>
    <t>FOND D'ARTICHAUT 5/7 SAC 1KG</t>
  </si>
  <si>
    <t>FONDS D'ARTICHAUTS EMINCES SAC 1KG</t>
  </si>
  <si>
    <t>FRITES 10/10 CUITES PREDOREES LIAISON FROIDE</t>
  </si>
  <si>
    <t>FRITES 10/10 PREFRITES</t>
  </si>
  <si>
    <t>FRITES 12/12 TYPE STEAKHOUSE</t>
  </si>
  <si>
    <t>FRITES 6/6  PREFRITES</t>
  </si>
  <si>
    <t>GNOCCHIS DE POMME DE TERRE</t>
  </si>
  <si>
    <t>GRATIN BROCOLIS CAROTTES 40G ENVIRON</t>
  </si>
  <si>
    <t>GRATIN DAUPHINOIS 100G ENVIRON</t>
  </si>
  <si>
    <t>GRATIN DAUPHINOIS - POMME DE TERRE PREFRITES, SAUCE BECHAMEL AU FROMAGE</t>
  </si>
  <si>
    <t>HARICOTS BEURRE TRES FINS CRUS</t>
  </si>
  <si>
    <t>HARICOTS BEURRE TRES FINS CUITS</t>
  </si>
  <si>
    <t>HARICOTS PLATS D'ESPAGNE COUPES CRUS</t>
  </si>
  <si>
    <t>HARICOTS VERTS EXTRA FINS CRUS</t>
  </si>
  <si>
    <t>HARICOTS VERTS TRES FINS CUITS</t>
  </si>
  <si>
    <t>JARDINIERE DE LEGUMES CRUS</t>
  </si>
  <si>
    <t>JULIENNE LEGUMES CRUS CAROTTE CELERI COURGETTE</t>
  </si>
  <si>
    <t>LEGUMES CRUS A POTAGE S/FECULENT</t>
  </si>
  <si>
    <t>MACEDOINE DE LEGUMES CRUS</t>
  </si>
  <si>
    <t>MACEDOINE DE LEGUMES CUITE</t>
  </si>
  <si>
    <t>MAÏS DOUX</t>
  </si>
  <si>
    <t>MELANGE 3 LEGUMES COUPE BATON</t>
  </si>
  <si>
    <t>MELANGE DE LEGUMES CRUS POUR COUSCOUS</t>
  </si>
  <si>
    <t>MELANGE LEGUMES ORIENTALE TYPE TAJINE</t>
  </si>
  <si>
    <t>MELANGE PETITS POIS CAROTTES CRUS</t>
  </si>
  <si>
    <t>MELANGE POIVRONS VERTS ROUGE CRUS DES</t>
  </si>
  <si>
    <t>MELANGE POIVRONS VERTS ROUGES CRUS LANIERES</t>
  </si>
  <si>
    <t>NAVETS BLANCS CRUS CUBES</t>
  </si>
  <si>
    <t>OIGNONS BLANCS CRUS TYPE GRELOT</t>
  </si>
  <si>
    <t>OIGNONS CUBES CRUS 10X10</t>
  </si>
  <si>
    <t>OIGNONS EMINCES CRUS</t>
  </si>
  <si>
    <t>OSEILLE EN GALET</t>
  </si>
  <si>
    <t>OSEILLE HACHEE SACHET 250G</t>
  </si>
  <si>
    <t xml:space="preserve">PERSIL HACHE SACHET 250G </t>
  </si>
  <si>
    <t>PETITS POIS TRES FINS CRUS</t>
  </si>
  <si>
    <t>PETITS POIS TRES FINS CUITS</t>
  </si>
  <si>
    <t>POELEE BRETONNE</t>
  </si>
  <si>
    <t>POELEE BROCOLIS CHAMPIGNONS</t>
  </si>
  <si>
    <t>POELEE CAMPAGNARDE</t>
  </si>
  <si>
    <t>POELEE DE LEGUMES COLOREE</t>
  </si>
  <si>
    <t>POELEE DE LEGUMES ET MINI PENNES</t>
  </si>
  <si>
    <t>POELEE DE RATATOUILLE</t>
  </si>
  <si>
    <t>POELEE DU MARCHE</t>
  </si>
  <si>
    <t>POELEE MARAICHERE</t>
  </si>
  <si>
    <t>POELEE MERIDIONALE</t>
  </si>
  <si>
    <t>POIREAU EMINCE</t>
  </si>
  <si>
    <t>POMMES CUBES RISSOLEES CUITES LIAISON FROIDE</t>
  </si>
  <si>
    <t>POMMES DAUPHINE PREFRITES</t>
  </si>
  <si>
    <t>POMMES DE TERRE QUART LUNE AVEC PEAU PREFRITES</t>
  </si>
  <si>
    <t>POMMES DUCHESSE PREFRITES</t>
  </si>
  <si>
    <t>POMMES NOISETTE PREFRITES</t>
  </si>
  <si>
    <t>POMMES RISSOLEES CUBE PREFRITES</t>
  </si>
  <si>
    <t>POTIRON CUBE</t>
  </si>
  <si>
    <t>PRINTANIERE DE LEGUMES CRUS</t>
  </si>
  <si>
    <t>PUREE 3 LEGUMES GALETS</t>
  </si>
  <si>
    <t xml:space="preserve">PUREE D'ARTICHAUT GALETS </t>
  </si>
  <si>
    <t>PUREE DE BROCOLIS GALETS</t>
  </si>
  <si>
    <t>PUREE DE CAROTTES GALETS</t>
  </si>
  <si>
    <t xml:space="preserve">PUREE DE CELERI GALETS </t>
  </si>
  <si>
    <t xml:space="preserve">PUREE DE CHOUX FLEURS GALETS </t>
  </si>
  <si>
    <t xml:space="preserve">PUREE DE COURGETTES GALETS </t>
  </si>
  <si>
    <t xml:space="preserve">PUREE DE HARICOTS VERTS GALETS </t>
  </si>
  <si>
    <t xml:space="preserve">PUREE DE PETITS POIS GALETS </t>
  </si>
  <si>
    <t xml:space="preserve">PUREE DE POTIRON GALETS </t>
  </si>
  <si>
    <t xml:space="preserve">PUREE D'EPINARDS GALETS </t>
  </si>
  <si>
    <t>QUARTIERS DE PDT DORE ET CUIT NON ARROMATISES</t>
  </si>
  <si>
    <t>RATATOUILLE CRUE</t>
  </si>
  <si>
    <t>SALSIFIS COUPES CRUS</t>
  </si>
  <si>
    <t>TOMATES CRUES EN DES</t>
  </si>
  <si>
    <t>BRUNOISE DE FRUITS - ASSORTIMENTS DE CUBES DE FRUITS (3 A 4 FRUITS) IQF</t>
  </si>
  <si>
    <t>COULIS FRUITS JAUNES</t>
  </si>
  <si>
    <t>COULIS FRUITS ROUGES</t>
  </si>
  <si>
    <t>FRAMBOISES BRISURES SAC 1KG</t>
  </si>
  <si>
    <t>FRAMBOISES ENTIERES SAC 1KG</t>
  </si>
  <si>
    <t>GRIOTTES DENOYAUTEES SAC 1KG</t>
  </si>
  <si>
    <t>MANGUE CUBES</t>
  </si>
  <si>
    <t>MARRONS CRUS EPLUCHES SAC 1KG</t>
  </si>
  <si>
    <t>MELANGE DE FRUITS ROUGES - FRAMBOISE, MYRTILLE, MURE, GRIOTTE, CASSIS, GROSEILLE</t>
  </si>
  <si>
    <t>MIRABELLES SANS NOYAU</t>
  </si>
  <si>
    <t>MURES ENTIERES SAC 1KG</t>
  </si>
  <si>
    <t>MYRTILLES SAC 1KG</t>
  </si>
  <si>
    <t>RHUBARBE SAC 1KG</t>
  </si>
  <si>
    <t>SALADE DE FRUITS EXOTIQUES</t>
  </si>
  <si>
    <t>SALADE DE FRUITS SANS SUCRE AJOUTE</t>
  </si>
  <si>
    <t>POELEE CHOUX DE BRUXELLES ET BUTTERNUT</t>
  </si>
  <si>
    <t>POMMES LAMELLES SAUTEES CUIT PREDOREES LIAISON FROIDE</t>
  </si>
  <si>
    <t>POMMES PAILLASSON CUITES PREDOREES 30G ENVIRON LIAISON FROIDE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</si>
  <si>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N°11 VIANDES ABATS VOLAILLES SURGELES</t>
    </r>
  </si>
  <si>
    <t xml:space="preserve">AIGUILLETTE DE BLANC DE POULET 30/40G NON SAUMUREE </t>
  </si>
  <si>
    <t>BLANC DE POULET 120/150G</t>
  </si>
  <si>
    <t>BOULETTES A L'AGNEAU 30G</t>
  </si>
  <si>
    <t>BOULETTES DE BOEUF 30G 15% MG SANS VSM</t>
  </si>
  <si>
    <t>BROCHETTE DE DINDE 120/140G</t>
  </si>
  <si>
    <t>CHEESBURGER 125G</t>
  </si>
  <si>
    <t>CHIPOLATAS CRUE 50/55G</t>
  </si>
  <si>
    <t>COQUELET</t>
  </si>
  <si>
    <t>CORDON BLEU DE POULET CAC IQF 125G</t>
  </si>
  <si>
    <t>CUISSE DE CANETTE 180/200G</t>
  </si>
  <si>
    <t>CUISSE DE PINTADE DEJOINTEE 180/250G</t>
  </si>
  <si>
    <t>CUISSE DE POULET DEJOINTEE 170/200G</t>
  </si>
  <si>
    <t>DECOUPE DE VOLAILLE (POULE) 80/100G</t>
  </si>
  <si>
    <t>ECHINE DE PORC DESOSSEE</t>
  </si>
  <si>
    <t>EPAULE D'AGNEAU S/OS FICELEE 1,5KG ENVIRON</t>
  </si>
  <si>
    <t>ESCALOPE DE DINDE 110/130G</t>
  </si>
  <si>
    <t>ESCALOPE DE DINDE PLEIN FILET PANEE 125G</t>
  </si>
  <si>
    <t>FOIE DE POULET SAC 1KG</t>
  </si>
  <si>
    <t>FRICADELLE DE BOEUF 100/125G 15% MG</t>
  </si>
  <si>
    <t>GIGOT D'AGNEAU EN TRANCHE</t>
  </si>
  <si>
    <t>HAUT DE CUISSE DE POULET 110/130G</t>
  </si>
  <si>
    <t>JOUE DE BŒUF 40/60G</t>
  </si>
  <si>
    <t>LAMELLES DE KEBAB CUITES</t>
  </si>
  <si>
    <t>LANGUE DE BŒUF CUITE COUPE SUISSE 1KG ENVIRON</t>
  </si>
  <si>
    <t>MERGUEZ CRUE MOUTON/BOEUF 50G</t>
  </si>
  <si>
    <t>NOIX DE JOUE DE  PORC 40/60G</t>
  </si>
  <si>
    <t>NUGGETS DE VOLAILLE PLEIN FILET 30G ENV</t>
  </si>
  <si>
    <t>PALETTE A LA PROVENÇALE CUITE</t>
  </si>
  <si>
    <t>PANE DE VOLAILLE AU FROMAGE FONDU  100G</t>
  </si>
  <si>
    <t>PAUPIETTE DE LAPIN 120G</t>
  </si>
  <si>
    <t>PAUPIETTE DE VEAU 140/160G</t>
  </si>
  <si>
    <t>PILONS DE POULET 100/120G</t>
  </si>
  <si>
    <t>RABLE DE LAPIN 120/150G</t>
  </si>
  <si>
    <t>ROGNON DE BŒUF EN CUBE</t>
  </si>
  <si>
    <t>ROTI DE DINDE NON SAUMURE NON BARDE 50/50 2KG ENVIRON</t>
  </si>
  <si>
    <t>ROTI DE VEAU EPAULE</t>
  </si>
  <si>
    <t xml:space="preserve">SAUTE D'AGNEAU 60/70G S/OS </t>
  </si>
  <si>
    <t>SAUTE DE CANARD S/OS 40/80G</t>
  </si>
  <si>
    <t xml:space="preserve">SAUTE DE CERF S/OS 40/60G </t>
  </si>
  <si>
    <t>SAUTE DE DINDE 60/70G S/OS S/PEAU</t>
  </si>
  <si>
    <t>SAUTE DE LAPIN S/OS 50G ENVIRON</t>
  </si>
  <si>
    <t>SAUTE DE PORC 60/70G (EPAULE/PALETTE ET/OU ECHINE)</t>
  </si>
  <si>
    <t>SAUTE DE POULET S/PEAU S/OS 40/60G</t>
  </si>
  <si>
    <t>SAUTE DE VEAU 60/70G S/OS</t>
  </si>
  <si>
    <t>STEAK HACHE BŒUF 125 GRS VBF FAÇON BOUCHERE 15% MG</t>
  </si>
  <si>
    <t>STEAK HACHE BOEUF 15% MARQUE ET CUIT A CŒUR 100G</t>
  </si>
  <si>
    <t>SUPREME DE PINTADE 140/180G</t>
  </si>
  <si>
    <t xml:space="preserve">TETE DE VEAU BLANCHE CRUE AVEC LANGUE SOUS FILET </t>
  </si>
  <si>
    <t>VIANDE DE DINDE CUITE SANS SEL EGRENEE</t>
  </si>
  <si>
    <t xml:space="preserve">DECOUPE  DE COQ </t>
  </si>
  <si>
    <t>EGRENE DE BOEUF HACHE 15%  MG, 100% VIANDE DE BOEUF (EXCLUSIVEMENT MUSCLE) A 15% DE MG, IQF,  S/VSM</t>
  </si>
  <si>
    <t>ESCALOPE DE VEAU HACHEE100G I.Q.F, PURE VIANDE DE VEAU 100 % MUSCLE DENERVEE DEGRAISSEE, S/CARTILAGE</t>
  </si>
  <si>
    <t>HAMBURGER 100 GR - VIANDE DE BOEUF HACHEE 70 % (SANS VSM) TAUX MG &lt; 15 %</t>
  </si>
  <si>
    <t>LARDONS  ALLUMETTES FUMES 0,3 CM * 0,3 CM * 2,5 CM - I.Q.F. 1 KG ENVIRON</t>
  </si>
  <si>
    <t xml:space="preserve">PALETTE A LA DIABLE CUITE - PALETTE DE PORC &gt; 85% DESOSSEE ET DEGRAISSEE SAUCE &lt; 15% FORME ALLONGEE DE TYPE ROTI - 1 SEUL MORCEAU </t>
  </si>
  <si>
    <t>ROTI DE GIGOT D'AGNEAU DESOSSE AVEC SELLE ET SANS JARRET, FICELE IQF, AGNEAU DE - DE 12 MOIS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</si>
  <si>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N°12 POISSONS CRUSTACES COQUILLAGES MOLLUSQUES SURGELES</t>
    </r>
  </si>
  <si>
    <t>AILE DE RAIE S/PEAU S/CARTILAGE 170/190G</t>
  </si>
  <si>
    <t>BROCHETTE DE POISSON 120/140G CRU NATURE</t>
  </si>
  <si>
    <t>CHUTES DE SAUMON FUME 1KG</t>
  </si>
  <si>
    <t>COCKTAIL DE FRUITS DE MER PRECUIT</t>
  </si>
  <si>
    <t>CREVETTES CUITES 60/80 AU KILO</t>
  </si>
  <si>
    <t>CREVETTES CUITES DECORTIQUEES 300/500 AU KILO</t>
  </si>
  <si>
    <t>CUBE DE COLIN OU POISON BLANC 25/30G CRU</t>
  </si>
  <si>
    <t>CUBE DE SAUMON 25/30G CRU</t>
  </si>
  <si>
    <t>DOS DE CABILLAUD SA/SP110/130G - MSC</t>
  </si>
  <si>
    <t>ENCORNET LAMELLE IQF</t>
  </si>
  <si>
    <t>FILET ENTIER SAUMON AVEC PEAU S/ARRETE 800/1400G</t>
  </si>
  <si>
    <t>FILET POISSON BLANC PANE CUIT A COEUR 100G</t>
  </si>
  <si>
    <t>FILET POISSON MEUNIERE CUIT A CŒUR 120G</t>
  </si>
  <si>
    <t>FILET PORTIONNE CABILLAUD SP/SA 110G - MSC</t>
  </si>
  <si>
    <t>FILET PORTIONNE CABILLAUD SP/SA 130G - MSC</t>
  </si>
  <si>
    <t>FILET PORTIONNE COLIN/LIEU SP/SA 110G - MSC</t>
  </si>
  <si>
    <t>FILET PORTIONNE COLIN/LIEU SP/SA 130G - MSC</t>
  </si>
  <si>
    <t>FILET PORTIONNE DORADE SEBASTE SP/SA 130G</t>
  </si>
  <si>
    <t>FILET PORTIONNE HOKI SP/SA 110G - MSC</t>
  </si>
  <si>
    <t>FILET PORTIONNE HOKI SP/SA 130G - MSC</t>
  </si>
  <si>
    <t>FILET PORTIONNE MERLU SP/SA 110G - MSC</t>
  </si>
  <si>
    <t>MIETTES DE SURIMI, SACHET DE 500G</t>
  </si>
  <si>
    <t>MOULES CUITES DECORTIQUEES 200/500 AU KILO</t>
  </si>
  <si>
    <t>MOULES ENTIERES DE PLEINE EAU CUITES S/V</t>
  </si>
  <si>
    <t>NUGGETS DE POISSON QSA 20/30G</t>
  </si>
  <si>
    <t>PAUPIETTE DU PECHEUR 110GR</t>
  </si>
  <si>
    <t>PAUPIETTE DE POISSON BLANC CUITE 110G</t>
  </si>
  <si>
    <t>PAUPIETTE DE SAUMON CUITE 110G</t>
  </si>
  <si>
    <t>PAVE DE SAUMON ROSE MSC SA/AP 130G</t>
  </si>
  <si>
    <t>POISSON A LA BORDELAISE SA 160G</t>
  </si>
  <si>
    <t>POISSON MEUNIERE EN BROCHETTE</t>
  </si>
  <si>
    <t>SAUMON FUME PRETRANCHE S/PEAU S/ARRETE AVEC INTERCALAIRE 0,600G A 0,900G</t>
  </si>
  <si>
    <t>SAUMONETTE TRONÇON 100/140G - MSC</t>
  </si>
  <si>
    <t>STEAK DE THON S/PEAU S/ARÊTE 120/130G</t>
  </si>
  <si>
    <t>SUPREME DE MERLU BLANC DEGRAISSE EN 120G</t>
  </si>
  <si>
    <t>SURIMI SAVEUR CRABE EN PAIN DE 2 KG</t>
  </si>
  <si>
    <t>TRUITE DESARETEE</t>
  </si>
  <si>
    <t>BEIGNETS DE CALAMARS</t>
  </si>
  <si>
    <t>DOS DE COLIN LIEU NATURE 110/130G - MSC</t>
  </si>
  <si>
    <t>DOS DE COLIN PANE AUX CEREALES MSC ENV 130G</t>
  </si>
  <si>
    <t>DOUBLE FILET DE LIMANDE AU CITRON EN CROUTE MSC ENV 130G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</si>
  <si>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N°13 PRODUITS ELABORES PLATS CUISINES SURGELES</t>
    </r>
  </si>
  <si>
    <t>BLANC D'OEUF 1KG</t>
  </si>
  <si>
    <t>BRANDADE DE MORUE 2 A 3 KG</t>
  </si>
  <si>
    <t>CERVELAS OBERNOIS 140GR</t>
  </si>
  <si>
    <t>CHOU FARCI CUIT SANS PORC 160G</t>
  </si>
  <si>
    <t>COURGETTE FARCIE SANS PORC 170G</t>
  </si>
  <si>
    <t>CREPE CHAMPIGNON 150G</t>
  </si>
  <si>
    <t>CREPE FROMAGE 150G</t>
  </si>
  <si>
    <t>CREPE FROMAGE 40/50G</t>
  </si>
  <si>
    <t>CREPE JAMBON FROMAGE 150G</t>
  </si>
  <si>
    <t>CREPE JAMBON FROMAGE 40/50G</t>
  </si>
  <si>
    <t>CREPE NATURE SALEE 40/50G</t>
  </si>
  <si>
    <t>CROISSANT JAMBON FROMAGE 90G CUIT</t>
  </si>
  <si>
    <t>CROQUE-MONSIEUR DORE 110G</t>
  </si>
  <si>
    <t>ENDIVE AU JAMBON CUITE 120G ENVIRON</t>
  </si>
  <si>
    <t>FEUILLETE EMMENTAL OU ALLUMETTE EN 70 GRS</t>
  </si>
  <si>
    <t>FEUILLETE HOT DOG 70 GRS</t>
  </si>
  <si>
    <t>FEUILLETE HOT DOG S/PORC</t>
  </si>
  <si>
    <t>FEUILLETE JAMBON FROMAGE 120G</t>
  </si>
  <si>
    <t>FEUILLETE DE POISSON BLANC 140G</t>
  </si>
  <si>
    <t>FEUILLETE DE POISSON BLANC 70G</t>
  </si>
  <si>
    <t>FEUILLETE DE SAUMON 140G</t>
  </si>
  <si>
    <t>FLAMMENKUECHE GRATINEE 1KG ENVIRON</t>
  </si>
  <si>
    <t>FRIAND FROMAGE 65/70G</t>
  </si>
  <si>
    <t>FRIAND VIANDE 65/70G</t>
  </si>
  <si>
    <t>QUENELLE DE BROCHET 80G</t>
  </si>
  <si>
    <t>QUENELLE NATURE 40G</t>
  </si>
  <si>
    <t xml:space="preserve">QUENELLE NATURE A LA CUILLERE 80G - PREPARATION A BASE D'OEUF &gt; 30 % DE SEMOULE ET DE MG - DITE « A LA CUILLERE »  I.Q.F. </t>
  </si>
  <si>
    <t>QUENELLE DE VOLAILLE 80G</t>
  </si>
  <si>
    <t>QUICHE LORRAINE 150G</t>
  </si>
  <si>
    <t>QUICHE LORRAINE EN BANDE 1KG S/ENTAME</t>
  </si>
  <si>
    <t>HACHIS PARMENTIER EN BARQUETTE 2 A 3KG</t>
  </si>
  <si>
    <t>LASAGNE AUX LEGUMES DU SUD FROMAGE</t>
  </si>
  <si>
    <t>LASAGNE SAUMON BARQUETTE 2/3KG</t>
  </si>
  <si>
    <t>LASAGNE S/VIANDE RICOTTA EPINARDS</t>
  </si>
  <si>
    <t>MOUSSAKA BOEUF BARQUETTE 2 A 3KG</t>
  </si>
  <si>
    <t>NEMS DE VOLAILLE 55G ENVIRON</t>
  </si>
  <si>
    <t>OEUFS BROUILLES 50G</t>
  </si>
  <si>
    <t>OMELETTE AUX HERBES 90G SALEE 1/2 LUNE</t>
  </si>
  <si>
    <t>OMELETTE CHAMPIGNONS 90G SALEE 1/2 LUNE</t>
  </si>
  <si>
    <t>OMELETTE FROMAGE 90G SALEE 1/2 LUNE</t>
  </si>
  <si>
    <t>OMELETTE NATURE 90G PAUVRE EN SEL 1/2 LUNE</t>
  </si>
  <si>
    <t>OMELETTE NATURE 90G SALEE 1/2 LUNE</t>
  </si>
  <si>
    <t>PIZZA FOND TOMATE</t>
  </si>
  <si>
    <t>PIZZA FOND NEUTRE</t>
  </si>
  <si>
    <t>PIZZA TOMATE FROMAGE EN BANDE 1KG S/ENTAME</t>
  </si>
  <si>
    <t>PLAQUE A LASAGNES GN 1/1</t>
  </si>
  <si>
    <t>POMMES DE TERRE FARCIES CUITES 180G ENVIRON</t>
  </si>
  <si>
    <t>RAVIOLI AUX FROMAGES - PATE 70 %, FARCE 30 % SANS PORC</t>
  </si>
  <si>
    <t>SAUCISSON BRIOCHE 800G ENVIRON</t>
  </si>
  <si>
    <t>STEAK FROMAGER 100G</t>
  </si>
  <si>
    <t>TARTE FROMAGE AUX 3 FROMAGES INDIVIDUELLES 150G</t>
  </si>
  <si>
    <t>TARTE FROMAGE EN BANDE 1KG S/ENTAME</t>
  </si>
  <si>
    <t>TARTE LEGUMES DU SOLEIL EN BANDE 1KG S/ENTAME</t>
  </si>
  <si>
    <t>TARTE OIGNONS JAMBON INDIVIDUELLE 220G</t>
  </si>
  <si>
    <t>TARTE A L'OIGNON (SANS PORC) EN BANDE 1KG S/ENTAME</t>
  </si>
  <si>
    <t>TARTE POIREAU INDIVIDUELLE 200G</t>
  </si>
  <si>
    <t>TARTE POIREAU EN BANDE 1KG S/ENTAME</t>
  </si>
  <si>
    <t>TARTE SAUMON OSEILLE INDIVIDUELLE 200G</t>
  </si>
  <si>
    <t>TARTE SAUMON CIBOULETTE EN BANDE 1KG S/ENTAME</t>
  </si>
  <si>
    <t>TARTE THON TOMATE EN BANDE 1KG S/ENTAME</t>
  </si>
  <si>
    <t>TARTE TOMATE CHEVRE BASILIC EN BANDE 1KG S/ENTAME</t>
  </si>
  <si>
    <t>TARTE VOLAILLE LEGUMES EN BANDE 1KG S/ENTAME</t>
  </si>
  <si>
    <t>TRESSE DE VOLAILLE FORESTIERE 140G</t>
  </si>
  <si>
    <t>TOMATE FARCIE CUITE 120G S/PORC</t>
  </si>
  <si>
    <t>TOMATE FARCIE CUITE 170G</t>
  </si>
  <si>
    <t>TORTELLINI DE BŒUF</t>
  </si>
  <si>
    <t>HACHE VEGETARIEN– 95% DE PROTEINE DE SOJA TEXTURE  – ENRICHI EN FER ET EN VITAMINES B12 – 2kg</t>
  </si>
  <si>
    <t>GALETTE DE SARAZIN 160G</t>
  </si>
  <si>
    <t>LASAGNE BOLOGNAISE -  LASAGNE ENVIRON 30 %, BOLOGNAISE ENVIRON 50 % (DONT BŒUF &gt; 30 %),  BECHAMEL  (20 %),  BARQUETTE DE 2/3KG</t>
  </si>
  <si>
    <t>PALET VEGETARIEN 80G – 71% DE PROTEINE DE SOJA TEXTURE – ENRICHI EN FER ET E VITAMINES  B12 – 2,4KG</t>
  </si>
  <si>
    <t>TORTELLINI 4 FROMAGES  SACHET 1 KG</t>
  </si>
  <si>
    <t>Kilogramme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</si>
  <si>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N°14 CREMES GLACEES GLACES ET SORBETS</t>
    </r>
  </si>
  <si>
    <t>BARRE GLACEE TYPE MARS BOUNTY SNICKERS LION CRUNCH</t>
  </si>
  <si>
    <t>CONE GLACE GAUFRETTE POINTE CHOCOLAT 110/120ML CARAMEL</t>
  </si>
  <si>
    <t>CONE GLACE GAUFRETTE POINTE CHOCOLAT 110/120ML CHOCOLAT</t>
  </si>
  <si>
    <t>CONE GLACE GAUFRETTE POINTE CHOCOLAT 110/120ML FRAISE</t>
  </si>
  <si>
    <t>CONE GLACE GAUFRETTE POINTE CHOCOLAT 110/120ML PISTACHE</t>
  </si>
  <si>
    <t>CONE GLACE GAUFRETTE POINTE CHOCOLAT 110/120ML VANILLE</t>
  </si>
  <si>
    <t>COUPE LIEGEOISE CAFE 120/135ML</t>
  </si>
  <si>
    <t>COUPE LIEGEOISE CHOCOLAT 120/135ML</t>
  </si>
  <si>
    <t>COUPE PECHE MELBA 125ML</t>
  </si>
  <si>
    <t>COUPE POIRE BELLE HELENE 120/135ML</t>
  </si>
  <si>
    <t>GLACE A L'EAU BATONNET (ORANGE, CITRON)</t>
  </si>
  <si>
    <t>SORBET VRAC 2,5/3L CITRON</t>
  </si>
  <si>
    <t>SORBET VRAC 2,5/3L FRAMBOISE</t>
  </si>
  <si>
    <t>TIMBALE GLACEE BI PARFUM POT 70/80ML CITRON FRUITS ROUGES</t>
  </si>
  <si>
    <t>TIMBALE GLACEE BI PARFUM POT 70/80ML VANILLE CHOCOLAT</t>
  </si>
  <si>
    <t>TIMBALE GLACEE BI PARFUM POT 70/80ML VANILLE FRAISE</t>
  </si>
  <si>
    <t>TRANCHE NAPOLITAINE 3 PARFUMS 50G ENVIRON</t>
  </si>
  <si>
    <t>VACHERIN GLACE 2 L</t>
  </si>
  <si>
    <t>CREME GLACEE VRAC 2,5/3L VANILLE, CHOCOLAT, FRAISE, PISTACHE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</si>
  <si>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N°15 PAINS PATISSERIES VIENNOISERIES SURGELES</t>
    </r>
  </si>
  <si>
    <t>APERITIF CANAPES SUR PLATEAU BOITE 1 KG</t>
  </si>
  <si>
    <t>APERITIF PETITS FOURS SALES</t>
  </si>
  <si>
    <t>BEIGNET ABRICOT 60/75G</t>
  </si>
  <si>
    <t>BEIGNET CHOCOLAT 60/75G</t>
  </si>
  <si>
    <t>BEIGNET FRAMBOISE 60/75G</t>
  </si>
  <si>
    <t>BEIGNET POMME 60/75G</t>
  </si>
  <si>
    <t>BROWNIE AUX NOIX 75/80G</t>
  </si>
  <si>
    <t>BRIOCHE NANTERRE 8 CRANS CUITE 250 GR ENV</t>
  </si>
  <si>
    <t>CARRE FRAMBOISE 50G</t>
  </si>
  <si>
    <t>CLAFOUTIS CERISE ROND OU RECTANGULAIRE DIAM 20/24</t>
  </si>
  <si>
    <t>CHEESECAKE PREDECOUPE</t>
  </si>
  <si>
    <t>CHARLOTTE AUX FRUITS ROUGES</t>
  </si>
  <si>
    <t>CHAUSSON AUX POMMES PAC 85G</t>
  </si>
  <si>
    <t>CREPE AU CHOCOLAT 40/50G</t>
  </si>
  <si>
    <t>CREPE NATURE SUCREE 40/50G</t>
  </si>
  <si>
    <t>CROISSANT PUR BEURRE 50/60G PAC</t>
  </si>
  <si>
    <t>ECLAIR CAFE 40/50G</t>
  </si>
  <si>
    <t>ECLAIR CAFE 70/80G</t>
  </si>
  <si>
    <t>ECLAIR CHOCOLAT 40/50G</t>
  </si>
  <si>
    <t>ECLAIR CHOCOLAT 70/80G</t>
  </si>
  <si>
    <t>ECLAIR VANILLE 40/50G</t>
  </si>
  <si>
    <t>ECLAIR VANILLE 70/80G</t>
  </si>
  <si>
    <t>FEUILLANTINE AU CHOCOLAT</t>
  </si>
  <si>
    <t>FLAN NATURE FORME TARTE</t>
  </si>
  <si>
    <t>FONDANT CHOCOLAT BANDE OU ROND</t>
  </si>
  <si>
    <t>FOND DE TARTE PATE SUCREE, FONCE DIAM 26</t>
  </si>
  <si>
    <t>FOND DE TARTELETTE PATE NON SUCRE, FONCE DIAM 10</t>
  </si>
  <si>
    <t>FOND DE TARTELETTE PATE SUCREE, FONCE DIAM 10</t>
  </si>
  <si>
    <t>FOND TARTE PATE BRISEE NON SUCRE DIAM 26</t>
  </si>
  <si>
    <t>FORET NOIRE 1,4KG ENVIRON</t>
  </si>
  <si>
    <t>FRAISIERS OU FRAMBOISIER</t>
  </si>
  <si>
    <t>GATEAU BASQUE PREDECOUPE</t>
  </si>
  <si>
    <t>Portion</t>
  </si>
  <si>
    <t>GAUFRE DE BRUXELLES 70G</t>
  </si>
  <si>
    <t>GENOISE MONTEE OU BAVAROIS CHOCOLAT TYPE OPERA</t>
  </si>
  <si>
    <t>GENOISE MONTEE OU BAVAROIS PRALINE NOISETTE</t>
  </si>
  <si>
    <t>GENOISE MONTEE OU BAVAROIS TYPE TIRAMISU</t>
  </si>
  <si>
    <t>GENOISE MONTEE OU BAVAROIS VANILLE CARAMEL</t>
  </si>
  <si>
    <t>FONDANT CHOCOLAT 50/60G</t>
  </si>
  <si>
    <t>MILLEFEUILLE 55/80G</t>
  </si>
  <si>
    <t>MINI CROISSANT PUR BEURRE 20/30G</t>
  </si>
  <si>
    <t>MINI PAIN AUX RAISINS PUR BEURRE 20/30G</t>
  </si>
  <si>
    <t>MINI PAIN CHOCOLAT PUR BEURRE 20/30G</t>
  </si>
  <si>
    <t>MIROIR AUX FRAISES</t>
  </si>
  <si>
    <t>NAVETTE COCKTAIL X 40 (600G ENVIRON)</t>
  </si>
  <si>
    <t>PAIN CHOCOLAT PUR BEURRE PAC 75G</t>
  </si>
  <si>
    <t>PAIN PERDU PORTION 80G</t>
  </si>
  <si>
    <t>PAIN SURPRISE 50 SANDWICHS ENVIRON</t>
  </si>
  <si>
    <t>PATE FEUILLETEE FORMAT GN 530X320</t>
  </si>
  <si>
    <t>PATISSERIE TYPE BAVAROIS/MIROIR FRUITS 45/70G</t>
  </si>
  <si>
    <t>PARIS BREST 40/50G</t>
  </si>
  <si>
    <t>PETIT PAIN BLANC PRECUIT 60G</t>
  </si>
  <si>
    <t>PLAQUE DE PIZZA GASTRO GN1/1</t>
  </si>
  <si>
    <t>RELIGIEUSE CAFE 75/90G</t>
  </si>
  <si>
    <t>RELIGIEUSE CHOCOLAT 75/90G</t>
  </si>
  <si>
    <t>SALAMBO OU GLAND</t>
  </si>
  <si>
    <t>TARTE ABRICOTS PREDECOUPEE</t>
  </si>
  <si>
    <t>TARTE CERISE PREDECOUPEE</t>
  </si>
  <si>
    <t>TARTE CHOCOLAT PREDECOUPEE</t>
  </si>
  <si>
    <t>TARTE CITRON MERINGUEE PREDECOUPEE</t>
  </si>
  <si>
    <t>TARTE CITRON PREDECOUPEE</t>
  </si>
  <si>
    <t>TARTE COCO PREDECOUPEE</t>
  </si>
  <si>
    <t>TARTE FLAN NATURE PREDECOUPEE</t>
  </si>
  <si>
    <t>TARTE FRAMBOISES PREDECOUPEE</t>
  </si>
  <si>
    <t>TARTE NORMANDE PREDECOUPEE</t>
  </si>
  <si>
    <t>TARTE POIRES BOURDALOUE PREDECOUPEE</t>
  </si>
  <si>
    <t>TARTE POMME RHUBARBE PREDECOUPEE</t>
  </si>
  <si>
    <t>TARTE POMMES PREDECOUPEE</t>
  </si>
  <si>
    <t>BAVAROIS FRUITS ROUGES ENTIER</t>
  </si>
  <si>
    <t>BAVAROIS ROND OU RECTANGULAIRE FRUITS ROUGES INDIVIDUEL</t>
  </si>
  <si>
    <t>CRUMBLE POMMES  (50%)/ POIRES (20%) - FOND DE PATE SABLEE - CRUMBLE EN COUVERTURE INDIVIDUEL</t>
  </si>
  <si>
    <t>DONUTS NATURE</t>
  </si>
  <si>
    <t>FLAN PATISSIER AUX ŒUFS FRAIS EN BANDE SANS ENTAME  ENV 1 KG</t>
  </si>
  <si>
    <t>MIGNARDISES PETITS FOURS SUCRES QUALITE STANDARD PLATEAU 50 A 60 PIECES</t>
  </si>
  <si>
    <t>MIGNARDISES PETITS FOURS SUCRES QUALITE SUPERIEUR PLATEAU 50 A 60 PIECES</t>
  </si>
  <si>
    <t>PLAQUE DE PAIN DE MIE SURGELE CUIT PRET A GARNIR  300*400*9 MM</t>
  </si>
  <si>
    <t xml:space="preserve">TARTE MYRTILLES </t>
  </si>
  <si>
    <t>TARTE TROPEZIENNE OU GATEAU NID ABEILLES PREDECCOUPEE</t>
  </si>
  <si>
    <t>APPEL D'OFFRES OUVERT : FOURNITURE DE DENREES ALIMENTAIRES POUR LES ETABLISSEMENTS DU GHT CENTRE FRANCHE COMTE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</si>
  <si>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N°16 BOISSONS</t>
    </r>
  </si>
  <si>
    <t>Quantité</t>
  </si>
  <si>
    <t>BIERE BOUTEILLE 1L S/CONSIGNE</t>
  </si>
  <si>
    <t>BOISSON AU COLA TYPE COCA COLA 33CL UU EN BOITE</t>
  </si>
  <si>
    <t>BOISSON AU THE TYPE NESTEA SAVEUR PECHE 33CL UU EN BOITE</t>
  </si>
  <si>
    <t>BOISSONS GAZEUSE A L'ORANGE TYPE ORANGINA 33CL UU EN BOITE</t>
  </si>
  <si>
    <t>COCA COLA 33CL EN BOITE</t>
  </si>
  <si>
    <t>COCA COLA 50CL PET</t>
  </si>
  <si>
    <t>EAU DE SOURCE 0,5L UU PET</t>
  </si>
  <si>
    <t>EAU DE SOURCE 1,5L UU PET</t>
  </si>
  <si>
    <t>EAU DE SOURCE PETILLANTE 0,5L UU PET</t>
  </si>
  <si>
    <t>EAU MINERALE GAZEUSE MOYENNEMENT  MINERALISEE 50CL UU PET</t>
  </si>
  <si>
    <t>EAU MINERALE GAZEUSE TYPE PERRIER 33CL UU EN BOITE</t>
  </si>
  <si>
    <t>EAU MINERALE GAZEUSE VICHY CELESTINS 1,25L UU PET</t>
  </si>
  <si>
    <t>EAU MINERALE GAZEUSE VICHY ST YORRE 1,15L UU PET</t>
  </si>
  <si>
    <t>EAU MINERALE PLATE TYPE HEPAR 1L UU PET</t>
  </si>
  <si>
    <t xml:space="preserve">JUS DE CITRON S/SUCRE TYPE PULCO UU </t>
  </si>
  <si>
    <t>JUS DE CITRON VERT S/SUCRE TYPE PULCO  VERRE PERDU EN 0,70CL</t>
  </si>
  <si>
    <t>JUS D'ORANGE S/SUCRE TYPE PULCO UU</t>
  </si>
  <si>
    <t>JUS ORANGE A BASE DE CONCENTRE 1L UU PET</t>
  </si>
  <si>
    <t>JUS ORANGE A BASE DE CONCENTRE 20CL UU BRICK</t>
  </si>
  <si>
    <t>JUS POMME A BASE DE CONCENTRE 20 CL UU BRICK</t>
  </si>
  <si>
    <t>JUS RAISIN A BASE DE CONCENTRE 20CL UU BRICK</t>
  </si>
  <si>
    <t>LIMONADE 1,5 L UU</t>
  </si>
  <si>
    <t>PUR JUS ANANAS  20CL UU BRICK</t>
  </si>
  <si>
    <t>PUR JUS DE POMME 1L</t>
  </si>
  <si>
    <t>RHUM 40%</t>
  </si>
  <si>
    <t>SIROP CITRON 75CL A 1L PET</t>
  </si>
  <si>
    <t>SIROP GRENADINE 75CL A 1L PET</t>
  </si>
  <si>
    <t>SIROP MENTHE 75CL A 1L PET</t>
  </si>
  <si>
    <t>VIN BLANC 10°/11° POUR CUISINE 5L UU EN BIB</t>
  </si>
  <si>
    <t>VIN BLANC TYPE BOURGOGNE ALIGOTE</t>
  </si>
  <si>
    <t>VIN DU JURA TYPE CHARDONNAY</t>
  </si>
  <si>
    <t>VIN ROUGE 10°/11° 25 CL UU</t>
  </si>
  <si>
    <t>VIN ROUGE 10°/11° POUR CUISINE 5L UU</t>
  </si>
  <si>
    <t>VIN ROUGE BOURGOGNE</t>
  </si>
  <si>
    <t>VIN ROUGE COTES DU RHONE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</si>
  <si>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N°17 FRUITS, LEGUMES ET POMMES DE TERRE FRAIS, 4EME ET 5EME GAMME, CRUS ET CUITS SOUS VIDE</t>
    </r>
  </si>
  <si>
    <t>Abricots B 35/40 mm</t>
  </si>
  <si>
    <t>Aubergines</t>
  </si>
  <si>
    <t>Aulx</t>
  </si>
  <si>
    <t>Avocats Hass</t>
  </si>
  <si>
    <t>Bananes scolaires 100/140G</t>
  </si>
  <si>
    <t>Carottes</t>
  </si>
  <si>
    <t>Céleris branche</t>
  </si>
  <si>
    <t>Céleris rave</t>
  </si>
  <si>
    <t>Champignons de paris</t>
  </si>
  <si>
    <t>Choux blanc / rouges</t>
  </si>
  <si>
    <t>Choux fleur - romanesco - brocoli</t>
  </si>
  <si>
    <t>Citrons jaunes CAL4 125/170G</t>
  </si>
  <si>
    <t>Clémentines CAL3 64/72G</t>
  </si>
  <si>
    <t>Courges</t>
  </si>
  <si>
    <t>Courgettes commune 14/21</t>
  </si>
  <si>
    <t>Echalotes</t>
  </si>
  <si>
    <t>Endives blanches catègorie 1 par 5 kg</t>
  </si>
  <si>
    <t>Feuilles de chêne</t>
  </si>
  <si>
    <t>Fenouil en plateau</t>
  </si>
  <si>
    <t>Fraises</t>
  </si>
  <si>
    <t>Kakis persimon</t>
  </si>
  <si>
    <t>Mâches</t>
  </si>
  <si>
    <t>Melons type charentais 650/800G</t>
  </si>
  <si>
    <t>Menthe en paquet 70/100g</t>
  </si>
  <si>
    <t>Navets blancs long - demi long</t>
  </si>
  <si>
    <t>Navets ronds - aplatis</t>
  </si>
  <si>
    <t>Nectarines B 61/67  120/140g</t>
  </si>
  <si>
    <t>Oignons 60/80</t>
  </si>
  <si>
    <t>Oignon émincé</t>
  </si>
  <si>
    <t>Oranges CAL8 100/125G</t>
  </si>
  <si>
    <t>Patates douces</t>
  </si>
  <si>
    <t>Pêches plates 90/100g</t>
  </si>
  <si>
    <t>Pêches</t>
  </si>
  <si>
    <t>Persils</t>
  </si>
  <si>
    <t>Bouquet</t>
  </si>
  <si>
    <t>Poireaux</t>
  </si>
  <si>
    <t>Poivrons rouges</t>
  </si>
  <si>
    <t>Poivrons verts</t>
  </si>
  <si>
    <t>Pommes de terre de conservation</t>
  </si>
  <si>
    <t xml:space="preserve">Prunes </t>
  </si>
  <si>
    <t>Radis noir/ blanc</t>
  </si>
  <si>
    <t>Radis roses (1/2lg bout blanc)</t>
  </si>
  <si>
    <t>Radis rouges (rond rouge)</t>
  </si>
  <si>
    <t>Raisins blancs</t>
  </si>
  <si>
    <t>Raisins noirs</t>
  </si>
  <si>
    <t>Salade Iceberg émincé</t>
  </si>
  <si>
    <t>Tomates cerises</t>
  </si>
  <si>
    <t>Tomates rondes et allongées</t>
  </si>
  <si>
    <t>Ananas B9 SANS PLUMET 1300/1500G</t>
  </si>
  <si>
    <t>batavias laitues</t>
  </si>
  <si>
    <t>BETTERAVES ROUGES CUITES SOUS VIDE CUBES 10/10</t>
  </si>
  <si>
    <t>BETTERAVES ROUGES CUITES SOUS VIDE ENTIERES</t>
  </si>
  <si>
    <t>BETTERAVES ROUGES CUITES SOUS VIDE LAMELLES 4MM</t>
  </si>
  <si>
    <t xml:space="preserve">CAROTTES CRUES EBOUTEES EPLUCHEES SOUS VIDE  </t>
  </si>
  <si>
    <t>CAROTTES RAPEES</t>
  </si>
  <si>
    <t>CELERI RAPE</t>
  </si>
  <si>
    <t>CELERI RAVE EPLUCHE QUARTIER SOUS VIDE</t>
  </si>
  <si>
    <t>CHOU BLANC EMINCE</t>
  </si>
  <si>
    <t>CHOU CHINOIS</t>
  </si>
  <si>
    <t>CHOU ROUGE EMINCE</t>
  </si>
  <si>
    <t>CHOU VERT QUARTIER SOUS VIDE</t>
  </si>
  <si>
    <t>CHOUCROUTE CRUE 10KG</t>
  </si>
  <si>
    <t>CHOUCROUTE CUISINEE AU VIN BLANC 10KG ENV</t>
  </si>
  <si>
    <t xml:space="preserve">CHOUCROUTE RAVE 10KG </t>
  </si>
  <si>
    <t>CONCOMBRE RONDELLES EPLUCHE SOUS VIDE</t>
  </si>
  <si>
    <t>Concombrescommun non emballé 32/35</t>
  </si>
  <si>
    <t>COTES DE BETTES SOUS VIDE TRONCON 2 CM</t>
  </si>
  <si>
    <t>ENDIVE CRUE EMINCEE LAVEE PRÊT A L'EMPLOI</t>
  </si>
  <si>
    <t>ENDIVE CUITE SOUS VIDE</t>
  </si>
  <si>
    <t>FRITES PREFRITES BLANCHIES 10/10</t>
  </si>
  <si>
    <t>FRUITS FRAIS CRUS EN SEAU ANANAS EN MORCEAUX</t>
  </si>
  <si>
    <t>FRUITS FRAIS CRUS EN SEAU KIWIS EN MORCEAUX</t>
  </si>
  <si>
    <t>FRUITS FRAIS CRUS EN SEAU MELONS EN MORCEAUX SANS PEAU</t>
  </si>
  <si>
    <t>FRUITS FRAIS CRUS EN SEAU ORANGES EN SEGMENTS SANS PEAU ET SANS PEPIN</t>
  </si>
  <si>
    <t>FRUITS FRAIS CRUS EN SEAU PAMPLEMOUSSES MIXTES EN SEGMENTS SANS PEAU ET SANS PEPIN</t>
  </si>
  <si>
    <t>FRUITS FRAIS CRUS EN SEAU POMME ORANGE ANANAS KIWI</t>
  </si>
  <si>
    <t>FRUITS FRAIS CRUS EN SEAU SALADE DE FRUITS ANANAS PASTEQUE POMME ROUGE POMME VERTE MELON ORANGE RAISIN COUPES EN 10/10</t>
  </si>
  <si>
    <t>FRUITS FRAIS CRUS EN SEAU SALADE DE FRUITS ORANGE KIWI PAMPLEMOUSSE POMME ROUGE ANANAS</t>
  </si>
  <si>
    <t>Kiwis 33 MUR 85/95G</t>
  </si>
  <si>
    <t>LEGUMES POT AU FEU</t>
  </si>
  <si>
    <t>LENTILLES CUITES SOUS VIDE</t>
  </si>
  <si>
    <t>MANDARINES EN SEGMENTS SANS PEAU ET SANS PEPIN</t>
  </si>
  <si>
    <t>Pastèques chair rouge sans pépin PIECE DE 4/5 KG</t>
  </si>
  <si>
    <t>POIREAUX CUITS SOUS VIDE TRONCON 3 CM</t>
  </si>
  <si>
    <t>Poires mûre CAL60/65 90/110G</t>
  </si>
  <si>
    <t>POIRES CUBES SOUS VIDE</t>
  </si>
  <si>
    <t>Pomelos r</t>
  </si>
  <si>
    <t>POMME DE TERRE BLANCHIE 1/4 DE LUNE</t>
  </si>
  <si>
    <t>POMME DE TERRE BLANCHIE CUBES 10/10</t>
  </si>
  <si>
    <t>POMME DE TERRE BLANCHIE CUBES 20/20</t>
  </si>
  <si>
    <t>POMME DE TERRE BLANCHIE ENTIERE EPLUCHEE 120G ENV</t>
  </si>
  <si>
    <t>POMME DE TERRE BLANCHIE LAMELLES 5 MM ENV</t>
  </si>
  <si>
    <t>POMME DE TERRE BLANCHIE NOISETTE</t>
  </si>
  <si>
    <t>POMME DE TERRE CUITE CUBES 10/10</t>
  </si>
  <si>
    <t>POMME DE TERRE CUITE LAMELLES 5 MM ENV</t>
  </si>
  <si>
    <t>POMME DE TERRE RONDE CUITE PARISIENNE</t>
  </si>
  <si>
    <t>POMME FRUIT CRUE QUARTIER SACHET 50G ENV</t>
  </si>
  <si>
    <t>POMME FRUIT CUBE CUITE  PASTEURISEE AU NATUREL SOUS POCHE 3 KG</t>
  </si>
  <si>
    <t>POMME FRUIT ENTIERE CUITE 100G PASTEURISEE AU NATUREL SOUS POCHE 3 KG</t>
  </si>
  <si>
    <t>POMME FRUIT QUARTIER CUITE  PASTEURISEE AU NATUREL SOUS POCHE 3 KG</t>
  </si>
  <si>
    <t xml:space="preserve">Pommes bicolores CAL65/70 125G </t>
  </si>
  <si>
    <t>Pommes jaunes CAL65/70 125G</t>
  </si>
  <si>
    <t>RADIS EQUEUTES LAVES PRET A L'EMPLOI</t>
  </si>
  <si>
    <t>SALADES JEUNES POUSSES SACHET DE 500 GR LAVEE PRET A L'EMPLOI</t>
  </si>
  <si>
    <t>SALADES MELEES SACHET DE 500 GR LAVEE PRET A L'EMPLOI</t>
  </si>
  <si>
    <t>SEGMENTS ORANGES FRAICHES SEAU 3KG ENV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</si>
  <si>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N°18 PRODUITS A TEXTURE MODIFIEES</t>
    </r>
  </si>
  <si>
    <t>HACHE FIN D'AGNEAU S/SEL 2KG</t>
  </si>
  <si>
    <t>HACHE FIN DE BŒUF S/SEL  2KG</t>
  </si>
  <si>
    <t>HACHE FIN DE DINDE S/SEL 2KG</t>
  </si>
  <si>
    <t>HACHE FIN DE DINDE S/SEL 800G</t>
  </si>
  <si>
    <t>HACHE FIN DE LANGUE S/SEL 2KG</t>
  </si>
  <si>
    <t>HACHE FIN DE LANGUE S/SEL 800G</t>
  </si>
  <si>
    <t>HACHE FIN DE LAPIN S/SEL 2KG</t>
  </si>
  <si>
    <t>HACHE FIN DE POISSON S/SEL 2KG</t>
  </si>
  <si>
    <t>HACHE FIN DE POISSON S/SEL 800G</t>
  </si>
  <si>
    <t>HACHE FIN DE PORC S/SEL 2KG</t>
  </si>
  <si>
    <t>HACHE FIN DE SAUMON S/SEL 2KG</t>
  </si>
  <si>
    <t>HACHE FIN DE VEAU S/SEL 2KG</t>
  </si>
  <si>
    <t>HACHE FIN DE VEAU S/SEL 800G</t>
  </si>
  <si>
    <t>HACHE GROS GRAIN BŒUF PAUVRE EN SEL EN 2 KG</t>
  </si>
  <si>
    <t>HACHE GROS GRAIN PORC PAUVRE EN SEL EN 2 KG</t>
  </si>
  <si>
    <t>HACHE GROS GRAIN VEAU PAUVRE EN SEL EN 2 KG</t>
  </si>
  <si>
    <t>HACHE GROS GRAIN DINDE PAUVRE EN SEL EN 2 KG</t>
  </si>
  <si>
    <t>HACHE GROS GRAIN LAPIN PAUVRE EN SEL EN 2 KG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</si>
  <si>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N°19 PRODUITS GMS ET ALIMENTATION STERILE</t>
    </r>
  </si>
  <si>
    <t>ABRICOT AU SIROP BTE 1/2</t>
  </si>
  <si>
    <t>ANANAS AU SIROP BTE 1/4</t>
  </si>
  <si>
    <t>BARQUETTE MICRO ONDE 300G BLANQUETTE DE VEAU</t>
  </si>
  <si>
    <t>BARQUETTE MICRO ONDE 300G COQ AU VIN</t>
  </si>
  <si>
    <t>BARQUETTE MICRO ONDE 300G EMINCE DE POULET AU CURRY</t>
  </si>
  <si>
    <t>BARQUETTE MICRO ONDE 300G FILET DE COLIN ET RIZ</t>
  </si>
  <si>
    <t>BARQUETTE MICRO ONDE 300G PAELLA INDIVIDUEL</t>
  </si>
  <si>
    <t>BARQUETTE MICRO ONDE 300G POULET ECRASEE DE PDT</t>
  </si>
  <si>
    <t>BISCUIT NAPOLITAIN LU INDIVIDUEL</t>
  </si>
  <si>
    <t>BLE EXPRESS 220G ENV</t>
  </si>
  <si>
    <t>BŒUF BOURGUIGNON BTE 1/2</t>
  </si>
  <si>
    <t>CANNELLONI BTE 1/2</t>
  </si>
  <si>
    <t>CAROTTES BTE 1/2</t>
  </si>
  <si>
    <t>COEUR D'ARTICHAUT BTE 1/2</t>
  </si>
  <si>
    <t>COEUR DE PALMIER BTE 1/2</t>
  </si>
  <si>
    <t>COQUILLETTES EXPRESS 220G ENV</t>
  </si>
  <si>
    <t>EPINARD BRANCHE BTE 1/2</t>
  </si>
  <si>
    <t>FONDS D'ARTICHAUT BTE 1/2</t>
  </si>
  <si>
    <t>GATEAU DE SEMOULE CARAMEL INDIV</t>
  </si>
  <si>
    <t>HARICOTS VERTS TRES FINS BTE 1/2</t>
  </si>
  <si>
    <t>MACEDOINE DE LEGUMES BTE 1/4</t>
  </si>
  <si>
    <t>MAÏS BTE 1/4</t>
  </si>
  <si>
    <t xml:space="preserve">MAYONNAISE TUBE 175G </t>
  </si>
  <si>
    <t>MIETTES DE THON A LA TOMATE BTE 1/10</t>
  </si>
  <si>
    <t xml:space="preserve">MIETTES DE THON A L'HUILE BTE 1/10 </t>
  </si>
  <si>
    <t>PATE DE JAMBON BTE 1/10</t>
  </si>
  <si>
    <t>PETITS POIS CAROTTES BTE 1/4</t>
  </si>
  <si>
    <t>PETITS POIS PRINTANIER BTE 1/2</t>
  </si>
  <si>
    <t xml:space="preserve">POTAGE AUX 7 LEGUMES 25CL </t>
  </si>
  <si>
    <t>POTAGE DE POTIRON 30CL</t>
  </si>
  <si>
    <t>POTAGE DE TOMATE 30CL</t>
  </si>
  <si>
    <t>POTAGE LEGUMES VERMICELLES 30CL</t>
  </si>
  <si>
    <t xml:space="preserve">POTAGE POIREAUX POMME DE TERRE 30CL </t>
  </si>
  <si>
    <t>QUENELLE DE SAUMON BTE 1/2</t>
  </si>
  <si>
    <t>QUENELLES DE VEAU EN SAUCE BTE 1/2</t>
  </si>
  <si>
    <t>RATATOUILLE BTE 1/2</t>
  </si>
  <si>
    <t>RAVIOLI PUR BOEUF BTE 1/2</t>
  </si>
  <si>
    <t>RIZ CANTONAIS EXPRESS 220G ENV</t>
  </si>
  <si>
    <t>RIZ EXPRESS 220G ENV</t>
  </si>
  <si>
    <t>SARDINES A LA TOMATE BTE 1/6</t>
  </si>
  <si>
    <t>SARDINES A L'HUILE BTE 1/6</t>
  </si>
  <si>
    <t>SAUCISSE COCKTAIL BTE 1/4</t>
  </si>
  <si>
    <t>THON AU NATUREL BTE 1/6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</si>
  <si>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N°20 PRODUITS ELABORES FRAIS</t>
    </r>
  </si>
  <si>
    <t>ASPIC ŒUF JAMBON (ŒUF &gt; 20% JAMBON &gt; 10%)</t>
  </si>
  <si>
    <t>FILET DE HARENG FUME MARINE A L'HUILE</t>
  </si>
  <si>
    <t>GESIER DE VOLAILLE CONFIT</t>
  </si>
  <si>
    <t xml:space="preserve">MIETTES DE SURIMI </t>
  </si>
  <si>
    <t>SALADE COMPOSEE A BASE DE LEGUMES EXEMPLE : CAROTTES RAPEES VINAIGRETTE</t>
  </si>
  <si>
    <t>SALADE COMPOSEE A BASE DE PATES OU RIZ EXEMPLE : PENNES A LA MILANAISE</t>
  </si>
  <si>
    <t>SALADE COMPOSEE A BASE DE POISSON (EXCLU SURIMI &amp; CALAMAR)</t>
  </si>
  <si>
    <t>SANDWICH BAG. JAMBON EMMENTAL TOMATE EN 165G</t>
  </si>
  <si>
    <t>SANDWICH BAG. THON CRUDITE EN 165G</t>
  </si>
  <si>
    <t>SANDWICH CLUB COMPLET POULET RÖTI SALADE EN 145G</t>
  </si>
  <si>
    <t>SANDWICH WRAP CHEVRE LEGUMES SOLEIL EN 180G</t>
  </si>
  <si>
    <t>SANDWICH WRAP POULET CESAR EN 180G</t>
  </si>
  <si>
    <t>SURIMI EN ROULEAU</t>
  </si>
  <si>
    <t>TABOULE A L'ORIENTALE</t>
  </si>
  <si>
    <t>TERRINE AU 2 SAUMONS (SAUMON NATURE 40% SAUMON FUME 6% ENVIRON) MOUSSE DE POISSON S/MORCEAU</t>
  </si>
  <si>
    <t>TERRINE AUX 2 POISSONS (SAUMON 35% POISSON BLANC 25% ENVIRON) 2 COUCHES SUPERPOSEES</t>
  </si>
  <si>
    <t>TERRINE DE LEGUMES</t>
  </si>
  <si>
    <t>RECUPITULATIF DES LOTS ET CODE NOMENCLATURE</t>
  </si>
  <si>
    <t>Nomenclature CMP</t>
  </si>
  <si>
    <t>Chapitre</t>
  </si>
  <si>
    <t>N° lot</t>
  </si>
  <si>
    <t>Libellé lot</t>
  </si>
  <si>
    <t>10.07</t>
  </si>
  <si>
    <t>Viandes &amp; volailles fraiches</t>
  </si>
  <si>
    <t>Viandes fraîches Bœuf, Veau, Agneau et Porc (hors Dole et Pontarlier)</t>
  </si>
  <si>
    <t>Porc</t>
  </si>
  <si>
    <t>Volailles fraîches</t>
  </si>
  <si>
    <t>Charcuterie &amp; Triperie &amp; Traiteur &amp; Saucisserie</t>
  </si>
  <si>
    <t>Charcuteries (hors Dole et Pontarlier)</t>
  </si>
  <si>
    <t>Viandes cuites</t>
  </si>
  <si>
    <t>10.12</t>
  </si>
  <si>
    <t>Ovo produits et Produits laitiers</t>
  </si>
  <si>
    <t>Fromages</t>
  </si>
  <si>
    <t>Fromages (hors Dole et Pontarlier)</t>
  </si>
  <si>
    <t>10.14</t>
  </si>
  <si>
    <t>Epicerie</t>
  </si>
  <si>
    <t>Conserves</t>
  </si>
  <si>
    <t>Epicerie séche</t>
  </si>
  <si>
    <t>10.03</t>
  </si>
  <si>
    <t>Produits surgelés</t>
  </si>
  <si>
    <t>Fruits, légumes et pomme de terre surgelés</t>
  </si>
  <si>
    <t>10.01</t>
  </si>
  <si>
    <t>Produits carnés surgelés ou congelés</t>
  </si>
  <si>
    <t>Viandes, abats, volailles surgelés</t>
  </si>
  <si>
    <t>10.04</t>
  </si>
  <si>
    <t>Produits de la mer ou d'eau douce surgelés ou congelés</t>
  </si>
  <si>
    <t>Poissons, crustacés, coquillages, mollusques surgelés</t>
  </si>
  <si>
    <t>Produits élaborés, plats cuisinés surgelés</t>
  </si>
  <si>
    <t>Crèmes glacées, glaces et sorbets</t>
  </si>
  <si>
    <t>10.06</t>
  </si>
  <si>
    <t>Pains, pâtisseries, viennoiseries surgelés</t>
  </si>
  <si>
    <t>10.11</t>
  </si>
  <si>
    <t>Boissons</t>
  </si>
  <si>
    <t>10.09 
et 10.10</t>
  </si>
  <si>
    <t>Fruits, légumes et pomme de terre frais, 
4ème et 5ème gamme sous vide</t>
  </si>
  <si>
    <t>Fruits, légumes et pomme de terre frais, 4ème et 5ème gamme,
crus et cuits sous vide</t>
  </si>
  <si>
    <t>10.15</t>
  </si>
  <si>
    <t>Produits de textures modifiées</t>
  </si>
  <si>
    <t>Produits GMS et Alimentation stérile</t>
  </si>
  <si>
    <t>10.05</t>
  </si>
  <si>
    <t>Préparations alimentaires élaborées réfrigérée</t>
  </si>
  <si>
    <t>Produits élaborés frais</t>
  </si>
  <si>
    <t>POTAGE DESHY INSTANT SALE DOSE 1L CREME CRESSON</t>
  </si>
  <si>
    <t>POTAGE DESHY INSTANT SALE DOSE 1L POTAGERE LEGUME</t>
  </si>
  <si>
    <t>POTAGE DESHY INSTANT SALE DOSE 1L LEGUMES VERTS</t>
  </si>
  <si>
    <t>POTAGE DESHY INSTANT SALE DOSE 1L CAROTTES PDT</t>
  </si>
  <si>
    <t>POTAGE DESHY INSTANT SALE DOSE 1L LEGUMES SOLEIL</t>
  </si>
  <si>
    <t>Offre "Produits de qualité durable (EGALIM)"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</si>
</sst>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0.0%"/>
  </numFmts>
  <fonts count="21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rgb="FF363636"/>
      <name val="Arial"/>
      <family val="2"/>
    </font>
    <font>
      <sz val="12"/>
      <name val="Calibri"/>
      <family val="2"/>
      <scheme val="minor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9" fillId="0" borderId="0"/>
  </cellStyleXfs>
  <cellXfs count="172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4" borderId="1" xfId="3" applyFont="1" applyFill="1" applyBorder="1" applyAlignment="1">
      <alignment horizontal="left" vertical="center" wrapText="1"/>
    </xf>
    <xf numFmtId="0" fontId="8" fillId="0" borderId="1" xfId="3" applyFont="1" applyBorder="1" applyAlignment="1">
      <alignment horizontal="center" vertical="center"/>
    </xf>
    <xf numFmtId="164" fontId="0" fillId="4" borderId="2" xfId="0" applyNumberFormat="1" applyFill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44" fontId="0" fillId="0" borderId="1" xfId="1" applyFont="1" applyBorder="1" applyAlignment="1" applyProtection="1">
      <alignment vertical="center"/>
      <protection locked="0"/>
    </xf>
    <xf numFmtId="165" fontId="0" fillId="0" borderId="1" xfId="2" applyNumberFormat="1" applyFont="1" applyBorder="1" applyAlignment="1" applyProtection="1">
      <alignment vertical="center"/>
      <protection locked="0"/>
    </xf>
    <xf numFmtId="0" fontId="8" fillId="4" borderId="1" xfId="3" applyFont="1" applyFill="1" applyBorder="1" applyAlignment="1">
      <alignment horizontal="left" vertical="center"/>
    </xf>
    <xf numFmtId="0" fontId="6" fillId="0" borderId="5" xfId="0" applyFont="1" applyBorder="1" applyAlignment="1" applyProtection="1">
      <alignment horizontal="center" vertical="center" wrapText="1"/>
      <protection locked="0"/>
    </xf>
    <xf numFmtId="44" fontId="11" fillId="0" borderId="6" xfId="0" applyNumberFormat="1" applyFont="1" applyBorder="1" applyAlignment="1" applyProtection="1">
      <alignment vertical="center"/>
      <protection locked="0"/>
    </xf>
    <xf numFmtId="44" fontId="11" fillId="0" borderId="7" xfId="0" applyNumberFormat="1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44" fontId="11" fillId="4" borderId="1" xfId="0" applyNumberFormat="1" applyFont="1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/>
    </xf>
    <xf numFmtId="0" fontId="10" fillId="0" borderId="0" xfId="0" quotePrefix="1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5" fillId="4" borderId="1" xfId="3" applyFont="1" applyFill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9" fillId="0" borderId="1" xfId="0" applyFont="1" applyBorder="1" applyAlignment="1" applyProtection="1">
      <alignment vertical="center"/>
      <protection locked="0"/>
    </xf>
    <xf numFmtId="44" fontId="9" fillId="0" borderId="1" xfId="1" applyFont="1" applyBorder="1" applyAlignment="1" applyProtection="1">
      <alignment vertical="center"/>
      <protection locked="0"/>
    </xf>
    <xf numFmtId="165" fontId="9" fillId="0" borderId="1" xfId="2" applyNumberFormat="1" applyFont="1" applyBorder="1" applyAlignment="1" applyProtection="1">
      <alignment vertical="center"/>
      <protection locked="0"/>
    </xf>
    <xf numFmtId="1" fontId="9" fillId="0" borderId="1" xfId="1" applyNumberFormat="1" applyFont="1" applyBorder="1" applyAlignment="1" applyProtection="1">
      <alignment horizontal="center" vertical="center"/>
      <protection locked="0"/>
    </xf>
    <xf numFmtId="0" fontId="5" fillId="4" borderId="1" xfId="3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1" fontId="0" fillId="0" borderId="1" xfId="1" applyNumberFormat="1" applyFont="1" applyBorder="1" applyAlignment="1" applyProtection="1">
      <alignment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1" fontId="0" fillId="4" borderId="2" xfId="0" applyNumberFormat="1" applyFill="1" applyBorder="1" applyAlignment="1" applyProtection="1">
      <alignment horizontal="center" vertical="center"/>
      <protection locked="0"/>
    </xf>
    <xf numFmtId="44" fontId="0" fillId="0" borderId="1" xfId="2" applyNumberFormat="1" applyFont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8" fillId="4" borderId="1" xfId="3" applyFont="1" applyFill="1" applyBorder="1" applyAlignment="1">
      <alignment horizontal="center" vertical="center"/>
    </xf>
    <xf numFmtId="0" fontId="7" fillId="0" borderId="1" xfId="3" applyBorder="1" applyAlignment="1">
      <alignment horizontal="left" vertical="center" wrapText="1"/>
    </xf>
    <xf numFmtId="0" fontId="7" fillId="4" borderId="1" xfId="3" applyFill="1" applyBorder="1" applyAlignment="1">
      <alignment horizontal="left" vertical="center" wrapText="1"/>
    </xf>
    <xf numFmtId="0" fontId="7" fillId="0" borderId="1" xfId="3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44" fontId="0" fillId="0" borderId="4" xfId="1" applyFon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4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7" fillId="0" borderId="1" xfId="3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44" fontId="11" fillId="0" borderId="1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vertical="center"/>
    </xf>
    <xf numFmtId="0" fontId="14" fillId="0" borderId="1" xfId="0" applyFont="1" applyBorder="1"/>
    <xf numFmtId="9" fontId="0" fillId="0" borderId="1" xfId="2" applyNumberFormat="1" applyFont="1" applyBorder="1" applyAlignment="1" applyProtection="1">
      <alignment vertical="center"/>
      <protection locked="0"/>
    </xf>
    <xf numFmtId="10" fontId="0" fillId="0" borderId="1" xfId="2" applyNumberFormat="1" applyFont="1" applyBorder="1" applyAlignment="1" applyProtection="1">
      <alignment vertical="center"/>
      <protection locked="0"/>
    </xf>
    <xf numFmtId="10" fontId="0" fillId="4" borderId="1" xfId="0" applyNumberFormat="1" applyFill="1" applyBorder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9" fontId="0" fillId="4" borderId="1" xfId="0" applyNumberFormat="1" applyFill="1" applyBorder="1" applyAlignment="1" applyProtection="1">
      <alignment vertical="center"/>
      <protection locked="0"/>
    </xf>
    <xf numFmtId="10" fontId="9" fillId="0" borderId="1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7" fillId="4" borderId="1" xfId="3" applyFill="1" applyBorder="1" applyAlignment="1">
      <alignment horizontal="center" vertical="center"/>
    </xf>
    <xf numFmtId="16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5" borderId="1" xfId="3" applyFill="1" applyBorder="1" applyAlignment="1">
      <alignment horizontal="left" vertical="center"/>
    </xf>
    <xf numFmtId="0" fontId="5" fillId="4" borderId="0" xfId="0" applyFont="1" applyFill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7" fillId="0" borderId="1" xfId="3" applyFill="1" applyBorder="1" applyAlignment="1">
      <alignment horizontal="left" vertical="center" wrapText="1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0" fontId="7" fillId="4" borderId="1" xfId="3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0" fillId="0" borderId="0" xfId="1" applyNumberFormat="1" applyFont="1" applyBorder="1" applyAlignment="1" applyProtection="1">
      <alignment vertical="center"/>
      <protection locked="0"/>
    </xf>
    <xf numFmtId="44" fontId="0" fillId="0" borderId="0" xfId="1" applyFont="1" applyBorder="1" applyAlignment="1">
      <alignment vertical="center"/>
    </xf>
    <xf numFmtId="44" fontId="0" fillId="0" borderId="0" xfId="1" applyFont="1" applyBorder="1" applyAlignment="1" applyProtection="1">
      <alignment vertical="center"/>
      <protection locked="0"/>
    </xf>
    <xf numFmtId="165" fontId="0" fillId="0" borderId="0" xfId="2" applyNumberFormat="1" applyFont="1" applyBorder="1" applyAlignment="1" applyProtection="1">
      <alignment vertical="center"/>
      <protection locked="0"/>
    </xf>
    <xf numFmtId="0" fontId="16" fillId="6" borderId="1" xfId="4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0" fillId="0" borderId="1" xfId="1" applyFont="1" applyFill="1" applyBorder="1" applyAlignment="1" applyProtection="1">
      <alignment vertical="center"/>
      <protection locked="0"/>
    </xf>
    <xf numFmtId="165" fontId="0" fillId="0" borderId="1" xfId="2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Alignment="1">
      <alignment vertical="center"/>
    </xf>
    <xf numFmtId="164" fontId="5" fillId="4" borderId="2" xfId="0" applyNumberFormat="1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1" xfId="3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0" fontId="16" fillId="7" borderId="1" xfId="4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/>
    </xf>
    <xf numFmtId="0" fontId="19" fillId="0" borderId="1" xfId="3" applyFont="1" applyBorder="1" applyAlignment="1">
      <alignment horizontal="left" vertical="center" wrapText="1"/>
    </xf>
    <xf numFmtId="0" fontId="19" fillId="0" borderId="1" xfId="3" applyFont="1" applyBorder="1" applyAlignment="1">
      <alignment horizontal="left" vertical="center"/>
    </xf>
    <xf numFmtId="0" fontId="19" fillId="0" borderId="1" xfId="3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center"/>
    </xf>
    <xf numFmtId="0" fontId="16" fillId="8" borderId="1" xfId="4" applyFont="1" applyFill="1" applyBorder="1" applyAlignment="1">
      <alignment horizontal="left" vertical="center"/>
    </xf>
    <xf numFmtId="0" fontId="18" fillId="6" borderId="1" xfId="4" applyFont="1" applyFill="1" applyBorder="1" applyAlignment="1">
      <alignment horizontal="left" vertical="center"/>
    </xf>
    <xf numFmtId="0" fontId="7" fillId="0" borderId="1" xfId="3" applyFill="1" applyBorder="1" applyAlignment="1">
      <alignment horizontal="center" vertical="center"/>
    </xf>
    <xf numFmtId="0" fontId="19" fillId="0" borderId="1" xfId="3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/>
    </xf>
    <xf numFmtId="0" fontId="0" fillId="0" borderId="0" xfId="0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0" xfId="0" quotePrefix="1" applyFont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1" xfId="3" applyBorder="1" applyAlignment="1">
      <alignment horizontal="left" vertical="center" wrapText="1"/>
    </xf>
    <xf numFmtId="0" fontId="7" fillId="0" borderId="11" xfId="3" applyBorder="1" applyAlignment="1">
      <alignment horizontal="left" vertical="center"/>
    </xf>
    <xf numFmtId="0" fontId="20" fillId="9" borderId="11" xfId="3" applyFont="1" applyFill="1" applyBorder="1" applyAlignment="1">
      <alignment horizontal="left" vertical="center" wrapText="1"/>
    </xf>
    <xf numFmtId="0" fontId="0" fillId="0" borderId="1" xfId="0" applyBorder="1" applyProtection="1">
      <protection locked="0"/>
    </xf>
    <xf numFmtId="0" fontId="7" fillId="0" borderId="11" xfId="3" applyBorder="1" applyAlignment="1">
      <alignment horizontal="center" vertical="center"/>
    </xf>
    <xf numFmtId="0" fontId="0" fillId="0" borderId="1" xfId="0" applyBorder="1"/>
    <xf numFmtId="0" fontId="11" fillId="0" borderId="8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2" fillId="0" borderId="0" xfId="0" quotePrefix="1" applyFont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0" fillId="0" borderId="0" xfId="0" quotePrefix="1" applyFont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1" fontId="0" fillId="0" borderId="1" xfId="1" applyNumberFormat="1" applyFont="1" applyBorder="1" applyAlignment="1" applyProtection="1">
      <alignment horizontal="center" vertical="center"/>
      <protection locked="0"/>
    </xf>
  </cellXfs>
  <cellStyles count="5">
    <cellStyle name="Monétaire" xfId="1" builtinId="4"/>
    <cellStyle name="Normal" xfId="0" builtinId="0"/>
    <cellStyle name="Normal 2" xfId="3" xr:uid="{2B8E084A-763E-47CA-A48B-155C4A90537F}"/>
    <cellStyle name="Normal 2 3" xfId="4" xr:uid="{E4C9234C-33DC-4814-8FCA-16002CD83B08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0</xdr:row>
      <xdr:rowOff>104775</xdr:rowOff>
    </xdr:from>
    <xdr:to>
      <xdr:col>1</xdr:col>
      <xdr:colOff>1426411</xdr:colOff>
      <xdr:row>2</xdr:row>
      <xdr:rowOff>88107</xdr:rowOff>
    </xdr:to>
    <xdr:pic>
      <xdr:nvPicPr>
        <xdr:cNvPr id="3" name="Image 2" descr="bienvenue sur l'intranet WCHUB de l'hôpital">
          <a:extLst>
            <a:ext uri="{FF2B5EF4-FFF2-40B4-BE49-F238E27FC236}">
              <a16:creationId xmlns:a16="http://schemas.microsoft.com/office/drawing/2014/main" id="{EF207318-47EC-4D05-AB39-02B650820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4775"/>
          <a:ext cx="1212098" cy="5072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F61D0DE8-A13E-4C3C-907B-923B23BDE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BFC09A82-01F7-40F3-94B2-B840CD601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157164</xdr:colOff>
      <xdr:row>0</xdr:row>
      <xdr:rowOff>59532</xdr:rowOff>
    </xdr:from>
    <xdr:to>
      <xdr:col>1</xdr:col>
      <xdr:colOff>1419226</xdr:colOff>
      <xdr:row>1</xdr:row>
      <xdr:rowOff>276225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D751B6B1-0DF9-4AD8-B2A9-00CC5F819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9" y="59532"/>
          <a:ext cx="1262062" cy="5500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CECD8678-163D-4634-9BF4-6EB78AF6C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4764</xdr:colOff>
      <xdr:row>0</xdr:row>
      <xdr:rowOff>69056</xdr:rowOff>
    </xdr:from>
    <xdr:to>
      <xdr:col>1</xdr:col>
      <xdr:colOff>1266826</xdr:colOff>
      <xdr:row>1</xdr:row>
      <xdr:rowOff>295274</xdr:rowOff>
    </xdr:to>
    <xdr:pic>
      <xdr:nvPicPr>
        <xdr:cNvPr id="3" name="Image 2" descr="bienvenue sur l'intranet WCHUB de l'hôpital">
          <a:extLst>
            <a:ext uri="{FF2B5EF4-FFF2-40B4-BE49-F238E27FC236}">
              <a16:creationId xmlns:a16="http://schemas.microsoft.com/office/drawing/2014/main" id="{77BC3CA8-2417-45AF-9623-94AF216C7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4" y="69056"/>
          <a:ext cx="1262062" cy="559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88F39527-87B8-4195-BD63-59AB123FC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6E52B923-E8DA-4561-B819-A4AE216BB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3AAF7AB0-5BDD-4984-807C-D3FA40F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3" name="Image 2" descr="bienvenue sur l'intranet WCHUB de l'hôpital">
          <a:extLst>
            <a:ext uri="{FF2B5EF4-FFF2-40B4-BE49-F238E27FC236}">
              <a16:creationId xmlns:a16="http://schemas.microsoft.com/office/drawing/2014/main" id="{99D0B2B5-446D-42A2-B18C-D331A3517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442D3E7D-EAA6-4664-9EFA-CAABF23F6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0</xdr:row>
      <xdr:rowOff>59533</xdr:rowOff>
    </xdr:from>
    <xdr:to>
      <xdr:col>1</xdr:col>
      <xdr:colOff>1426411</xdr:colOff>
      <xdr:row>1</xdr:row>
      <xdr:rowOff>285750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676BB190-FEAA-4263-B0B2-6BB765CDC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3" y="59533"/>
          <a:ext cx="1212098" cy="559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195264</xdr:colOff>
      <xdr:row>0</xdr:row>
      <xdr:rowOff>85725</xdr:rowOff>
    </xdr:from>
    <xdr:to>
      <xdr:col>1</xdr:col>
      <xdr:colOff>1457326</xdr:colOff>
      <xdr:row>1</xdr:row>
      <xdr:rowOff>314324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AD35FECC-72EB-4CB7-BF68-13DDE6343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9" y="85725"/>
          <a:ext cx="1262062" cy="561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154782</xdr:rowOff>
    </xdr:from>
    <xdr:to>
      <xdr:col>1</xdr:col>
      <xdr:colOff>1476375</xdr:colOff>
      <xdr:row>0</xdr:row>
      <xdr:rowOff>1022574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DB645D15-DCA1-4A2A-9CA8-2B056E707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" y="154782"/>
          <a:ext cx="1262063" cy="867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166688</xdr:colOff>
      <xdr:row>0</xdr:row>
      <xdr:rowOff>116683</xdr:rowOff>
    </xdr:from>
    <xdr:to>
      <xdr:col>1</xdr:col>
      <xdr:colOff>1285875</xdr:colOff>
      <xdr:row>0</xdr:row>
      <xdr:rowOff>786249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A9B559FE-A044-4E86-A529-0378D08DA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8" y="116683"/>
          <a:ext cx="1119187" cy="6695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166688</xdr:colOff>
      <xdr:row>0</xdr:row>
      <xdr:rowOff>116683</xdr:rowOff>
    </xdr:from>
    <xdr:to>
      <xdr:col>1</xdr:col>
      <xdr:colOff>1643371</xdr:colOff>
      <xdr:row>1</xdr:row>
      <xdr:rowOff>166687</xdr:rowOff>
    </xdr:to>
    <xdr:pic>
      <xdr:nvPicPr>
        <xdr:cNvPr id="3" name="Image 2" descr="bienvenue sur l'intranet WCHUB de l'hôpital">
          <a:extLst>
            <a:ext uri="{FF2B5EF4-FFF2-40B4-BE49-F238E27FC236}">
              <a16:creationId xmlns:a16="http://schemas.microsoft.com/office/drawing/2014/main" id="{C996C01F-7052-4A58-8085-3A99EF7F6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3" y="116683"/>
          <a:ext cx="1476683" cy="88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63FA510E-35F6-4FFE-A241-7A579AECB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00941991-2BA7-4590-AB1B-4F1BCD83A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C032EA92-966B-4413-8EAB-9726260FA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AA75E961-D9D1-494D-9D1F-B2C2D56CF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4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F0634-72AF-4B54-BCE6-11DE64C0E157}">
  <dimension ref="A1:D22"/>
  <sheetViews>
    <sheetView workbookViewId="0">
      <selection activeCell="C13" sqref="C13"/>
    </sheetView>
  </sheetViews>
  <sheetFormatPr baseColWidth="10" defaultRowHeight="15" x14ac:dyDescent="0.2"/>
  <cols>
    <col min="1" max="1" width="9.5546875" customWidth="1"/>
    <col min="2" max="2" width="46.21875" customWidth="1"/>
    <col min="3" max="3" width="7.33203125" customWidth="1"/>
    <col min="4" max="4" width="47.6640625" customWidth="1"/>
  </cols>
  <sheetData>
    <row r="1" spans="1:4" x14ac:dyDescent="0.2">
      <c r="A1" s="131" t="s">
        <v>1376</v>
      </c>
      <c r="B1" s="131"/>
      <c r="C1" s="131"/>
      <c r="D1" s="131"/>
    </row>
    <row r="2" spans="1:4" ht="25.5" x14ac:dyDescent="0.2">
      <c r="A2" s="101" t="s">
        <v>1377</v>
      </c>
      <c r="B2" s="101" t="s">
        <v>1378</v>
      </c>
      <c r="C2" s="101" t="s">
        <v>1379</v>
      </c>
      <c r="D2" s="101" t="s">
        <v>1380</v>
      </c>
    </row>
    <row r="3" spans="1:4" ht="31.5" x14ac:dyDescent="0.2">
      <c r="A3" s="102" t="s">
        <v>1381</v>
      </c>
      <c r="B3" s="103" t="s">
        <v>1382</v>
      </c>
      <c r="C3" s="102">
        <v>1</v>
      </c>
      <c r="D3" s="104" t="s">
        <v>1383</v>
      </c>
    </row>
    <row r="4" spans="1:4" ht="15.75" x14ac:dyDescent="0.2">
      <c r="A4" s="102" t="s">
        <v>1381</v>
      </c>
      <c r="B4" s="103" t="s">
        <v>1382</v>
      </c>
      <c r="C4" s="102">
        <v>2</v>
      </c>
      <c r="D4" s="105" t="s">
        <v>1384</v>
      </c>
    </row>
    <row r="5" spans="1:4" ht="15.75" x14ac:dyDescent="0.2">
      <c r="A5" s="102" t="s">
        <v>1381</v>
      </c>
      <c r="B5" s="103" t="s">
        <v>1382</v>
      </c>
      <c r="C5" s="102">
        <f>C4+1</f>
        <v>3</v>
      </c>
      <c r="D5" s="103" t="s">
        <v>1385</v>
      </c>
    </row>
    <row r="6" spans="1:4" ht="15.75" x14ac:dyDescent="0.2">
      <c r="A6" s="102" t="s">
        <v>1381</v>
      </c>
      <c r="B6" s="103" t="s">
        <v>1386</v>
      </c>
      <c r="C6" s="102">
        <f t="shared" ref="C6:C22" si="0">C5+1</f>
        <v>4</v>
      </c>
      <c r="D6" s="105" t="s">
        <v>1387</v>
      </c>
    </row>
    <row r="7" spans="1:4" ht="15.75" x14ac:dyDescent="0.2">
      <c r="A7" s="102" t="s">
        <v>1381</v>
      </c>
      <c r="B7" s="103" t="s">
        <v>1388</v>
      </c>
      <c r="C7" s="102">
        <f t="shared" si="0"/>
        <v>5</v>
      </c>
      <c r="D7" s="103" t="s">
        <v>1388</v>
      </c>
    </row>
    <row r="8" spans="1:4" ht="15.75" x14ac:dyDescent="0.2">
      <c r="A8" s="102" t="s">
        <v>1389</v>
      </c>
      <c r="B8" s="103" t="s">
        <v>1390</v>
      </c>
      <c r="C8" s="102">
        <f t="shared" si="0"/>
        <v>6</v>
      </c>
      <c r="D8" s="105" t="s">
        <v>1390</v>
      </c>
    </row>
    <row r="9" spans="1:4" ht="15.75" x14ac:dyDescent="0.2">
      <c r="A9" s="102" t="s">
        <v>1389</v>
      </c>
      <c r="B9" s="105" t="s">
        <v>1391</v>
      </c>
      <c r="C9" s="102">
        <f t="shared" si="0"/>
        <v>7</v>
      </c>
      <c r="D9" s="105" t="s">
        <v>1392</v>
      </c>
    </row>
    <row r="10" spans="1:4" ht="15.75" x14ac:dyDescent="0.2">
      <c r="A10" s="102" t="s">
        <v>1393</v>
      </c>
      <c r="B10" s="105" t="s">
        <v>1394</v>
      </c>
      <c r="C10" s="102">
        <f t="shared" si="0"/>
        <v>8</v>
      </c>
      <c r="D10" s="105" t="s">
        <v>1395</v>
      </c>
    </row>
    <row r="11" spans="1:4" ht="15.75" x14ac:dyDescent="0.2">
      <c r="A11" s="102" t="s">
        <v>1393</v>
      </c>
      <c r="B11" s="105" t="s">
        <v>1394</v>
      </c>
      <c r="C11" s="102">
        <f t="shared" si="0"/>
        <v>9</v>
      </c>
      <c r="D11" s="105" t="s">
        <v>1396</v>
      </c>
    </row>
    <row r="12" spans="1:4" ht="15.75" x14ac:dyDescent="0.2">
      <c r="A12" s="102" t="s">
        <v>1397</v>
      </c>
      <c r="B12" s="105" t="s">
        <v>1398</v>
      </c>
      <c r="C12" s="102">
        <f t="shared" si="0"/>
        <v>10</v>
      </c>
      <c r="D12" s="105" t="s">
        <v>1399</v>
      </c>
    </row>
    <row r="13" spans="1:4" ht="15.75" x14ac:dyDescent="0.2">
      <c r="A13" s="102" t="s">
        <v>1400</v>
      </c>
      <c r="B13" s="105" t="s">
        <v>1401</v>
      </c>
      <c r="C13" s="102">
        <f t="shared" si="0"/>
        <v>11</v>
      </c>
      <c r="D13" s="105" t="s">
        <v>1402</v>
      </c>
    </row>
    <row r="14" spans="1:4" ht="15.75" x14ac:dyDescent="0.2">
      <c r="A14" s="102" t="s">
        <v>1403</v>
      </c>
      <c r="B14" s="105" t="s">
        <v>1404</v>
      </c>
      <c r="C14" s="102">
        <f t="shared" si="0"/>
        <v>12</v>
      </c>
      <c r="D14" s="105" t="s">
        <v>1405</v>
      </c>
    </row>
    <row r="15" spans="1:4" ht="15.75" x14ac:dyDescent="0.2">
      <c r="A15" s="102" t="s">
        <v>1403</v>
      </c>
      <c r="B15" s="105" t="s">
        <v>1398</v>
      </c>
      <c r="C15" s="102">
        <f t="shared" si="0"/>
        <v>13</v>
      </c>
      <c r="D15" s="105" t="s">
        <v>1406</v>
      </c>
    </row>
    <row r="16" spans="1:4" ht="15.75" x14ac:dyDescent="0.2">
      <c r="A16" s="102" t="s">
        <v>1403</v>
      </c>
      <c r="B16" s="105" t="s">
        <v>1398</v>
      </c>
      <c r="C16" s="102">
        <f t="shared" si="0"/>
        <v>14</v>
      </c>
      <c r="D16" s="105" t="s">
        <v>1407</v>
      </c>
    </row>
    <row r="17" spans="1:4" ht="15.75" x14ac:dyDescent="0.2">
      <c r="A17" s="102" t="s">
        <v>1408</v>
      </c>
      <c r="B17" s="105" t="s">
        <v>1398</v>
      </c>
      <c r="C17" s="102">
        <f t="shared" si="0"/>
        <v>15</v>
      </c>
      <c r="D17" s="105" t="s">
        <v>1409</v>
      </c>
    </row>
    <row r="18" spans="1:4" ht="15.75" x14ac:dyDescent="0.2">
      <c r="A18" s="102" t="s">
        <v>1410</v>
      </c>
      <c r="B18" s="105" t="s">
        <v>1411</v>
      </c>
      <c r="C18" s="102">
        <f t="shared" si="0"/>
        <v>16</v>
      </c>
      <c r="D18" s="105" t="s">
        <v>1411</v>
      </c>
    </row>
    <row r="19" spans="1:4" ht="31.5" x14ac:dyDescent="0.2">
      <c r="A19" s="106" t="s">
        <v>1412</v>
      </c>
      <c r="B19" s="104" t="s">
        <v>1413</v>
      </c>
      <c r="C19" s="102">
        <f t="shared" si="0"/>
        <v>17</v>
      </c>
      <c r="D19" s="104" t="s">
        <v>1414</v>
      </c>
    </row>
    <row r="20" spans="1:4" ht="15.75" x14ac:dyDescent="0.2">
      <c r="A20" s="102" t="s">
        <v>1415</v>
      </c>
      <c r="B20" s="105" t="s">
        <v>1416</v>
      </c>
      <c r="C20" s="102">
        <f t="shared" si="0"/>
        <v>18</v>
      </c>
      <c r="D20" s="105" t="s">
        <v>1416</v>
      </c>
    </row>
    <row r="21" spans="1:4" ht="15.75" x14ac:dyDescent="0.2">
      <c r="A21" s="102" t="s">
        <v>1393</v>
      </c>
      <c r="B21" s="105" t="s">
        <v>1394</v>
      </c>
      <c r="C21" s="102">
        <f t="shared" si="0"/>
        <v>19</v>
      </c>
      <c r="D21" s="105" t="s">
        <v>1417</v>
      </c>
    </row>
    <row r="22" spans="1:4" ht="15.75" x14ac:dyDescent="0.2">
      <c r="A22" s="102" t="s">
        <v>1418</v>
      </c>
      <c r="B22" s="105" t="s">
        <v>1419</v>
      </c>
      <c r="C22" s="102">
        <f t="shared" si="0"/>
        <v>20</v>
      </c>
      <c r="D22" s="105" t="s">
        <v>1420</v>
      </c>
    </row>
  </sheetData>
  <mergeCells count="1">
    <mergeCell ref="A1:D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E1A13-5549-4FD0-A7AF-845B8F0F26DF}">
  <sheetPr>
    <tabColor theme="4" tint="0.39997558519241921"/>
  </sheetPr>
  <dimension ref="A1:Y221"/>
  <sheetViews>
    <sheetView topLeftCell="I1" workbookViewId="0">
      <selection activeCell="O5" sqref="O5:Y5"/>
    </sheetView>
  </sheetViews>
  <sheetFormatPr baseColWidth="10" defaultRowHeight="15" x14ac:dyDescent="0.2"/>
  <cols>
    <col min="1" max="1" width="4.33203125" style="1" customWidth="1"/>
    <col min="2" max="2" width="55.6640625" style="2" customWidth="1"/>
    <col min="3" max="3" width="9.5546875" style="2" customWidth="1"/>
    <col min="4" max="4" width="10.88671875" style="2" customWidth="1"/>
    <col min="5" max="5" width="9.109375" style="2" customWidth="1"/>
    <col min="6" max="16384" width="11.5546875" style="2"/>
  </cols>
  <sheetData>
    <row r="1" spans="1:25" ht="58.5" customHeight="1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540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117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ht="52.5" customHeight="1" x14ac:dyDescent="0.2">
      <c r="A4" s="154" t="s">
        <v>4</v>
      </c>
      <c r="B4" s="154"/>
      <c r="C4" s="154"/>
      <c r="D4" s="154"/>
      <c r="E4" s="118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114</v>
      </c>
      <c r="M6" s="121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114</v>
      </c>
      <c r="X6" s="121" t="s">
        <v>18</v>
      </c>
      <c r="Y6" s="6" t="s">
        <v>74</v>
      </c>
    </row>
    <row r="7" spans="1:25" ht="26.25" customHeight="1" x14ac:dyDescent="0.2">
      <c r="A7" s="83">
        <v>1</v>
      </c>
      <c r="B7" s="125" t="s">
        <v>542</v>
      </c>
      <c r="C7" s="129" t="s">
        <v>1050</v>
      </c>
      <c r="D7" s="128">
        <v>156</v>
      </c>
      <c r="E7" s="80">
        <f>D7*0.5</f>
        <v>78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78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0">+(W7*X7)+W7</f>
        <v>0</v>
      </c>
    </row>
    <row r="8" spans="1:25" ht="26.25" customHeight="1" x14ac:dyDescent="0.2">
      <c r="A8" s="83">
        <v>2</v>
      </c>
      <c r="B8" s="125" t="s">
        <v>543</v>
      </c>
      <c r="C8" s="129" t="s">
        <v>1050</v>
      </c>
      <c r="D8" s="128">
        <v>655</v>
      </c>
      <c r="E8" s="80">
        <f t="shared" ref="E8:E71" si="1">D8*0.5</f>
        <v>327.5</v>
      </c>
      <c r="F8" s="12"/>
      <c r="G8" s="12"/>
      <c r="H8" s="12"/>
      <c r="I8" s="12"/>
      <c r="J8" s="66"/>
      <c r="K8" s="66"/>
      <c r="L8" s="13">
        <f t="shared" ref="L8:L71" si="2">+$E8*J8</f>
        <v>0</v>
      </c>
      <c r="M8" s="14"/>
      <c r="N8" s="13">
        <f t="shared" ref="N8:N71" si="3">+(L8*M8)+L8</f>
        <v>0</v>
      </c>
      <c r="O8" s="45">
        <f t="shared" ref="O8:O71" si="4">D8*0.5</f>
        <v>327.5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0"/>
        <v>0</v>
      </c>
    </row>
    <row r="9" spans="1:25" ht="26.25" customHeight="1" x14ac:dyDescent="0.2">
      <c r="A9" s="83">
        <v>3</v>
      </c>
      <c r="B9" s="125" t="s">
        <v>544</v>
      </c>
      <c r="C9" s="129" t="s">
        <v>188</v>
      </c>
      <c r="D9" s="128">
        <v>314</v>
      </c>
      <c r="E9" s="80">
        <f t="shared" si="1"/>
        <v>157</v>
      </c>
      <c r="F9" s="12"/>
      <c r="G9" s="12"/>
      <c r="H9" s="12"/>
      <c r="I9" s="12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157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ht="26.25" customHeight="1" x14ac:dyDescent="0.2">
      <c r="A10" s="83">
        <v>4</v>
      </c>
      <c r="B10" s="125" t="s">
        <v>545</v>
      </c>
      <c r="C10" s="129" t="s">
        <v>192</v>
      </c>
      <c r="D10" s="128">
        <v>6801</v>
      </c>
      <c r="E10" s="80">
        <f t="shared" si="1"/>
        <v>3400.5</v>
      </c>
      <c r="F10" s="12"/>
      <c r="G10" s="12"/>
      <c r="H10" s="12"/>
      <c r="I10" s="12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3400.5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ht="26.25" customHeight="1" x14ac:dyDescent="0.2">
      <c r="A11" s="83">
        <v>5</v>
      </c>
      <c r="B11" s="125" t="s">
        <v>546</v>
      </c>
      <c r="C11" s="129" t="s">
        <v>387</v>
      </c>
      <c r="D11" s="128">
        <v>96</v>
      </c>
      <c r="E11" s="80">
        <f t="shared" si="1"/>
        <v>48</v>
      </c>
      <c r="F11" s="12"/>
      <c r="G11" s="12"/>
      <c r="H11" s="12"/>
      <c r="I11" s="12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48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ht="26.25" customHeight="1" x14ac:dyDescent="0.2">
      <c r="A12" s="83">
        <v>6</v>
      </c>
      <c r="B12" s="125" t="s">
        <v>547</v>
      </c>
      <c r="C12" s="129" t="s">
        <v>192</v>
      </c>
      <c r="D12" s="128">
        <v>72</v>
      </c>
      <c r="E12" s="80">
        <f t="shared" si="1"/>
        <v>36</v>
      </c>
      <c r="F12" s="12"/>
      <c r="G12" s="12"/>
      <c r="H12" s="12"/>
      <c r="I12" s="12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36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ht="26.25" customHeight="1" x14ac:dyDescent="0.2">
      <c r="A13" s="83">
        <v>7</v>
      </c>
      <c r="B13" s="125" t="s">
        <v>548</v>
      </c>
      <c r="C13" s="129" t="s">
        <v>387</v>
      </c>
      <c r="D13" s="128">
        <v>146</v>
      </c>
      <c r="E13" s="80">
        <f t="shared" si="1"/>
        <v>73</v>
      </c>
      <c r="F13" s="12"/>
      <c r="G13" s="12"/>
      <c r="H13" s="12"/>
      <c r="I13" s="12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73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ht="26.25" customHeight="1" x14ac:dyDescent="0.2">
      <c r="A14" s="83">
        <v>8</v>
      </c>
      <c r="B14" s="125" t="s">
        <v>549</v>
      </c>
      <c r="C14" s="129" t="s">
        <v>192</v>
      </c>
      <c r="D14" s="128">
        <v>80</v>
      </c>
      <c r="E14" s="80">
        <f t="shared" si="1"/>
        <v>40</v>
      </c>
      <c r="F14" s="12"/>
      <c r="G14" s="12"/>
      <c r="H14" s="12"/>
      <c r="I14" s="12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40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ht="26.25" customHeight="1" x14ac:dyDescent="0.2">
      <c r="A15" s="83">
        <v>9</v>
      </c>
      <c r="B15" s="125" t="s">
        <v>550</v>
      </c>
      <c r="C15" s="129" t="s">
        <v>192</v>
      </c>
      <c r="D15" s="128">
        <v>48</v>
      </c>
      <c r="E15" s="80">
        <f t="shared" si="1"/>
        <v>24</v>
      </c>
      <c r="F15" s="12"/>
      <c r="G15" s="12"/>
      <c r="H15" s="12"/>
      <c r="I15" s="12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24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ht="26.25" customHeight="1" x14ac:dyDescent="0.2">
      <c r="A16" s="83">
        <v>10</v>
      </c>
      <c r="B16" s="125" t="s">
        <v>551</v>
      </c>
      <c r="C16" s="129" t="s">
        <v>1050</v>
      </c>
      <c r="D16" s="128">
        <v>36</v>
      </c>
      <c r="E16" s="80">
        <f t="shared" si="1"/>
        <v>18</v>
      </c>
      <c r="F16" s="12"/>
      <c r="G16" s="12"/>
      <c r="H16" s="12"/>
      <c r="I16" s="12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18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ht="26.25" customHeight="1" x14ac:dyDescent="0.2">
      <c r="A17" s="83">
        <v>11</v>
      </c>
      <c r="B17" s="125" t="s">
        <v>552</v>
      </c>
      <c r="C17" s="129" t="s">
        <v>553</v>
      </c>
      <c r="D17" s="128">
        <v>11285</v>
      </c>
      <c r="E17" s="80">
        <f t="shared" si="1"/>
        <v>5642.5</v>
      </c>
      <c r="F17" s="12"/>
      <c r="G17" s="12"/>
      <c r="H17" s="12"/>
      <c r="I17" s="12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5642.5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ht="26.25" customHeight="1" x14ac:dyDescent="0.2">
      <c r="A18" s="83">
        <v>12</v>
      </c>
      <c r="B18" s="126" t="s">
        <v>554</v>
      </c>
      <c r="C18" s="129" t="s">
        <v>553</v>
      </c>
      <c r="D18" s="128">
        <v>19170</v>
      </c>
      <c r="E18" s="80">
        <f t="shared" si="1"/>
        <v>9585</v>
      </c>
      <c r="F18" s="12"/>
      <c r="G18" s="12"/>
      <c r="H18" s="12"/>
      <c r="I18" s="12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9585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26.25" customHeight="1" x14ac:dyDescent="0.2">
      <c r="A19" s="83">
        <v>13</v>
      </c>
      <c r="B19" s="125" t="s">
        <v>555</v>
      </c>
      <c r="C19" s="129" t="s">
        <v>553</v>
      </c>
      <c r="D19" s="128">
        <v>183211</v>
      </c>
      <c r="E19" s="80">
        <f t="shared" si="1"/>
        <v>91605.5</v>
      </c>
      <c r="F19" s="12"/>
      <c r="G19" s="12"/>
      <c r="H19" s="12"/>
      <c r="I19" s="12"/>
      <c r="J19" s="66"/>
      <c r="K19" s="66"/>
      <c r="L19" s="13">
        <f t="shared" si="2"/>
        <v>0</v>
      </c>
      <c r="M19" s="14"/>
      <c r="N19" s="13">
        <f t="shared" si="3"/>
        <v>0</v>
      </c>
      <c r="O19" s="45">
        <f t="shared" si="4"/>
        <v>91605.5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0"/>
        <v>0</v>
      </c>
    </row>
    <row r="20" spans="1:25" ht="26.25" customHeight="1" x14ac:dyDescent="0.2">
      <c r="A20" s="83">
        <v>14</v>
      </c>
      <c r="B20" s="125" t="s">
        <v>556</v>
      </c>
      <c r="C20" s="129" t="s">
        <v>553</v>
      </c>
      <c r="D20" s="128">
        <v>45</v>
      </c>
      <c r="E20" s="80">
        <f t="shared" si="1"/>
        <v>22.5</v>
      </c>
      <c r="F20" s="12"/>
      <c r="G20" s="12"/>
      <c r="H20" s="12"/>
      <c r="I20" s="12"/>
      <c r="J20" s="66"/>
      <c r="K20" s="66"/>
      <c r="L20" s="13">
        <f t="shared" si="2"/>
        <v>0</v>
      </c>
      <c r="M20" s="14"/>
      <c r="N20" s="13">
        <f t="shared" si="3"/>
        <v>0</v>
      </c>
      <c r="O20" s="45">
        <f t="shared" si="4"/>
        <v>22.5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0"/>
        <v>0</v>
      </c>
    </row>
    <row r="21" spans="1:25" ht="26.25" customHeight="1" x14ac:dyDescent="0.2">
      <c r="A21" s="83">
        <v>15</v>
      </c>
      <c r="B21" s="125" t="s">
        <v>557</v>
      </c>
      <c r="C21" s="129" t="s">
        <v>192</v>
      </c>
      <c r="D21" s="128">
        <v>90064</v>
      </c>
      <c r="E21" s="80">
        <f t="shared" si="1"/>
        <v>45032</v>
      </c>
      <c r="F21" s="12"/>
      <c r="G21" s="12"/>
      <c r="H21" s="12"/>
      <c r="I21" s="12"/>
      <c r="J21" s="66"/>
      <c r="K21" s="66"/>
      <c r="L21" s="13">
        <f t="shared" si="2"/>
        <v>0</v>
      </c>
      <c r="M21" s="14"/>
      <c r="N21" s="13">
        <f t="shared" si="3"/>
        <v>0</v>
      </c>
      <c r="O21" s="45">
        <f t="shared" si="4"/>
        <v>45032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0"/>
        <v>0</v>
      </c>
    </row>
    <row r="22" spans="1:25" ht="26.25" customHeight="1" x14ac:dyDescent="0.2">
      <c r="A22" s="83">
        <v>16</v>
      </c>
      <c r="B22" s="125" t="s">
        <v>558</v>
      </c>
      <c r="C22" s="129" t="s">
        <v>553</v>
      </c>
      <c r="D22" s="128">
        <v>9709</v>
      </c>
      <c r="E22" s="80">
        <f t="shared" si="1"/>
        <v>4854.5</v>
      </c>
      <c r="F22" s="12"/>
      <c r="G22" s="12"/>
      <c r="H22" s="12"/>
      <c r="I22" s="12"/>
      <c r="J22" s="66"/>
      <c r="K22" s="66"/>
      <c r="L22" s="13">
        <f t="shared" si="2"/>
        <v>0</v>
      </c>
      <c r="M22" s="14"/>
      <c r="N22" s="13">
        <f t="shared" si="3"/>
        <v>0</v>
      </c>
      <c r="O22" s="45">
        <f t="shared" si="4"/>
        <v>4854.5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0"/>
        <v>0</v>
      </c>
    </row>
    <row r="23" spans="1:25" ht="26.25" customHeight="1" x14ac:dyDescent="0.2">
      <c r="A23" s="83">
        <v>17</v>
      </c>
      <c r="B23" s="125" t="s">
        <v>560</v>
      </c>
      <c r="C23" s="129" t="s">
        <v>559</v>
      </c>
      <c r="D23" s="128">
        <v>21020</v>
      </c>
      <c r="E23" s="80">
        <f t="shared" si="1"/>
        <v>10510</v>
      </c>
      <c r="F23" s="12"/>
      <c r="G23" s="12"/>
      <c r="H23" s="12"/>
      <c r="I23" s="12"/>
      <c r="J23" s="66"/>
      <c r="K23" s="66"/>
      <c r="L23" s="13">
        <f t="shared" si="2"/>
        <v>0</v>
      </c>
      <c r="M23" s="14"/>
      <c r="N23" s="13">
        <f t="shared" si="3"/>
        <v>0</v>
      </c>
      <c r="O23" s="45">
        <f t="shared" si="4"/>
        <v>10510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0"/>
        <v>0</v>
      </c>
    </row>
    <row r="24" spans="1:25" ht="26.25" customHeight="1" x14ac:dyDescent="0.2">
      <c r="A24" s="83">
        <v>18</v>
      </c>
      <c r="B24" s="125" t="s">
        <v>561</v>
      </c>
      <c r="C24" s="129" t="s">
        <v>559</v>
      </c>
      <c r="D24" s="128">
        <v>26740</v>
      </c>
      <c r="E24" s="80">
        <f t="shared" si="1"/>
        <v>13370</v>
      </c>
      <c r="F24" s="12"/>
      <c r="G24" s="12"/>
      <c r="H24" s="12"/>
      <c r="I24" s="12"/>
      <c r="J24" s="66"/>
      <c r="K24" s="66"/>
      <c r="L24" s="13">
        <f t="shared" si="2"/>
        <v>0</v>
      </c>
      <c r="M24" s="14"/>
      <c r="N24" s="13">
        <f t="shared" si="3"/>
        <v>0</v>
      </c>
      <c r="O24" s="45">
        <f t="shared" si="4"/>
        <v>13370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0"/>
        <v>0</v>
      </c>
    </row>
    <row r="25" spans="1:25" ht="26.25" customHeight="1" x14ac:dyDescent="0.2">
      <c r="A25" s="83">
        <v>19</v>
      </c>
      <c r="B25" s="127" t="s">
        <v>562</v>
      </c>
      <c r="C25" s="129" t="s">
        <v>559</v>
      </c>
      <c r="D25" s="128">
        <v>133730</v>
      </c>
      <c r="E25" s="80">
        <f t="shared" si="1"/>
        <v>66865</v>
      </c>
      <c r="F25" s="12"/>
      <c r="G25" s="12"/>
      <c r="H25" s="12"/>
      <c r="I25" s="12"/>
      <c r="J25" s="66"/>
      <c r="K25" s="66"/>
      <c r="L25" s="13">
        <f t="shared" si="2"/>
        <v>0</v>
      </c>
      <c r="M25" s="14"/>
      <c r="N25" s="13">
        <f t="shared" si="3"/>
        <v>0</v>
      </c>
      <c r="O25" s="45">
        <f t="shared" si="4"/>
        <v>66865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0"/>
        <v>0</v>
      </c>
    </row>
    <row r="26" spans="1:25" ht="26.25" customHeight="1" x14ac:dyDescent="0.2">
      <c r="A26" s="83">
        <v>20</v>
      </c>
      <c r="B26" s="125" t="s">
        <v>563</v>
      </c>
      <c r="C26" s="129" t="s">
        <v>387</v>
      </c>
      <c r="D26" s="128">
        <v>1464</v>
      </c>
      <c r="E26" s="80">
        <f t="shared" si="1"/>
        <v>732</v>
      </c>
      <c r="F26" s="12"/>
      <c r="G26" s="12"/>
      <c r="H26" s="12"/>
      <c r="I26" s="12"/>
      <c r="J26" s="66"/>
      <c r="K26" s="66"/>
      <c r="L26" s="13">
        <f t="shared" si="2"/>
        <v>0</v>
      </c>
      <c r="M26" s="14"/>
      <c r="N26" s="13">
        <f t="shared" si="3"/>
        <v>0</v>
      </c>
      <c r="O26" s="45">
        <f t="shared" si="4"/>
        <v>732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0"/>
        <v>0</v>
      </c>
    </row>
    <row r="27" spans="1:25" ht="26.25" customHeight="1" x14ac:dyDescent="0.2">
      <c r="A27" s="83">
        <v>21</v>
      </c>
      <c r="B27" s="125" t="s">
        <v>564</v>
      </c>
      <c r="C27" s="129" t="s">
        <v>192</v>
      </c>
      <c r="D27" s="128">
        <v>26640</v>
      </c>
      <c r="E27" s="80">
        <f t="shared" si="1"/>
        <v>13320</v>
      </c>
      <c r="F27" s="12"/>
      <c r="G27" s="12"/>
      <c r="H27" s="12"/>
      <c r="I27" s="12"/>
      <c r="J27" s="66"/>
      <c r="K27" s="66"/>
      <c r="L27" s="13">
        <f t="shared" si="2"/>
        <v>0</v>
      </c>
      <c r="M27" s="14"/>
      <c r="N27" s="13">
        <f t="shared" si="3"/>
        <v>0</v>
      </c>
      <c r="O27" s="45">
        <f t="shared" si="4"/>
        <v>13320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0"/>
        <v>0</v>
      </c>
    </row>
    <row r="28" spans="1:25" ht="26.25" customHeight="1" x14ac:dyDescent="0.2">
      <c r="A28" s="83">
        <v>22</v>
      </c>
      <c r="B28" s="125" t="s">
        <v>565</v>
      </c>
      <c r="C28" s="129" t="s">
        <v>559</v>
      </c>
      <c r="D28" s="128">
        <v>19634</v>
      </c>
      <c r="E28" s="80">
        <f t="shared" si="1"/>
        <v>9817</v>
      </c>
      <c r="F28" s="12"/>
      <c r="G28" s="12"/>
      <c r="H28" s="12"/>
      <c r="I28" s="12"/>
      <c r="J28" s="66"/>
      <c r="K28" s="66"/>
      <c r="L28" s="13">
        <f t="shared" si="2"/>
        <v>0</v>
      </c>
      <c r="M28" s="14"/>
      <c r="N28" s="13">
        <f t="shared" si="3"/>
        <v>0</v>
      </c>
      <c r="O28" s="45">
        <f t="shared" si="4"/>
        <v>9817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0"/>
        <v>0</v>
      </c>
    </row>
    <row r="29" spans="1:25" ht="26.25" customHeight="1" x14ac:dyDescent="0.2">
      <c r="A29" s="83">
        <v>23</v>
      </c>
      <c r="B29" s="125" t="s">
        <v>566</v>
      </c>
      <c r="C29" s="129" t="s">
        <v>1050</v>
      </c>
      <c r="D29" s="128">
        <v>962</v>
      </c>
      <c r="E29" s="80">
        <f t="shared" si="1"/>
        <v>481</v>
      </c>
      <c r="F29" s="12"/>
      <c r="G29" s="12"/>
      <c r="H29" s="12"/>
      <c r="I29" s="12"/>
      <c r="J29" s="66"/>
      <c r="K29" s="66"/>
      <c r="L29" s="13">
        <f t="shared" si="2"/>
        <v>0</v>
      </c>
      <c r="M29" s="14"/>
      <c r="N29" s="13">
        <f t="shared" si="3"/>
        <v>0</v>
      </c>
      <c r="O29" s="45">
        <f t="shared" si="4"/>
        <v>481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0"/>
        <v>0</v>
      </c>
    </row>
    <row r="30" spans="1:25" ht="26.25" customHeight="1" x14ac:dyDescent="0.2">
      <c r="A30" s="83">
        <v>24</v>
      </c>
      <c r="B30" s="126" t="s">
        <v>567</v>
      </c>
      <c r="C30" s="129" t="s">
        <v>192</v>
      </c>
      <c r="D30" s="128">
        <v>2600</v>
      </c>
      <c r="E30" s="80">
        <f t="shared" si="1"/>
        <v>1300</v>
      </c>
      <c r="F30" s="12"/>
      <c r="G30" s="12"/>
      <c r="H30" s="12"/>
      <c r="I30" s="12"/>
      <c r="J30" s="66"/>
      <c r="K30" s="66"/>
      <c r="L30" s="13">
        <f t="shared" si="2"/>
        <v>0</v>
      </c>
      <c r="M30" s="14"/>
      <c r="N30" s="13">
        <f t="shared" si="3"/>
        <v>0</v>
      </c>
      <c r="O30" s="45">
        <f t="shared" si="4"/>
        <v>1300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0"/>
        <v>0</v>
      </c>
    </row>
    <row r="31" spans="1:25" ht="26.25" customHeight="1" x14ac:dyDescent="0.2">
      <c r="A31" s="83">
        <v>25</v>
      </c>
      <c r="B31" s="127" t="s">
        <v>568</v>
      </c>
      <c r="C31" s="129" t="s">
        <v>1050</v>
      </c>
      <c r="D31" s="128">
        <v>12865</v>
      </c>
      <c r="E31" s="80">
        <f t="shared" si="1"/>
        <v>6432.5</v>
      </c>
      <c r="F31" s="12"/>
      <c r="G31" s="12"/>
      <c r="H31" s="12"/>
      <c r="I31" s="12"/>
      <c r="J31" s="66"/>
      <c r="K31" s="66"/>
      <c r="L31" s="13">
        <f t="shared" si="2"/>
        <v>0</v>
      </c>
      <c r="M31" s="14"/>
      <c r="N31" s="13">
        <f t="shared" si="3"/>
        <v>0</v>
      </c>
      <c r="O31" s="45">
        <f t="shared" si="4"/>
        <v>6432.5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0"/>
        <v>0</v>
      </c>
    </row>
    <row r="32" spans="1:25" ht="26.25" customHeight="1" x14ac:dyDescent="0.2">
      <c r="A32" s="83">
        <v>26</v>
      </c>
      <c r="B32" s="125" t="s">
        <v>569</v>
      </c>
      <c r="C32" s="129" t="s">
        <v>192</v>
      </c>
      <c r="D32" s="128">
        <v>2700</v>
      </c>
      <c r="E32" s="80">
        <f t="shared" si="1"/>
        <v>1350</v>
      </c>
      <c r="F32" s="12"/>
      <c r="G32" s="12"/>
      <c r="H32" s="12"/>
      <c r="I32" s="12"/>
      <c r="J32" s="66"/>
      <c r="K32" s="66"/>
      <c r="L32" s="13">
        <f t="shared" si="2"/>
        <v>0</v>
      </c>
      <c r="M32" s="14"/>
      <c r="N32" s="13">
        <f t="shared" si="3"/>
        <v>0</v>
      </c>
      <c r="O32" s="45">
        <f t="shared" si="4"/>
        <v>1350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0"/>
        <v>0</v>
      </c>
    </row>
    <row r="33" spans="1:25" ht="26.25" customHeight="1" x14ac:dyDescent="0.2">
      <c r="A33" s="83">
        <v>27</v>
      </c>
      <c r="B33" s="127" t="s">
        <v>570</v>
      </c>
      <c r="C33" s="129" t="s">
        <v>192</v>
      </c>
      <c r="D33" s="128">
        <v>107811</v>
      </c>
      <c r="E33" s="80">
        <f t="shared" si="1"/>
        <v>53905.5</v>
      </c>
      <c r="F33" s="12"/>
      <c r="G33" s="12"/>
      <c r="H33" s="12"/>
      <c r="I33" s="12"/>
      <c r="J33" s="66"/>
      <c r="K33" s="66"/>
      <c r="L33" s="13">
        <f t="shared" si="2"/>
        <v>0</v>
      </c>
      <c r="M33" s="14"/>
      <c r="N33" s="13">
        <f t="shared" si="3"/>
        <v>0</v>
      </c>
      <c r="O33" s="45">
        <f t="shared" si="4"/>
        <v>53905.5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0"/>
        <v>0</v>
      </c>
    </row>
    <row r="34" spans="1:25" ht="26.25" customHeight="1" x14ac:dyDescent="0.2">
      <c r="A34" s="83">
        <v>28</v>
      </c>
      <c r="B34" s="125" t="s">
        <v>571</v>
      </c>
      <c r="C34" s="129" t="s">
        <v>192</v>
      </c>
      <c r="D34" s="128">
        <v>23850</v>
      </c>
      <c r="E34" s="80">
        <f t="shared" si="1"/>
        <v>11925</v>
      </c>
      <c r="F34" s="12"/>
      <c r="G34" s="12"/>
      <c r="H34" s="12"/>
      <c r="I34" s="12"/>
      <c r="J34" s="66"/>
      <c r="K34" s="66"/>
      <c r="L34" s="13">
        <f t="shared" si="2"/>
        <v>0</v>
      </c>
      <c r="M34" s="14"/>
      <c r="N34" s="13">
        <f t="shared" si="3"/>
        <v>0</v>
      </c>
      <c r="O34" s="45">
        <f t="shared" si="4"/>
        <v>11925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0"/>
        <v>0</v>
      </c>
    </row>
    <row r="35" spans="1:25" ht="26.25" customHeight="1" x14ac:dyDescent="0.2">
      <c r="A35" s="83">
        <v>29</v>
      </c>
      <c r="B35" s="125" t="s">
        <v>572</v>
      </c>
      <c r="C35" s="129" t="s">
        <v>188</v>
      </c>
      <c r="D35" s="128">
        <v>982</v>
      </c>
      <c r="E35" s="80">
        <f t="shared" si="1"/>
        <v>491</v>
      </c>
      <c r="F35" s="12"/>
      <c r="G35" s="12"/>
      <c r="H35" s="12"/>
      <c r="I35" s="12"/>
      <c r="J35" s="66"/>
      <c r="K35" s="66"/>
      <c r="L35" s="13">
        <f t="shared" si="2"/>
        <v>0</v>
      </c>
      <c r="M35" s="14"/>
      <c r="N35" s="13">
        <f t="shared" si="3"/>
        <v>0</v>
      </c>
      <c r="O35" s="45">
        <f t="shared" si="4"/>
        <v>491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0"/>
        <v>0</v>
      </c>
    </row>
    <row r="36" spans="1:25" ht="26.25" customHeight="1" x14ac:dyDescent="0.2">
      <c r="A36" s="83">
        <v>30</v>
      </c>
      <c r="B36" s="125" t="s">
        <v>573</v>
      </c>
      <c r="C36" s="129" t="s">
        <v>192</v>
      </c>
      <c r="D36" s="128">
        <v>2700</v>
      </c>
      <c r="E36" s="80">
        <f t="shared" si="1"/>
        <v>1350</v>
      </c>
      <c r="F36" s="12"/>
      <c r="G36" s="12"/>
      <c r="H36" s="12"/>
      <c r="I36" s="12"/>
      <c r="J36" s="66"/>
      <c r="K36" s="66"/>
      <c r="L36" s="13">
        <f t="shared" si="2"/>
        <v>0</v>
      </c>
      <c r="M36" s="14"/>
      <c r="N36" s="13">
        <f t="shared" si="3"/>
        <v>0</v>
      </c>
      <c r="O36" s="45">
        <f t="shared" si="4"/>
        <v>1350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0"/>
        <v>0</v>
      </c>
    </row>
    <row r="37" spans="1:25" ht="26.25" customHeight="1" x14ac:dyDescent="0.2">
      <c r="A37" s="83">
        <v>31</v>
      </c>
      <c r="B37" s="125" t="s">
        <v>574</v>
      </c>
      <c r="C37" s="129" t="s">
        <v>192</v>
      </c>
      <c r="D37" s="128">
        <v>2300</v>
      </c>
      <c r="E37" s="80">
        <f t="shared" si="1"/>
        <v>1150</v>
      </c>
      <c r="F37" s="12"/>
      <c r="G37" s="12"/>
      <c r="H37" s="12"/>
      <c r="I37" s="12"/>
      <c r="J37" s="66"/>
      <c r="K37" s="66"/>
      <c r="L37" s="13">
        <f t="shared" si="2"/>
        <v>0</v>
      </c>
      <c r="M37" s="14"/>
      <c r="N37" s="13">
        <f t="shared" si="3"/>
        <v>0</v>
      </c>
      <c r="O37" s="45">
        <f t="shared" si="4"/>
        <v>1150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0"/>
        <v>0</v>
      </c>
    </row>
    <row r="38" spans="1:25" ht="26.25" customHeight="1" x14ac:dyDescent="0.2">
      <c r="A38" s="83">
        <v>32</v>
      </c>
      <c r="B38" s="125" t="s">
        <v>575</v>
      </c>
      <c r="C38" s="129" t="s">
        <v>192</v>
      </c>
      <c r="D38" s="128">
        <v>5436</v>
      </c>
      <c r="E38" s="80">
        <f t="shared" si="1"/>
        <v>2718</v>
      </c>
      <c r="F38" s="12"/>
      <c r="G38" s="12"/>
      <c r="H38" s="12"/>
      <c r="I38" s="12"/>
      <c r="J38" s="66"/>
      <c r="K38" s="66"/>
      <c r="L38" s="13">
        <f t="shared" si="2"/>
        <v>0</v>
      </c>
      <c r="M38" s="14"/>
      <c r="N38" s="13">
        <f t="shared" si="3"/>
        <v>0</v>
      </c>
      <c r="O38" s="45">
        <f t="shared" si="4"/>
        <v>2718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0"/>
        <v>0</v>
      </c>
    </row>
    <row r="39" spans="1:25" ht="26.25" customHeight="1" x14ac:dyDescent="0.2">
      <c r="A39" s="83">
        <v>33</v>
      </c>
      <c r="B39" s="125" t="s">
        <v>576</v>
      </c>
      <c r="C39" s="129" t="s">
        <v>1050</v>
      </c>
      <c r="D39" s="128">
        <v>707</v>
      </c>
      <c r="E39" s="80">
        <f t="shared" si="1"/>
        <v>353.5</v>
      </c>
      <c r="F39" s="12"/>
      <c r="G39" s="12"/>
      <c r="H39" s="12"/>
      <c r="I39" s="12"/>
      <c r="J39" s="66"/>
      <c r="K39" s="66"/>
      <c r="L39" s="13">
        <f t="shared" si="2"/>
        <v>0</v>
      </c>
      <c r="M39" s="14"/>
      <c r="N39" s="13">
        <f t="shared" si="3"/>
        <v>0</v>
      </c>
      <c r="O39" s="45">
        <f t="shared" si="4"/>
        <v>353.5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0"/>
        <v>0</v>
      </c>
    </row>
    <row r="40" spans="1:25" ht="26.25" customHeight="1" x14ac:dyDescent="0.2">
      <c r="A40" s="83">
        <v>34</v>
      </c>
      <c r="B40" s="125" t="s">
        <v>577</v>
      </c>
      <c r="C40" s="129" t="s">
        <v>192</v>
      </c>
      <c r="D40" s="128">
        <v>582</v>
      </c>
      <c r="E40" s="80">
        <f t="shared" si="1"/>
        <v>291</v>
      </c>
      <c r="F40" s="12"/>
      <c r="G40" s="12"/>
      <c r="H40" s="12"/>
      <c r="I40" s="12"/>
      <c r="J40" s="66"/>
      <c r="K40" s="66"/>
      <c r="L40" s="13">
        <f t="shared" si="2"/>
        <v>0</v>
      </c>
      <c r="M40" s="14"/>
      <c r="N40" s="13">
        <f t="shared" si="3"/>
        <v>0</v>
      </c>
      <c r="O40" s="45">
        <f t="shared" si="4"/>
        <v>291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0"/>
        <v>0</v>
      </c>
    </row>
    <row r="41" spans="1:25" ht="26.25" customHeight="1" x14ac:dyDescent="0.2">
      <c r="A41" s="83">
        <v>35</v>
      </c>
      <c r="B41" s="125" t="s">
        <v>578</v>
      </c>
      <c r="C41" s="129" t="s">
        <v>192</v>
      </c>
      <c r="D41" s="128">
        <v>6798</v>
      </c>
      <c r="E41" s="80">
        <f t="shared" si="1"/>
        <v>3399</v>
      </c>
      <c r="F41" s="12"/>
      <c r="G41" s="12"/>
      <c r="H41" s="12"/>
      <c r="I41" s="12"/>
      <c r="J41" s="66"/>
      <c r="K41" s="66"/>
      <c r="L41" s="13">
        <f t="shared" si="2"/>
        <v>0</v>
      </c>
      <c r="M41" s="14"/>
      <c r="N41" s="13">
        <f t="shared" si="3"/>
        <v>0</v>
      </c>
      <c r="O41" s="45">
        <f t="shared" si="4"/>
        <v>3399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0"/>
        <v>0</v>
      </c>
    </row>
    <row r="42" spans="1:25" ht="26.25" customHeight="1" x14ac:dyDescent="0.2">
      <c r="A42" s="83">
        <v>36</v>
      </c>
      <c r="B42" s="125" t="s">
        <v>579</v>
      </c>
      <c r="C42" s="129" t="s">
        <v>192</v>
      </c>
      <c r="D42" s="128">
        <v>2738</v>
      </c>
      <c r="E42" s="80">
        <f t="shared" si="1"/>
        <v>1369</v>
      </c>
      <c r="F42" s="12"/>
      <c r="G42" s="12"/>
      <c r="H42" s="12"/>
      <c r="I42" s="12"/>
      <c r="J42" s="66"/>
      <c r="K42" s="66"/>
      <c r="L42" s="13">
        <f t="shared" si="2"/>
        <v>0</v>
      </c>
      <c r="M42" s="14"/>
      <c r="N42" s="13">
        <f t="shared" si="3"/>
        <v>0</v>
      </c>
      <c r="O42" s="45">
        <f t="shared" si="4"/>
        <v>1369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0"/>
        <v>0</v>
      </c>
    </row>
    <row r="43" spans="1:25" ht="26.25" customHeight="1" x14ac:dyDescent="0.2">
      <c r="A43" s="83">
        <v>37</v>
      </c>
      <c r="B43" s="125" t="s">
        <v>580</v>
      </c>
      <c r="C43" s="129" t="s">
        <v>192</v>
      </c>
      <c r="D43" s="128">
        <v>4132</v>
      </c>
      <c r="E43" s="80">
        <f t="shared" si="1"/>
        <v>2066</v>
      </c>
      <c r="F43" s="12"/>
      <c r="G43" s="12"/>
      <c r="H43" s="12"/>
      <c r="I43" s="12"/>
      <c r="J43" s="66"/>
      <c r="K43" s="66"/>
      <c r="L43" s="13">
        <f t="shared" si="2"/>
        <v>0</v>
      </c>
      <c r="M43" s="14"/>
      <c r="N43" s="13">
        <f t="shared" si="3"/>
        <v>0</v>
      </c>
      <c r="O43" s="45">
        <f t="shared" si="4"/>
        <v>2066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0"/>
        <v>0</v>
      </c>
    </row>
    <row r="44" spans="1:25" ht="26.25" customHeight="1" x14ac:dyDescent="0.2">
      <c r="A44" s="83">
        <v>38</v>
      </c>
      <c r="B44" s="125" t="s">
        <v>581</v>
      </c>
      <c r="C44" s="129" t="s">
        <v>1050</v>
      </c>
      <c r="D44" s="128">
        <v>126</v>
      </c>
      <c r="E44" s="80">
        <f t="shared" si="1"/>
        <v>63</v>
      </c>
      <c r="F44" s="12"/>
      <c r="G44" s="12"/>
      <c r="H44" s="12"/>
      <c r="I44" s="12"/>
      <c r="J44" s="66"/>
      <c r="K44" s="66"/>
      <c r="L44" s="13">
        <f t="shared" si="2"/>
        <v>0</v>
      </c>
      <c r="M44" s="14"/>
      <c r="N44" s="13">
        <f t="shared" si="3"/>
        <v>0</v>
      </c>
      <c r="O44" s="45">
        <f t="shared" si="4"/>
        <v>63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0"/>
        <v>0</v>
      </c>
    </row>
    <row r="45" spans="1:25" ht="26.25" customHeight="1" x14ac:dyDescent="0.2">
      <c r="A45" s="83">
        <v>39</v>
      </c>
      <c r="B45" s="125" t="s">
        <v>582</v>
      </c>
      <c r="C45" s="129" t="s">
        <v>1050</v>
      </c>
      <c r="D45" s="128">
        <v>252</v>
      </c>
      <c r="E45" s="80">
        <f t="shared" si="1"/>
        <v>126</v>
      </c>
      <c r="F45" s="12"/>
      <c r="G45" s="12"/>
      <c r="H45" s="12"/>
      <c r="I45" s="12"/>
      <c r="J45" s="66"/>
      <c r="K45" s="66"/>
      <c r="L45" s="13">
        <f t="shared" si="2"/>
        <v>0</v>
      </c>
      <c r="M45" s="14"/>
      <c r="N45" s="13">
        <f t="shared" si="3"/>
        <v>0</v>
      </c>
      <c r="O45" s="45">
        <f t="shared" si="4"/>
        <v>126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0"/>
        <v>0</v>
      </c>
    </row>
    <row r="46" spans="1:25" ht="26.25" customHeight="1" x14ac:dyDescent="0.2">
      <c r="A46" s="83">
        <v>40</v>
      </c>
      <c r="B46" s="125" t="s">
        <v>583</v>
      </c>
      <c r="C46" s="129" t="s">
        <v>1050</v>
      </c>
      <c r="D46" s="128">
        <v>1423</v>
      </c>
      <c r="E46" s="80">
        <f t="shared" si="1"/>
        <v>711.5</v>
      </c>
      <c r="F46" s="12"/>
      <c r="G46" s="12"/>
      <c r="H46" s="12"/>
      <c r="I46" s="12"/>
      <c r="J46" s="66"/>
      <c r="K46" s="66"/>
      <c r="L46" s="13">
        <f t="shared" si="2"/>
        <v>0</v>
      </c>
      <c r="M46" s="14"/>
      <c r="N46" s="13">
        <f t="shared" si="3"/>
        <v>0</v>
      </c>
      <c r="O46" s="45">
        <f t="shared" si="4"/>
        <v>711.5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0"/>
        <v>0</v>
      </c>
    </row>
    <row r="47" spans="1:25" ht="26.25" customHeight="1" x14ac:dyDescent="0.2">
      <c r="A47" s="83">
        <v>41</v>
      </c>
      <c r="B47" s="125" t="s">
        <v>584</v>
      </c>
      <c r="C47" s="129" t="s">
        <v>192</v>
      </c>
      <c r="D47" s="128">
        <v>47700</v>
      </c>
      <c r="E47" s="80">
        <f t="shared" si="1"/>
        <v>23850</v>
      </c>
      <c r="F47" s="12"/>
      <c r="G47" s="12"/>
      <c r="H47" s="12"/>
      <c r="I47" s="12"/>
      <c r="J47" s="66"/>
      <c r="K47" s="66"/>
      <c r="L47" s="13">
        <f t="shared" si="2"/>
        <v>0</v>
      </c>
      <c r="M47" s="14"/>
      <c r="N47" s="13">
        <f t="shared" si="3"/>
        <v>0</v>
      </c>
      <c r="O47" s="45">
        <f t="shared" si="4"/>
        <v>23850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0"/>
        <v>0</v>
      </c>
    </row>
    <row r="48" spans="1:25" ht="26.25" customHeight="1" x14ac:dyDescent="0.2">
      <c r="A48" s="83">
        <v>42</v>
      </c>
      <c r="B48" s="125" t="s">
        <v>585</v>
      </c>
      <c r="C48" s="129" t="s">
        <v>387</v>
      </c>
      <c r="D48" s="128">
        <v>374</v>
      </c>
      <c r="E48" s="80">
        <f t="shared" si="1"/>
        <v>187</v>
      </c>
      <c r="F48" s="12"/>
      <c r="G48" s="12"/>
      <c r="H48" s="12"/>
      <c r="I48" s="12"/>
      <c r="J48" s="66"/>
      <c r="K48" s="66"/>
      <c r="L48" s="13">
        <f t="shared" si="2"/>
        <v>0</v>
      </c>
      <c r="M48" s="14"/>
      <c r="N48" s="13">
        <f t="shared" si="3"/>
        <v>0</v>
      </c>
      <c r="O48" s="45">
        <f t="shared" si="4"/>
        <v>187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0"/>
        <v>0</v>
      </c>
    </row>
    <row r="49" spans="1:25" ht="26.25" customHeight="1" x14ac:dyDescent="0.2">
      <c r="A49" s="83">
        <v>43</v>
      </c>
      <c r="B49" s="127" t="s">
        <v>586</v>
      </c>
      <c r="C49" s="129" t="s">
        <v>192</v>
      </c>
      <c r="D49" s="128">
        <v>19434</v>
      </c>
      <c r="E49" s="80">
        <f t="shared" si="1"/>
        <v>9717</v>
      </c>
      <c r="F49" s="12"/>
      <c r="G49" s="12"/>
      <c r="H49" s="12"/>
      <c r="I49" s="12"/>
      <c r="J49" s="66"/>
      <c r="K49" s="66"/>
      <c r="L49" s="13">
        <f t="shared" si="2"/>
        <v>0</v>
      </c>
      <c r="M49" s="14"/>
      <c r="N49" s="13">
        <f t="shared" si="3"/>
        <v>0</v>
      </c>
      <c r="O49" s="45">
        <f t="shared" si="4"/>
        <v>9717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0"/>
        <v>0</v>
      </c>
    </row>
    <row r="50" spans="1:25" ht="26.25" customHeight="1" x14ac:dyDescent="0.2">
      <c r="A50" s="83">
        <v>44</v>
      </c>
      <c r="B50" s="125" t="s">
        <v>587</v>
      </c>
      <c r="C50" s="129" t="s">
        <v>192</v>
      </c>
      <c r="D50" s="128">
        <v>34070</v>
      </c>
      <c r="E50" s="80">
        <f t="shared" si="1"/>
        <v>17035</v>
      </c>
      <c r="F50" s="12"/>
      <c r="G50" s="12"/>
      <c r="H50" s="12"/>
      <c r="I50" s="12"/>
      <c r="J50" s="66"/>
      <c r="K50" s="66"/>
      <c r="L50" s="13">
        <f t="shared" si="2"/>
        <v>0</v>
      </c>
      <c r="M50" s="14"/>
      <c r="N50" s="13">
        <f t="shared" si="3"/>
        <v>0</v>
      </c>
      <c r="O50" s="45">
        <f t="shared" si="4"/>
        <v>17035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0"/>
        <v>0</v>
      </c>
    </row>
    <row r="51" spans="1:25" ht="26.25" customHeight="1" x14ac:dyDescent="0.2">
      <c r="A51" s="83">
        <v>45</v>
      </c>
      <c r="B51" s="125" t="s">
        <v>588</v>
      </c>
      <c r="C51" s="129" t="s">
        <v>192</v>
      </c>
      <c r="D51" s="128">
        <v>28072</v>
      </c>
      <c r="E51" s="80">
        <f t="shared" si="1"/>
        <v>14036</v>
      </c>
      <c r="F51" s="12"/>
      <c r="G51" s="12"/>
      <c r="H51" s="12"/>
      <c r="I51" s="12"/>
      <c r="J51" s="66"/>
      <c r="K51" s="66"/>
      <c r="L51" s="13">
        <f t="shared" si="2"/>
        <v>0</v>
      </c>
      <c r="M51" s="14"/>
      <c r="N51" s="13">
        <f t="shared" si="3"/>
        <v>0</v>
      </c>
      <c r="O51" s="45">
        <f t="shared" si="4"/>
        <v>14036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0"/>
        <v>0</v>
      </c>
    </row>
    <row r="52" spans="1:25" ht="26.25" customHeight="1" x14ac:dyDescent="0.2">
      <c r="A52" s="83">
        <v>46</v>
      </c>
      <c r="B52" s="125" t="s">
        <v>589</v>
      </c>
      <c r="C52" s="129" t="s">
        <v>192</v>
      </c>
      <c r="D52" s="128">
        <v>13338</v>
      </c>
      <c r="E52" s="80">
        <f t="shared" si="1"/>
        <v>6669</v>
      </c>
      <c r="F52" s="12"/>
      <c r="G52" s="12"/>
      <c r="H52" s="12"/>
      <c r="I52" s="12"/>
      <c r="J52" s="66"/>
      <c r="K52" s="66"/>
      <c r="L52" s="13">
        <f t="shared" si="2"/>
        <v>0</v>
      </c>
      <c r="M52" s="14"/>
      <c r="N52" s="13">
        <f t="shared" si="3"/>
        <v>0</v>
      </c>
      <c r="O52" s="45">
        <f t="shared" si="4"/>
        <v>6669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0"/>
        <v>0</v>
      </c>
    </row>
    <row r="53" spans="1:25" ht="26.25" customHeight="1" x14ac:dyDescent="0.2">
      <c r="A53" s="83">
        <v>47</v>
      </c>
      <c r="B53" s="126" t="s">
        <v>590</v>
      </c>
      <c r="C53" s="129" t="s">
        <v>192</v>
      </c>
      <c r="D53" s="128">
        <v>92680</v>
      </c>
      <c r="E53" s="80">
        <f t="shared" si="1"/>
        <v>46340</v>
      </c>
      <c r="F53" s="12"/>
      <c r="G53" s="12"/>
      <c r="H53" s="12"/>
      <c r="I53" s="12"/>
      <c r="J53" s="66"/>
      <c r="K53" s="66"/>
      <c r="L53" s="13">
        <f t="shared" si="2"/>
        <v>0</v>
      </c>
      <c r="M53" s="14"/>
      <c r="N53" s="13">
        <f t="shared" si="3"/>
        <v>0</v>
      </c>
      <c r="O53" s="45">
        <f t="shared" si="4"/>
        <v>46340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0"/>
        <v>0</v>
      </c>
    </row>
    <row r="54" spans="1:25" ht="26.25" customHeight="1" x14ac:dyDescent="0.2">
      <c r="A54" s="83">
        <v>48</v>
      </c>
      <c r="B54" s="125" t="s">
        <v>591</v>
      </c>
      <c r="C54" s="129" t="s">
        <v>192</v>
      </c>
      <c r="D54" s="128">
        <v>75760</v>
      </c>
      <c r="E54" s="80">
        <f t="shared" si="1"/>
        <v>37880</v>
      </c>
      <c r="F54" s="12"/>
      <c r="G54" s="12"/>
      <c r="H54" s="12"/>
      <c r="I54" s="12"/>
      <c r="J54" s="66"/>
      <c r="K54" s="66"/>
      <c r="L54" s="13">
        <f t="shared" si="2"/>
        <v>0</v>
      </c>
      <c r="M54" s="14"/>
      <c r="N54" s="13">
        <f t="shared" si="3"/>
        <v>0</v>
      </c>
      <c r="O54" s="45">
        <f t="shared" si="4"/>
        <v>37880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0"/>
        <v>0</v>
      </c>
    </row>
    <row r="55" spans="1:25" ht="26.25" customHeight="1" x14ac:dyDescent="0.2">
      <c r="A55" s="83">
        <v>49</v>
      </c>
      <c r="B55" s="127" t="s">
        <v>592</v>
      </c>
      <c r="C55" s="129" t="s">
        <v>192</v>
      </c>
      <c r="D55" s="128">
        <v>111788</v>
      </c>
      <c r="E55" s="80">
        <f t="shared" si="1"/>
        <v>55894</v>
      </c>
      <c r="F55" s="12"/>
      <c r="G55" s="12"/>
      <c r="H55" s="12"/>
      <c r="I55" s="12"/>
      <c r="J55" s="66"/>
      <c r="K55" s="66"/>
      <c r="L55" s="13">
        <f t="shared" si="2"/>
        <v>0</v>
      </c>
      <c r="M55" s="14"/>
      <c r="N55" s="13">
        <f t="shared" si="3"/>
        <v>0</v>
      </c>
      <c r="O55" s="45">
        <f t="shared" si="4"/>
        <v>55894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0"/>
        <v>0</v>
      </c>
    </row>
    <row r="56" spans="1:25" ht="26.25" customHeight="1" x14ac:dyDescent="0.2">
      <c r="A56" s="83">
        <v>50</v>
      </c>
      <c r="B56" s="125" t="s">
        <v>593</v>
      </c>
      <c r="C56" s="129" t="s">
        <v>192</v>
      </c>
      <c r="D56" s="128">
        <v>60760</v>
      </c>
      <c r="E56" s="80">
        <f t="shared" si="1"/>
        <v>30380</v>
      </c>
      <c r="F56" s="12"/>
      <c r="G56" s="12"/>
      <c r="H56" s="12"/>
      <c r="I56" s="12"/>
      <c r="J56" s="66"/>
      <c r="K56" s="66"/>
      <c r="L56" s="13">
        <f t="shared" si="2"/>
        <v>0</v>
      </c>
      <c r="M56" s="14"/>
      <c r="N56" s="13">
        <f t="shared" si="3"/>
        <v>0</v>
      </c>
      <c r="O56" s="45">
        <f t="shared" si="4"/>
        <v>30380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0"/>
        <v>0</v>
      </c>
    </row>
    <row r="57" spans="1:25" ht="26.25" customHeight="1" x14ac:dyDescent="0.2">
      <c r="A57" s="83">
        <v>51</v>
      </c>
      <c r="B57" s="125" t="s">
        <v>594</v>
      </c>
      <c r="C57" s="129" t="s">
        <v>192</v>
      </c>
      <c r="D57" s="128">
        <v>75700</v>
      </c>
      <c r="E57" s="80">
        <f t="shared" si="1"/>
        <v>37850</v>
      </c>
      <c r="F57" s="12"/>
      <c r="G57" s="12"/>
      <c r="H57" s="12"/>
      <c r="I57" s="12"/>
      <c r="J57" s="66"/>
      <c r="K57" s="66"/>
      <c r="L57" s="13">
        <f t="shared" si="2"/>
        <v>0</v>
      </c>
      <c r="M57" s="14"/>
      <c r="N57" s="13">
        <f t="shared" si="3"/>
        <v>0</v>
      </c>
      <c r="O57" s="45">
        <f t="shared" si="4"/>
        <v>37850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0"/>
        <v>0</v>
      </c>
    </row>
    <row r="58" spans="1:25" ht="26.25" customHeight="1" x14ac:dyDescent="0.2">
      <c r="A58" s="83">
        <v>52</v>
      </c>
      <c r="B58" s="125" t="s">
        <v>595</v>
      </c>
      <c r="C58" s="129" t="s">
        <v>192</v>
      </c>
      <c r="D58" s="128">
        <v>121540</v>
      </c>
      <c r="E58" s="80">
        <f t="shared" si="1"/>
        <v>60770</v>
      </c>
      <c r="F58" s="12"/>
      <c r="G58" s="12"/>
      <c r="H58" s="12"/>
      <c r="I58" s="12"/>
      <c r="J58" s="66"/>
      <c r="K58" s="66"/>
      <c r="L58" s="13">
        <f t="shared" si="2"/>
        <v>0</v>
      </c>
      <c r="M58" s="14"/>
      <c r="N58" s="13">
        <f t="shared" si="3"/>
        <v>0</v>
      </c>
      <c r="O58" s="45">
        <f t="shared" si="4"/>
        <v>60770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0"/>
        <v>0</v>
      </c>
    </row>
    <row r="59" spans="1:25" ht="26.25" customHeight="1" x14ac:dyDescent="0.2">
      <c r="A59" s="83">
        <v>53</v>
      </c>
      <c r="B59" s="127" t="s">
        <v>596</v>
      </c>
      <c r="C59" s="129" t="s">
        <v>192</v>
      </c>
      <c r="D59" s="128">
        <v>288280</v>
      </c>
      <c r="E59" s="80">
        <f t="shared" si="1"/>
        <v>144140</v>
      </c>
      <c r="F59" s="12"/>
      <c r="G59" s="12"/>
      <c r="H59" s="12"/>
      <c r="I59" s="12"/>
      <c r="J59" s="66"/>
      <c r="K59" s="66"/>
      <c r="L59" s="13">
        <f t="shared" si="2"/>
        <v>0</v>
      </c>
      <c r="M59" s="14"/>
      <c r="N59" s="13">
        <f t="shared" si="3"/>
        <v>0</v>
      </c>
      <c r="O59" s="45">
        <f t="shared" si="4"/>
        <v>144140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0"/>
        <v>0</v>
      </c>
    </row>
    <row r="60" spans="1:25" ht="26.25" customHeight="1" x14ac:dyDescent="0.2">
      <c r="A60" s="83">
        <v>54</v>
      </c>
      <c r="B60" s="125" t="s">
        <v>597</v>
      </c>
      <c r="C60" s="129" t="s">
        <v>192</v>
      </c>
      <c r="D60" s="128">
        <v>10740</v>
      </c>
      <c r="E60" s="80">
        <f t="shared" si="1"/>
        <v>5370</v>
      </c>
      <c r="F60" s="12"/>
      <c r="G60" s="12"/>
      <c r="H60" s="12"/>
      <c r="I60" s="12"/>
      <c r="J60" s="66"/>
      <c r="K60" s="66"/>
      <c r="L60" s="13">
        <f t="shared" si="2"/>
        <v>0</v>
      </c>
      <c r="M60" s="14"/>
      <c r="N60" s="13">
        <f t="shared" si="3"/>
        <v>0</v>
      </c>
      <c r="O60" s="45">
        <f t="shared" si="4"/>
        <v>5370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0"/>
        <v>0</v>
      </c>
    </row>
    <row r="61" spans="1:25" ht="26.25" customHeight="1" x14ac:dyDescent="0.2">
      <c r="A61" s="83">
        <v>55</v>
      </c>
      <c r="B61" s="125" t="s">
        <v>598</v>
      </c>
      <c r="C61" s="129" t="s">
        <v>192</v>
      </c>
      <c r="D61" s="128">
        <v>9980</v>
      </c>
      <c r="E61" s="80">
        <f t="shared" si="1"/>
        <v>4990</v>
      </c>
      <c r="F61" s="12"/>
      <c r="G61" s="12"/>
      <c r="H61" s="12"/>
      <c r="I61" s="12"/>
      <c r="J61" s="66"/>
      <c r="K61" s="66"/>
      <c r="L61" s="13">
        <f t="shared" si="2"/>
        <v>0</v>
      </c>
      <c r="M61" s="14"/>
      <c r="N61" s="13">
        <f t="shared" si="3"/>
        <v>0</v>
      </c>
      <c r="O61" s="45">
        <f t="shared" si="4"/>
        <v>4990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0"/>
        <v>0</v>
      </c>
    </row>
    <row r="62" spans="1:25" ht="26.25" customHeight="1" x14ac:dyDescent="0.2">
      <c r="A62" s="83">
        <v>56</v>
      </c>
      <c r="B62" s="127" t="s">
        <v>599</v>
      </c>
      <c r="C62" s="129" t="s">
        <v>192</v>
      </c>
      <c r="D62" s="128">
        <v>61860</v>
      </c>
      <c r="E62" s="80">
        <f t="shared" si="1"/>
        <v>30930</v>
      </c>
      <c r="F62" s="12"/>
      <c r="G62" s="12"/>
      <c r="H62" s="12"/>
      <c r="I62" s="12"/>
      <c r="J62" s="66"/>
      <c r="K62" s="66"/>
      <c r="L62" s="13">
        <f t="shared" si="2"/>
        <v>0</v>
      </c>
      <c r="M62" s="14"/>
      <c r="N62" s="13">
        <f t="shared" si="3"/>
        <v>0</v>
      </c>
      <c r="O62" s="45">
        <f t="shared" si="4"/>
        <v>30930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0"/>
        <v>0</v>
      </c>
    </row>
    <row r="63" spans="1:25" ht="26.25" customHeight="1" x14ac:dyDescent="0.2">
      <c r="A63" s="83">
        <v>57</v>
      </c>
      <c r="B63" s="127" t="s">
        <v>600</v>
      </c>
      <c r="C63" s="129" t="s">
        <v>192</v>
      </c>
      <c r="D63" s="128">
        <v>1515849</v>
      </c>
      <c r="E63" s="80">
        <f t="shared" si="1"/>
        <v>757924.5</v>
      </c>
      <c r="F63" s="12"/>
      <c r="G63" s="12"/>
      <c r="H63" s="12"/>
      <c r="I63" s="12"/>
      <c r="J63" s="66"/>
      <c r="K63" s="66"/>
      <c r="L63" s="13">
        <f t="shared" si="2"/>
        <v>0</v>
      </c>
      <c r="M63" s="14"/>
      <c r="N63" s="13">
        <f t="shared" si="3"/>
        <v>0</v>
      </c>
      <c r="O63" s="45">
        <f t="shared" si="4"/>
        <v>757924.5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0"/>
        <v>0</v>
      </c>
    </row>
    <row r="64" spans="1:25" ht="26.25" customHeight="1" x14ac:dyDescent="0.2">
      <c r="A64" s="83">
        <v>58</v>
      </c>
      <c r="B64" s="125" t="s">
        <v>601</v>
      </c>
      <c r="C64" s="129" t="s">
        <v>192</v>
      </c>
      <c r="D64" s="128">
        <v>16</v>
      </c>
      <c r="E64" s="80">
        <f t="shared" si="1"/>
        <v>8</v>
      </c>
      <c r="F64" s="12"/>
      <c r="G64" s="12"/>
      <c r="H64" s="12"/>
      <c r="I64" s="12"/>
      <c r="J64" s="66"/>
      <c r="K64" s="66"/>
      <c r="L64" s="13">
        <f t="shared" si="2"/>
        <v>0</v>
      </c>
      <c r="M64" s="14"/>
      <c r="N64" s="13">
        <f t="shared" si="3"/>
        <v>0</v>
      </c>
      <c r="O64" s="45">
        <f t="shared" si="4"/>
        <v>8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0"/>
        <v>0</v>
      </c>
    </row>
    <row r="65" spans="1:25" ht="26.25" customHeight="1" x14ac:dyDescent="0.2">
      <c r="A65" s="83">
        <v>59</v>
      </c>
      <c r="B65" s="125" t="s">
        <v>602</v>
      </c>
      <c r="C65" s="129" t="s">
        <v>192</v>
      </c>
      <c r="D65" s="128">
        <v>29640</v>
      </c>
      <c r="E65" s="80">
        <f t="shared" si="1"/>
        <v>14820</v>
      </c>
      <c r="F65" s="12"/>
      <c r="G65" s="12"/>
      <c r="H65" s="12"/>
      <c r="I65" s="12"/>
      <c r="J65" s="66"/>
      <c r="K65" s="66"/>
      <c r="L65" s="13">
        <f t="shared" si="2"/>
        <v>0</v>
      </c>
      <c r="M65" s="14"/>
      <c r="N65" s="13">
        <f t="shared" si="3"/>
        <v>0</v>
      </c>
      <c r="O65" s="45">
        <f t="shared" si="4"/>
        <v>14820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0"/>
        <v>0</v>
      </c>
    </row>
    <row r="66" spans="1:25" ht="26.25" customHeight="1" x14ac:dyDescent="0.2">
      <c r="A66" s="83">
        <v>60</v>
      </c>
      <c r="B66" s="125" t="s">
        <v>603</v>
      </c>
      <c r="C66" s="129" t="s">
        <v>192</v>
      </c>
      <c r="D66" s="128">
        <v>336</v>
      </c>
      <c r="E66" s="80">
        <f t="shared" si="1"/>
        <v>168</v>
      </c>
      <c r="F66" s="12"/>
      <c r="G66" s="12"/>
      <c r="H66" s="12"/>
      <c r="I66" s="12"/>
      <c r="J66" s="66"/>
      <c r="K66" s="66"/>
      <c r="L66" s="13">
        <f t="shared" si="2"/>
        <v>0</v>
      </c>
      <c r="M66" s="14"/>
      <c r="N66" s="13">
        <f t="shared" si="3"/>
        <v>0</v>
      </c>
      <c r="O66" s="45">
        <f t="shared" si="4"/>
        <v>168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0"/>
        <v>0</v>
      </c>
    </row>
    <row r="67" spans="1:25" ht="26.25" customHeight="1" x14ac:dyDescent="0.2">
      <c r="A67" s="83">
        <v>61</v>
      </c>
      <c r="B67" s="125" t="s">
        <v>604</v>
      </c>
      <c r="C67" s="129" t="s">
        <v>192</v>
      </c>
      <c r="D67" s="128">
        <v>156</v>
      </c>
      <c r="E67" s="80">
        <f t="shared" si="1"/>
        <v>78</v>
      </c>
      <c r="F67" s="12"/>
      <c r="G67" s="12"/>
      <c r="H67" s="12"/>
      <c r="I67" s="12"/>
      <c r="J67" s="66"/>
      <c r="K67" s="66"/>
      <c r="L67" s="13">
        <f t="shared" si="2"/>
        <v>0</v>
      </c>
      <c r="M67" s="14"/>
      <c r="N67" s="13">
        <f t="shared" si="3"/>
        <v>0</v>
      </c>
      <c r="O67" s="45">
        <f t="shared" si="4"/>
        <v>78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0"/>
        <v>0</v>
      </c>
    </row>
    <row r="68" spans="1:25" ht="26.25" customHeight="1" x14ac:dyDescent="0.2">
      <c r="A68" s="83">
        <v>62</v>
      </c>
      <c r="B68" s="127" t="s">
        <v>605</v>
      </c>
      <c r="C68" s="129" t="s">
        <v>192</v>
      </c>
      <c r="D68" s="128">
        <v>736</v>
      </c>
      <c r="E68" s="80">
        <f t="shared" si="1"/>
        <v>368</v>
      </c>
      <c r="F68" s="12"/>
      <c r="G68" s="12"/>
      <c r="H68" s="12"/>
      <c r="I68" s="12"/>
      <c r="J68" s="66"/>
      <c r="K68" s="66"/>
      <c r="L68" s="13">
        <f t="shared" si="2"/>
        <v>0</v>
      </c>
      <c r="M68" s="14"/>
      <c r="N68" s="13">
        <f t="shared" si="3"/>
        <v>0</v>
      </c>
      <c r="O68" s="45">
        <f t="shared" si="4"/>
        <v>368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0"/>
        <v>0</v>
      </c>
    </row>
    <row r="69" spans="1:25" ht="26.25" customHeight="1" x14ac:dyDescent="0.2">
      <c r="A69" s="83">
        <v>63</v>
      </c>
      <c r="B69" s="125" t="s">
        <v>606</v>
      </c>
      <c r="C69" s="129" t="s">
        <v>192</v>
      </c>
      <c r="D69" s="128">
        <v>2206</v>
      </c>
      <c r="E69" s="80">
        <f t="shared" si="1"/>
        <v>1103</v>
      </c>
      <c r="F69" s="12"/>
      <c r="G69" s="12"/>
      <c r="H69" s="12"/>
      <c r="I69" s="12"/>
      <c r="J69" s="66"/>
      <c r="K69" s="66"/>
      <c r="L69" s="13">
        <f t="shared" si="2"/>
        <v>0</v>
      </c>
      <c r="M69" s="14"/>
      <c r="N69" s="13">
        <f t="shared" si="3"/>
        <v>0</v>
      </c>
      <c r="O69" s="45">
        <f t="shared" si="4"/>
        <v>1103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0"/>
        <v>0</v>
      </c>
    </row>
    <row r="70" spans="1:25" ht="26.25" customHeight="1" x14ac:dyDescent="0.2">
      <c r="A70" s="83">
        <v>64</v>
      </c>
      <c r="B70" s="125" t="s">
        <v>607</v>
      </c>
      <c r="C70" s="129" t="s">
        <v>192</v>
      </c>
      <c r="D70" s="128">
        <v>2110</v>
      </c>
      <c r="E70" s="80">
        <f t="shared" si="1"/>
        <v>1055</v>
      </c>
      <c r="F70" s="12"/>
      <c r="G70" s="12"/>
      <c r="H70" s="12"/>
      <c r="I70" s="12"/>
      <c r="J70" s="66"/>
      <c r="K70" s="66"/>
      <c r="L70" s="13">
        <f t="shared" si="2"/>
        <v>0</v>
      </c>
      <c r="M70" s="14"/>
      <c r="N70" s="13">
        <f t="shared" si="3"/>
        <v>0</v>
      </c>
      <c r="O70" s="45">
        <f t="shared" si="4"/>
        <v>1055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0"/>
        <v>0</v>
      </c>
    </row>
    <row r="71" spans="1:25" ht="26.25" customHeight="1" x14ac:dyDescent="0.2">
      <c r="A71" s="83">
        <v>65</v>
      </c>
      <c r="B71" s="125" t="s">
        <v>608</v>
      </c>
      <c r="C71" s="129" t="s">
        <v>192</v>
      </c>
      <c r="D71" s="128">
        <v>1806</v>
      </c>
      <c r="E71" s="80">
        <f t="shared" si="1"/>
        <v>903</v>
      </c>
      <c r="F71" s="12"/>
      <c r="G71" s="12"/>
      <c r="H71" s="12"/>
      <c r="I71" s="12"/>
      <c r="J71" s="66"/>
      <c r="K71" s="66"/>
      <c r="L71" s="13">
        <f t="shared" si="2"/>
        <v>0</v>
      </c>
      <c r="M71" s="14"/>
      <c r="N71" s="13">
        <f t="shared" si="3"/>
        <v>0</v>
      </c>
      <c r="O71" s="45">
        <f t="shared" si="4"/>
        <v>903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134" si="6">+(W71*X71)+W71</f>
        <v>0</v>
      </c>
    </row>
    <row r="72" spans="1:25" ht="26.25" customHeight="1" x14ac:dyDescent="0.2">
      <c r="A72" s="83">
        <v>66</v>
      </c>
      <c r="B72" s="127" t="s">
        <v>609</v>
      </c>
      <c r="C72" s="129" t="s">
        <v>1050</v>
      </c>
      <c r="D72" s="128">
        <v>1071</v>
      </c>
      <c r="E72" s="80">
        <f t="shared" ref="E72:E135" si="7">D72*0.5</f>
        <v>535.5</v>
      </c>
      <c r="F72" s="12"/>
      <c r="G72" s="12"/>
      <c r="H72" s="12"/>
      <c r="I72" s="12"/>
      <c r="J72" s="66"/>
      <c r="K72" s="66"/>
      <c r="L72" s="13">
        <f t="shared" ref="L72:L135" si="8">+$E72*J72</f>
        <v>0</v>
      </c>
      <c r="M72" s="14"/>
      <c r="N72" s="13">
        <f t="shared" ref="N72:N135" si="9">+(L72*M72)+L72</f>
        <v>0</v>
      </c>
      <c r="O72" s="45">
        <f t="shared" ref="O72:O135" si="10">D72*0.5</f>
        <v>535.5</v>
      </c>
      <c r="P72" s="65"/>
      <c r="Q72" s="65"/>
      <c r="R72" s="65"/>
      <c r="S72" s="65"/>
      <c r="T72" s="65"/>
      <c r="U72" s="66"/>
      <c r="V72" s="66"/>
      <c r="W72" s="13">
        <f t="shared" ref="W72:W135" si="11">+$O72*U72</f>
        <v>0</v>
      </c>
      <c r="X72" s="14"/>
      <c r="Y72" s="13">
        <f t="shared" si="6"/>
        <v>0</v>
      </c>
    </row>
    <row r="73" spans="1:25" ht="26.25" customHeight="1" x14ac:dyDescent="0.2">
      <c r="A73" s="83">
        <v>67</v>
      </c>
      <c r="B73" s="125" t="s">
        <v>610</v>
      </c>
      <c r="C73" s="129" t="s">
        <v>559</v>
      </c>
      <c r="D73" s="128">
        <v>1897</v>
      </c>
      <c r="E73" s="80">
        <f t="shared" si="7"/>
        <v>948.5</v>
      </c>
      <c r="F73" s="12"/>
      <c r="G73" s="12"/>
      <c r="H73" s="12"/>
      <c r="I73" s="12"/>
      <c r="J73" s="66"/>
      <c r="K73" s="66"/>
      <c r="L73" s="13">
        <f t="shared" si="8"/>
        <v>0</v>
      </c>
      <c r="M73" s="14"/>
      <c r="N73" s="13">
        <f t="shared" si="9"/>
        <v>0</v>
      </c>
      <c r="O73" s="45">
        <f t="shared" si="10"/>
        <v>948.5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6"/>
        <v>0</v>
      </c>
    </row>
    <row r="74" spans="1:25" ht="26.25" customHeight="1" x14ac:dyDescent="0.2">
      <c r="A74" s="83">
        <v>68</v>
      </c>
      <c r="B74" s="125" t="s">
        <v>611</v>
      </c>
      <c r="C74" s="129" t="s">
        <v>192</v>
      </c>
      <c r="D74" s="128">
        <v>9801</v>
      </c>
      <c r="E74" s="80">
        <f t="shared" si="7"/>
        <v>4900.5</v>
      </c>
      <c r="F74" s="12"/>
      <c r="G74" s="12"/>
      <c r="H74" s="12"/>
      <c r="I74" s="12"/>
      <c r="J74" s="66"/>
      <c r="K74" s="66"/>
      <c r="L74" s="13">
        <f t="shared" si="8"/>
        <v>0</v>
      </c>
      <c r="M74" s="14"/>
      <c r="N74" s="13">
        <f t="shared" si="9"/>
        <v>0</v>
      </c>
      <c r="O74" s="45">
        <f t="shared" si="10"/>
        <v>4900.5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6"/>
        <v>0</v>
      </c>
    </row>
    <row r="75" spans="1:25" ht="26.25" customHeight="1" x14ac:dyDescent="0.2">
      <c r="A75" s="83">
        <v>69</v>
      </c>
      <c r="B75" s="125" t="s">
        <v>612</v>
      </c>
      <c r="C75" s="129" t="s">
        <v>192</v>
      </c>
      <c r="D75" s="128">
        <v>3440</v>
      </c>
      <c r="E75" s="80">
        <f t="shared" si="7"/>
        <v>1720</v>
      </c>
      <c r="F75" s="12"/>
      <c r="G75" s="12"/>
      <c r="H75" s="12"/>
      <c r="I75" s="12"/>
      <c r="J75" s="66"/>
      <c r="K75" s="66"/>
      <c r="L75" s="13">
        <f t="shared" si="8"/>
        <v>0</v>
      </c>
      <c r="M75" s="14"/>
      <c r="N75" s="13">
        <f t="shared" si="9"/>
        <v>0</v>
      </c>
      <c r="O75" s="45">
        <f t="shared" si="10"/>
        <v>1720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6"/>
        <v>0</v>
      </c>
    </row>
    <row r="76" spans="1:25" ht="26.25" customHeight="1" x14ac:dyDescent="0.2">
      <c r="A76" s="83">
        <v>70</v>
      </c>
      <c r="B76" s="125" t="s">
        <v>613</v>
      </c>
      <c r="C76" s="129" t="s">
        <v>192</v>
      </c>
      <c r="D76" s="128">
        <v>25560</v>
      </c>
      <c r="E76" s="80">
        <f t="shared" si="7"/>
        <v>12780</v>
      </c>
      <c r="F76" s="12"/>
      <c r="G76" s="12"/>
      <c r="H76" s="12"/>
      <c r="I76" s="12"/>
      <c r="J76" s="66"/>
      <c r="K76" s="66"/>
      <c r="L76" s="13">
        <f t="shared" si="8"/>
        <v>0</v>
      </c>
      <c r="M76" s="14"/>
      <c r="N76" s="13">
        <f t="shared" si="9"/>
        <v>0</v>
      </c>
      <c r="O76" s="45">
        <f t="shared" si="10"/>
        <v>12780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6"/>
        <v>0</v>
      </c>
    </row>
    <row r="77" spans="1:25" ht="26.25" customHeight="1" x14ac:dyDescent="0.2">
      <c r="A77" s="83">
        <v>71</v>
      </c>
      <c r="B77" s="125" t="s">
        <v>614</v>
      </c>
      <c r="C77" s="129" t="s">
        <v>192</v>
      </c>
      <c r="D77" s="128">
        <v>22400</v>
      </c>
      <c r="E77" s="80">
        <f t="shared" si="7"/>
        <v>11200</v>
      </c>
      <c r="F77" s="12"/>
      <c r="G77" s="12"/>
      <c r="H77" s="12"/>
      <c r="I77" s="12"/>
      <c r="J77" s="66"/>
      <c r="K77" s="66"/>
      <c r="L77" s="13">
        <f t="shared" si="8"/>
        <v>0</v>
      </c>
      <c r="M77" s="14"/>
      <c r="N77" s="13">
        <f t="shared" si="9"/>
        <v>0</v>
      </c>
      <c r="O77" s="45">
        <f t="shared" si="10"/>
        <v>11200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6"/>
        <v>0</v>
      </c>
    </row>
    <row r="78" spans="1:25" ht="26.25" customHeight="1" x14ac:dyDescent="0.2">
      <c r="A78" s="83">
        <v>72</v>
      </c>
      <c r="B78" s="125" t="s">
        <v>615</v>
      </c>
      <c r="C78" s="129" t="s">
        <v>559</v>
      </c>
      <c r="D78" s="128">
        <v>46</v>
      </c>
      <c r="E78" s="80">
        <f t="shared" si="7"/>
        <v>23</v>
      </c>
      <c r="F78" s="12"/>
      <c r="G78" s="12"/>
      <c r="H78" s="12"/>
      <c r="I78" s="12"/>
      <c r="J78" s="66"/>
      <c r="K78" s="66"/>
      <c r="L78" s="13">
        <f t="shared" si="8"/>
        <v>0</v>
      </c>
      <c r="M78" s="14"/>
      <c r="N78" s="13">
        <f t="shared" si="9"/>
        <v>0</v>
      </c>
      <c r="O78" s="45">
        <f t="shared" si="10"/>
        <v>23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6"/>
        <v>0</v>
      </c>
    </row>
    <row r="79" spans="1:25" ht="26.25" customHeight="1" x14ac:dyDescent="0.2">
      <c r="A79" s="83">
        <v>73</v>
      </c>
      <c r="B79" s="125" t="s">
        <v>616</v>
      </c>
      <c r="C79" s="129" t="s">
        <v>387</v>
      </c>
      <c r="D79" s="128">
        <v>236</v>
      </c>
      <c r="E79" s="80">
        <f t="shared" si="7"/>
        <v>118</v>
      </c>
      <c r="F79" s="12"/>
      <c r="G79" s="12"/>
      <c r="H79" s="12"/>
      <c r="I79" s="12"/>
      <c r="J79" s="66"/>
      <c r="K79" s="66"/>
      <c r="L79" s="13">
        <f t="shared" si="8"/>
        <v>0</v>
      </c>
      <c r="M79" s="14"/>
      <c r="N79" s="13">
        <f t="shared" si="9"/>
        <v>0</v>
      </c>
      <c r="O79" s="45">
        <f t="shared" si="10"/>
        <v>118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6"/>
        <v>0</v>
      </c>
    </row>
    <row r="80" spans="1:25" ht="26.25" customHeight="1" x14ac:dyDescent="0.2">
      <c r="A80" s="83">
        <v>74</v>
      </c>
      <c r="B80" s="125" t="s">
        <v>617</v>
      </c>
      <c r="C80" s="129" t="s">
        <v>387</v>
      </c>
      <c r="D80" s="128">
        <v>167</v>
      </c>
      <c r="E80" s="80">
        <f t="shared" si="7"/>
        <v>83.5</v>
      </c>
      <c r="F80" s="12"/>
      <c r="G80" s="12"/>
      <c r="H80" s="12"/>
      <c r="I80" s="12"/>
      <c r="J80" s="66"/>
      <c r="K80" s="66"/>
      <c r="L80" s="13">
        <f t="shared" si="8"/>
        <v>0</v>
      </c>
      <c r="M80" s="14"/>
      <c r="N80" s="13">
        <f t="shared" si="9"/>
        <v>0</v>
      </c>
      <c r="O80" s="45">
        <f t="shared" si="10"/>
        <v>83.5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6"/>
        <v>0</v>
      </c>
    </row>
    <row r="81" spans="1:25" ht="26.25" customHeight="1" x14ac:dyDescent="0.2">
      <c r="A81" s="83">
        <v>75</v>
      </c>
      <c r="B81" s="125" t="s">
        <v>618</v>
      </c>
      <c r="C81" s="129" t="s">
        <v>387</v>
      </c>
      <c r="D81" s="128">
        <v>134</v>
      </c>
      <c r="E81" s="80">
        <f t="shared" si="7"/>
        <v>67</v>
      </c>
      <c r="F81" s="12"/>
      <c r="G81" s="12"/>
      <c r="H81" s="12"/>
      <c r="I81" s="12"/>
      <c r="J81" s="66"/>
      <c r="K81" s="66"/>
      <c r="L81" s="13">
        <f t="shared" si="8"/>
        <v>0</v>
      </c>
      <c r="M81" s="14"/>
      <c r="N81" s="13">
        <f t="shared" si="9"/>
        <v>0</v>
      </c>
      <c r="O81" s="45">
        <f t="shared" si="10"/>
        <v>67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6"/>
        <v>0</v>
      </c>
    </row>
    <row r="82" spans="1:25" ht="26.25" customHeight="1" x14ac:dyDescent="0.2">
      <c r="A82" s="83">
        <v>76</v>
      </c>
      <c r="B82" s="125" t="s">
        <v>619</v>
      </c>
      <c r="C82" s="129" t="s">
        <v>188</v>
      </c>
      <c r="D82" s="128">
        <v>38</v>
      </c>
      <c r="E82" s="80">
        <f t="shared" si="7"/>
        <v>19</v>
      </c>
      <c r="F82" s="12"/>
      <c r="G82" s="12"/>
      <c r="H82" s="12"/>
      <c r="I82" s="12"/>
      <c r="J82" s="66"/>
      <c r="K82" s="66"/>
      <c r="L82" s="13">
        <f t="shared" si="8"/>
        <v>0</v>
      </c>
      <c r="M82" s="14"/>
      <c r="N82" s="13">
        <f t="shared" si="9"/>
        <v>0</v>
      </c>
      <c r="O82" s="45">
        <f t="shared" si="10"/>
        <v>19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6"/>
        <v>0</v>
      </c>
    </row>
    <row r="83" spans="1:25" ht="26.25" customHeight="1" x14ac:dyDescent="0.2">
      <c r="A83" s="83">
        <v>77</v>
      </c>
      <c r="B83" s="125" t="s">
        <v>620</v>
      </c>
      <c r="C83" s="129" t="s">
        <v>1050</v>
      </c>
      <c r="D83" s="128">
        <v>25675</v>
      </c>
      <c r="E83" s="80">
        <f t="shared" si="7"/>
        <v>12837.5</v>
      </c>
      <c r="F83" s="12"/>
      <c r="G83" s="12"/>
      <c r="H83" s="12"/>
      <c r="I83" s="12"/>
      <c r="J83" s="66"/>
      <c r="K83" s="66"/>
      <c r="L83" s="13">
        <f t="shared" si="8"/>
        <v>0</v>
      </c>
      <c r="M83" s="14"/>
      <c r="N83" s="13">
        <f t="shared" si="9"/>
        <v>0</v>
      </c>
      <c r="O83" s="45">
        <f t="shared" si="10"/>
        <v>12837.5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6"/>
        <v>0</v>
      </c>
    </row>
    <row r="84" spans="1:25" ht="26.25" customHeight="1" x14ac:dyDescent="0.2">
      <c r="A84" s="83">
        <v>78</v>
      </c>
      <c r="B84" s="125" t="s">
        <v>621</v>
      </c>
      <c r="C84" s="129" t="s">
        <v>1050</v>
      </c>
      <c r="D84" s="128">
        <v>684</v>
      </c>
      <c r="E84" s="80">
        <f t="shared" si="7"/>
        <v>342</v>
      </c>
      <c r="F84" s="12"/>
      <c r="G84" s="12"/>
      <c r="H84" s="12"/>
      <c r="I84" s="12"/>
      <c r="J84" s="66"/>
      <c r="K84" s="66"/>
      <c r="L84" s="13">
        <f t="shared" si="8"/>
        <v>0</v>
      </c>
      <c r="M84" s="14"/>
      <c r="N84" s="13">
        <f t="shared" si="9"/>
        <v>0</v>
      </c>
      <c r="O84" s="45">
        <f t="shared" si="10"/>
        <v>342</v>
      </c>
      <c r="P84" s="65"/>
      <c r="Q84" s="65"/>
      <c r="R84" s="65"/>
      <c r="S84" s="65"/>
      <c r="T84" s="65"/>
      <c r="U84" s="66"/>
      <c r="V84" s="66"/>
      <c r="W84" s="13">
        <f t="shared" si="11"/>
        <v>0</v>
      </c>
      <c r="X84" s="14"/>
      <c r="Y84" s="13">
        <f t="shared" si="6"/>
        <v>0</v>
      </c>
    </row>
    <row r="85" spans="1:25" ht="26.25" customHeight="1" x14ac:dyDescent="0.2">
      <c r="A85" s="83">
        <v>79</v>
      </c>
      <c r="B85" s="125" t="s">
        <v>622</v>
      </c>
      <c r="C85" s="129" t="s">
        <v>192</v>
      </c>
      <c r="D85" s="128">
        <v>2682</v>
      </c>
      <c r="E85" s="80">
        <f t="shared" si="7"/>
        <v>1341</v>
      </c>
      <c r="F85" s="12"/>
      <c r="G85" s="12"/>
      <c r="H85" s="12"/>
      <c r="I85" s="12"/>
      <c r="J85" s="66"/>
      <c r="K85" s="66"/>
      <c r="L85" s="13">
        <f t="shared" si="8"/>
        <v>0</v>
      </c>
      <c r="M85" s="14"/>
      <c r="N85" s="13">
        <f t="shared" si="9"/>
        <v>0</v>
      </c>
      <c r="O85" s="45">
        <f t="shared" si="10"/>
        <v>1341</v>
      </c>
      <c r="P85" s="65"/>
      <c r="Q85" s="65"/>
      <c r="R85" s="65"/>
      <c r="S85" s="65"/>
      <c r="T85" s="65"/>
      <c r="U85" s="66"/>
      <c r="V85" s="66"/>
      <c r="W85" s="13">
        <f t="shared" si="11"/>
        <v>0</v>
      </c>
      <c r="X85" s="14"/>
      <c r="Y85" s="13">
        <f t="shared" si="6"/>
        <v>0</v>
      </c>
    </row>
    <row r="86" spans="1:25" ht="26.25" customHeight="1" x14ac:dyDescent="0.2">
      <c r="A86" s="83">
        <v>80</v>
      </c>
      <c r="B86" s="126" t="s">
        <v>623</v>
      </c>
      <c r="C86" s="129" t="s">
        <v>1050</v>
      </c>
      <c r="D86" s="128">
        <v>467</v>
      </c>
      <c r="E86" s="80">
        <f t="shared" si="7"/>
        <v>233.5</v>
      </c>
      <c r="F86" s="12"/>
      <c r="G86" s="12"/>
      <c r="H86" s="12"/>
      <c r="I86" s="12"/>
      <c r="J86" s="66"/>
      <c r="K86" s="66"/>
      <c r="L86" s="13">
        <f t="shared" si="8"/>
        <v>0</v>
      </c>
      <c r="M86" s="14"/>
      <c r="N86" s="13">
        <f t="shared" si="9"/>
        <v>0</v>
      </c>
      <c r="O86" s="45">
        <f t="shared" si="10"/>
        <v>233.5</v>
      </c>
      <c r="P86" s="65"/>
      <c r="Q86" s="65"/>
      <c r="R86" s="65"/>
      <c r="S86" s="65"/>
      <c r="T86" s="65"/>
      <c r="U86" s="66"/>
      <c r="V86" s="66"/>
      <c r="W86" s="13">
        <f t="shared" si="11"/>
        <v>0</v>
      </c>
      <c r="X86" s="14"/>
      <c r="Y86" s="13">
        <f t="shared" si="6"/>
        <v>0</v>
      </c>
    </row>
    <row r="87" spans="1:25" ht="26.25" customHeight="1" x14ac:dyDescent="0.2">
      <c r="A87" s="83">
        <v>81</v>
      </c>
      <c r="B87" s="127" t="s">
        <v>624</v>
      </c>
      <c r="C87" s="129" t="s">
        <v>1050</v>
      </c>
      <c r="D87" s="128">
        <v>36512</v>
      </c>
      <c r="E87" s="80">
        <f t="shared" si="7"/>
        <v>18256</v>
      </c>
      <c r="F87" s="12"/>
      <c r="G87" s="12"/>
      <c r="H87" s="12"/>
      <c r="I87" s="12"/>
      <c r="J87" s="66"/>
      <c r="K87" s="66"/>
      <c r="L87" s="13">
        <f t="shared" si="8"/>
        <v>0</v>
      </c>
      <c r="M87" s="14"/>
      <c r="N87" s="13">
        <f t="shared" si="9"/>
        <v>0</v>
      </c>
      <c r="O87" s="45">
        <f t="shared" si="10"/>
        <v>18256</v>
      </c>
      <c r="P87" s="65"/>
      <c r="Q87" s="65"/>
      <c r="R87" s="65"/>
      <c r="S87" s="65"/>
      <c r="T87" s="65"/>
      <c r="U87" s="66"/>
      <c r="V87" s="66"/>
      <c r="W87" s="13">
        <f t="shared" si="11"/>
        <v>0</v>
      </c>
      <c r="X87" s="14"/>
      <c r="Y87" s="13">
        <f t="shared" si="6"/>
        <v>0</v>
      </c>
    </row>
    <row r="88" spans="1:25" ht="26.25" customHeight="1" x14ac:dyDescent="0.2">
      <c r="A88" s="83">
        <v>82</v>
      </c>
      <c r="B88" s="125" t="s">
        <v>625</v>
      </c>
      <c r="C88" s="129" t="s">
        <v>387</v>
      </c>
      <c r="D88" s="128">
        <v>418</v>
      </c>
      <c r="E88" s="80">
        <f t="shared" si="7"/>
        <v>209</v>
      </c>
      <c r="F88" s="12"/>
      <c r="G88" s="12"/>
      <c r="H88" s="12"/>
      <c r="I88" s="12"/>
      <c r="J88" s="66"/>
      <c r="K88" s="66"/>
      <c r="L88" s="13">
        <f t="shared" si="8"/>
        <v>0</v>
      </c>
      <c r="M88" s="14"/>
      <c r="N88" s="13">
        <f t="shared" si="9"/>
        <v>0</v>
      </c>
      <c r="O88" s="45">
        <f t="shared" si="10"/>
        <v>209</v>
      </c>
      <c r="P88" s="65"/>
      <c r="Q88" s="65"/>
      <c r="R88" s="65"/>
      <c r="S88" s="65"/>
      <c r="T88" s="65"/>
      <c r="U88" s="66"/>
      <c r="V88" s="66"/>
      <c r="W88" s="13">
        <f t="shared" si="11"/>
        <v>0</v>
      </c>
      <c r="X88" s="14"/>
      <c r="Y88" s="13">
        <f t="shared" si="6"/>
        <v>0</v>
      </c>
    </row>
    <row r="89" spans="1:25" ht="26.25" customHeight="1" x14ac:dyDescent="0.2">
      <c r="A89" s="83">
        <v>83</v>
      </c>
      <c r="B89" s="127" t="s">
        <v>626</v>
      </c>
      <c r="C89" s="129" t="s">
        <v>387</v>
      </c>
      <c r="D89" s="128">
        <v>2066</v>
      </c>
      <c r="E89" s="80">
        <f t="shared" si="7"/>
        <v>1033</v>
      </c>
      <c r="F89" s="12"/>
      <c r="G89" s="12"/>
      <c r="H89" s="12"/>
      <c r="I89" s="12"/>
      <c r="J89" s="66"/>
      <c r="K89" s="66"/>
      <c r="L89" s="13">
        <f t="shared" si="8"/>
        <v>0</v>
      </c>
      <c r="M89" s="14"/>
      <c r="N89" s="13">
        <f t="shared" si="9"/>
        <v>0</v>
      </c>
      <c r="O89" s="45">
        <f t="shared" si="10"/>
        <v>1033</v>
      </c>
      <c r="P89" s="65"/>
      <c r="Q89" s="65"/>
      <c r="R89" s="65"/>
      <c r="S89" s="65"/>
      <c r="T89" s="65"/>
      <c r="U89" s="66"/>
      <c r="V89" s="66"/>
      <c r="W89" s="13">
        <f t="shared" si="11"/>
        <v>0</v>
      </c>
      <c r="X89" s="14"/>
      <c r="Y89" s="13">
        <f t="shared" si="6"/>
        <v>0</v>
      </c>
    </row>
    <row r="90" spans="1:25" ht="26.25" customHeight="1" x14ac:dyDescent="0.2">
      <c r="A90" s="83">
        <v>84</v>
      </c>
      <c r="B90" s="125" t="s">
        <v>627</v>
      </c>
      <c r="C90" s="129" t="s">
        <v>1050</v>
      </c>
      <c r="D90" s="128">
        <v>110</v>
      </c>
      <c r="E90" s="80">
        <f t="shared" si="7"/>
        <v>55</v>
      </c>
      <c r="F90" s="12"/>
      <c r="G90" s="12"/>
      <c r="H90" s="12"/>
      <c r="I90" s="12"/>
      <c r="J90" s="66"/>
      <c r="K90" s="66"/>
      <c r="L90" s="13">
        <f t="shared" si="8"/>
        <v>0</v>
      </c>
      <c r="M90" s="14"/>
      <c r="N90" s="13">
        <f t="shared" si="9"/>
        <v>0</v>
      </c>
      <c r="O90" s="45">
        <f t="shared" si="10"/>
        <v>55</v>
      </c>
      <c r="P90" s="65"/>
      <c r="Q90" s="65"/>
      <c r="R90" s="65"/>
      <c r="S90" s="65"/>
      <c r="T90" s="65"/>
      <c r="U90" s="66"/>
      <c r="V90" s="66"/>
      <c r="W90" s="13">
        <f t="shared" si="11"/>
        <v>0</v>
      </c>
      <c r="X90" s="14"/>
      <c r="Y90" s="13">
        <f t="shared" si="6"/>
        <v>0</v>
      </c>
    </row>
    <row r="91" spans="1:25" ht="26.25" customHeight="1" x14ac:dyDescent="0.2">
      <c r="A91" s="83">
        <v>85</v>
      </c>
      <c r="B91" s="125" t="s">
        <v>628</v>
      </c>
      <c r="C91" s="129" t="s">
        <v>387</v>
      </c>
      <c r="D91" s="128">
        <v>392</v>
      </c>
      <c r="E91" s="80">
        <f t="shared" si="7"/>
        <v>196</v>
      </c>
      <c r="F91" s="12"/>
      <c r="G91" s="12"/>
      <c r="H91" s="12"/>
      <c r="I91" s="12"/>
      <c r="J91" s="66"/>
      <c r="K91" s="66"/>
      <c r="L91" s="13">
        <f t="shared" si="8"/>
        <v>0</v>
      </c>
      <c r="M91" s="14"/>
      <c r="N91" s="13">
        <f t="shared" si="9"/>
        <v>0</v>
      </c>
      <c r="O91" s="45">
        <f t="shared" si="10"/>
        <v>196</v>
      </c>
      <c r="P91" s="65"/>
      <c r="Q91" s="65"/>
      <c r="R91" s="65"/>
      <c r="S91" s="65"/>
      <c r="T91" s="65"/>
      <c r="U91" s="66"/>
      <c r="V91" s="66"/>
      <c r="W91" s="13">
        <f t="shared" si="11"/>
        <v>0</v>
      </c>
      <c r="X91" s="14"/>
      <c r="Y91" s="13">
        <f t="shared" si="6"/>
        <v>0</v>
      </c>
    </row>
    <row r="92" spans="1:25" ht="26.25" customHeight="1" x14ac:dyDescent="0.2">
      <c r="A92" s="83">
        <v>86</v>
      </c>
      <c r="B92" s="125" t="s">
        <v>629</v>
      </c>
      <c r="C92" s="129" t="s">
        <v>192</v>
      </c>
      <c r="D92" s="128">
        <v>1854</v>
      </c>
      <c r="E92" s="80">
        <f t="shared" si="7"/>
        <v>927</v>
      </c>
      <c r="F92" s="12"/>
      <c r="G92" s="12"/>
      <c r="H92" s="12"/>
      <c r="I92" s="12"/>
      <c r="J92" s="66"/>
      <c r="K92" s="66"/>
      <c r="L92" s="13">
        <f t="shared" si="8"/>
        <v>0</v>
      </c>
      <c r="M92" s="14"/>
      <c r="N92" s="13">
        <f t="shared" si="9"/>
        <v>0</v>
      </c>
      <c r="O92" s="45">
        <f t="shared" si="10"/>
        <v>927</v>
      </c>
      <c r="P92" s="65"/>
      <c r="Q92" s="65"/>
      <c r="R92" s="65"/>
      <c r="S92" s="65"/>
      <c r="T92" s="65"/>
      <c r="U92" s="66"/>
      <c r="V92" s="66"/>
      <c r="W92" s="13">
        <f t="shared" si="11"/>
        <v>0</v>
      </c>
      <c r="X92" s="14"/>
      <c r="Y92" s="13">
        <f t="shared" si="6"/>
        <v>0</v>
      </c>
    </row>
    <row r="93" spans="1:25" ht="26.25" customHeight="1" x14ac:dyDescent="0.2">
      <c r="A93" s="83">
        <v>87</v>
      </c>
      <c r="B93" s="125" t="s">
        <v>630</v>
      </c>
      <c r="C93" s="129" t="s">
        <v>192</v>
      </c>
      <c r="D93" s="128">
        <v>46397</v>
      </c>
      <c r="E93" s="80">
        <f t="shared" si="7"/>
        <v>23198.5</v>
      </c>
      <c r="F93" s="12"/>
      <c r="G93" s="12"/>
      <c r="H93" s="12"/>
      <c r="I93" s="12"/>
      <c r="J93" s="66"/>
      <c r="K93" s="66"/>
      <c r="L93" s="13">
        <f t="shared" si="8"/>
        <v>0</v>
      </c>
      <c r="M93" s="14"/>
      <c r="N93" s="13">
        <f t="shared" si="9"/>
        <v>0</v>
      </c>
      <c r="O93" s="45">
        <f t="shared" si="10"/>
        <v>23198.5</v>
      </c>
      <c r="P93" s="65"/>
      <c r="Q93" s="65"/>
      <c r="R93" s="65"/>
      <c r="S93" s="65"/>
      <c r="T93" s="65"/>
      <c r="U93" s="66"/>
      <c r="V93" s="66"/>
      <c r="W93" s="13">
        <f t="shared" si="11"/>
        <v>0</v>
      </c>
      <c r="X93" s="14"/>
      <c r="Y93" s="13">
        <f t="shared" si="6"/>
        <v>0</v>
      </c>
    </row>
    <row r="94" spans="1:25" ht="26.25" customHeight="1" x14ac:dyDescent="0.2">
      <c r="A94" s="83">
        <v>88</v>
      </c>
      <c r="B94" s="125" t="s">
        <v>631</v>
      </c>
      <c r="C94" s="129" t="s">
        <v>192</v>
      </c>
      <c r="D94" s="128">
        <v>9616</v>
      </c>
      <c r="E94" s="80">
        <f t="shared" si="7"/>
        <v>4808</v>
      </c>
      <c r="F94" s="12"/>
      <c r="G94" s="12"/>
      <c r="H94" s="12"/>
      <c r="I94" s="12"/>
      <c r="J94" s="66"/>
      <c r="K94" s="66"/>
      <c r="L94" s="13">
        <f t="shared" si="8"/>
        <v>0</v>
      </c>
      <c r="M94" s="14"/>
      <c r="N94" s="13">
        <f t="shared" si="9"/>
        <v>0</v>
      </c>
      <c r="O94" s="45">
        <f t="shared" si="10"/>
        <v>4808</v>
      </c>
      <c r="P94" s="65"/>
      <c r="Q94" s="65"/>
      <c r="R94" s="65"/>
      <c r="S94" s="65"/>
      <c r="T94" s="65"/>
      <c r="U94" s="66"/>
      <c r="V94" s="66"/>
      <c r="W94" s="13">
        <f t="shared" si="11"/>
        <v>0</v>
      </c>
      <c r="X94" s="14"/>
      <c r="Y94" s="13">
        <f t="shared" si="6"/>
        <v>0</v>
      </c>
    </row>
    <row r="95" spans="1:25" ht="26.25" customHeight="1" x14ac:dyDescent="0.2">
      <c r="A95" s="83">
        <v>89</v>
      </c>
      <c r="B95" s="125" t="s">
        <v>632</v>
      </c>
      <c r="C95" s="129" t="s">
        <v>1050</v>
      </c>
      <c r="D95" s="128">
        <v>59</v>
      </c>
      <c r="E95" s="80">
        <f t="shared" si="7"/>
        <v>29.5</v>
      </c>
      <c r="F95" s="12"/>
      <c r="G95" s="12"/>
      <c r="H95" s="12"/>
      <c r="I95" s="12"/>
      <c r="J95" s="66"/>
      <c r="K95" s="66"/>
      <c r="L95" s="13">
        <f t="shared" si="8"/>
        <v>0</v>
      </c>
      <c r="M95" s="14"/>
      <c r="N95" s="13">
        <f t="shared" si="9"/>
        <v>0</v>
      </c>
      <c r="O95" s="45">
        <f t="shared" si="10"/>
        <v>29.5</v>
      </c>
      <c r="P95" s="65"/>
      <c r="Q95" s="65"/>
      <c r="R95" s="65"/>
      <c r="S95" s="65"/>
      <c r="T95" s="65"/>
      <c r="U95" s="66"/>
      <c r="V95" s="66"/>
      <c r="W95" s="13">
        <f t="shared" si="11"/>
        <v>0</v>
      </c>
      <c r="X95" s="14"/>
      <c r="Y95" s="13">
        <f t="shared" si="6"/>
        <v>0</v>
      </c>
    </row>
    <row r="96" spans="1:25" ht="26.25" customHeight="1" x14ac:dyDescent="0.2">
      <c r="A96" s="83">
        <v>90</v>
      </c>
      <c r="B96" s="125" t="s">
        <v>633</v>
      </c>
      <c r="C96" s="129" t="s">
        <v>192</v>
      </c>
      <c r="D96" s="128">
        <v>26660</v>
      </c>
      <c r="E96" s="80">
        <f t="shared" si="7"/>
        <v>13330</v>
      </c>
      <c r="F96" s="12"/>
      <c r="G96" s="12"/>
      <c r="H96" s="12"/>
      <c r="I96" s="12"/>
      <c r="J96" s="66"/>
      <c r="K96" s="66"/>
      <c r="L96" s="13">
        <f t="shared" si="8"/>
        <v>0</v>
      </c>
      <c r="M96" s="14"/>
      <c r="N96" s="13">
        <f t="shared" si="9"/>
        <v>0</v>
      </c>
      <c r="O96" s="45">
        <f t="shared" si="10"/>
        <v>13330</v>
      </c>
      <c r="P96" s="65"/>
      <c r="Q96" s="65"/>
      <c r="R96" s="65"/>
      <c r="S96" s="65"/>
      <c r="T96" s="65"/>
      <c r="U96" s="66"/>
      <c r="V96" s="66"/>
      <c r="W96" s="13">
        <f t="shared" si="11"/>
        <v>0</v>
      </c>
      <c r="X96" s="14"/>
      <c r="Y96" s="13">
        <f t="shared" si="6"/>
        <v>0</v>
      </c>
    </row>
    <row r="97" spans="1:25" ht="26.25" customHeight="1" x14ac:dyDescent="0.2">
      <c r="A97" s="83">
        <v>91</v>
      </c>
      <c r="B97" s="125" t="s">
        <v>634</v>
      </c>
      <c r="C97" s="129" t="s">
        <v>1050</v>
      </c>
      <c r="D97" s="128">
        <v>1335</v>
      </c>
      <c r="E97" s="80">
        <f t="shared" si="7"/>
        <v>667.5</v>
      </c>
      <c r="F97" s="12"/>
      <c r="G97" s="12"/>
      <c r="H97" s="12"/>
      <c r="I97" s="12"/>
      <c r="J97" s="66"/>
      <c r="K97" s="66"/>
      <c r="L97" s="13">
        <f t="shared" si="8"/>
        <v>0</v>
      </c>
      <c r="M97" s="14"/>
      <c r="N97" s="13">
        <f t="shared" si="9"/>
        <v>0</v>
      </c>
      <c r="O97" s="45">
        <f t="shared" si="10"/>
        <v>667.5</v>
      </c>
      <c r="P97" s="65"/>
      <c r="Q97" s="65"/>
      <c r="R97" s="65"/>
      <c r="S97" s="65"/>
      <c r="T97" s="65"/>
      <c r="U97" s="66"/>
      <c r="V97" s="66"/>
      <c r="W97" s="13">
        <f t="shared" si="11"/>
        <v>0</v>
      </c>
      <c r="X97" s="14"/>
      <c r="Y97" s="13">
        <f t="shared" si="6"/>
        <v>0</v>
      </c>
    </row>
    <row r="98" spans="1:25" ht="26.25" customHeight="1" x14ac:dyDescent="0.2">
      <c r="A98" s="83">
        <v>92</v>
      </c>
      <c r="B98" s="125" t="s">
        <v>635</v>
      </c>
      <c r="C98" s="129" t="s">
        <v>188</v>
      </c>
      <c r="D98" s="128">
        <v>6011</v>
      </c>
      <c r="E98" s="80">
        <f t="shared" si="7"/>
        <v>3005.5</v>
      </c>
      <c r="F98" s="12"/>
      <c r="G98" s="12"/>
      <c r="H98" s="12"/>
      <c r="I98" s="12"/>
      <c r="J98" s="66"/>
      <c r="K98" s="66"/>
      <c r="L98" s="13">
        <f t="shared" si="8"/>
        <v>0</v>
      </c>
      <c r="M98" s="14"/>
      <c r="N98" s="13">
        <f t="shared" si="9"/>
        <v>0</v>
      </c>
      <c r="O98" s="45">
        <f t="shared" si="10"/>
        <v>3005.5</v>
      </c>
      <c r="P98" s="65"/>
      <c r="Q98" s="65"/>
      <c r="R98" s="65"/>
      <c r="S98" s="65"/>
      <c r="T98" s="65"/>
      <c r="U98" s="66"/>
      <c r="V98" s="66"/>
      <c r="W98" s="13">
        <f t="shared" si="11"/>
        <v>0</v>
      </c>
      <c r="X98" s="14"/>
      <c r="Y98" s="13">
        <f t="shared" si="6"/>
        <v>0</v>
      </c>
    </row>
    <row r="99" spans="1:25" ht="26.25" customHeight="1" x14ac:dyDescent="0.2">
      <c r="A99" s="83">
        <v>93</v>
      </c>
      <c r="B99" s="125" t="s">
        <v>636</v>
      </c>
      <c r="C99" s="129" t="s">
        <v>192</v>
      </c>
      <c r="D99" s="128">
        <v>12000</v>
      </c>
      <c r="E99" s="80">
        <f t="shared" si="7"/>
        <v>6000</v>
      </c>
      <c r="F99" s="12"/>
      <c r="G99" s="12"/>
      <c r="H99" s="12"/>
      <c r="I99" s="12"/>
      <c r="J99" s="66"/>
      <c r="K99" s="66"/>
      <c r="L99" s="13">
        <f t="shared" si="8"/>
        <v>0</v>
      </c>
      <c r="M99" s="14"/>
      <c r="N99" s="13">
        <f t="shared" si="9"/>
        <v>0</v>
      </c>
      <c r="O99" s="45">
        <f t="shared" si="10"/>
        <v>6000</v>
      </c>
      <c r="P99" s="65"/>
      <c r="Q99" s="65"/>
      <c r="R99" s="65"/>
      <c r="S99" s="65"/>
      <c r="T99" s="65"/>
      <c r="U99" s="66"/>
      <c r="V99" s="66"/>
      <c r="W99" s="13">
        <f t="shared" si="11"/>
        <v>0</v>
      </c>
      <c r="X99" s="14"/>
      <c r="Y99" s="13">
        <f t="shared" si="6"/>
        <v>0</v>
      </c>
    </row>
    <row r="100" spans="1:25" ht="26.25" customHeight="1" x14ac:dyDescent="0.2">
      <c r="A100" s="83">
        <v>94</v>
      </c>
      <c r="B100" s="125" t="s">
        <v>637</v>
      </c>
      <c r="C100" s="129" t="s">
        <v>188</v>
      </c>
      <c r="D100" s="128">
        <v>1177</v>
      </c>
      <c r="E100" s="80">
        <f t="shared" si="7"/>
        <v>588.5</v>
      </c>
      <c r="F100" s="12"/>
      <c r="G100" s="12"/>
      <c r="H100" s="12"/>
      <c r="I100" s="12"/>
      <c r="J100" s="66"/>
      <c r="K100" s="66"/>
      <c r="L100" s="13">
        <f t="shared" si="8"/>
        <v>0</v>
      </c>
      <c r="M100" s="14"/>
      <c r="N100" s="13">
        <f t="shared" si="9"/>
        <v>0</v>
      </c>
      <c r="O100" s="45">
        <f t="shared" si="10"/>
        <v>588.5</v>
      </c>
      <c r="P100" s="65"/>
      <c r="Q100" s="65"/>
      <c r="R100" s="65"/>
      <c r="S100" s="65"/>
      <c r="T100" s="65"/>
      <c r="U100" s="66"/>
      <c r="V100" s="66"/>
      <c r="W100" s="13">
        <f t="shared" si="11"/>
        <v>0</v>
      </c>
      <c r="X100" s="14"/>
      <c r="Y100" s="13">
        <f t="shared" si="6"/>
        <v>0</v>
      </c>
    </row>
    <row r="101" spans="1:25" ht="26.25" customHeight="1" x14ac:dyDescent="0.2">
      <c r="A101" s="83">
        <v>95</v>
      </c>
      <c r="B101" s="125" t="s">
        <v>638</v>
      </c>
      <c r="C101" s="129" t="s">
        <v>188</v>
      </c>
      <c r="D101" s="128">
        <v>18785</v>
      </c>
      <c r="E101" s="80">
        <f t="shared" si="7"/>
        <v>9392.5</v>
      </c>
      <c r="F101" s="12"/>
      <c r="G101" s="12"/>
      <c r="H101" s="12"/>
      <c r="I101" s="12"/>
      <c r="J101" s="66"/>
      <c r="K101" s="66"/>
      <c r="L101" s="13">
        <f t="shared" si="8"/>
        <v>0</v>
      </c>
      <c r="M101" s="14"/>
      <c r="N101" s="13">
        <f t="shared" si="9"/>
        <v>0</v>
      </c>
      <c r="O101" s="45">
        <f t="shared" si="10"/>
        <v>9392.5</v>
      </c>
      <c r="P101" s="65"/>
      <c r="Q101" s="65"/>
      <c r="R101" s="65"/>
      <c r="S101" s="65"/>
      <c r="T101" s="65"/>
      <c r="U101" s="66"/>
      <c r="V101" s="66"/>
      <c r="W101" s="13">
        <f t="shared" si="11"/>
        <v>0</v>
      </c>
      <c r="X101" s="14"/>
      <c r="Y101" s="13">
        <f t="shared" si="6"/>
        <v>0</v>
      </c>
    </row>
    <row r="102" spans="1:25" ht="26.25" customHeight="1" x14ac:dyDescent="0.2">
      <c r="A102" s="83">
        <v>96</v>
      </c>
      <c r="B102" s="125" t="s">
        <v>639</v>
      </c>
      <c r="C102" s="129" t="s">
        <v>188</v>
      </c>
      <c r="D102" s="128">
        <v>7689</v>
      </c>
      <c r="E102" s="80">
        <f t="shared" si="7"/>
        <v>3844.5</v>
      </c>
      <c r="F102" s="12"/>
      <c r="G102" s="12"/>
      <c r="H102" s="12"/>
      <c r="I102" s="12"/>
      <c r="J102" s="66"/>
      <c r="K102" s="66"/>
      <c r="L102" s="13">
        <f t="shared" si="8"/>
        <v>0</v>
      </c>
      <c r="M102" s="14"/>
      <c r="N102" s="13">
        <f t="shared" si="9"/>
        <v>0</v>
      </c>
      <c r="O102" s="45">
        <f t="shared" si="10"/>
        <v>3844.5</v>
      </c>
      <c r="P102" s="65"/>
      <c r="Q102" s="65"/>
      <c r="R102" s="65"/>
      <c r="S102" s="65"/>
      <c r="T102" s="65"/>
      <c r="U102" s="66"/>
      <c r="V102" s="66"/>
      <c r="W102" s="13">
        <f t="shared" si="11"/>
        <v>0</v>
      </c>
      <c r="X102" s="14"/>
      <c r="Y102" s="13">
        <f t="shared" si="6"/>
        <v>0</v>
      </c>
    </row>
    <row r="103" spans="1:25" ht="26.25" customHeight="1" x14ac:dyDescent="0.2">
      <c r="A103" s="83">
        <v>97</v>
      </c>
      <c r="B103" s="125" t="s">
        <v>640</v>
      </c>
      <c r="C103" s="129" t="s">
        <v>192</v>
      </c>
      <c r="D103" s="128">
        <v>2780</v>
      </c>
      <c r="E103" s="80">
        <f t="shared" si="7"/>
        <v>1390</v>
      </c>
      <c r="F103" s="12"/>
      <c r="G103" s="12"/>
      <c r="H103" s="12"/>
      <c r="I103" s="12"/>
      <c r="J103" s="66"/>
      <c r="K103" s="66"/>
      <c r="L103" s="13">
        <f t="shared" si="8"/>
        <v>0</v>
      </c>
      <c r="M103" s="14"/>
      <c r="N103" s="13">
        <f t="shared" si="9"/>
        <v>0</v>
      </c>
      <c r="O103" s="45">
        <f t="shared" si="10"/>
        <v>1390</v>
      </c>
      <c r="P103" s="65"/>
      <c r="Q103" s="65"/>
      <c r="R103" s="65"/>
      <c r="S103" s="65"/>
      <c r="T103" s="65"/>
      <c r="U103" s="66"/>
      <c r="V103" s="66"/>
      <c r="W103" s="13">
        <f t="shared" si="11"/>
        <v>0</v>
      </c>
      <c r="X103" s="14"/>
      <c r="Y103" s="13">
        <f t="shared" si="6"/>
        <v>0</v>
      </c>
    </row>
    <row r="104" spans="1:25" ht="26.25" customHeight="1" x14ac:dyDescent="0.2">
      <c r="A104" s="83">
        <v>98</v>
      </c>
      <c r="B104" s="125" t="s">
        <v>641</v>
      </c>
      <c r="C104" s="129" t="s">
        <v>192</v>
      </c>
      <c r="D104" s="128">
        <v>64400</v>
      </c>
      <c r="E104" s="80">
        <f t="shared" si="7"/>
        <v>32200</v>
      </c>
      <c r="F104" s="12"/>
      <c r="G104" s="12"/>
      <c r="H104" s="12"/>
      <c r="I104" s="12"/>
      <c r="J104" s="66"/>
      <c r="K104" s="66"/>
      <c r="L104" s="13">
        <f t="shared" si="8"/>
        <v>0</v>
      </c>
      <c r="M104" s="14"/>
      <c r="N104" s="13">
        <f t="shared" si="9"/>
        <v>0</v>
      </c>
      <c r="O104" s="45">
        <f t="shared" si="10"/>
        <v>32200</v>
      </c>
      <c r="P104" s="65"/>
      <c r="Q104" s="65"/>
      <c r="R104" s="65"/>
      <c r="S104" s="65"/>
      <c r="T104" s="65"/>
      <c r="U104" s="66"/>
      <c r="V104" s="66"/>
      <c r="W104" s="13">
        <f t="shared" si="11"/>
        <v>0</v>
      </c>
      <c r="X104" s="14"/>
      <c r="Y104" s="13">
        <f t="shared" si="6"/>
        <v>0</v>
      </c>
    </row>
    <row r="105" spans="1:25" ht="26.25" customHeight="1" x14ac:dyDescent="0.2">
      <c r="A105" s="83">
        <v>99</v>
      </c>
      <c r="B105" s="125" t="s">
        <v>642</v>
      </c>
      <c r="C105" s="129" t="s">
        <v>192</v>
      </c>
      <c r="D105" s="128">
        <v>900</v>
      </c>
      <c r="E105" s="80">
        <f t="shared" si="7"/>
        <v>450</v>
      </c>
      <c r="F105" s="12"/>
      <c r="G105" s="12"/>
      <c r="H105" s="12"/>
      <c r="I105" s="12"/>
      <c r="J105" s="66"/>
      <c r="K105" s="66"/>
      <c r="L105" s="13">
        <f t="shared" si="8"/>
        <v>0</v>
      </c>
      <c r="M105" s="14"/>
      <c r="N105" s="13">
        <f t="shared" si="9"/>
        <v>0</v>
      </c>
      <c r="O105" s="45">
        <f t="shared" si="10"/>
        <v>450</v>
      </c>
      <c r="P105" s="65"/>
      <c r="Q105" s="65"/>
      <c r="R105" s="65"/>
      <c r="S105" s="65"/>
      <c r="T105" s="65"/>
      <c r="U105" s="66"/>
      <c r="V105" s="66"/>
      <c r="W105" s="13">
        <f t="shared" si="11"/>
        <v>0</v>
      </c>
      <c r="X105" s="14"/>
      <c r="Y105" s="13">
        <f t="shared" si="6"/>
        <v>0</v>
      </c>
    </row>
    <row r="106" spans="1:25" ht="26.25" customHeight="1" x14ac:dyDescent="0.2">
      <c r="A106" s="83">
        <v>100</v>
      </c>
      <c r="B106" s="125" t="s">
        <v>643</v>
      </c>
      <c r="C106" s="129" t="s">
        <v>1050</v>
      </c>
      <c r="D106" s="128">
        <v>1165</v>
      </c>
      <c r="E106" s="80">
        <f t="shared" si="7"/>
        <v>582.5</v>
      </c>
      <c r="F106" s="12"/>
      <c r="G106" s="12"/>
      <c r="H106" s="12"/>
      <c r="I106" s="12"/>
      <c r="J106" s="66"/>
      <c r="K106" s="66"/>
      <c r="L106" s="13">
        <f t="shared" si="8"/>
        <v>0</v>
      </c>
      <c r="M106" s="14"/>
      <c r="N106" s="13">
        <f t="shared" si="9"/>
        <v>0</v>
      </c>
      <c r="O106" s="45">
        <f t="shared" si="10"/>
        <v>582.5</v>
      </c>
      <c r="P106" s="65"/>
      <c r="Q106" s="65"/>
      <c r="R106" s="65"/>
      <c r="S106" s="65"/>
      <c r="T106" s="65"/>
      <c r="U106" s="66"/>
      <c r="V106" s="66"/>
      <c r="W106" s="13">
        <f t="shared" si="11"/>
        <v>0</v>
      </c>
      <c r="X106" s="14"/>
      <c r="Y106" s="13">
        <f t="shared" si="6"/>
        <v>0</v>
      </c>
    </row>
    <row r="107" spans="1:25" ht="26.25" customHeight="1" x14ac:dyDescent="0.2">
      <c r="A107" s="83">
        <v>101</v>
      </c>
      <c r="B107" s="125" t="s">
        <v>644</v>
      </c>
      <c r="C107" s="129" t="s">
        <v>1050</v>
      </c>
      <c r="D107" s="128">
        <v>6124</v>
      </c>
      <c r="E107" s="80">
        <f t="shared" si="7"/>
        <v>3062</v>
      </c>
      <c r="F107" s="12"/>
      <c r="G107" s="12"/>
      <c r="H107" s="12"/>
      <c r="I107" s="12"/>
      <c r="J107" s="66"/>
      <c r="K107" s="66"/>
      <c r="L107" s="13">
        <f t="shared" si="8"/>
        <v>0</v>
      </c>
      <c r="M107" s="14"/>
      <c r="N107" s="13">
        <f t="shared" si="9"/>
        <v>0</v>
      </c>
      <c r="O107" s="45">
        <f t="shared" si="10"/>
        <v>3062</v>
      </c>
      <c r="P107" s="65"/>
      <c r="Q107" s="65"/>
      <c r="R107" s="65"/>
      <c r="S107" s="65"/>
      <c r="T107" s="65"/>
      <c r="U107" s="66"/>
      <c r="V107" s="66"/>
      <c r="W107" s="13">
        <f t="shared" si="11"/>
        <v>0</v>
      </c>
      <c r="X107" s="14"/>
      <c r="Y107" s="13">
        <f t="shared" si="6"/>
        <v>0</v>
      </c>
    </row>
    <row r="108" spans="1:25" ht="26.25" customHeight="1" x14ac:dyDescent="0.2">
      <c r="A108" s="83">
        <v>102</v>
      </c>
      <c r="B108" s="125" t="s">
        <v>645</v>
      </c>
      <c r="C108" s="129" t="s">
        <v>1050</v>
      </c>
      <c r="D108" s="128">
        <v>78</v>
      </c>
      <c r="E108" s="80">
        <f t="shared" si="7"/>
        <v>39</v>
      </c>
      <c r="F108" s="12"/>
      <c r="G108" s="12"/>
      <c r="H108" s="12"/>
      <c r="I108" s="12"/>
      <c r="J108" s="66"/>
      <c r="K108" s="66"/>
      <c r="L108" s="13">
        <f t="shared" si="8"/>
        <v>0</v>
      </c>
      <c r="M108" s="14"/>
      <c r="N108" s="13">
        <f t="shared" si="9"/>
        <v>0</v>
      </c>
      <c r="O108" s="45">
        <f t="shared" si="10"/>
        <v>39</v>
      </c>
      <c r="P108" s="65"/>
      <c r="Q108" s="65"/>
      <c r="R108" s="65"/>
      <c r="S108" s="65"/>
      <c r="T108" s="65"/>
      <c r="U108" s="66"/>
      <c r="V108" s="66"/>
      <c r="W108" s="13">
        <f t="shared" si="11"/>
        <v>0</v>
      </c>
      <c r="X108" s="14"/>
      <c r="Y108" s="13">
        <f t="shared" si="6"/>
        <v>0</v>
      </c>
    </row>
    <row r="109" spans="1:25" ht="26.25" customHeight="1" x14ac:dyDescent="0.2">
      <c r="A109" s="83">
        <v>103</v>
      </c>
      <c r="B109" s="125" t="s">
        <v>646</v>
      </c>
      <c r="C109" s="129" t="s">
        <v>192</v>
      </c>
      <c r="D109" s="128">
        <v>3689</v>
      </c>
      <c r="E109" s="80">
        <f t="shared" si="7"/>
        <v>1844.5</v>
      </c>
      <c r="F109" s="12"/>
      <c r="G109" s="12"/>
      <c r="H109" s="12"/>
      <c r="I109" s="12"/>
      <c r="J109" s="66"/>
      <c r="K109" s="66"/>
      <c r="L109" s="13">
        <f t="shared" si="8"/>
        <v>0</v>
      </c>
      <c r="M109" s="14"/>
      <c r="N109" s="13">
        <f t="shared" si="9"/>
        <v>0</v>
      </c>
      <c r="O109" s="45">
        <f t="shared" si="10"/>
        <v>1844.5</v>
      </c>
      <c r="P109" s="65"/>
      <c r="Q109" s="65"/>
      <c r="R109" s="65"/>
      <c r="S109" s="65"/>
      <c r="T109" s="65"/>
      <c r="U109" s="66"/>
      <c r="V109" s="66"/>
      <c r="W109" s="13">
        <f t="shared" si="11"/>
        <v>0</v>
      </c>
      <c r="X109" s="14"/>
      <c r="Y109" s="13">
        <f t="shared" si="6"/>
        <v>0</v>
      </c>
    </row>
    <row r="110" spans="1:25" ht="26.25" customHeight="1" x14ac:dyDescent="0.2">
      <c r="A110" s="83">
        <v>104</v>
      </c>
      <c r="B110" s="127" t="s">
        <v>647</v>
      </c>
      <c r="C110" s="129" t="s">
        <v>192</v>
      </c>
      <c r="D110" s="128">
        <v>424226</v>
      </c>
      <c r="E110" s="80">
        <f t="shared" si="7"/>
        <v>212113</v>
      </c>
      <c r="F110" s="12"/>
      <c r="G110" s="12"/>
      <c r="H110" s="12"/>
      <c r="I110" s="12"/>
      <c r="J110" s="66"/>
      <c r="K110" s="66"/>
      <c r="L110" s="13">
        <f t="shared" si="8"/>
        <v>0</v>
      </c>
      <c r="M110" s="14"/>
      <c r="N110" s="13">
        <f t="shared" si="9"/>
        <v>0</v>
      </c>
      <c r="O110" s="45">
        <f t="shared" si="10"/>
        <v>212113</v>
      </c>
      <c r="P110" s="65"/>
      <c r="Q110" s="65"/>
      <c r="R110" s="65"/>
      <c r="S110" s="65"/>
      <c r="T110" s="65"/>
      <c r="U110" s="66"/>
      <c r="V110" s="66"/>
      <c r="W110" s="13">
        <f t="shared" si="11"/>
        <v>0</v>
      </c>
      <c r="X110" s="14"/>
      <c r="Y110" s="13">
        <f t="shared" si="6"/>
        <v>0</v>
      </c>
    </row>
    <row r="111" spans="1:25" ht="26.25" customHeight="1" x14ac:dyDescent="0.2">
      <c r="A111" s="83">
        <v>105</v>
      </c>
      <c r="B111" s="125" t="s">
        <v>648</v>
      </c>
      <c r="C111" s="129" t="s">
        <v>192</v>
      </c>
      <c r="D111" s="128">
        <v>142600</v>
      </c>
      <c r="E111" s="80">
        <f t="shared" si="7"/>
        <v>71300</v>
      </c>
      <c r="F111" s="12"/>
      <c r="G111" s="12"/>
      <c r="H111" s="12"/>
      <c r="I111" s="12"/>
      <c r="J111" s="66"/>
      <c r="K111" s="66"/>
      <c r="L111" s="13">
        <f t="shared" si="8"/>
        <v>0</v>
      </c>
      <c r="M111" s="14"/>
      <c r="N111" s="13">
        <f t="shared" si="9"/>
        <v>0</v>
      </c>
      <c r="O111" s="45">
        <f t="shared" si="10"/>
        <v>71300</v>
      </c>
      <c r="P111" s="65"/>
      <c r="Q111" s="65"/>
      <c r="R111" s="65"/>
      <c r="S111" s="65"/>
      <c r="T111" s="65"/>
      <c r="U111" s="66"/>
      <c r="V111" s="66"/>
      <c r="W111" s="13">
        <f t="shared" si="11"/>
        <v>0</v>
      </c>
      <c r="X111" s="14"/>
      <c r="Y111" s="13">
        <f t="shared" si="6"/>
        <v>0</v>
      </c>
    </row>
    <row r="112" spans="1:25" ht="26.25" customHeight="1" x14ac:dyDescent="0.2">
      <c r="A112" s="83">
        <v>106</v>
      </c>
      <c r="B112" s="125" t="s">
        <v>649</v>
      </c>
      <c r="C112" s="129" t="s">
        <v>192</v>
      </c>
      <c r="D112" s="128">
        <v>2600</v>
      </c>
      <c r="E112" s="80">
        <f t="shared" si="7"/>
        <v>1300</v>
      </c>
      <c r="F112" s="12"/>
      <c r="G112" s="12"/>
      <c r="H112" s="12"/>
      <c r="I112" s="12"/>
      <c r="J112" s="66"/>
      <c r="K112" s="66"/>
      <c r="L112" s="13">
        <f t="shared" si="8"/>
        <v>0</v>
      </c>
      <c r="M112" s="14"/>
      <c r="N112" s="13">
        <f t="shared" si="9"/>
        <v>0</v>
      </c>
      <c r="O112" s="45">
        <f t="shared" si="10"/>
        <v>1300</v>
      </c>
      <c r="P112" s="65"/>
      <c r="Q112" s="65"/>
      <c r="R112" s="65"/>
      <c r="S112" s="65"/>
      <c r="T112" s="65"/>
      <c r="U112" s="66"/>
      <c r="V112" s="66"/>
      <c r="W112" s="13">
        <f t="shared" si="11"/>
        <v>0</v>
      </c>
      <c r="X112" s="14"/>
      <c r="Y112" s="13">
        <f t="shared" si="6"/>
        <v>0</v>
      </c>
    </row>
    <row r="113" spans="1:25" ht="26.25" customHeight="1" x14ac:dyDescent="0.2">
      <c r="A113" s="83">
        <v>107</v>
      </c>
      <c r="B113" s="125" t="s">
        <v>650</v>
      </c>
      <c r="C113" s="129" t="s">
        <v>1050</v>
      </c>
      <c r="D113" s="128">
        <v>288</v>
      </c>
      <c r="E113" s="80">
        <f t="shared" si="7"/>
        <v>144</v>
      </c>
      <c r="F113" s="12"/>
      <c r="G113" s="12"/>
      <c r="H113" s="12"/>
      <c r="I113" s="12"/>
      <c r="J113" s="66"/>
      <c r="K113" s="66"/>
      <c r="L113" s="13">
        <f t="shared" si="8"/>
        <v>0</v>
      </c>
      <c r="M113" s="14"/>
      <c r="N113" s="13">
        <f t="shared" si="9"/>
        <v>0</v>
      </c>
      <c r="O113" s="45">
        <f t="shared" si="10"/>
        <v>144</v>
      </c>
      <c r="P113" s="65"/>
      <c r="Q113" s="65"/>
      <c r="R113" s="65"/>
      <c r="S113" s="65"/>
      <c r="T113" s="65"/>
      <c r="U113" s="66"/>
      <c r="V113" s="66"/>
      <c r="W113" s="13">
        <f t="shared" si="11"/>
        <v>0</v>
      </c>
      <c r="X113" s="14"/>
      <c r="Y113" s="13">
        <f t="shared" si="6"/>
        <v>0</v>
      </c>
    </row>
    <row r="114" spans="1:25" ht="26.25" customHeight="1" x14ac:dyDescent="0.2">
      <c r="A114" s="83">
        <v>108</v>
      </c>
      <c r="B114" s="127" t="s">
        <v>651</v>
      </c>
      <c r="C114" s="129" t="s">
        <v>1050</v>
      </c>
      <c r="D114" s="128">
        <v>8803</v>
      </c>
      <c r="E114" s="80">
        <f t="shared" si="7"/>
        <v>4401.5</v>
      </c>
      <c r="F114" s="12"/>
      <c r="G114" s="12"/>
      <c r="H114" s="12"/>
      <c r="I114" s="12"/>
      <c r="J114" s="66"/>
      <c r="K114" s="66"/>
      <c r="L114" s="13">
        <f t="shared" si="8"/>
        <v>0</v>
      </c>
      <c r="M114" s="14"/>
      <c r="N114" s="13">
        <f t="shared" si="9"/>
        <v>0</v>
      </c>
      <c r="O114" s="45">
        <f t="shared" si="10"/>
        <v>4401.5</v>
      </c>
      <c r="P114" s="65"/>
      <c r="Q114" s="65"/>
      <c r="R114" s="65"/>
      <c r="S114" s="65"/>
      <c r="T114" s="65"/>
      <c r="U114" s="66"/>
      <c r="V114" s="66"/>
      <c r="W114" s="13">
        <f t="shared" si="11"/>
        <v>0</v>
      </c>
      <c r="X114" s="14"/>
      <c r="Y114" s="13">
        <f t="shared" si="6"/>
        <v>0</v>
      </c>
    </row>
    <row r="115" spans="1:25" ht="26.25" customHeight="1" x14ac:dyDescent="0.2">
      <c r="A115" s="83">
        <v>109</v>
      </c>
      <c r="B115" s="125" t="s">
        <v>652</v>
      </c>
      <c r="C115" s="129" t="s">
        <v>192</v>
      </c>
      <c r="D115" s="128">
        <v>50982</v>
      </c>
      <c r="E115" s="80">
        <f t="shared" si="7"/>
        <v>25491</v>
      </c>
      <c r="F115" s="12"/>
      <c r="G115" s="12"/>
      <c r="H115" s="12"/>
      <c r="I115" s="12"/>
      <c r="J115" s="66"/>
      <c r="K115" s="66"/>
      <c r="L115" s="13">
        <f t="shared" si="8"/>
        <v>0</v>
      </c>
      <c r="M115" s="14"/>
      <c r="N115" s="13">
        <f t="shared" si="9"/>
        <v>0</v>
      </c>
      <c r="O115" s="45">
        <f t="shared" si="10"/>
        <v>25491</v>
      </c>
      <c r="P115" s="65"/>
      <c r="Q115" s="65"/>
      <c r="R115" s="65"/>
      <c r="S115" s="65"/>
      <c r="T115" s="65"/>
      <c r="U115" s="66"/>
      <c r="V115" s="66"/>
      <c r="W115" s="13">
        <f t="shared" si="11"/>
        <v>0</v>
      </c>
      <c r="X115" s="14"/>
      <c r="Y115" s="13">
        <f t="shared" si="6"/>
        <v>0</v>
      </c>
    </row>
    <row r="116" spans="1:25" ht="26.25" customHeight="1" x14ac:dyDescent="0.2">
      <c r="A116" s="83">
        <v>110</v>
      </c>
      <c r="B116" s="125" t="s">
        <v>653</v>
      </c>
      <c r="C116" s="129" t="s">
        <v>192</v>
      </c>
      <c r="D116" s="128">
        <v>106296</v>
      </c>
      <c r="E116" s="80">
        <f t="shared" si="7"/>
        <v>53148</v>
      </c>
      <c r="F116" s="12"/>
      <c r="G116" s="12"/>
      <c r="H116" s="12"/>
      <c r="I116" s="12"/>
      <c r="J116" s="66"/>
      <c r="K116" s="66"/>
      <c r="L116" s="13">
        <f t="shared" si="8"/>
        <v>0</v>
      </c>
      <c r="M116" s="14"/>
      <c r="N116" s="13">
        <f t="shared" si="9"/>
        <v>0</v>
      </c>
      <c r="O116" s="45">
        <f t="shared" si="10"/>
        <v>53148</v>
      </c>
      <c r="P116" s="65"/>
      <c r="Q116" s="65"/>
      <c r="R116" s="65"/>
      <c r="S116" s="65"/>
      <c r="T116" s="65"/>
      <c r="U116" s="66"/>
      <c r="V116" s="66"/>
      <c r="W116" s="13">
        <f t="shared" si="11"/>
        <v>0</v>
      </c>
      <c r="X116" s="14"/>
      <c r="Y116" s="13">
        <f t="shared" si="6"/>
        <v>0</v>
      </c>
    </row>
    <row r="117" spans="1:25" ht="26.25" customHeight="1" x14ac:dyDescent="0.2">
      <c r="A117" s="83">
        <v>111</v>
      </c>
      <c r="B117" s="125" t="s">
        <v>654</v>
      </c>
      <c r="C117" s="129" t="s">
        <v>192</v>
      </c>
      <c r="D117" s="128">
        <v>123726</v>
      </c>
      <c r="E117" s="80">
        <f t="shared" si="7"/>
        <v>61863</v>
      </c>
      <c r="F117" s="12"/>
      <c r="G117" s="12"/>
      <c r="H117" s="12"/>
      <c r="I117" s="12"/>
      <c r="J117" s="66"/>
      <c r="K117" s="66"/>
      <c r="L117" s="13">
        <f t="shared" si="8"/>
        <v>0</v>
      </c>
      <c r="M117" s="14"/>
      <c r="N117" s="13">
        <f t="shared" si="9"/>
        <v>0</v>
      </c>
      <c r="O117" s="45">
        <f t="shared" si="10"/>
        <v>61863</v>
      </c>
      <c r="P117" s="65"/>
      <c r="Q117" s="65"/>
      <c r="R117" s="65"/>
      <c r="S117" s="65"/>
      <c r="T117" s="65"/>
      <c r="U117" s="66"/>
      <c r="V117" s="66"/>
      <c r="W117" s="13">
        <f t="shared" si="11"/>
        <v>0</v>
      </c>
      <c r="X117" s="14"/>
      <c r="Y117" s="13">
        <f t="shared" si="6"/>
        <v>0</v>
      </c>
    </row>
    <row r="118" spans="1:25" ht="26.25" customHeight="1" x14ac:dyDescent="0.2">
      <c r="A118" s="83">
        <v>112</v>
      </c>
      <c r="B118" s="126" t="s">
        <v>655</v>
      </c>
      <c r="C118" s="129" t="s">
        <v>192</v>
      </c>
      <c r="D118" s="128">
        <v>34560</v>
      </c>
      <c r="E118" s="80">
        <f t="shared" si="7"/>
        <v>17280</v>
      </c>
      <c r="F118" s="12"/>
      <c r="G118" s="12"/>
      <c r="H118" s="12"/>
      <c r="I118" s="12"/>
      <c r="J118" s="66"/>
      <c r="K118" s="66"/>
      <c r="L118" s="13">
        <f t="shared" si="8"/>
        <v>0</v>
      </c>
      <c r="M118" s="14"/>
      <c r="N118" s="13">
        <f t="shared" si="9"/>
        <v>0</v>
      </c>
      <c r="O118" s="45">
        <f t="shared" si="10"/>
        <v>17280</v>
      </c>
      <c r="P118" s="65"/>
      <c r="Q118" s="65"/>
      <c r="R118" s="65"/>
      <c r="S118" s="65"/>
      <c r="T118" s="65"/>
      <c r="U118" s="66"/>
      <c r="V118" s="66"/>
      <c r="W118" s="13">
        <f t="shared" si="11"/>
        <v>0</v>
      </c>
      <c r="X118" s="14"/>
      <c r="Y118" s="13">
        <f t="shared" si="6"/>
        <v>0</v>
      </c>
    </row>
    <row r="119" spans="1:25" ht="26.25" customHeight="1" x14ac:dyDescent="0.2">
      <c r="A119" s="83">
        <v>113</v>
      </c>
      <c r="B119" s="127" t="s">
        <v>656</v>
      </c>
      <c r="C119" s="129" t="s">
        <v>192</v>
      </c>
      <c r="D119" s="128">
        <v>28260</v>
      </c>
      <c r="E119" s="80">
        <f t="shared" si="7"/>
        <v>14130</v>
      </c>
      <c r="F119" s="12"/>
      <c r="G119" s="12"/>
      <c r="H119" s="12"/>
      <c r="I119" s="12"/>
      <c r="J119" s="66"/>
      <c r="K119" s="66"/>
      <c r="L119" s="13">
        <f t="shared" si="8"/>
        <v>0</v>
      </c>
      <c r="M119" s="14"/>
      <c r="N119" s="13">
        <f t="shared" si="9"/>
        <v>0</v>
      </c>
      <c r="O119" s="45">
        <f t="shared" si="10"/>
        <v>14130</v>
      </c>
      <c r="P119" s="65"/>
      <c r="Q119" s="65"/>
      <c r="R119" s="65"/>
      <c r="S119" s="65"/>
      <c r="T119" s="65"/>
      <c r="U119" s="66"/>
      <c r="V119" s="66"/>
      <c r="W119" s="13">
        <f t="shared" si="11"/>
        <v>0</v>
      </c>
      <c r="X119" s="14"/>
      <c r="Y119" s="13">
        <f t="shared" si="6"/>
        <v>0</v>
      </c>
    </row>
    <row r="120" spans="1:25" ht="26.25" customHeight="1" x14ac:dyDescent="0.2">
      <c r="A120" s="83">
        <v>114</v>
      </c>
      <c r="B120" s="125" t="s">
        <v>657</v>
      </c>
      <c r="C120" s="129" t="s">
        <v>1050</v>
      </c>
      <c r="D120" s="128">
        <v>396</v>
      </c>
      <c r="E120" s="80">
        <f t="shared" si="7"/>
        <v>198</v>
      </c>
      <c r="F120" s="12"/>
      <c r="G120" s="12"/>
      <c r="H120" s="12"/>
      <c r="I120" s="12"/>
      <c r="J120" s="66"/>
      <c r="K120" s="66"/>
      <c r="L120" s="13">
        <f t="shared" si="8"/>
        <v>0</v>
      </c>
      <c r="M120" s="14"/>
      <c r="N120" s="13">
        <f t="shared" si="9"/>
        <v>0</v>
      </c>
      <c r="O120" s="45">
        <f t="shared" si="10"/>
        <v>198</v>
      </c>
      <c r="P120" s="65"/>
      <c r="Q120" s="65"/>
      <c r="R120" s="65"/>
      <c r="S120" s="65"/>
      <c r="T120" s="65"/>
      <c r="U120" s="66"/>
      <c r="V120" s="66"/>
      <c r="W120" s="13">
        <f t="shared" si="11"/>
        <v>0</v>
      </c>
      <c r="X120" s="14"/>
      <c r="Y120" s="13">
        <f t="shared" si="6"/>
        <v>0</v>
      </c>
    </row>
    <row r="121" spans="1:25" ht="26.25" customHeight="1" x14ac:dyDescent="0.2">
      <c r="A121" s="83">
        <v>115</v>
      </c>
      <c r="B121" s="125" t="s">
        <v>658</v>
      </c>
      <c r="C121" s="129" t="s">
        <v>192</v>
      </c>
      <c r="D121" s="128">
        <v>51600</v>
      </c>
      <c r="E121" s="80">
        <f t="shared" si="7"/>
        <v>25800</v>
      </c>
      <c r="F121" s="12"/>
      <c r="G121" s="12"/>
      <c r="H121" s="12"/>
      <c r="I121" s="12"/>
      <c r="J121" s="66"/>
      <c r="K121" s="66"/>
      <c r="L121" s="13">
        <f t="shared" si="8"/>
        <v>0</v>
      </c>
      <c r="M121" s="14"/>
      <c r="N121" s="13">
        <f t="shared" si="9"/>
        <v>0</v>
      </c>
      <c r="O121" s="45">
        <f t="shared" si="10"/>
        <v>25800</v>
      </c>
      <c r="P121" s="65"/>
      <c r="Q121" s="65"/>
      <c r="R121" s="65"/>
      <c r="S121" s="65"/>
      <c r="T121" s="65"/>
      <c r="U121" s="66"/>
      <c r="V121" s="66"/>
      <c r="W121" s="13">
        <f t="shared" si="11"/>
        <v>0</v>
      </c>
      <c r="X121" s="14"/>
      <c r="Y121" s="13">
        <f t="shared" si="6"/>
        <v>0</v>
      </c>
    </row>
    <row r="122" spans="1:25" ht="26.25" customHeight="1" x14ac:dyDescent="0.2">
      <c r="A122" s="83">
        <v>116</v>
      </c>
      <c r="B122" s="125" t="s">
        <v>659</v>
      </c>
      <c r="C122" s="129" t="s">
        <v>1050</v>
      </c>
      <c r="D122" s="128">
        <v>129</v>
      </c>
      <c r="E122" s="80">
        <f t="shared" si="7"/>
        <v>64.5</v>
      </c>
      <c r="F122" s="12"/>
      <c r="G122" s="12"/>
      <c r="H122" s="12"/>
      <c r="I122" s="12"/>
      <c r="J122" s="66"/>
      <c r="K122" s="66"/>
      <c r="L122" s="13">
        <f t="shared" si="8"/>
        <v>0</v>
      </c>
      <c r="M122" s="14"/>
      <c r="N122" s="13">
        <f t="shared" si="9"/>
        <v>0</v>
      </c>
      <c r="O122" s="45">
        <f t="shared" si="10"/>
        <v>64.5</v>
      </c>
      <c r="P122" s="65"/>
      <c r="Q122" s="65"/>
      <c r="R122" s="65"/>
      <c r="S122" s="65"/>
      <c r="T122" s="65"/>
      <c r="U122" s="66"/>
      <c r="V122" s="66"/>
      <c r="W122" s="13">
        <f t="shared" si="11"/>
        <v>0</v>
      </c>
      <c r="X122" s="14"/>
      <c r="Y122" s="13">
        <f t="shared" si="6"/>
        <v>0</v>
      </c>
    </row>
    <row r="123" spans="1:25" ht="26.25" customHeight="1" x14ac:dyDescent="0.2">
      <c r="A123" s="83">
        <v>117</v>
      </c>
      <c r="B123" s="125" t="s">
        <v>660</v>
      </c>
      <c r="C123" s="129" t="s">
        <v>192</v>
      </c>
      <c r="D123" s="128">
        <v>196861</v>
      </c>
      <c r="E123" s="80">
        <f t="shared" si="7"/>
        <v>98430.5</v>
      </c>
      <c r="F123" s="12"/>
      <c r="G123" s="12"/>
      <c r="H123" s="12"/>
      <c r="I123" s="12"/>
      <c r="J123" s="66"/>
      <c r="K123" s="66"/>
      <c r="L123" s="13">
        <f t="shared" si="8"/>
        <v>0</v>
      </c>
      <c r="M123" s="14"/>
      <c r="N123" s="13">
        <f t="shared" si="9"/>
        <v>0</v>
      </c>
      <c r="O123" s="45">
        <f t="shared" si="10"/>
        <v>98430.5</v>
      </c>
      <c r="P123" s="65"/>
      <c r="Q123" s="65"/>
      <c r="R123" s="65"/>
      <c r="S123" s="65"/>
      <c r="T123" s="65"/>
      <c r="U123" s="66"/>
      <c r="V123" s="66"/>
      <c r="W123" s="13">
        <f t="shared" si="11"/>
        <v>0</v>
      </c>
      <c r="X123" s="14"/>
      <c r="Y123" s="13">
        <f t="shared" si="6"/>
        <v>0</v>
      </c>
    </row>
    <row r="124" spans="1:25" ht="26.25" customHeight="1" x14ac:dyDescent="0.2">
      <c r="A124" s="83">
        <v>118</v>
      </c>
      <c r="B124" s="125" t="s">
        <v>661</v>
      </c>
      <c r="C124" s="129" t="s">
        <v>1050</v>
      </c>
      <c r="D124" s="128">
        <v>4679</v>
      </c>
      <c r="E124" s="80">
        <f t="shared" si="7"/>
        <v>2339.5</v>
      </c>
      <c r="F124" s="12"/>
      <c r="G124" s="12"/>
      <c r="H124" s="12"/>
      <c r="I124" s="12"/>
      <c r="J124" s="66"/>
      <c r="K124" s="66"/>
      <c r="L124" s="13">
        <f t="shared" si="8"/>
        <v>0</v>
      </c>
      <c r="M124" s="14"/>
      <c r="N124" s="13">
        <f t="shared" si="9"/>
        <v>0</v>
      </c>
      <c r="O124" s="45">
        <f t="shared" si="10"/>
        <v>2339.5</v>
      </c>
      <c r="P124" s="65"/>
      <c r="Q124" s="65"/>
      <c r="R124" s="65"/>
      <c r="S124" s="65"/>
      <c r="T124" s="65"/>
      <c r="U124" s="66"/>
      <c r="V124" s="66"/>
      <c r="W124" s="13">
        <f t="shared" si="11"/>
        <v>0</v>
      </c>
      <c r="X124" s="14"/>
      <c r="Y124" s="13">
        <f t="shared" si="6"/>
        <v>0</v>
      </c>
    </row>
    <row r="125" spans="1:25" ht="26.25" customHeight="1" x14ac:dyDescent="0.2">
      <c r="A125" s="83">
        <v>119</v>
      </c>
      <c r="B125" s="125" t="s">
        <v>662</v>
      </c>
      <c r="C125" s="129" t="s">
        <v>387</v>
      </c>
      <c r="D125" s="128">
        <v>147</v>
      </c>
      <c r="E125" s="80">
        <f t="shared" si="7"/>
        <v>73.5</v>
      </c>
      <c r="F125" s="12"/>
      <c r="G125" s="12"/>
      <c r="H125" s="12"/>
      <c r="I125" s="12"/>
      <c r="J125" s="66"/>
      <c r="K125" s="66"/>
      <c r="L125" s="13">
        <f t="shared" si="8"/>
        <v>0</v>
      </c>
      <c r="M125" s="14"/>
      <c r="N125" s="13">
        <f t="shared" si="9"/>
        <v>0</v>
      </c>
      <c r="O125" s="45">
        <f t="shared" si="10"/>
        <v>73.5</v>
      </c>
      <c r="P125" s="65"/>
      <c r="Q125" s="65"/>
      <c r="R125" s="65"/>
      <c r="S125" s="65"/>
      <c r="T125" s="65"/>
      <c r="U125" s="66"/>
      <c r="V125" s="66"/>
      <c r="W125" s="13">
        <f t="shared" si="11"/>
        <v>0</v>
      </c>
      <c r="X125" s="14"/>
      <c r="Y125" s="13">
        <f t="shared" si="6"/>
        <v>0</v>
      </c>
    </row>
    <row r="126" spans="1:25" ht="26.25" customHeight="1" x14ac:dyDescent="0.2">
      <c r="A126" s="83">
        <v>120</v>
      </c>
      <c r="B126" s="125" t="s">
        <v>663</v>
      </c>
      <c r="C126" s="129" t="s">
        <v>1050</v>
      </c>
      <c r="D126" s="128">
        <v>154</v>
      </c>
      <c r="E126" s="80">
        <f t="shared" si="7"/>
        <v>77</v>
      </c>
      <c r="F126" s="12"/>
      <c r="G126" s="12"/>
      <c r="H126" s="12"/>
      <c r="I126" s="12"/>
      <c r="J126" s="66"/>
      <c r="K126" s="66"/>
      <c r="L126" s="13">
        <f t="shared" si="8"/>
        <v>0</v>
      </c>
      <c r="M126" s="14"/>
      <c r="N126" s="13">
        <f t="shared" si="9"/>
        <v>0</v>
      </c>
      <c r="O126" s="45">
        <f t="shared" si="10"/>
        <v>77</v>
      </c>
      <c r="P126" s="65"/>
      <c r="Q126" s="65"/>
      <c r="R126" s="65"/>
      <c r="S126" s="65"/>
      <c r="T126" s="65"/>
      <c r="U126" s="66"/>
      <c r="V126" s="66"/>
      <c r="W126" s="13">
        <f t="shared" si="11"/>
        <v>0</v>
      </c>
      <c r="X126" s="14"/>
      <c r="Y126" s="13">
        <f t="shared" si="6"/>
        <v>0</v>
      </c>
    </row>
    <row r="127" spans="1:25" ht="26.25" customHeight="1" x14ac:dyDescent="0.2">
      <c r="A127" s="83">
        <v>121</v>
      </c>
      <c r="B127" s="125" t="s">
        <v>664</v>
      </c>
      <c r="C127" s="129" t="s">
        <v>387</v>
      </c>
      <c r="D127" s="128">
        <v>119</v>
      </c>
      <c r="E127" s="80">
        <f t="shared" si="7"/>
        <v>59.5</v>
      </c>
      <c r="F127" s="12"/>
      <c r="G127" s="12"/>
      <c r="H127" s="12"/>
      <c r="I127" s="12"/>
      <c r="J127" s="66"/>
      <c r="K127" s="66"/>
      <c r="L127" s="13">
        <f t="shared" si="8"/>
        <v>0</v>
      </c>
      <c r="M127" s="14"/>
      <c r="N127" s="13">
        <f t="shared" si="9"/>
        <v>0</v>
      </c>
      <c r="O127" s="45">
        <f t="shared" si="10"/>
        <v>59.5</v>
      </c>
      <c r="P127" s="65"/>
      <c r="Q127" s="65"/>
      <c r="R127" s="65"/>
      <c r="S127" s="65"/>
      <c r="T127" s="65"/>
      <c r="U127" s="66"/>
      <c r="V127" s="66"/>
      <c r="W127" s="13">
        <f t="shared" si="11"/>
        <v>0</v>
      </c>
      <c r="X127" s="14"/>
      <c r="Y127" s="13">
        <f t="shared" si="6"/>
        <v>0</v>
      </c>
    </row>
    <row r="128" spans="1:25" ht="26.25" customHeight="1" x14ac:dyDescent="0.2">
      <c r="A128" s="83">
        <v>122</v>
      </c>
      <c r="B128" s="125" t="s">
        <v>665</v>
      </c>
      <c r="C128" s="129" t="s">
        <v>192</v>
      </c>
      <c r="D128" s="128">
        <v>20400</v>
      </c>
      <c r="E128" s="80">
        <f t="shared" si="7"/>
        <v>10200</v>
      </c>
      <c r="F128" s="12"/>
      <c r="G128" s="12"/>
      <c r="H128" s="12"/>
      <c r="I128" s="12"/>
      <c r="J128" s="66"/>
      <c r="K128" s="66"/>
      <c r="L128" s="13">
        <f t="shared" si="8"/>
        <v>0</v>
      </c>
      <c r="M128" s="14"/>
      <c r="N128" s="13">
        <f t="shared" si="9"/>
        <v>0</v>
      </c>
      <c r="O128" s="45">
        <f t="shared" si="10"/>
        <v>10200</v>
      </c>
      <c r="P128" s="65"/>
      <c r="Q128" s="65"/>
      <c r="R128" s="65"/>
      <c r="S128" s="65"/>
      <c r="T128" s="65"/>
      <c r="U128" s="66"/>
      <c r="V128" s="66"/>
      <c r="W128" s="13">
        <f t="shared" si="11"/>
        <v>0</v>
      </c>
      <c r="X128" s="14"/>
      <c r="Y128" s="13">
        <f t="shared" si="6"/>
        <v>0</v>
      </c>
    </row>
    <row r="129" spans="1:25" ht="26.25" customHeight="1" x14ac:dyDescent="0.2">
      <c r="A129" s="83">
        <v>123</v>
      </c>
      <c r="B129" s="125" t="s">
        <v>666</v>
      </c>
      <c r="C129" s="129" t="s">
        <v>192</v>
      </c>
      <c r="D129" s="128">
        <v>22000</v>
      </c>
      <c r="E129" s="80">
        <f t="shared" si="7"/>
        <v>11000</v>
      </c>
      <c r="F129" s="12"/>
      <c r="G129" s="12"/>
      <c r="H129" s="12"/>
      <c r="I129" s="12"/>
      <c r="J129" s="66"/>
      <c r="K129" s="66"/>
      <c r="L129" s="13">
        <f t="shared" si="8"/>
        <v>0</v>
      </c>
      <c r="M129" s="14"/>
      <c r="N129" s="13">
        <f t="shared" si="9"/>
        <v>0</v>
      </c>
      <c r="O129" s="45">
        <f t="shared" si="10"/>
        <v>11000</v>
      </c>
      <c r="P129" s="65"/>
      <c r="Q129" s="65"/>
      <c r="R129" s="65"/>
      <c r="S129" s="65"/>
      <c r="T129" s="65"/>
      <c r="U129" s="66"/>
      <c r="V129" s="66"/>
      <c r="W129" s="13">
        <f t="shared" si="11"/>
        <v>0</v>
      </c>
      <c r="X129" s="14"/>
      <c r="Y129" s="13">
        <f t="shared" si="6"/>
        <v>0</v>
      </c>
    </row>
    <row r="130" spans="1:25" ht="26.25" customHeight="1" x14ac:dyDescent="0.2">
      <c r="A130" s="83">
        <v>124</v>
      </c>
      <c r="B130" s="126" t="s">
        <v>667</v>
      </c>
      <c r="C130" s="129" t="s">
        <v>192</v>
      </c>
      <c r="D130" s="128">
        <v>133896</v>
      </c>
      <c r="E130" s="80">
        <f t="shared" si="7"/>
        <v>66948</v>
      </c>
      <c r="F130" s="12"/>
      <c r="G130" s="12"/>
      <c r="H130" s="12"/>
      <c r="I130" s="12"/>
      <c r="J130" s="66"/>
      <c r="K130" s="66"/>
      <c r="L130" s="13">
        <f t="shared" si="8"/>
        <v>0</v>
      </c>
      <c r="M130" s="14"/>
      <c r="N130" s="13">
        <f t="shared" si="9"/>
        <v>0</v>
      </c>
      <c r="O130" s="45">
        <f t="shared" si="10"/>
        <v>66948</v>
      </c>
      <c r="P130" s="65"/>
      <c r="Q130" s="65"/>
      <c r="R130" s="65"/>
      <c r="S130" s="65"/>
      <c r="T130" s="65"/>
      <c r="U130" s="66"/>
      <c r="V130" s="66"/>
      <c r="W130" s="13">
        <f t="shared" si="11"/>
        <v>0</v>
      </c>
      <c r="X130" s="14"/>
      <c r="Y130" s="13">
        <f t="shared" si="6"/>
        <v>0</v>
      </c>
    </row>
    <row r="131" spans="1:25" ht="26.25" customHeight="1" x14ac:dyDescent="0.2">
      <c r="A131" s="83">
        <v>125</v>
      </c>
      <c r="B131" s="125" t="s">
        <v>668</v>
      </c>
      <c r="C131" s="129" t="s">
        <v>387</v>
      </c>
      <c r="D131" s="128">
        <v>247</v>
      </c>
      <c r="E131" s="80">
        <f t="shared" si="7"/>
        <v>123.5</v>
      </c>
      <c r="F131" s="12"/>
      <c r="G131" s="12"/>
      <c r="H131" s="12"/>
      <c r="I131" s="12"/>
      <c r="J131" s="66"/>
      <c r="K131" s="66"/>
      <c r="L131" s="13">
        <f t="shared" si="8"/>
        <v>0</v>
      </c>
      <c r="M131" s="14"/>
      <c r="N131" s="13">
        <f t="shared" si="9"/>
        <v>0</v>
      </c>
      <c r="O131" s="45">
        <f t="shared" si="10"/>
        <v>123.5</v>
      </c>
      <c r="P131" s="65"/>
      <c r="Q131" s="65"/>
      <c r="R131" s="65"/>
      <c r="S131" s="65"/>
      <c r="T131" s="65"/>
      <c r="U131" s="66"/>
      <c r="V131" s="66"/>
      <c r="W131" s="13">
        <f t="shared" si="11"/>
        <v>0</v>
      </c>
      <c r="X131" s="14"/>
      <c r="Y131" s="13">
        <f t="shared" si="6"/>
        <v>0</v>
      </c>
    </row>
    <row r="132" spans="1:25" ht="26.25" customHeight="1" x14ac:dyDescent="0.2">
      <c r="A132" s="83">
        <v>126</v>
      </c>
      <c r="B132" s="125" t="s">
        <v>669</v>
      </c>
      <c r="C132" s="129" t="s">
        <v>192</v>
      </c>
      <c r="D132" s="128">
        <v>16462</v>
      </c>
      <c r="E132" s="80">
        <f t="shared" si="7"/>
        <v>8231</v>
      </c>
      <c r="F132" s="12"/>
      <c r="G132" s="12"/>
      <c r="H132" s="12"/>
      <c r="I132" s="12"/>
      <c r="J132" s="66"/>
      <c r="K132" s="66"/>
      <c r="L132" s="13">
        <f t="shared" si="8"/>
        <v>0</v>
      </c>
      <c r="M132" s="14"/>
      <c r="N132" s="13">
        <f t="shared" si="9"/>
        <v>0</v>
      </c>
      <c r="O132" s="45">
        <f t="shared" si="10"/>
        <v>8231</v>
      </c>
      <c r="P132" s="65"/>
      <c r="Q132" s="65"/>
      <c r="R132" s="65"/>
      <c r="S132" s="65"/>
      <c r="T132" s="65"/>
      <c r="U132" s="66"/>
      <c r="V132" s="66"/>
      <c r="W132" s="13">
        <f t="shared" si="11"/>
        <v>0</v>
      </c>
      <c r="X132" s="14"/>
      <c r="Y132" s="13">
        <f t="shared" si="6"/>
        <v>0</v>
      </c>
    </row>
    <row r="133" spans="1:25" ht="26.25" customHeight="1" x14ac:dyDescent="0.2">
      <c r="A133" s="83">
        <v>127</v>
      </c>
      <c r="B133" s="125" t="s">
        <v>670</v>
      </c>
      <c r="C133" s="129" t="s">
        <v>192</v>
      </c>
      <c r="D133" s="128">
        <v>1920</v>
      </c>
      <c r="E133" s="80">
        <f t="shared" si="7"/>
        <v>960</v>
      </c>
      <c r="F133" s="12"/>
      <c r="G133" s="12"/>
      <c r="H133" s="12"/>
      <c r="I133" s="12"/>
      <c r="J133" s="66"/>
      <c r="K133" s="66"/>
      <c r="L133" s="13">
        <f t="shared" si="8"/>
        <v>0</v>
      </c>
      <c r="M133" s="14"/>
      <c r="N133" s="13">
        <f t="shared" si="9"/>
        <v>0</v>
      </c>
      <c r="O133" s="45">
        <f t="shared" si="10"/>
        <v>960</v>
      </c>
      <c r="P133" s="65"/>
      <c r="Q133" s="65"/>
      <c r="R133" s="65"/>
      <c r="S133" s="65"/>
      <c r="T133" s="65"/>
      <c r="U133" s="66"/>
      <c r="V133" s="66"/>
      <c r="W133" s="13">
        <f t="shared" si="11"/>
        <v>0</v>
      </c>
      <c r="X133" s="14"/>
      <c r="Y133" s="13">
        <f t="shared" si="6"/>
        <v>0</v>
      </c>
    </row>
    <row r="134" spans="1:25" ht="26.25" customHeight="1" x14ac:dyDescent="0.2">
      <c r="A134" s="83">
        <v>128</v>
      </c>
      <c r="B134" s="125" t="s">
        <v>671</v>
      </c>
      <c r="C134" s="129" t="s">
        <v>387</v>
      </c>
      <c r="D134" s="128">
        <v>5091</v>
      </c>
      <c r="E134" s="80">
        <f t="shared" si="7"/>
        <v>2545.5</v>
      </c>
      <c r="F134" s="12"/>
      <c r="G134" s="12"/>
      <c r="H134" s="12"/>
      <c r="I134" s="12"/>
      <c r="J134" s="66"/>
      <c r="K134" s="66"/>
      <c r="L134" s="13">
        <f t="shared" si="8"/>
        <v>0</v>
      </c>
      <c r="M134" s="14"/>
      <c r="N134" s="13">
        <f t="shared" si="9"/>
        <v>0</v>
      </c>
      <c r="O134" s="45">
        <f t="shared" si="10"/>
        <v>2545.5</v>
      </c>
      <c r="P134" s="65"/>
      <c r="Q134" s="65"/>
      <c r="R134" s="65"/>
      <c r="S134" s="65"/>
      <c r="T134" s="65"/>
      <c r="U134" s="66"/>
      <c r="V134" s="66"/>
      <c r="W134" s="13">
        <f t="shared" si="11"/>
        <v>0</v>
      </c>
      <c r="X134" s="14"/>
      <c r="Y134" s="13">
        <f t="shared" si="6"/>
        <v>0</v>
      </c>
    </row>
    <row r="135" spans="1:25" ht="26.25" customHeight="1" x14ac:dyDescent="0.2">
      <c r="A135" s="83">
        <v>129</v>
      </c>
      <c r="B135" s="125" t="s">
        <v>672</v>
      </c>
      <c r="C135" s="129" t="s">
        <v>387</v>
      </c>
      <c r="D135" s="128">
        <v>1866</v>
      </c>
      <c r="E135" s="80">
        <f t="shared" si="7"/>
        <v>933</v>
      </c>
      <c r="F135" s="12"/>
      <c r="G135" s="12"/>
      <c r="H135" s="12"/>
      <c r="I135" s="12"/>
      <c r="J135" s="66"/>
      <c r="K135" s="66"/>
      <c r="L135" s="13">
        <f t="shared" si="8"/>
        <v>0</v>
      </c>
      <c r="M135" s="14"/>
      <c r="N135" s="13">
        <f t="shared" si="9"/>
        <v>0</v>
      </c>
      <c r="O135" s="45">
        <f t="shared" si="10"/>
        <v>933</v>
      </c>
      <c r="P135" s="65"/>
      <c r="Q135" s="65"/>
      <c r="R135" s="65"/>
      <c r="S135" s="65"/>
      <c r="T135" s="65"/>
      <c r="U135" s="66"/>
      <c r="V135" s="66"/>
      <c r="W135" s="13">
        <f t="shared" si="11"/>
        <v>0</v>
      </c>
      <c r="X135" s="14"/>
      <c r="Y135" s="13">
        <f t="shared" ref="Y135:Y198" si="12">+(W135*X135)+W135</f>
        <v>0</v>
      </c>
    </row>
    <row r="136" spans="1:25" ht="26.25" customHeight="1" x14ac:dyDescent="0.2">
      <c r="A136" s="83">
        <v>130</v>
      </c>
      <c r="B136" s="125" t="s">
        <v>673</v>
      </c>
      <c r="C136" s="129" t="s">
        <v>1050</v>
      </c>
      <c r="D136" s="128">
        <v>505</v>
      </c>
      <c r="E136" s="80">
        <f t="shared" ref="E136:E199" si="13">D136*0.5</f>
        <v>252.5</v>
      </c>
      <c r="F136" s="12"/>
      <c r="G136" s="12"/>
      <c r="H136" s="12"/>
      <c r="I136" s="12"/>
      <c r="J136" s="66"/>
      <c r="K136" s="66"/>
      <c r="L136" s="13">
        <f t="shared" ref="L136:L199" si="14">+$E136*J136</f>
        <v>0</v>
      </c>
      <c r="M136" s="14"/>
      <c r="N136" s="13">
        <f t="shared" ref="N136:N199" si="15">+(L136*M136)+L136</f>
        <v>0</v>
      </c>
      <c r="O136" s="45">
        <f t="shared" ref="O136:O199" si="16">D136*0.5</f>
        <v>252.5</v>
      </c>
      <c r="P136" s="65"/>
      <c r="Q136" s="65"/>
      <c r="R136" s="65"/>
      <c r="S136" s="65"/>
      <c r="T136" s="65"/>
      <c r="U136" s="66"/>
      <c r="V136" s="66"/>
      <c r="W136" s="13">
        <f t="shared" ref="W136:W199" si="17">+$O136*U136</f>
        <v>0</v>
      </c>
      <c r="X136" s="14"/>
      <c r="Y136" s="13">
        <f t="shared" si="12"/>
        <v>0</v>
      </c>
    </row>
    <row r="137" spans="1:25" ht="26.25" customHeight="1" x14ac:dyDescent="0.2">
      <c r="A137" s="83">
        <v>131</v>
      </c>
      <c r="B137" s="127" t="s">
        <v>674</v>
      </c>
      <c r="C137" s="129" t="s">
        <v>387</v>
      </c>
      <c r="D137" s="128">
        <v>8318</v>
      </c>
      <c r="E137" s="80">
        <f t="shared" si="13"/>
        <v>4159</v>
      </c>
      <c r="F137" s="12"/>
      <c r="G137" s="12"/>
      <c r="H137" s="12"/>
      <c r="I137" s="12"/>
      <c r="J137" s="66"/>
      <c r="K137" s="66"/>
      <c r="L137" s="13">
        <f t="shared" si="14"/>
        <v>0</v>
      </c>
      <c r="M137" s="14"/>
      <c r="N137" s="13">
        <f t="shared" si="15"/>
        <v>0</v>
      </c>
      <c r="O137" s="45">
        <f t="shared" si="16"/>
        <v>4159</v>
      </c>
      <c r="P137" s="65"/>
      <c r="Q137" s="65"/>
      <c r="R137" s="65"/>
      <c r="S137" s="65"/>
      <c r="T137" s="65"/>
      <c r="U137" s="66"/>
      <c r="V137" s="66"/>
      <c r="W137" s="13">
        <f t="shared" si="17"/>
        <v>0</v>
      </c>
      <c r="X137" s="14"/>
      <c r="Y137" s="13">
        <f t="shared" si="12"/>
        <v>0</v>
      </c>
    </row>
    <row r="138" spans="1:25" ht="26.25" customHeight="1" x14ac:dyDescent="0.2">
      <c r="A138" s="83">
        <v>132</v>
      </c>
      <c r="B138" s="125" t="s">
        <v>675</v>
      </c>
      <c r="C138" s="129" t="s">
        <v>1050</v>
      </c>
      <c r="D138" s="128">
        <v>2470</v>
      </c>
      <c r="E138" s="80">
        <f t="shared" si="13"/>
        <v>1235</v>
      </c>
      <c r="F138" s="12"/>
      <c r="G138" s="12"/>
      <c r="H138" s="12"/>
      <c r="I138" s="12"/>
      <c r="J138" s="66"/>
      <c r="K138" s="66"/>
      <c r="L138" s="13">
        <f t="shared" si="14"/>
        <v>0</v>
      </c>
      <c r="M138" s="14"/>
      <c r="N138" s="13">
        <f t="shared" si="15"/>
        <v>0</v>
      </c>
      <c r="O138" s="45">
        <f t="shared" si="16"/>
        <v>1235</v>
      </c>
      <c r="P138" s="65"/>
      <c r="Q138" s="65"/>
      <c r="R138" s="65"/>
      <c r="S138" s="65"/>
      <c r="T138" s="65"/>
      <c r="U138" s="66"/>
      <c r="V138" s="66"/>
      <c r="W138" s="13">
        <f t="shared" si="17"/>
        <v>0</v>
      </c>
      <c r="X138" s="14"/>
      <c r="Y138" s="13">
        <f t="shared" si="12"/>
        <v>0</v>
      </c>
    </row>
    <row r="139" spans="1:25" ht="26.25" customHeight="1" x14ac:dyDescent="0.2">
      <c r="A139" s="83">
        <v>133</v>
      </c>
      <c r="B139" s="127" t="s">
        <v>676</v>
      </c>
      <c r="C139" s="129" t="s">
        <v>1050</v>
      </c>
      <c r="D139" s="128">
        <v>5030</v>
      </c>
      <c r="E139" s="80">
        <f t="shared" si="13"/>
        <v>2515</v>
      </c>
      <c r="F139" s="12"/>
      <c r="G139" s="12"/>
      <c r="H139" s="12"/>
      <c r="I139" s="12"/>
      <c r="J139" s="66"/>
      <c r="K139" s="66"/>
      <c r="L139" s="13">
        <f t="shared" si="14"/>
        <v>0</v>
      </c>
      <c r="M139" s="14"/>
      <c r="N139" s="13">
        <f t="shared" si="15"/>
        <v>0</v>
      </c>
      <c r="O139" s="45">
        <f t="shared" si="16"/>
        <v>2515</v>
      </c>
      <c r="P139" s="65"/>
      <c r="Q139" s="65"/>
      <c r="R139" s="65"/>
      <c r="S139" s="65"/>
      <c r="T139" s="65"/>
      <c r="U139" s="66"/>
      <c r="V139" s="66"/>
      <c r="W139" s="13">
        <f t="shared" si="17"/>
        <v>0</v>
      </c>
      <c r="X139" s="14"/>
      <c r="Y139" s="13">
        <f t="shared" si="12"/>
        <v>0</v>
      </c>
    </row>
    <row r="140" spans="1:25" ht="26.25" customHeight="1" x14ac:dyDescent="0.2">
      <c r="A140" s="83">
        <v>134</v>
      </c>
      <c r="B140" s="125" t="s">
        <v>677</v>
      </c>
      <c r="C140" s="129" t="s">
        <v>192</v>
      </c>
      <c r="D140" s="128">
        <v>5355</v>
      </c>
      <c r="E140" s="80">
        <f t="shared" si="13"/>
        <v>2677.5</v>
      </c>
      <c r="F140" s="12"/>
      <c r="G140" s="12"/>
      <c r="H140" s="12"/>
      <c r="I140" s="12"/>
      <c r="J140" s="66"/>
      <c r="K140" s="66"/>
      <c r="L140" s="13">
        <f t="shared" si="14"/>
        <v>0</v>
      </c>
      <c r="M140" s="14"/>
      <c r="N140" s="13">
        <f t="shared" si="15"/>
        <v>0</v>
      </c>
      <c r="O140" s="45">
        <f t="shared" si="16"/>
        <v>2677.5</v>
      </c>
      <c r="P140" s="65"/>
      <c r="Q140" s="65"/>
      <c r="R140" s="65"/>
      <c r="S140" s="65"/>
      <c r="T140" s="65"/>
      <c r="U140" s="66"/>
      <c r="V140" s="66"/>
      <c r="W140" s="13">
        <f t="shared" si="17"/>
        <v>0</v>
      </c>
      <c r="X140" s="14"/>
      <c r="Y140" s="13">
        <f t="shared" si="12"/>
        <v>0</v>
      </c>
    </row>
    <row r="141" spans="1:25" ht="26.25" customHeight="1" x14ac:dyDescent="0.2">
      <c r="A141" s="83">
        <v>135</v>
      </c>
      <c r="B141" s="125" t="s">
        <v>678</v>
      </c>
      <c r="C141" s="129" t="s">
        <v>1050</v>
      </c>
      <c r="D141" s="128">
        <v>5407</v>
      </c>
      <c r="E141" s="80">
        <f t="shared" si="13"/>
        <v>2703.5</v>
      </c>
      <c r="F141" s="12"/>
      <c r="G141" s="12"/>
      <c r="H141" s="12"/>
      <c r="I141" s="12"/>
      <c r="J141" s="66"/>
      <c r="K141" s="66"/>
      <c r="L141" s="13">
        <f t="shared" si="14"/>
        <v>0</v>
      </c>
      <c r="M141" s="14"/>
      <c r="N141" s="13">
        <f t="shared" si="15"/>
        <v>0</v>
      </c>
      <c r="O141" s="45">
        <f t="shared" si="16"/>
        <v>2703.5</v>
      </c>
      <c r="P141" s="65"/>
      <c r="Q141" s="65"/>
      <c r="R141" s="65"/>
      <c r="S141" s="65"/>
      <c r="T141" s="65"/>
      <c r="U141" s="66"/>
      <c r="V141" s="66"/>
      <c r="W141" s="13">
        <f t="shared" si="17"/>
        <v>0</v>
      </c>
      <c r="X141" s="14"/>
      <c r="Y141" s="13">
        <f t="shared" si="12"/>
        <v>0</v>
      </c>
    </row>
    <row r="142" spans="1:25" ht="26.25" customHeight="1" x14ac:dyDescent="0.2">
      <c r="A142" s="83">
        <v>136</v>
      </c>
      <c r="B142" s="125" t="s">
        <v>679</v>
      </c>
      <c r="C142" s="129" t="s">
        <v>1050</v>
      </c>
      <c r="D142" s="128">
        <v>5034</v>
      </c>
      <c r="E142" s="80">
        <f t="shared" si="13"/>
        <v>2517</v>
      </c>
      <c r="F142" s="12"/>
      <c r="G142" s="12"/>
      <c r="H142" s="12"/>
      <c r="I142" s="12"/>
      <c r="J142" s="66"/>
      <c r="K142" s="66"/>
      <c r="L142" s="13">
        <f t="shared" si="14"/>
        <v>0</v>
      </c>
      <c r="M142" s="14"/>
      <c r="N142" s="13">
        <f t="shared" si="15"/>
        <v>0</v>
      </c>
      <c r="O142" s="45">
        <f t="shared" si="16"/>
        <v>2517</v>
      </c>
      <c r="P142" s="65"/>
      <c r="Q142" s="65"/>
      <c r="R142" s="65"/>
      <c r="S142" s="65"/>
      <c r="T142" s="65"/>
      <c r="U142" s="66"/>
      <c r="V142" s="66"/>
      <c r="W142" s="13">
        <f t="shared" si="17"/>
        <v>0</v>
      </c>
      <c r="X142" s="14"/>
      <c r="Y142" s="13">
        <f t="shared" si="12"/>
        <v>0</v>
      </c>
    </row>
    <row r="143" spans="1:25" ht="26.25" customHeight="1" x14ac:dyDescent="0.2">
      <c r="A143" s="83">
        <v>137</v>
      </c>
      <c r="B143" s="125" t="s">
        <v>680</v>
      </c>
      <c r="C143" s="129" t="s">
        <v>1050</v>
      </c>
      <c r="D143" s="128">
        <v>4080</v>
      </c>
      <c r="E143" s="80">
        <f t="shared" si="13"/>
        <v>2040</v>
      </c>
      <c r="F143" s="12"/>
      <c r="G143" s="12"/>
      <c r="H143" s="12"/>
      <c r="I143" s="12"/>
      <c r="J143" s="66"/>
      <c r="K143" s="66"/>
      <c r="L143" s="13">
        <f t="shared" si="14"/>
        <v>0</v>
      </c>
      <c r="M143" s="14"/>
      <c r="N143" s="13">
        <f t="shared" si="15"/>
        <v>0</v>
      </c>
      <c r="O143" s="45">
        <f t="shared" si="16"/>
        <v>2040</v>
      </c>
      <c r="P143" s="65"/>
      <c r="Q143" s="65"/>
      <c r="R143" s="65"/>
      <c r="S143" s="65"/>
      <c r="T143" s="65"/>
      <c r="U143" s="66"/>
      <c r="V143" s="66"/>
      <c r="W143" s="13">
        <f t="shared" si="17"/>
        <v>0</v>
      </c>
      <c r="X143" s="14"/>
      <c r="Y143" s="13">
        <f t="shared" si="12"/>
        <v>0</v>
      </c>
    </row>
    <row r="144" spans="1:25" ht="26.25" customHeight="1" x14ac:dyDescent="0.2">
      <c r="A144" s="83">
        <v>138</v>
      </c>
      <c r="B144" s="127" t="s">
        <v>681</v>
      </c>
      <c r="C144" s="129" t="s">
        <v>1050</v>
      </c>
      <c r="D144" s="128">
        <v>11498</v>
      </c>
      <c r="E144" s="80">
        <f t="shared" si="13"/>
        <v>5749</v>
      </c>
      <c r="F144" s="12"/>
      <c r="G144" s="12"/>
      <c r="H144" s="12"/>
      <c r="I144" s="12"/>
      <c r="J144" s="66"/>
      <c r="K144" s="66"/>
      <c r="L144" s="13">
        <f t="shared" si="14"/>
        <v>0</v>
      </c>
      <c r="M144" s="14"/>
      <c r="N144" s="13">
        <f t="shared" si="15"/>
        <v>0</v>
      </c>
      <c r="O144" s="45">
        <f t="shared" si="16"/>
        <v>5749</v>
      </c>
      <c r="P144" s="65"/>
      <c r="Q144" s="65"/>
      <c r="R144" s="65"/>
      <c r="S144" s="65"/>
      <c r="T144" s="65"/>
      <c r="U144" s="66"/>
      <c r="V144" s="66"/>
      <c r="W144" s="13">
        <f t="shared" si="17"/>
        <v>0</v>
      </c>
      <c r="X144" s="14"/>
      <c r="Y144" s="13">
        <f t="shared" si="12"/>
        <v>0</v>
      </c>
    </row>
    <row r="145" spans="1:25" ht="26.25" customHeight="1" x14ac:dyDescent="0.2">
      <c r="A145" s="83">
        <v>139</v>
      </c>
      <c r="B145" s="127" t="s">
        <v>682</v>
      </c>
      <c r="C145" s="129" t="s">
        <v>559</v>
      </c>
      <c r="D145" s="128">
        <v>175622</v>
      </c>
      <c r="E145" s="80">
        <f t="shared" si="13"/>
        <v>87811</v>
      </c>
      <c r="F145" s="12"/>
      <c r="G145" s="12"/>
      <c r="H145" s="12"/>
      <c r="I145" s="12"/>
      <c r="J145" s="66"/>
      <c r="K145" s="66"/>
      <c r="L145" s="13">
        <f t="shared" si="14"/>
        <v>0</v>
      </c>
      <c r="M145" s="14"/>
      <c r="N145" s="13">
        <f t="shared" si="15"/>
        <v>0</v>
      </c>
      <c r="O145" s="45">
        <f t="shared" si="16"/>
        <v>87811</v>
      </c>
      <c r="P145" s="65"/>
      <c r="Q145" s="65"/>
      <c r="R145" s="65"/>
      <c r="S145" s="65"/>
      <c r="T145" s="65"/>
      <c r="U145" s="66"/>
      <c r="V145" s="66"/>
      <c r="W145" s="13">
        <f t="shared" si="17"/>
        <v>0</v>
      </c>
      <c r="X145" s="14"/>
      <c r="Y145" s="13">
        <f t="shared" si="12"/>
        <v>0</v>
      </c>
    </row>
    <row r="146" spans="1:25" ht="26.25" customHeight="1" x14ac:dyDescent="0.2">
      <c r="A146" s="83">
        <v>140</v>
      </c>
      <c r="B146" s="125" t="s">
        <v>683</v>
      </c>
      <c r="C146" s="129" t="s">
        <v>387</v>
      </c>
      <c r="D146" s="128">
        <v>49</v>
      </c>
      <c r="E146" s="80">
        <f t="shared" si="13"/>
        <v>24.5</v>
      </c>
      <c r="F146" s="12"/>
      <c r="G146" s="12"/>
      <c r="H146" s="12"/>
      <c r="I146" s="12"/>
      <c r="J146" s="66"/>
      <c r="K146" s="66"/>
      <c r="L146" s="13">
        <f t="shared" si="14"/>
        <v>0</v>
      </c>
      <c r="M146" s="14"/>
      <c r="N146" s="13">
        <f t="shared" si="15"/>
        <v>0</v>
      </c>
      <c r="O146" s="45">
        <f t="shared" si="16"/>
        <v>24.5</v>
      </c>
      <c r="P146" s="65"/>
      <c r="Q146" s="65"/>
      <c r="R146" s="65"/>
      <c r="S146" s="65"/>
      <c r="T146" s="65"/>
      <c r="U146" s="66"/>
      <c r="V146" s="66"/>
      <c r="W146" s="13">
        <f t="shared" si="17"/>
        <v>0</v>
      </c>
      <c r="X146" s="14"/>
      <c r="Y146" s="13">
        <f t="shared" si="12"/>
        <v>0</v>
      </c>
    </row>
    <row r="147" spans="1:25" ht="26.25" customHeight="1" x14ac:dyDescent="0.2">
      <c r="A147" s="83">
        <v>141</v>
      </c>
      <c r="B147" s="125" t="s">
        <v>684</v>
      </c>
      <c r="C147" s="129" t="s">
        <v>387</v>
      </c>
      <c r="D147" s="128">
        <v>136</v>
      </c>
      <c r="E147" s="80">
        <f t="shared" si="13"/>
        <v>68</v>
      </c>
      <c r="F147" s="12"/>
      <c r="G147" s="12"/>
      <c r="H147" s="12"/>
      <c r="I147" s="12"/>
      <c r="J147" s="66"/>
      <c r="K147" s="66"/>
      <c r="L147" s="13">
        <f t="shared" si="14"/>
        <v>0</v>
      </c>
      <c r="M147" s="14"/>
      <c r="N147" s="13">
        <f t="shared" si="15"/>
        <v>0</v>
      </c>
      <c r="O147" s="45">
        <f t="shared" si="16"/>
        <v>68</v>
      </c>
      <c r="P147" s="65"/>
      <c r="Q147" s="65"/>
      <c r="R147" s="65"/>
      <c r="S147" s="65"/>
      <c r="T147" s="65"/>
      <c r="U147" s="66"/>
      <c r="V147" s="66"/>
      <c r="W147" s="13">
        <f t="shared" si="17"/>
        <v>0</v>
      </c>
      <c r="X147" s="14"/>
      <c r="Y147" s="13">
        <f t="shared" si="12"/>
        <v>0</v>
      </c>
    </row>
    <row r="148" spans="1:25" ht="26.25" customHeight="1" x14ac:dyDescent="0.2">
      <c r="A148" s="83">
        <v>142</v>
      </c>
      <c r="B148" s="125" t="s">
        <v>685</v>
      </c>
      <c r="C148" s="129" t="s">
        <v>192</v>
      </c>
      <c r="D148" s="128">
        <v>205816</v>
      </c>
      <c r="E148" s="80">
        <f t="shared" si="13"/>
        <v>102908</v>
      </c>
      <c r="F148" s="12"/>
      <c r="G148" s="12"/>
      <c r="H148" s="12"/>
      <c r="I148" s="12"/>
      <c r="J148" s="66"/>
      <c r="K148" s="66"/>
      <c r="L148" s="13">
        <f t="shared" si="14"/>
        <v>0</v>
      </c>
      <c r="M148" s="14"/>
      <c r="N148" s="13">
        <f t="shared" si="15"/>
        <v>0</v>
      </c>
      <c r="O148" s="45">
        <f t="shared" si="16"/>
        <v>102908</v>
      </c>
      <c r="P148" s="65"/>
      <c r="Q148" s="65"/>
      <c r="R148" s="65"/>
      <c r="S148" s="65"/>
      <c r="T148" s="65"/>
      <c r="U148" s="66"/>
      <c r="V148" s="66"/>
      <c r="W148" s="13">
        <f t="shared" si="17"/>
        <v>0</v>
      </c>
      <c r="X148" s="14"/>
      <c r="Y148" s="13">
        <f t="shared" si="12"/>
        <v>0</v>
      </c>
    </row>
    <row r="149" spans="1:25" ht="26.25" customHeight="1" x14ac:dyDescent="0.2">
      <c r="A149" s="83">
        <v>143</v>
      </c>
      <c r="B149" s="125" t="s">
        <v>687</v>
      </c>
      <c r="C149" s="129" t="s">
        <v>688</v>
      </c>
      <c r="D149" s="128">
        <v>600</v>
      </c>
      <c r="E149" s="80">
        <f t="shared" si="13"/>
        <v>300</v>
      </c>
      <c r="F149" s="12"/>
      <c r="G149" s="12"/>
      <c r="H149" s="12"/>
      <c r="I149" s="12"/>
      <c r="J149" s="66"/>
      <c r="K149" s="66"/>
      <c r="L149" s="13">
        <f t="shared" si="14"/>
        <v>0</v>
      </c>
      <c r="M149" s="14"/>
      <c r="N149" s="13">
        <f t="shared" si="15"/>
        <v>0</v>
      </c>
      <c r="O149" s="45">
        <f t="shared" si="16"/>
        <v>300</v>
      </c>
      <c r="P149" s="65"/>
      <c r="Q149" s="65"/>
      <c r="R149" s="65"/>
      <c r="S149" s="65"/>
      <c r="T149" s="65"/>
      <c r="U149" s="66"/>
      <c r="V149" s="66"/>
      <c r="W149" s="13">
        <f t="shared" si="17"/>
        <v>0</v>
      </c>
      <c r="X149" s="14"/>
      <c r="Y149" s="13">
        <f t="shared" si="12"/>
        <v>0</v>
      </c>
    </row>
    <row r="150" spans="1:25" ht="26.25" customHeight="1" x14ac:dyDescent="0.2">
      <c r="A150" s="83">
        <v>144</v>
      </c>
      <c r="B150" s="125" t="s">
        <v>689</v>
      </c>
      <c r="C150" s="129" t="s">
        <v>688</v>
      </c>
      <c r="D150" s="128">
        <v>800</v>
      </c>
      <c r="E150" s="80">
        <f t="shared" si="13"/>
        <v>400</v>
      </c>
      <c r="F150" s="12"/>
      <c r="G150" s="12"/>
      <c r="H150" s="12"/>
      <c r="I150" s="12"/>
      <c r="J150" s="66"/>
      <c r="K150" s="66"/>
      <c r="L150" s="13">
        <f t="shared" si="14"/>
        <v>0</v>
      </c>
      <c r="M150" s="14"/>
      <c r="N150" s="13">
        <f t="shared" si="15"/>
        <v>0</v>
      </c>
      <c r="O150" s="45">
        <f t="shared" si="16"/>
        <v>400</v>
      </c>
      <c r="P150" s="65"/>
      <c r="Q150" s="65"/>
      <c r="R150" s="65"/>
      <c r="S150" s="65"/>
      <c r="T150" s="65"/>
      <c r="U150" s="66"/>
      <c r="V150" s="66"/>
      <c r="W150" s="13">
        <f t="shared" si="17"/>
        <v>0</v>
      </c>
      <c r="X150" s="14"/>
      <c r="Y150" s="13">
        <f t="shared" si="12"/>
        <v>0</v>
      </c>
    </row>
    <row r="151" spans="1:25" ht="26.25" customHeight="1" x14ac:dyDescent="0.2">
      <c r="A151" s="83">
        <v>145</v>
      </c>
      <c r="B151" s="125" t="s">
        <v>690</v>
      </c>
      <c r="C151" s="129" t="s">
        <v>688</v>
      </c>
      <c r="D151" s="128">
        <v>1200</v>
      </c>
      <c r="E151" s="80">
        <f t="shared" si="13"/>
        <v>600</v>
      </c>
      <c r="F151" s="12"/>
      <c r="G151" s="12"/>
      <c r="H151" s="12"/>
      <c r="I151" s="12"/>
      <c r="J151" s="66"/>
      <c r="K151" s="66"/>
      <c r="L151" s="13">
        <f t="shared" si="14"/>
        <v>0</v>
      </c>
      <c r="M151" s="14"/>
      <c r="N151" s="13">
        <f t="shared" si="15"/>
        <v>0</v>
      </c>
      <c r="O151" s="45">
        <f t="shared" si="16"/>
        <v>600</v>
      </c>
      <c r="P151" s="65"/>
      <c r="Q151" s="65"/>
      <c r="R151" s="65"/>
      <c r="S151" s="65"/>
      <c r="T151" s="65"/>
      <c r="U151" s="66"/>
      <c r="V151" s="66"/>
      <c r="W151" s="13">
        <f t="shared" si="17"/>
        <v>0</v>
      </c>
      <c r="X151" s="14"/>
      <c r="Y151" s="13">
        <f t="shared" si="12"/>
        <v>0</v>
      </c>
    </row>
    <row r="152" spans="1:25" ht="26.25" customHeight="1" x14ac:dyDescent="0.2">
      <c r="A152" s="83">
        <v>146</v>
      </c>
      <c r="B152" s="125" t="s">
        <v>691</v>
      </c>
      <c r="C152" s="129" t="s">
        <v>688</v>
      </c>
      <c r="D152" s="128">
        <v>2600</v>
      </c>
      <c r="E152" s="80">
        <f t="shared" si="13"/>
        <v>1300</v>
      </c>
      <c r="F152" s="12"/>
      <c r="G152" s="12"/>
      <c r="H152" s="12"/>
      <c r="I152" s="12"/>
      <c r="J152" s="66"/>
      <c r="K152" s="66"/>
      <c r="L152" s="13">
        <f t="shared" si="14"/>
        <v>0</v>
      </c>
      <c r="M152" s="14"/>
      <c r="N152" s="13">
        <f t="shared" si="15"/>
        <v>0</v>
      </c>
      <c r="O152" s="45">
        <f t="shared" si="16"/>
        <v>1300</v>
      </c>
      <c r="P152" s="65"/>
      <c r="Q152" s="65"/>
      <c r="R152" s="65"/>
      <c r="S152" s="65"/>
      <c r="T152" s="65"/>
      <c r="U152" s="66"/>
      <c r="V152" s="66"/>
      <c r="W152" s="13">
        <f t="shared" si="17"/>
        <v>0</v>
      </c>
      <c r="X152" s="14"/>
      <c r="Y152" s="13">
        <f t="shared" si="12"/>
        <v>0</v>
      </c>
    </row>
    <row r="153" spans="1:25" ht="26.25" customHeight="1" x14ac:dyDescent="0.2">
      <c r="A153" s="83">
        <v>147</v>
      </c>
      <c r="B153" s="125" t="s">
        <v>692</v>
      </c>
      <c r="C153" s="129" t="s">
        <v>688</v>
      </c>
      <c r="D153" s="128">
        <v>800</v>
      </c>
      <c r="E153" s="80">
        <f t="shared" si="13"/>
        <v>400</v>
      </c>
      <c r="F153" s="12"/>
      <c r="G153" s="12"/>
      <c r="H153" s="12"/>
      <c r="I153" s="12"/>
      <c r="J153" s="66"/>
      <c r="K153" s="66"/>
      <c r="L153" s="13">
        <f t="shared" si="14"/>
        <v>0</v>
      </c>
      <c r="M153" s="14"/>
      <c r="N153" s="13">
        <f t="shared" si="15"/>
        <v>0</v>
      </c>
      <c r="O153" s="45">
        <f t="shared" si="16"/>
        <v>400</v>
      </c>
      <c r="P153" s="65"/>
      <c r="Q153" s="65"/>
      <c r="R153" s="65"/>
      <c r="S153" s="65"/>
      <c r="T153" s="65"/>
      <c r="U153" s="66"/>
      <c r="V153" s="66"/>
      <c r="W153" s="13">
        <f t="shared" si="17"/>
        <v>0</v>
      </c>
      <c r="X153" s="14"/>
      <c r="Y153" s="13">
        <f t="shared" si="12"/>
        <v>0</v>
      </c>
    </row>
    <row r="154" spans="1:25" ht="26.25" customHeight="1" x14ac:dyDescent="0.2">
      <c r="A154" s="83">
        <v>148</v>
      </c>
      <c r="B154" s="125" t="s">
        <v>1421</v>
      </c>
      <c r="C154" s="129" t="s">
        <v>686</v>
      </c>
      <c r="D154" s="128">
        <v>6840</v>
      </c>
      <c r="E154" s="80">
        <f t="shared" si="13"/>
        <v>3420</v>
      </c>
      <c r="F154" s="12"/>
      <c r="G154" s="12"/>
      <c r="H154" s="12"/>
      <c r="I154" s="12"/>
      <c r="J154" s="66"/>
      <c r="K154" s="66"/>
      <c r="L154" s="13">
        <f t="shared" si="14"/>
        <v>0</v>
      </c>
      <c r="M154" s="14"/>
      <c r="N154" s="13">
        <f t="shared" si="15"/>
        <v>0</v>
      </c>
      <c r="O154" s="45">
        <f t="shared" si="16"/>
        <v>3420</v>
      </c>
      <c r="P154" s="65"/>
      <c r="Q154" s="65"/>
      <c r="R154" s="65"/>
      <c r="S154" s="65"/>
      <c r="T154" s="65"/>
      <c r="U154" s="66"/>
      <c r="V154" s="66"/>
      <c r="W154" s="13">
        <f t="shared" si="17"/>
        <v>0</v>
      </c>
      <c r="X154" s="14"/>
      <c r="Y154" s="13">
        <f t="shared" si="12"/>
        <v>0</v>
      </c>
    </row>
    <row r="155" spans="1:25" ht="26.25" customHeight="1" x14ac:dyDescent="0.2">
      <c r="A155" s="83">
        <v>149</v>
      </c>
      <c r="B155" s="125" t="s">
        <v>694</v>
      </c>
      <c r="C155" s="129" t="s">
        <v>686</v>
      </c>
      <c r="D155" s="128">
        <v>2500</v>
      </c>
      <c r="E155" s="80">
        <f t="shared" si="13"/>
        <v>1250</v>
      </c>
      <c r="F155" s="12"/>
      <c r="G155" s="12"/>
      <c r="H155" s="12"/>
      <c r="I155" s="12"/>
      <c r="J155" s="66"/>
      <c r="K155" s="66"/>
      <c r="L155" s="13">
        <f t="shared" si="14"/>
        <v>0</v>
      </c>
      <c r="M155" s="14"/>
      <c r="N155" s="13">
        <f t="shared" si="15"/>
        <v>0</v>
      </c>
      <c r="O155" s="45">
        <f t="shared" si="16"/>
        <v>1250</v>
      </c>
      <c r="P155" s="65"/>
      <c r="Q155" s="65"/>
      <c r="R155" s="65"/>
      <c r="S155" s="65"/>
      <c r="T155" s="65"/>
      <c r="U155" s="66"/>
      <c r="V155" s="66"/>
      <c r="W155" s="13">
        <f t="shared" si="17"/>
        <v>0</v>
      </c>
      <c r="X155" s="14"/>
      <c r="Y155" s="13">
        <f t="shared" si="12"/>
        <v>0</v>
      </c>
    </row>
    <row r="156" spans="1:25" ht="26.25" customHeight="1" x14ac:dyDescent="0.2">
      <c r="A156" s="83">
        <v>150</v>
      </c>
      <c r="B156" s="125" t="s">
        <v>1422</v>
      </c>
      <c r="C156" s="129" t="s">
        <v>686</v>
      </c>
      <c r="D156" s="128">
        <v>2500</v>
      </c>
      <c r="E156" s="80">
        <f t="shared" si="13"/>
        <v>1250</v>
      </c>
      <c r="F156" s="12"/>
      <c r="G156" s="12"/>
      <c r="H156" s="12"/>
      <c r="I156" s="12"/>
      <c r="J156" s="66"/>
      <c r="K156" s="66"/>
      <c r="L156" s="13">
        <f t="shared" si="14"/>
        <v>0</v>
      </c>
      <c r="M156" s="14"/>
      <c r="N156" s="13">
        <f t="shared" si="15"/>
        <v>0</v>
      </c>
      <c r="O156" s="45">
        <f t="shared" si="16"/>
        <v>1250</v>
      </c>
      <c r="P156" s="65"/>
      <c r="Q156" s="65"/>
      <c r="R156" s="65"/>
      <c r="S156" s="65"/>
      <c r="T156" s="65"/>
      <c r="U156" s="66"/>
      <c r="V156" s="66"/>
      <c r="W156" s="13">
        <f t="shared" si="17"/>
        <v>0</v>
      </c>
      <c r="X156" s="14"/>
      <c r="Y156" s="13">
        <f t="shared" si="12"/>
        <v>0</v>
      </c>
    </row>
    <row r="157" spans="1:25" ht="26.25" customHeight="1" x14ac:dyDescent="0.2">
      <c r="A157" s="83">
        <v>151</v>
      </c>
      <c r="B157" s="125" t="s">
        <v>697</v>
      </c>
      <c r="C157" s="129" t="s">
        <v>686</v>
      </c>
      <c r="D157" s="128">
        <v>2500</v>
      </c>
      <c r="E157" s="80">
        <f t="shared" si="13"/>
        <v>1250</v>
      </c>
      <c r="F157" s="12"/>
      <c r="G157" s="12"/>
      <c r="H157" s="12"/>
      <c r="I157" s="12"/>
      <c r="J157" s="66"/>
      <c r="K157" s="66"/>
      <c r="L157" s="13">
        <f t="shared" si="14"/>
        <v>0</v>
      </c>
      <c r="M157" s="14"/>
      <c r="N157" s="13">
        <f t="shared" si="15"/>
        <v>0</v>
      </c>
      <c r="O157" s="45">
        <f t="shared" si="16"/>
        <v>1250</v>
      </c>
      <c r="P157" s="65"/>
      <c r="Q157" s="65"/>
      <c r="R157" s="65"/>
      <c r="S157" s="65"/>
      <c r="T157" s="65"/>
      <c r="U157" s="66"/>
      <c r="V157" s="66"/>
      <c r="W157" s="13">
        <f t="shared" si="17"/>
        <v>0</v>
      </c>
      <c r="X157" s="14"/>
      <c r="Y157" s="13">
        <f t="shared" si="12"/>
        <v>0</v>
      </c>
    </row>
    <row r="158" spans="1:25" ht="26.25" customHeight="1" x14ac:dyDescent="0.2">
      <c r="A158" s="83">
        <v>152</v>
      </c>
      <c r="B158" s="125" t="s">
        <v>1423</v>
      </c>
      <c r="C158" s="129" t="s">
        <v>686</v>
      </c>
      <c r="D158" s="128">
        <v>2500</v>
      </c>
      <c r="E158" s="80">
        <f t="shared" si="13"/>
        <v>1250</v>
      </c>
      <c r="F158" s="12"/>
      <c r="G158" s="12"/>
      <c r="H158" s="12"/>
      <c r="I158" s="12"/>
      <c r="J158" s="66"/>
      <c r="K158" s="66"/>
      <c r="L158" s="13">
        <f t="shared" si="14"/>
        <v>0</v>
      </c>
      <c r="M158" s="14"/>
      <c r="N158" s="13">
        <f t="shared" si="15"/>
        <v>0</v>
      </c>
      <c r="O158" s="45">
        <f t="shared" si="16"/>
        <v>1250</v>
      </c>
      <c r="P158" s="65"/>
      <c r="Q158" s="65"/>
      <c r="R158" s="65"/>
      <c r="S158" s="65"/>
      <c r="T158" s="65"/>
      <c r="U158" s="66"/>
      <c r="V158" s="66"/>
      <c r="W158" s="13">
        <f t="shared" si="17"/>
        <v>0</v>
      </c>
      <c r="X158" s="14"/>
      <c r="Y158" s="13">
        <f t="shared" si="12"/>
        <v>0</v>
      </c>
    </row>
    <row r="159" spans="1:25" ht="26.25" customHeight="1" x14ac:dyDescent="0.2">
      <c r="A159" s="83">
        <v>153</v>
      </c>
      <c r="B159" s="125" t="s">
        <v>1424</v>
      </c>
      <c r="C159" s="129" t="s">
        <v>686</v>
      </c>
      <c r="D159" s="128">
        <v>2500</v>
      </c>
      <c r="E159" s="80">
        <f t="shared" si="13"/>
        <v>1250</v>
      </c>
      <c r="F159" s="12"/>
      <c r="G159" s="12"/>
      <c r="H159" s="12"/>
      <c r="I159" s="12"/>
      <c r="J159" s="66"/>
      <c r="K159" s="66"/>
      <c r="L159" s="13">
        <f t="shared" si="14"/>
        <v>0</v>
      </c>
      <c r="M159" s="14"/>
      <c r="N159" s="13">
        <f t="shared" si="15"/>
        <v>0</v>
      </c>
      <c r="O159" s="45">
        <f t="shared" si="16"/>
        <v>1250</v>
      </c>
      <c r="P159" s="65"/>
      <c r="Q159" s="65"/>
      <c r="R159" s="65"/>
      <c r="S159" s="65"/>
      <c r="T159" s="65"/>
      <c r="U159" s="66"/>
      <c r="V159" s="66"/>
      <c r="W159" s="13">
        <f t="shared" si="17"/>
        <v>0</v>
      </c>
      <c r="X159" s="14"/>
      <c r="Y159" s="13">
        <f t="shared" si="12"/>
        <v>0</v>
      </c>
    </row>
    <row r="160" spans="1:25" ht="26.25" customHeight="1" x14ac:dyDescent="0.2">
      <c r="A160" s="83">
        <v>154</v>
      </c>
      <c r="B160" s="125" t="s">
        <v>1425</v>
      </c>
      <c r="C160" s="129" t="s">
        <v>686</v>
      </c>
      <c r="D160" s="128">
        <v>2500</v>
      </c>
      <c r="E160" s="80">
        <f t="shared" si="13"/>
        <v>1250</v>
      </c>
      <c r="F160" s="12"/>
      <c r="G160" s="12"/>
      <c r="H160" s="12"/>
      <c r="I160" s="12"/>
      <c r="J160" s="66"/>
      <c r="K160" s="66"/>
      <c r="L160" s="13">
        <f t="shared" si="14"/>
        <v>0</v>
      </c>
      <c r="M160" s="14"/>
      <c r="N160" s="13">
        <f t="shared" si="15"/>
        <v>0</v>
      </c>
      <c r="O160" s="45">
        <f t="shared" si="16"/>
        <v>1250</v>
      </c>
      <c r="P160" s="65"/>
      <c r="Q160" s="65"/>
      <c r="R160" s="65"/>
      <c r="S160" s="65"/>
      <c r="T160" s="65"/>
      <c r="U160" s="66"/>
      <c r="V160" s="66"/>
      <c r="W160" s="13">
        <f t="shared" si="17"/>
        <v>0</v>
      </c>
      <c r="X160" s="14"/>
      <c r="Y160" s="13">
        <f t="shared" si="12"/>
        <v>0</v>
      </c>
    </row>
    <row r="161" spans="1:25" ht="26.25" customHeight="1" x14ac:dyDescent="0.2">
      <c r="A161" s="83">
        <v>155</v>
      </c>
      <c r="B161" s="125" t="s">
        <v>695</v>
      </c>
      <c r="C161" s="129" t="s">
        <v>686</v>
      </c>
      <c r="D161" s="128">
        <v>2500</v>
      </c>
      <c r="E161" s="80">
        <f t="shared" si="13"/>
        <v>1250</v>
      </c>
      <c r="F161" s="12"/>
      <c r="G161" s="12"/>
      <c r="H161" s="12"/>
      <c r="I161" s="12"/>
      <c r="J161" s="66"/>
      <c r="K161" s="66"/>
      <c r="L161" s="13">
        <f t="shared" si="14"/>
        <v>0</v>
      </c>
      <c r="M161" s="14"/>
      <c r="N161" s="13">
        <f t="shared" si="15"/>
        <v>0</v>
      </c>
      <c r="O161" s="45">
        <f t="shared" si="16"/>
        <v>1250</v>
      </c>
      <c r="P161" s="65"/>
      <c r="Q161" s="65"/>
      <c r="R161" s="65"/>
      <c r="S161" s="65"/>
      <c r="T161" s="65"/>
      <c r="U161" s="66"/>
      <c r="V161" s="66"/>
      <c r="W161" s="13">
        <f t="shared" si="17"/>
        <v>0</v>
      </c>
      <c r="X161" s="14"/>
      <c r="Y161" s="13">
        <f t="shared" si="12"/>
        <v>0</v>
      </c>
    </row>
    <row r="162" spans="1:25" ht="26.25" customHeight="1" x14ac:dyDescent="0.2">
      <c r="A162" s="83">
        <v>156</v>
      </c>
      <c r="B162" s="125" t="s">
        <v>693</v>
      </c>
      <c r="C162" s="129" t="s">
        <v>686</v>
      </c>
      <c r="D162" s="128">
        <v>6600</v>
      </c>
      <c r="E162" s="80">
        <f t="shared" si="13"/>
        <v>3300</v>
      </c>
      <c r="F162" s="12"/>
      <c r="G162" s="12"/>
      <c r="H162" s="12"/>
      <c r="I162" s="12"/>
      <c r="J162" s="66"/>
      <c r="K162" s="66"/>
      <c r="L162" s="13">
        <f t="shared" si="14"/>
        <v>0</v>
      </c>
      <c r="M162" s="14"/>
      <c r="N162" s="13">
        <f t="shared" si="15"/>
        <v>0</v>
      </c>
      <c r="O162" s="45">
        <f t="shared" si="16"/>
        <v>3300</v>
      </c>
      <c r="P162" s="65"/>
      <c r="Q162" s="65"/>
      <c r="R162" s="65"/>
      <c r="S162" s="65"/>
      <c r="T162" s="65"/>
      <c r="U162" s="66"/>
      <c r="V162" s="66"/>
      <c r="W162" s="13">
        <f t="shared" si="17"/>
        <v>0</v>
      </c>
      <c r="X162" s="14"/>
      <c r="Y162" s="13">
        <f t="shared" si="12"/>
        <v>0</v>
      </c>
    </row>
    <row r="163" spans="1:25" ht="26.25" customHeight="1" x14ac:dyDescent="0.2">
      <c r="A163" s="83">
        <v>157</v>
      </c>
      <c r="B163" s="125" t="s">
        <v>695</v>
      </c>
      <c r="C163" s="129" t="s">
        <v>686</v>
      </c>
      <c r="D163" s="128">
        <v>3800</v>
      </c>
      <c r="E163" s="80">
        <f t="shared" si="13"/>
        <v>1900</v>
      </c>
      <c r="F163" s="12"/>
      <c r="G163" s="12"/>
      <c r="H163" s="12"/>
      <c r="I163" s="12"/>
      <c r="J163" s="66"/>
      <c r="K163" s="66"/>
      <c r="L163" s="13">
        <f t="shared" si="14"/>
        <v>0</v>
      </c>
      <c r="M163" s="14"/>
      <c r="N163" s="13">
        <f t="shared" si="15"/>
        <v>0</v>
      </c>
      <c r="O163" s="45">
        <f t="shared" si="16"/>
        <v>1900</v>
      </c>
      <c r="P163" s="65"/>
      <c r="Q163" s="65"/>
      <c r="R163" s="65"/>
      <c r="S163" s="65"/>
      <c r="T163" s="65"/>
      <c r="U163" s="66"/>
      <c r="V163" s="66"/>
      <c r="W163" s="13">
        <f t="shared" si="17"/>
        <v>0</v>
      </c>
      <c r="X163" s="14"/>
      <c r="Y163" s="13">
        <f t="shared" si="12"/>
        <v>0</v>
      </c>
    </row>
    <row r="164" spans="1:25" ht="26.25" customHeight="1" x14ac:dyDescent="0.2">
      <c r="A164" s="83">
        <v>158</v>
      </c>
      <c r="B164" s="125" t="s">
        <v>696</v>
      </c>
      <c r="C164" s="129" t="s">
        <v>686</v>
      </c>
      <c r="D164" s="128">
        <v>9000</v>
      </c>
      <c r="E164" s="80">
        <f t="shared" si="13"/>
        <v>4500</v>
      </c>
      <c r="F164" s="12"/>
      <c r="G164" s="12"/>
      <c r="H164" s="12"/>
      <c r="I164" s="12"/>
      <c r="J164" s="66"/>
      <c r="K164" s="66"/>
      <c r="L164" s="13">
        <f t="shared" si="14"/>
        <v>0</v>
      </c>
      <c r="M164" s="14"/>
      <c r="N164" s="13">
        <f t="shared" si="15"/>
        <v>0</v>
      </c>
      <c r="O164" s="45">
        <f t="shared" si="16"/>
        <v>4500</v>
      </c>
      <c r="P164" s="65"/>
      <c r="Q164" s="65"/>
      <c r="R164" s="65"/>
      <c r="S164" s="65"/>
      <c r="T164" s="65"/>
      <c r="U164" s="66"/>
      <c r="V164" s="66"/>
      <c r="W164" s="13">
        <f t="shared" si="17"/>
        <v>0</v>
      </c>
      <c r="X164" s="14"/>
      <c r="Y164" s="13">
        <f t="shared" si="12"/>
        <v>0</v>
      </c>
    </row>
    <row r="165" spans="1:25" ht="26.25" customHeight="1" x14ac:dyDescent="0.2">
      <c r="A165" s="83">
        <v>159</v>
      </c>
      <c r="B165" s="125" t="s">
        <v>698</v>
      </c>
      <c r="C165" s="129" t="s">
        <v>686</v>
      </c>
      <c r="D165" s="128">
        <v>6700</v>
      </c>
      <c r="E165" s="80">
        <f t="shared" si="13"/>
        <v>3350</v>
      </c>
      <c r="F165" s="12"/>
      <c r="G165" s="12"/>
      <c r="H165" s="12"/>
      <c r="I165" s="12"/>
      <c r="J165" s="66"/>
      <c r="K165" s="66"/>
      <c r="L165" s="13">
        <f t="shared" si="14"/>
        <v>0</v>
      </c>
      <c r="M165" s="14"/>
      <c r="N165" s="13">
        <f t="shared" si="15"/>
        <v>0</v>
      </c>
      <c r="O165" s="45">
        <f t="shared" si="16"/>
        <v>3350</v>
      </c>
      <c r="P165" s="65"/>
      <c r="Q165" s="65"/>
      <c r="R165" s="65"/>
      <c r="S165" s="65"/>
      <c r="T165" s="65"/>
      <c r="U165" s="66"/>
      <c r="V165" s="66"/>
      <c r="W165" s="13">
        <f t="shared" si="17"/>
        <v>0</v>
      </c>
      <c r="X165" s="14"/>
      <c r="Y165" s="13">
        <f t="shared" si="12"/>
        <v>0</v>
      </c>
    </row>
    <row r="166" spans="1:25" ht="26.25" customHeight="1" x14ac:dyDescent="0.2">
      <c r="A166" s="83">
        <v>160</v>
      </c>
      <c r="B166" s="125" t="s">
        <v>699</v>
      </c>
      <c r="C166" s="129" t="s">
        <v>686</v>
      </c>
      <c r="D166" s="128">
        <v>2460</v>
      </c>
      <c r="E166" s="80">
        <f t="shared" si="13"/>
        <v>1230</v>
      </c>
      <c r="F166" s="12"/>
      <c r="G166" s="12"/>
      <c r="H166" s="12"/>
      <c r="I166" s="12"/>
      <c r="J166" s="66"/>
      <c r="K166" s="66"/>
      <c r="L166" s="13">
        <f t="shared" si="14"/>
        <v>0</v>
      </c>
      <c r="M166" s="14"/>
      <c r="N166" s="13">
        <f t="shared" si="15"/>
        <v>0</v>
      </c>
      <c r="O166" s="45">
        <f t="shared" si="16"/>
        <v>1230</v>
      </c>
      <c r="P166" s="65"/>
      <c r="Q166" s="65"/>
      <c r="R166" s="65"/>
      <c r="S166" s="65"/>
      <c r="T166" s="65"/>
      <c r="U166" s="66"/>
      <c r="V166" s="66"/>
      <c r="W166" s="13">
        <f t="shared" si="17"/>
        <v>0</v>
      </c>
      <c r="X166" s="14"/>
      <c r="Y166" s="13">
        <f t="shared" si="12"/>
        <v>0</v>
      </c>
    </row>
    <row r="167" spans="1:25" ht="26.25" customHeight="1" x14ac:dyDescent="0.2">
      <c r="A167" s="83">
        <v>161</v>
      </c>
      <c r="B167" s="125" t="s">
        <v>700</v>
      </c>
      <c r="C167" s="129" t="s">
        <v>1050</v>
      </c>
      <c r="D167" s="128">
        <v>160</v>
      </c>
      <c r="E167" s="80">
        <f t="shared" si="13"/>
        <v>80</v>
      </c>
      <c r="F167" s="12"/>
      <c r="G167" s="12"/>
      <c r="H167" s="12"/>
      <c r="I167" s="12"/>
      <c r="J167" s="66"/>
      <c r="K167" s="66"/>
      <c r="L167" s="13">
        <f t="shared" si="14"/>
        <v>0</v>
      </c>
      <c r="M167" s="14"/>
      <c r="N167" s="13">
        <f t="shared" si="15"/>
        <v>0</v>
      </c>
      <c r="O167" s="45">
        <f t="shared" si="16"/>
        <v>80</v>
      </c>
      <c r="P167" s="65"/>
      <c r="Q167" s="65"/>
      <c r="R167" s="65"/>
      <c r="S167" s="65"/>
      <c r="T167" s="65"/>
      <c r="U167" s="66"/>
      <c r="V167" s="66"/>
      <c r="W167" s="13">
        <f t="shared" si="17"/>
        <v>0</v>
      </c>
      <c r="X167" s="14"/>
      <c r="Y167" s="13">
        <f t="shared" si="12"/>
        <v>0</v>
      </c>
    </row>
    <row r="168" spans="1:25" ht="26.25" customHeight="1" x14ac:dyDescent="0.2">
      <c r="A168" s="83">
        <v>162</v>
      </c>
      <c r="B168" s="125" t="s">
        <v>701</v>
      </c>
      <c r="C168" s="129" t="s">
        <v>1050</v>
      </c>
      <c r="D168" s="128">
        <v>108</v>
      </c>
      <c r="E168" s="80">
        <f t="shared" si="13"/>
        <v>54</v>
      </c>
      <c r="F168" s="12"/>
      <c r="G168" s="12"/>
      <c r="H168" s="12"/>
      <c r="I168" s="12"/>
      <c r="J168" s="66"/>
      <c r="K168" s="66"/>
      <c r="L168" s="13">
        <f t="shared" si="14"/>
        <v>0</v>
      </c>
      <c r="M168" s="14"/>
      <c r="N168" s="13">
        <f t="shared" si="15"/>
        <v>0</v>
      </c>
      <c r="O168" s="45">
        <f t="shared" si="16"/>
        <v>54</v>
      </c>
      <c r="P168" s="65"/>
      <c r="Q168" s="65"/>
      <c r="R168" s="65"/>
      <c r="S168" s="65"/>
      <c r="T168" s="65"/>
      <c r="U168" s="66"/>
      <c r="V168" s="66"/>
      <c r="W168" s="13">
        <f t="shared" si="17"/>
        <v>0</v>
      </c>
      <c r="X168" s="14"/>
      <c r="Y168" s="13">
        <f t="shared" si="12"/>
        <v>0</v>
      </c>
    </row>
    <row r="169" spans="1:25" ht="26.25" customHeight="1" x14ac:dyDescent="0.2">
      <c r="A169" s="83">
        <v>163</v>
      </c>
      <c r="B169" s="125" t="s">
        <v>702</v>
      </c>
      <c r="C169" s="129" t="s">
        <v>1050</v>
      </c>
      <c r="D169" s="128">
        <v>375</v>
      </c>
      <c r="E169" s="80">
        <f t="shared" si="13"/>
        <v>187.5</v>
      </c>
      <c r="F169" s="12"/>
      <c r="G169" s="12"/>
      <c r="H169" s="12"/>
      <c r="I169" s="12"/>
      <c r="J169" s="66"/>
      <c r="K169" s="66"/>
      <c r="L169" s="13">
        <f t="shared" si="14"/>
        <v>0</v>
      </c>
      <c r="M169" s="14"/>
      <c r="N169" s="13">
        <f t="shared" si="15"/>
        <v>0</v>
      </c>
      <c r="O169" s="45">
        <f t="shared" si="16"/>
        <v>187.5</v>
      </c>
      <c r="P169" s="65"/>
      <c r="Q169" s="65"/>
      <c r="R169" s="65"/>
      <c r="S169" s="65"/>
      <c r="T169" s="65"/>
      <c r="U169" s="66"/>
      <c r="V169" s="66"/>
      <c r="W169" s="13">
        <f t="shared" si="17"/>
        <v>0</v>
      </c>
      <c r="X169" s="14"/>
      <c r="Y169" s="13">
        <f t="shared" si="12"/>
        <v>0</v>
      </c>
    </row>
    <row r="170" spans="1:25" ht="26.25" customHeight="1" x14ac:dyDescent="0.2">
      <c r="A170" s="83">
        <v>164</v>
      </c>
      <c r="B170" s="125" t="s">
        <v>703</v>
      </c>
      <c r="C170" s="129" t="s">
        <v>1050</v>
      </c>
      <c r="D170" s="128">
        <v>410</v>
      </c>
      <c r="E170" s="80">
        <f t="shared" si="13"/>
        <v>205</v>
      </c>
      <c r="F170" s="12"/>
      <c r="G170" s="12"/>
      <c r="H170" s="12"/>
      <c r="I170" s="12"/>
      <c r="J170" s="66"/>
      <c r="K170" s="66"/>
      <c r="L170" s="13">
        <f t="shared" si="14"/>
        <v>0</v>
      </c>
      <c r="M170" s="14"/>
      <c r="N170" s="13">
        <f t="shared" si="15"/>
        <v>0</v>
      </c>
      <c r="O170" s="45">
        <f t="shared" si="16"/>
        <v>205</v>
      </c>
      <c r="P170" s="65"/>
      <c r="Q170" s="65"/>
      <c r="R170" s="65"/>
      <c r="S170" s="65"/>
      <c r="T170" s="65"/>
      <c r="U170" s="66"/>
      <c r="V170" s="66"/>
      <c r="W170" s="13">
        <f t="shared" si="17"/>
        <v>0</v>
      </c>
      <c r="X170" s="14"/>
      <c r="Y170" s="13">
        <f t="shared" si="12"/>
        <v>0</v>
      </c>
    </row>
    <row r="171" spans="1:25" ht="26.25" customHeight="1" x14ac:dyDescent="0.2">
      <c r="A171" s="83">
        <v>165</v>
      </c>
      <c r="B171" s="125" t="s">
        <v>704</v>
      </c>
      <c r="C171" s="129" t="s">
        <v>1050</v>
      </c>
      <c r="D171" s="128">
        <v>760</v>
      </c>
      <c r="E171" s="80">
        <f t="shared" si="13"/>
        <v>380</v>
      </c>
      <c r="F171" s="12"/>
      <c r="G171" s="12"/>
      <c r="H171" s="12"/>
      <c r="I171" s="12"/>
      <c r="J171" s="66"/>
      <c r="K171" s="66"/>
      <c r="L171" s="13">
        <f t="shared" si="14"/>
        <v>0</v>
      </c>
      <c r="M171" s="14"/>
      <c r="N171" s="13">
        <f t="shared" si="15"/>
        <v>0</v>
      </c>
      <c r="O171" s="45">
        <f t="shared" si="16"/>
        <v>380</v>
      </c>
      <c r="P171" s="65"/>
      <c r="Q171" s="65"/>
      <c r="R171" s="65"/>
      <c r="S171" s="65"/>
      <c r="T171" s="65"/>
      <c r="U171" s="66"/>
      <c r="V171" s="66"/>
      <c r="W171" s="13">
        <f t="shared" si="17"/>
        <v>0</v>
      </c>
      <c r="X171" s="14"/>
      <c r="Y171" s="13">
        <f t="shared" si="12"/>
        <v>0</v>
      </c>
    </row>
    <row r="172" spans="1:25" ht="26.25" customHeight="1" x14ac:dyDescent="0.2">
      <c r="A172" s="83">
        <v>166</v>
      </c>
      <c r="B172" s="125" t="s">
        <v>705</v>
      </c>
      <c r="C172" s="129" t="s">
        <v>192</v>
      </c>
      <c r="D172" s="128">
        <v>19010</v>
      </c>
      <c r="E172" s="80">
        <f t="shared" si="13"/>
        <v>9505</v>
      </c>
      <c r="F172" s="12"/>
      <c r="G172" s="12"/>
      <c r="H172" s="12"/>
      <c r="I172" s="12"/>
      <c r="J172" s="66"/>
      <c r="K172" s="66"/>
      <c r="L172" s="13">
        <f t="shared" si="14"/>
        <v>0</v>
      </c>
      <c r="M172" s="14"/>
      <c r="N172" s="13">
        <f t="shared" si="15"/>
        <v>0</v>
      </c>
      <c r="O172" s="45">
        <f t="shared" si="16"/>
        <v>9505</v>
      </c>
      <c r="P172" s="65"/>
      <c r="Q172" s="65"/>
      <c r="R172" s="65"/>
      <c r="S172" s="65"/>
      <c r="T172" s="65"/>
      <c r="U172" s="66"/>
      <c r="V172" s="66"/>
      <c r="W172" s="13">
        <f t="shared" si="17"/>
        <v>0</v>
      </c>
      <c r="X172" s="14"/>
      <c r="Y172" s="13">
        <f t="shared" si="12"/>
        <v>0</v>
      </c>
    </row>
    <row r="173" spans="1:25" ht="26.25" customHeight="1" x14ac:dyDescent="0.2">
      <c r="A173" s="83">
        <v>167</v>
      </c>
      <c r="B173" s="125" t="s">
        <v>706</v>
      </c>
      <c r="C173" s="129" t="s">
        <v>1050</v>
      </c>
      <c r="D173" s="128">
        <v>1272</v>
      </c>
      <c r="E173" s="80">
        <f t="shared" si="13"/>
        <v>636</v>
      </c>
      <c r="F173" s="12"/>
      <c r="G173" s="12"/>
      <c r="H173" s="12"/>
      <c r="I173" s="12"/>
      <c r="J173" s="66"/>
      <c r="K173" s="66"/>
      <c r="L173" s="13">
        <f t="shared" si="14"/>
        <v>0</v>
      </c>
      <c r="M173" s="14"/>
      <c r="N173" s="13">
        <f t="shared" si="15"/>
        <v>0</v>
      </c>
      <c r="O173" s="45">
        <f t="shared" si="16"/>
        <v>636</v>
      </c>
      <c r="P173" s="65"/>
      <c r="Q173" s="65"/>
      <c r="R173" s="65"/>
      <c r="S173" s="65"/>
      <c r="T173" s="65"/>
      <c r="U173" s="66"/>
      <c r="V173" s="66"/>
      <c r="W173" s="13">
        <f t="shared" si="17"/>
        <v>0</v>
      </c>
      <c r="X173" s="14"/>
      <c r="Y173" s="13">
        <f t="shared" si="12"/>
        <v>0</v>
      </c>
    </row>
    <row r="174" spans="1:25" ht="26.25" customHeight="1" x14ac:dyDescent="0.2">
      <c r="A174" s="83">
        <v>168</v>
      </c>
      <c r="B174" s="127" t="s">
        <v>707</v>
      </c>
      <c r="C174" s="129" t="s">
        <v>192</v>
      </c>
      <c r="D174" s="128">
        <v>40320</v>
      </c>
      <c r="E174" s="80">
        <f t="shared" si="13"/>
        <v>20160</v>
      </c>
      <c r="F174" s="12"/>
      <c r="G174" s="12"/>
      <c r="H174" s="12"/>
      <c r="I174" s="12"/>
      <c r="J174" s="66"/>
      <c r="K174" s="66"/>
      <c r="L174" s="13">
        <f t="shared" si="14"/>
        <v>0</v>
      </c>
      <c r="M174" s="14"/>
      <c r="N174" s="13">
        <f t="shared" si="15"/>
        <v>0</v>
      </c>
      <c r="O174" s="45">
        <f t="shared" si="16"/>
        <v>20160</v>
      </c>
      <c r="P174" s="65"/>
      <c r="Q174" s="65"/>
      <c r="R174" s="65"/>
      <c r="S174" s="65"/>
      <c r="T174" s="65"/>
      <c r="U174" s="66"/>
      <c r="V174" s="66"/>
      <c r="W174" s="13">
        <f t="shared" si="17"/>
        <v>0</v>
      </c>
      <c r="X174" s="14"/>
      <c r="Y174" s="13">
        <f t="shared" si="12"/>
        <v>0</v>
      </c>
    </row>
    <row r="175" spans="1:25" ht="26.25" customHeight="1" x14ac:dyDescent="0.2">
      <c r="A175" s="83">
        <v>169</v>
      </c>
      <c r="B175" s="125" t="s">
        <v>708</v>
      </c>
      <c r="C175" s="129" t="s">
        <v>192</v>
      </c>
      <c r="D175" s="128">
        <v>38520</v>
      </c>
      <c r="E175" s="80">
        <f t="shared" si="13"/>
        <v>19260</v>
      </c>
      <c r="F175" s="12"/>
      <c r="G175" s="12"/>
      <c r="H175" s="12"/>
      <c r="I175" s="12"/>
      <c r="J175" s="66"/>
      <c r="K175" s="66"/>
      <c r="L175" s="13">
        <f t="shared" si="14"/>
        <v>0</v>
      </c>
      <c r="M175" s="14"/>
      <c r="N175" s="13">
        <f t="shared" si="15"/>
        <v>0</v>
      </c>
      <c r="O175" s="45">
        <f t="shared" si="16"/>
        <v>19260</v>
      </c>
      <c r="P175" s="65"/>
      <c r="Q175" s="65"/>
      <c r="R175" s="65"/>
      <c r="S175" s="65"/>
      <c r="T175" s="65"/>
      <c r="U175" s="66"/>
      <c r="V175" s="66"/>
      <c r="W175" s="13">
        <f t="shared" si="17"/>
        <v>0</v>
      </c>
      <c r="X175" s="14"/>
      <c r="Y175" s="13">
        <f t="shared" si="12"/>
        <v>0</v>
      </c>
    </row>
    <row r="176" spans="1:25" ht="26.25" customHeight="1" x14ac:dyDescent="0.2">
      <c r="A176" s="83">
        <v>170</v>
      </c>
      <c r="B176" s="125" t="s">
        <v>709</v>
      </c>
      <c r="C176" s="129" t="s">
        <v>192</v>
      </c>
      <c r="D176" s="128">
        <v>52824</v>
      </c>
      <c r="E176" s="80">
        <f t="shared" si="13"/>
        <v>26412</v>
      </c>
      <c r="F176" s="12"/>
      <c r="G176" s="12"/>
      <c r="H176" s="12"/>
      <c r="I176" s="12"/>
      <c r="J176" s="66"/>
      <c r="K176" s="66"/>
      <c r="L176" s="13">
        <f t="shared" si="14"/>
        <v>0</v>
      </c>
      <c r="M176" s="14"/>
      <c r="N176" s="13">
        <f t="shared" si="15"/>
        <v>0</v>
      </c>
      <c r="O176" s="45">
        <f t="shared" si="16"/>
        <v>26412</v>
      </c>
      <c r="P176" s="65"/>
      <c r="Q176" s="65"/>
      <c r="R176" s="65"/>
      <c r="S176" s="65"/>
      <c r="T176" s="65"/>
      <c r="U176" s="66"/>
      <c r="V176" s="66"/>
      <c r="W176" s="13">
        <f t="shared" si="17"/>
        <v>0</v>
      </c>
      <c r="X176" s="14"/>
      <c r="Y176" s="13">
        <f t="shared" si="12"/>
        <v>0</v>
      </c>
    </row>
    <row r="177" spans="1:25" ht="26.25" customHeight="1" x14ac:dyDescent="0.2">
      <c r="A177" s="83">
        <v>171</v>
      </c>
      <c r="B177" s="125" t="s">
        <v>710</v>
      </c>
      <c r="C177" s="129" t="s">
        <v>192</v>
      </c>
      <c r="D177" s="128">
        <v>23420</v>
      </c>
      <c r="E177" s="80">
        <f t="shared" si="13"/>
        <v>11710</v>
      </c>
      <c r="F177" s="12"/>
      <c r="G177" s="12"/>
      <c r="H177" s="12"/>
      <c r="I177" s="12"/>
      <c r="J177" s="66"/>
      <c r="K177" s="66"/>
      <c r="L177" s="13">
        <f t="shared" si="14"/>
        <v>0</v>
      </c>
      <c r="M177" s="14"/>
      <c r="N177" s="13">
        <f t="shared" si="15"/>
        <v>0</v>
      </c>
      <c r="O177" s="45">
        <f t="shared" si="16"/>
        <v>11710</v>
      </c>
      <c r="P177" s="65"/>
      <c r="Q177" s="65"/>
      <c r="R177" s="65"/>
      <c r="S177" s="65"/>
      <c r="T177" s="65"/>
      <c r="U177" s="66"/>
      <c r="V177" s="66"/>
      <c r="W177" s="13">
        <f t="shared" si="17"/>
        <v>0</v>
      </c>
      <c r="X177" s="14"/>
      <c r="Y177" s="13">
        <f t="shared" si="12"/>
        <v>0</v>
      </c>
    </row>
    <row r="178" spans="1:25" ht="26.25" customHeight="1" x14ac:dyDescent="0.2">
      <c r="A178" s="83">
        <v>172</v>
      </c>
      <c r="B178" s="125" t="s">
        <v>711</v>
      </c>
      <c r="C178" s="129" t="s">
        <v>192</v>
      </c>
      <c r="D178" s="128">
        <v>47141</v>
      </c>
      <c r="E178" s="80">
        <f t="shared" si="13"/>
        <v>23570.5</v>
      </c>
      <c r="F178" s="12"/>
      <c r="G178" s="12"/>
      <c r="H178" s="12"/>
      <c r="I178" s="12"/>
      <c r="J178" s="66"/>
      <c r="K178" s="66"/>
      <c r="L178" s="13">
        <f t="shared" si="14"/>
        <v>0</v>
      </c>
      <c r="M178" s="14"/>
      <c r="N178" s="13">
        <f t="shared" si="15"/>
        <v>0</v>
      </c>
      <c r="O178" s="45">
        <f t="shared" si="16"/>
        <v>23570.5</v>
      </c>
      <c r="P178" s="65"/>
      <c r="Q178" s="65"/>
      <c r="R178" s="65"/>
      <c r="S178" s="65"/>
      <c r="T178" s="65"/>
      <c r="U178" s="66"/>
      <c r="V178" s="66"/>
      <c r="W178" s="13">
        <f t="shared" si="17"/>
        <v>0</v>
      </c>
      <c r="X178" s="14"/>
      <c r="Y178" s="13">
        <f t="shared" si="12"/>
        <v>0</v>
      </c>
    </row>
    <row r="179" spans="1:25" ht="26.25" customHeight="1" x14ac:dyDescent="0.2">
      <c r="A179" s="83">
        <v>173</v>
      </c>
      <c r="B179" s="125" t="s">
        <v>712</v>
      </c>
      <c r="C179" s="129" t="s">
        <v>192</v>
      </c>
      <c r="D179" s="128">
        <v>170501</v>
      </c>
      <c r="E179" s="80">
        <f t="shared" si="13"/>
        <v>85250.5</v>
      </c>
      <c r="F179" s="12"/>
      <c r="G179" s="12"/>
      <c r="H179" s="12"/>
      <c r="I179" s="12"/>
      <c r="J179" s="66"/>
      <c r="K179" s="66"/>
      <c r="L179" s="13">
        <f t="shared" si="14"/>
        <v>0</v>
      </c>
      <c r="M179" s="14"/>
      <c r="N179" s="13">
        <f t="shared" si="15"/>
        <v>0</v>
      </c>
      <c r="O179" s="45">
        <f t="shared" si="16"/>
        <v>85250.5</v>
      </c>
      <c r="P179" s="65"/>
      <c r="Q179" s="65"/>
      <c r="R179" s="65"/>
      <c r="S179" s="65"/>
      <c r="T179" s="65"/>
      <c r="U179" s="66"/>
      <c r="V179" s="66"/>
      <c r="W179" s="13">
        <f t="shared" si="17"/>
        <v>0</v>
      </c>
      <c r="X179" s="14"/>
      <c r="Y179" s="13">
        <f t="shared" si="12"/>
        <v>0</v>
      </c>
    </row>
    <row r="180" spans="1:25" ht="26.25" customHeight="1" x14ac:dyDescent="0.2">
      <c r="A180" s="83">
        <v>174</v>
      </c>
      <c r="B180" s="125" t="s">
        <v>713</v>
      </c>
      <c r="C180" s="129" t="s">
        <v>1050</v>
      </c>
      <c r="D180" s="128">
        <v>457</v>
      </c>
      <c r="E180" s="80">
        <f t="shared" si="13"/>
        <v>228.5</v>
      </c>
      <c r="F180" s="12"/>
      <c r="G180" s="12"/>
      <c r="H180" s="12"/>
      <c r="I180" s="12"/>
      <c r="J180" s="66"/>
      <c r="K180" s="66"/>
      <c r="L180" s="13">
        <f t="shared" si="14"/>
        <v>0</v>
      </c>
      <c r="M180" s="14"/>
      <c r="N180" s="13">
        <f t="shared" si="15"/>
        <v>0</v>
      </c>
      <c r="O180" s="45">
        <f t="shared" si="16"/>
        <v>228.5</v>
      </c>
      <c r="P180" s="65"/>
      <c r="Q180" s="65"/>
      <c r="R180" s="65"/>
      <c r="S180" s="65"/>
      <c r="T180" s="65"/>
      <c r="U180" s="66"/>
      <c r="V180" s="66"/>
      <c r="W180" s="13">
        <f t="shared" si="17"/>
        <v>0</v>
      </c>
      <c r="X180" s="14"/>
      <c r="Y180" s="13">
        <f t="shared" si="12"/>
        <v>0</v>
      </c>
    </row>
    <row r="181" spans="1:25" ht="26.25" customHeight="1" x14ac:dyDescent="0.2">
      <c r="A181" s="83">
        <v>175</v>
      </c>
      <c r="B181" s="126" t="s">
        <v>714</v>
      </c>
      <c r="C181" s="129" t="s">
        <v>1050</v>
      </c>
      <c r="D181" s="128">
        <v>2397</v>
      </c>
      <c r="E181" s="80">
        <f t="shared" si="13"/>
        <v>1198.5</v>
      </c>
      <c r="F181" s="12"/>
      <c r="G181" s="12"/>
      <c r="H181" s="12"/>
      <c r="I181" s="12"/>
      <c r="J181" s="66"/>
      <c r="K181" s="66"/>
      <c r="L181" s="13">
        <f t="shared" si="14"/>
        <v>0</v>
      </c>
      <c r="M181" s="14"/>
      <c r="N181" s="13">
        <f t="shared" si="15"/>
        <v>0</v>
      </c>
      <c r="O181" s="45">
        <f t="shared" si="16"/>
        <v>1198.5</v>
      </c>
      <c r="P181" s="65"/>
      <c r="Q181" s="65"/>
      <c r="R181" s="65"/>
      <c r="S181" s="65"/>
      <c r="T181" s="65"/>
      <c r="U181" s="66"/>
      <c r="V181" s="66"/>
      <c r="W181" s="13">
        <f t="shared" si="17"/>
        <v>0</v>
      </c>
      <c r="X181" s="14"/>
      <c r="Y181" s="13">
        <f t="shared" si="12"/>
        <v>0</v>
      </c>
    </row>
    <row r="182" spans="1:25" ht="26.25" customHeight="1" x14ac:dyDescent="0.2">
      <c r="A182" s="83">
        <v>176</v>
      </c>
      <c r="B182" s="127" t="s">
        <v>715</v>
      </c>
      <c r="C182" s="129" t="s">
        <v>1050</v>
      </c>
      <c r="D182" s="128">
        <v>26477</v>
      </c>
      <c r="E182" s="80">
        <f t="shared" si="13"/>
        <v>13238.5</v>
      </c>
      <c r="F182" s="12"/>
      <c r="G182" s="12"/>
      <c r="H182" s="12"/>
      <c r="I182" s="12"/>
      <c r="J182" s="66"/>
      <c r="K182" s="66"/>
      <c r="L182" s="13">
        <f t="shared" si="14"/>
        <v>0</v>
      </c>
      <c r="M182" s="14"/>
      <c r="N182" s="13">
        <f t="shared" si="15"/>
        <v>0</v>
      </c>
      <c r="O182" s="45">
        <f t="shared" si="16"/>
        <v>13238.5</v>
      </c>
      <c r="P182" s="65"/>
      <c r="Q182" s="65"/>
      <c r="R182" s="65"/>
      <c r="S182" s="65"/>
      <c r="T182" s="65"/>
      <c r="U182" s="66"/>
      <c r="V182" s="66"/>
      <c r="W182" s="13">
        <f t="shared" si="17"/>
        <v>0</v>
      </c>
      <c r="X182" s="14"/>
      <c r="Y182" s="13">
        <f t="shared" si="12"/>
        <v>0</v>
      </c>
    </row>
    <row r="183" spans="1:25" ht="26.25" customHeight="1" x14ac:dyDescent="0.2">
      <c r="A183" s="83">
        <v>177</v>
      </c>
      <c r="B183" s="127" t="s">
        <v>716</v>
      </c>
      <c r="C183" s="129" t="s">
        <v>1050</v>
      </c>
      <c r="D183" s="128">
        <v>307</v>
      </c>
      <c r="E183" s="80">
        <f t="shared" si="13"/>
        <v>153.5</v>
      </c>
      <c r="F183" s="12"/>
      <c r="G183" s="12"/>
      <c r="H183" s="12"/>
      <c r="I183" s="12"/>
      <c r="J183" s="66"/>
      <c r="K183" s="66"/>
      <c r="L183" s="13">
        <f t="shared" si="14"/>
        <v>0</v>
      </c>
      <c r="M183" s="14"/>
      <c r="N183" s="13">
        <f t="shared" si="15"/>
        <v>0</v>
      </c>
      <c r="O183" s="45">
        <f t="shared" si="16"/>
        <v>153.5</v>
      </c>
      <c r="P183" s="65"/>
      <c r="Q183" s="65"/>
      <c r="R183" s="65"/>
      <c r="S183" s="65"/>
      <c r="T183" s="65"/>
      <c r="U183" s="66"/>
      <c r="V183" s="66"/>
      <c r="W183" s="13">
        <f t="shared" si="17"/>
        <v>0</v>
      </c>
      <c r="X183" s="14"/>
      <c r="Y183" s="13">
        <f t="shared" si="12"/>
        <v>0</v>
      </c>
    </row>
    <row r="184" spans="1:25" ht="26.25" customHeight="1" x14ac:dyDescent="0.2">
      <c r="A184" s="83">
        <v>178</v>
      </c>
      <c r="B184" s="125" t="s">
        <v>717</v>
      </c>
      <c r="C184" s="129" t="s">
        <v>387</v>
      </c>
      <c r="D184" s="128">
        <v>654</v>
      </c>
      <c r="E184" s="80">
        <f t="shared" si="13"/>
        <v>327</v>
      </c>
      <c r="F184" s="12"/>
      <c r="G184" s="12"/>
      <c r="H184" s="12"/>
      <c r="I184" s="12"/>
      <c r="J184" s="66"/>
      <c r="K184" s="66"/>
      <c r="L184" s="13">
        <f t="shared" si="14"/>
        <v>0</v>
      </c>
      <c r="M184" s="14"/>
      <c r="N184" s="13">
        <f t="shared" si="15"/>
        <v>0</v>
      </c>
      <c r="O184" s="45">
        <f t="shared" si="16"/>
        <v>327</v>
      </c>
      <c r="P184" s="65"/>
      <c r="Q184" s="65"/>
      <c r="R184" s="65"/>
      <c r="S184" s="65"/>
      <c r="T184" s="65"/>
      <c r="U184" s="66"/>
      <c r="V184" s="66"/>
      <c r="W184" s="13">
        <f t="shared" si="17"/>
        <v>0</v>
      </c>
      <c r="X184" s="14"/>
      <c r="Y184" s="13">
        <f t="shared" si="12"/>
        <v>0</v>
      </c>
    </row>
    <row r="185" spans="1:25" ht="26.25" customHeight="1" x14ac:dyDescent="0.2">
      <c r="A185" s="83">
        <v>179</v>
      </c>
      <c r="B185" s="125" t="s">
        <v>718</v>
      </c>
      <c r="C185" s="129" t="s">
        <v>387</v>
      </c>
      <c r="D185" s="128">
        <v>50</v>
      </c>
      <c r="E185" s="80">
        <f t="shared" si="13"/>
        <v>25</v>
      </c>
      <c r="F185" s="12"/>
      <c r="G185" s="12"/>
      <c r="H185" s="12"/>
      <c r="I185" s="12"/>
      <c r="J185" s="66"/>
      <c r="K185" s="66"/>
      <c r="L185" s="13">
        <f t="shared" si="14"/>
        <v>0</v>
      </c>
      <c r="M185" s="14"/>
      <c r="N185" s="13">
        <f t="shared" si="15"/>
        <v>0</v>
      </c>
      <c r="O185" s="45">
        <f t="shared" si="16"/>
        <v>25</v>
      </c>
      <c r="P185" s="65"/>
      <c r="Q185" s="65"/>
      <c r="R185" s="65"/>
      <c r="S185" s="65"/>
      <c r="T185" s="65"/>
      <c r="U185" s="66"/>
      <c r="V185" s="66"/>
      <c r="W185" s="13">
        <f t="shared" si="17"/>
        <v>0</v>
      </c>
      <c r="X185" s="14"/>
      <c r="Y185" s="13">
        <f t="shared" si="12"/>
        <v>0</v>
      </c>
    </row>
    <row r="186" spans="1:25" ht="26.25" customHeight="1" x14ac:dyDescent="0.2">
      <c r="A186" s="83">
        <v>180</v>
      </c>
      <c r="B186" s="125" t="s">
        <v>719</v>
      </c>
      <c r="C186" s="129" t="s">
        <v>387</v>
      </c>
      <c r="D186" s="128">
        <v>378</v>
      </c>
      <c r="E186" s="80">
        <f t="shared" si="13"/>
        <v>189</v>
      </c>
      <c r="F186" s="12"/>
      <c r="G186" s="12"/>
      <c r="H186" s="12"/>
      <c r="I186" s="12"/>
      <c r="J186" s="66"/>
      <c r="K186" s="66"/>
      <c r="L186" s="13">
        <f t="shared" si="14"/>
        <v>0</v>
      </c>
      <c r="M186" s="14"/>
      <c r="N186" s="13">
        <f t="shared" si="15"/>
        <v>0</v>
      </c>
      <c r="O186" s="45">
        <f t="shared" si="16"/>
        <v>189</v>
      </c>
      <c r="P186" s="65"/>
      <c r="Q186" s="65"/>
      <c r="R186" s="65"/>
      <c r="S186" s="65"/>
      <c r="T186" s="65"/>
      <c r="U186" s="66"/>
      <c r="V186" s="66"/>
      <c r="W186" s="13">
        <f t="shared" si="17"/>
        <v>0</v>
      </c>
      <c r="X186" s="14"/>
      <c r="Y186" s="13">
        <f t="shared" si="12"/>
        <v>0</v>
      </c>
    </row>
    <row r="187" spans="1:25" ht="26.25" customHeight="1" x14ac:dyDescent="0.2">
      <c r="A187" s="83">
        <v>181</v>
      </c>
      <c r="B187" s="125" t="s">
        <v>720</v>
      </c>
      <c r="C187" s="129" t="s">
        <v>387</v>
      </c>
      <c r="D187" s="128">
        <v>294</v>
      </c>
      <c r="E187" s="80">
        <f t="shared" si="13"/>
        <v>147</v>
      </c>
      <c r="F187" s="12"/>
      <c r="G187" s="12"/>
      <c r="H187" s="12"/>
      <c r="I187" s="12"/>
      <c r="J187" s="66"/>
      <c r="K187" s="66"/>
      <c r="L187" s="13">
        <f t="shared" si="14"/>
        <v>0</v>
      </c>
      <c r="M187" s="14"/>
      <c r="N187" s="13">
        <f t="shared" si="15"/>
        <v>0</v>
      </c>
      <c r="O187" s="45">
        <f t="shared" si="16"/>
        <v>147</v>
      </c>
      <c r="P187" s="65"/>
      <c r="Q187" s="65"/>
      <c r="R187" s="65"/>
      <c r="S187" s="65"/>
      <c r="T187" s="65"/>
      <c r="U187" s="66"/>
      <c r="V187" s="66"/>
      <c r="W187" s="13">
        <f t="shared" si="17"/>
        <v>0</v>
      </c>
      <c r="X187" s="14"/>
      <c r="Y187" s="13">
        <f t="shared" si="12"/>
        <v>0</v>
      </c>
    </row>
    <row r="188" spans="1:25" ht="26.25" customHeight="1" x14ac:dyDescent="0.2">
      <c r="A188" s="83">
        <v>182</v>
      </c>
      <c r="B188" s="125" t="s">
        <v>721</v>
      </c>
      <c r="C188" s="129" t="s">
        <v>387</v>
      </c>
      <c r="D188" s="128">
        <v>37</v>
      </c>
      <c r="E188" s="80">
        <f t="shared" si="13"/>
        <v>18.5</v>
      </c>
      <c r="F188" s="12"/>
      <c r="G188" s="12"/>
      <c r="H188" s="12"/>
      <c r="I188" s="12"/>
      <c r="J188" s="66"/>
      <c r="K188" s="66"/>
      <c r="L188" s="13">
        <f t="shared" si="14"/>
        <v>0</v>
      </c>
      <c r="M188" s="14"/>
      <c r="N188" s="13">
        <f t="shared" si="15"/>
        <v>0</v>
      </c>
      <c r="O188" s="45">
        <f t="shared" si="16"/>
        <v>18.5</v>
      </c>
      <c r="P188" s="65"/>
      <c r="Q188" s="65"/>
      <c r="R188" s="65"/>
      <c r="S188" s="65"/>
      <c r="T188" s="65"/>
      <c r="U188" s="66"/>
      <c r="V188" s="66"/>
      <c r="W188" s="13">
        <f t="shared" si="17"/>
        <v>0</v>
      </c>
      <c r="X188" s="14"/>
      <c r="Y188" s="13">
        <f t="shared" si="12"/>
        <v>0</v>
      </c>
    </row>
    <row r="189" spans="1:25" ht="26.25" customHeight="1" x14ac:dyDescent="0.2">
      <c r="A189" s="83">
        <v>183</v>
      </c>
      <c r="B189" s="127" t="s">
        <v>722</v>
      </c>
      <c r="C189" s="129" t="s">
        <v>387</v>
      </c>
      <c r="D189" s="128">
        <v>219</v>
      </c>
      <c r="E189" s="80">
        <f t="shared" si="13"/>
        <v>109.5</v>
      </c>
      <c r="F189" s="12"/>
      <c r="G189" s="12"/>
      <c r="H189" s="12"/>
      <c r="I189" s="12"/>
      <c r="J189" s="66"/>
      <c r="K189" s="66"/>
      <c r="L189" s="13">
        <f t="shared" si="14"/>
        <v>0</v>
      </c>
      <c r="M189" s="14"/>
      <c r="N189" s="13">
        <f t="shared" si="15"/>
        <v>0</v>
      </c>
      <c r="O189" s="45">
        <f t="shared" si="16"/>
        <v>109.5</v>
      </c>
      <c r="P189" s="65"/>
      <c r="Q189" s="65"/>
      <c r="R189" s="65"/>
      <c r="S189" s="65"/>
      <c r="T189" s="65"/>
      <c r="U189" s="66"/>
      <c r="V189" s="66"/>
      <c r="W189" s="13">
        <f t="shared" si="17"/>
        <v>0</v>
      </c>
      <c r="X189" s="14"/>
      <c r="Y189" s="13">
        <f t="shared" si="12"/>
        <v>0</v>
      </c>
    </row>
    <row r="190" spans="1:25" ht="26.25" customHeight="1" x14ac:dyDescent="0.2">
      <c r="A190" s="83">
        <v>184</v>
      </c>
      <c r="B190" s="125" t="s">
        <v>723</v>
      </c>
      <c r="C190" s="129" t="s">
        <v>188</v>
      </c>
      <c r="D190" s="128">
        <v>312</v>
      </c>
      <c r="E190" s="80">
        <f t="shared" si="13"/>
        <v>156</v>
      </c>
      <c r="F190" s="12"/>
      <c r="G190" s="12"/>
      <c r="H190" s="12"/>
      <c r="I190" s="12"/>
      <c r="J190" s="66"/>
      <c r="K190" s="66"/>
      <c r="L190" s="13">
        <f t="shared" si="14"/>
        <v>0</v>
      </c>
      <c r="M190" s="14"/>
      <c r="N190" s="13">
        <f t="shared" si="15"/>
        <v>0</v>
      </c>
      <c r="O190" s="45">
        <f t="shared" si="16"/>
        <v>156</v>
      </c>
      <c r="P190" s="65"/>
      <c r="Q190" s="65"/>
      <c r="R190" s="65"/>
      <c r="S190" s="65"/>
      <c r="T190" s="65"/>
      <c r="U190" s="66"/>
      <c r="V190" s="66"/>
      <c r="W190" s="13">
        <f t="shared" si="17"/>
        <v>0</v>
      </c>
      <c r="X190" s="14"/>
      <c r="Y190" s="13">
        <f t="shared" si="12"/>
        <v>0</v>
      </c>
    </row>
    <row r="191" spans="1:25" ht="26.25" customHeight="1" x14ac:dyDescent="0.2">
      <c r="A191" s="83">
        <v>185</v>
      </c>
      <c r="B191" s="125" t="s">
        <v>724</v>
      </c>
      <c r="C191" s="129" t="s">
        <v>188</v>
      </c>
      <c r="D191" s="128">
        <v>300</v>
      </c>
      <c r="E191" s="80">
        <f t="shared" si="13"/>
        <v>150</v>
      </c>
      <c r="F191" s="12"/>
      <c r="G191" s="12"/>
      <c r="H191" s="12"/>
      <c r="I191" s="12"/>
      <c r="J191" s="66"/>
      <c r="K191" s="66"/>
      <c r="L191" s="13">
        <f t="shared" si="14"/>
        <v>0</v>
      </c>
      <c r="M191" s="14"/>
      <c r="N191" s="13">
        <f t="shared" si="15"/>
        <v>0</v>
      </c>
      <c r="O191" s="45">
        <f t="shared" si="16"/>
        <v>150</v>
      </c>
      <c r="P191" s="65"/>
      <c r="Q191" s="65"/>
      <c r="R191" s="65"/>
      <c r="S191" s="65"/>
      <c r="T191" s="65"/>
      <c r="U191" s="66"/>
      <c r="V191" s="66"/>
      <c r="W191" s="13">
        <f t="shared" si="17"/>
        <v>0</v>
      </c>
      <c r="X191" s="14"/>
      <c r="Y191" s="13">
        <f t="shared" si="12"/>
        <v>0</v>
      </c>
    </row>
    <row r="192" spans="1:25" ht="26.25" customHeight="1" x14ac:dyDescent="0.2">
      <c r="A192" s="83">
        <v>186</v>
      </c>
      <c r="B192" s="125" t="s">
        <v>725</v>
      </c>
      <c r="C192" s="129" t="s">
        <v>387</v>
      </c>
      <c r="D192" s="128">
        <v>56</v>
      </c>
      <c r="E192" s="80">
        <f t="shared" si="13"/>
        <v>28</v>
      </c>
      <c r="F192" s="12"/>
      <c r="G192" s="12"/>
      <c r="H192" s="12"/>
      <c r="I192" s="12"/>
      <c r="J192" s="66"/>
      <c r="K192" s="66"/>
      <c r="L192" s="13">
        <f t="shared" si="14"/>
        <v>0</v>
      </c>
      <c r="M192" s="14"/>
      <c r="N192" s="13">
        <f t="shared" si="15"/>
        <v>0</v>
      </c>
      <c r="O192" s="45">
        <f t="shared" si="16"/>
        <v>28</v>
      </c>
      <c r="P192" s="65"/>
      <c r="Q192" s="65"/>
      <c r="R192" s="65"/>
      <c r="S192" s="65"/>
      <c r="T192" s="65"/>
      <c r="U192" s="66"/>
      <c r="V192" s="66"/>
      <c r="W192" s="13">
        <f t="shared" si="17"/>
        <v>0</v>
      </c>
      <c r="X192" s="14"/>
      <c r="Y192" s="13">
        <f t="shared" si="12"/>
        <v>0</v>
      </c>
    </row>
    <row r="193" spans="1:25" ht="26.25" customHeight="1" x14ac:dyDescent="0.2">
      <c r="A193" s="83">
        <v>187</v>
      </c>
      <c r="B193" s="126" t="s">
        <v>726</v>
      </c>
      <c r="C193" s="129" t="s">
        <v>1050</v>
      </c>
      <c r="D193" s="128">
        <v>357</v>
      </c>
      <c r="E193" s="80">
        <f t="shared" si="13"/>
        <v>178.5</v>
      </c>
      <c r="F193" s="12"/>
      <c r="G193" s="12"/>
      <c r="H193" s="12"/>
      <c r="I193" s="12"/>
      <c r="J193" s="66"/>
      <c r="K193" s="66"/>
      <c r="L193" s="13">
        <f t="shared" si="14"/>
        <v>0</v>
      </c>
      <c r="M193" s="14"/>
      <c r="N193" s="13">
        <f t="shared" si="15"/>
        <v>0</v>
      </c>
      <c r="O193" s="45">
        <f t="shared" si="16"/>
        <v>178.5</v>
      </c>
      <c r="P193" s="65"/>
      <c r="Q193" s="65"/>
      <c r="R193" s="65"/>
      <c r="S193" s="65"/>
      <c r="T193" s="65"/>
      <c r="U193" s="66"/>
      <c r="V193" s="66"/>
      <c r="W193" s="13">
        <f t="shared" si="17"/>
        <v>0</v>
      </c>
      <c r="X193" s="14"/>
      <c r="Y193" s="13">
        <f t="shared" si="12"/>
        <v>0</v>
      </c>
    </row>
    <row r="194" spans="1:25" ht="26.25" customHeight="1" x14ac:dyDescent="0.2">
      <c r="A194" s="83">
        <v>188</v>
      </c>
      <c r="B194" s="125" t="s">
        <v>727</v>
      </c>
      <c r="C194" s="129" t="s">
        <v>192</v>
      </c>
      <c r="D194" s="128">
        <v>135503</v>
      </c>
      <c r="E194" s="80">
        <f t="shared" si="13"/>
        <v>67751.5</v>
      </c>
      <c r="F194" s="12"/>
      <c r="G194" s="12"/>
      <c r="H194" s="12"/>
      <c r="I194" s="12"/>
      <c r="J194" s="66"/>
      <c r="K194" s="66"/>
      <c r="L194" s="13">
        <f t="shared" si="14"/>
        <v>0</v>
      </c>
      <c r="M194" s="14"/>
      <c r="N194" s="13">
        <f t="shared" si="15"/>
        <v>0</v>
      </c>
      <c r="O194" s="45">
        <f t="shared" si="16"/>
        <v>67751.5</v>
      </c>
      <c r="P194" s="65"/>
      <c r="Q194" s="65"/>
      <c r="R194" s="65"/>
      <c r="S194" s="65"/>
      <c r="T194" s="65"/>
      <c r="U194" s="66"/>
      <c r="V194" s="66"/>
      <c r="W194" s="13">
        <f t="shared" si="17"/>
        <v>0</v>
      </c>
      <c r="X194" s="14"/>
      <c r="Y194" s="13">
        <f t="shared" si="12"/>
        <v>0</v>
      </c>
    </row>
    <row r="195" spans="1:25" ht="26.25" customHeight="1" x14ac:dyDescent="0.2">
      <c r="A195" s="83">
        <v>189</v>
      </c>
      <c r="B195" s="125" t="s">
        <v>728</v>
      </c>
      <c r="C195" s="129" t="s">
        <v>1050</v>
      </c>
      <c r="D195" s="128">
        <v>620</v>
      </c>
      <c r="E195" s="80">
        <f t="shared" si="13"/>
        <v>310</v>
      </c>
      <c r="F195" s="12"/>
      <c r="G195" s="12"/>
      <c r="H195" s="12"/>
      <c r="I195" s="12"/>
      <c r="J195" s="66"/>
      <c r="K195" s="66"/>
      <c r="L195" s="13">
        <f t="shared" si="14"/>
        <v>0</v>
      </c>
      <c r="M195" s="14"/>
      <c r="N195" s="13">
        <f t="shared" si="15"/>
        <v>0</v>
      </c>
      <c r="O195" s="45">
        <f t="shared" si="16"/>
        <v>310</v>
      </c>
      <c r="P195" s="65"/>
      <c r="Q195" s="65"/>
      <c r="R195" s="65"/>
      <c r="S195" s="65"/>
      <c r="T195" s="65"/>
      <c r="U195" s="66"/>
      <c r="V195" s="66"/>
      <c r="W195" s="13">
        <f t="shared" si="17"/>
        <v>0</v>
      </c>
      <c r="X195" s="14"/>
      <c r="Y195" s="13">
        <f t="shared" si="12"/>
        <v>0</v>
      </c>
    </row>
    <row r="196" spans="1:25" ht="26.25" customHeight="1" x14ac:dyDescent="0.2">
      <c r="A196" s="83">
        <v>190</v>
      </c>
      <c r="B196" s="125" t="s">
        <v>729</v>
      </c>
      <c r="C196" s="129" t="s">
        <v>192</v>
      </c>
      <c r="D196" s="128">
        <v>18320</v>
      </c>
      <c r="E196" s="80">
        <f t="shared" si="13"/>
        <v>9160</v>
      </c>
      <c r="F196" s="12"/>
      <c r="G196" s="12"/>
      <c r="H196" s="12"/>
      <c r="I196" s="12"/>
      <c r="J196" s="66"/>
      <c r="K196" s="66"/>
      <c r="L196" s="13">
        <f t="shared" si="14"/>
        <v>0</v>
      </c>
      <c r="M196" s="14"/>
      <c r="N196" s="13">
        <f t="shared" si="15"/>
        <v>0</v>
      </c>
      <c r="O196" s="45">
        <f t="shared" si="16"/>
        <v>9160</v>
      </c>
      <c r="P196" s="65"/>
      <c r="Q196" s="65"/>
      <c r="R196" s="65"/>
      <c r="S196" s="65"/>
      <c r="T196" s="65"/>
      <c r="U196" s="66"/>
      <c r="V196" s="66"/>
      <c r="W196" s="13">
        <f t="shared" si="17"/>
        <v>0</v>
      </c>
      <c r="X196" s="14"/>
      <c r="Y196" s="13">
        <f t="shared" si="12"/>
        <v>0</v>
      </c>
    </row>
    <row r="197" spans="1:25" ht="26.25" customHeight="1" x14ac:dyDescent="0.2">
      <c r="A197" s="83">
        <v>191</v>
      </c>
      <c r="B197" s="125" t="s">
        <v>730</v>
      </c>
      <c r="C197" s="129" t="s">
        <v>192</v>
      </c>
      <c r="D197" s="128">
        <v>235816</v>
      </c>
      <c r="E197" s="80">
        <f t="shared" si="13"/>
        <v>117908</v>
      </c>
      <c r="F197" s="12"/>
      <c r="G197" s="12"/>
      <c r="H197" s="12"/>
      <c r="I197" s="12"/>
      <c r="J197" s="66"/>
      <c r="K197" s="66"/>
      <c r="L197" s="13">
        <f t="shared" si="14"/>
        <v>0</v>
      </c>
      <c r="M197" s="14"/>
      <c r="N197" s="13">
        <f t="shared" si="15"/>
        <v>0</v>
      </c>
      <c r="O197" s="45">
        <f t="shared" si="16"/>
        <v>117908</v>
      </c>
      <c r="P197" s="65"/>
      <c r="Q197" s="65"/>
      <c r="R197" s="65"/>
      <c r="S197" s="65"/>
      <c r="T197" s="65"/>
      <c r="U197" s="66"/>
      <c r="V197" s="66"/>
      <c r="W197" s="13">
        <f t="shared" si="17"/>
        <v>0</v>
      </c>
      <c r="X197" s="14"/>
      <c r="Y197" s="13">
        <f t="shared" si="12"/>
        <v>0</v>
      </c>
    </row>
    <row r="198" spans="1:25" ht="26.25" customHeight="1" x14ac:dyDescent="0.2">
      <c r="A198" s="83">
        <v>192</v>
      </c>
      <c r="B198" s="125" t="s">
        <v>731</v>
      </c>
      <c r="C198" s="129" t="s">
        <v>192</v>
      </c>
      <c r="D198" s="128">
        <v>244</v>
      </c>
      <c r="E198" s="80">
        <f t="shared" si="13"/>
        <v>122</v>
      </c>
      <c r="F198" s="12"/>
      <c r="G198" s="12"/>
      <c r="H198" s="12"/>
      <c r="I198" s="12"/>
      <c r="J198" s="66"/>
      <c r="K198" s="66"/>
      <c r="L198" s="13">
        <f t="shared" si="14"/>
        <v>0</v>
      </c>
      <c r="M198" s="14"/>
      <c r="N198" s="13">
        <f t="shared" si="15"/>
        <v>0</v>
      </c>
      <c r="O198" s="45">
        <f t="shared" si="16"/>
        <v>122</v>
      </c>
      <c r="P198" s="65"/>
      <c r="Q198" s="65"/>
      <c r="R198" s="65"/>
      <c r="S198" s="65"/>
      <c r="T198" s="65"/>
      <c r="U198" s="66"/>
      <c r="V198" s="66"/>
      <c r="W198" s="13">
        <f t="shared" si="17"/>
        <v>0</v>
      </c>
      <c r="X198" s="14"/>
      <c r="Y198" s="13">
        <f t="shared" si="12"/>
        <v>0</v>
      </c>
    </row>
    <row r="199" spans="1:25" ht="26.25" customHeight="1" x14ac:dyDescent="0.2">
      <c r="A199" s="83">
        <v>193</v>
      </c>
      <c r="B199" s="125" t="s">
        <v>732</v>
      </c>
      <c r="C199" s="129" t="s">
        <v>192</v>
      </c>
      <c r="D199" s="128">
        <v>526707</v>
      </c>
      <c r="E199" s="80">
        <f t="shared" si="13"/>
        <v>263353.5</v>
      </c>
      <c r="F199" s="12"/>
      <c r="G199" s="12"/>
      <c r="H199" s="12"/>
      <c r="I199" s="12"/>
      <c r="J199" s="66"/>
      <c r="K199" s="66"/>
      <c r="L199" s="13">
        <f t="shared" si="14"/>
        <v>0</v>
      </c>
      <c r="M199" s="14"/>
      <c r="N199" s="13">
        <f t="shared" si="15"/>
        <v>0</v>
      </c>
      <c r="O199" s="45">
        <f t="shared" si="16"/>
        <v>263353.5</v>
      </c>
      <c r="P199" s="65"/>
      <c r="Q199" s="65"/>
      <c r="R199" s="65"/>
      <c r="S199" s="65"/>
      <c r="T199" s="65"/>
      <c r="U199" s="66"/>
      <c r="V199" s="66"/>
      <c r="W199" s="13">
        <f t="shared" si="17"/>
        <v>0</v>
      </c>
      <c r="X199" s="14"/>
      <c r="Y199" s="13">
        <f t="shared" ref="Y199:Y218" si="18">+(W199*X199)+W199</f>
        <v>0</v>
      </c>
    </row>
    <row r="200" spans="1:25" ht="26.25" customHeight="1" x14ac:dyDescent="0.2">
      <c r="A200" s="83">
        <v>194</v>
      </c>
      <c r="B200" s="125" t="s">
        <v>733</v>
      </c>
      <c r="C200" s="129" t="s">
        <v>1050</v>
      </c>
      <c r="D200" s="128">
        <v>8570</v>
      </c>
      <c r="E200" s="80">
        <f t="shared" ref="E200:E218" si="19">D200*0.5</f>
        <v>4285</v>
      </c>
      <c r="F200" s="12"/>
      <c r="G200" s="12"/>
      <c r="H200" s="12"/>
      <c r="I200" s="12"/>
      <c r="J200" s="66"/>
      <c r="K200" s="66"/>
      <c r="L200" s="13">
        <f t="shared" ref="L200:L218" si="20">+$E200*J200</f>
        <v>0</v>
      </c>
      <c r="M200" s="14"/>
      <c r="N200" s="13">
        <f t="shared" ref="N200:N218" si="21">+(L200*M200)+L200</f>
        <v>0</v>
      </c>
      <c r="O200" s="45">
        <f t="shared" ref="O200:O218" si="22">D200*0.5</f>
        <v>4285</v>
      </c>
      <c r="P200" s="65"/>
      <c r="Q200" s="65"/>
      <c r="R200" s="65"/>
      <c r="S200" s="65"/>
      <c r="T200" s="65"/>
      <c r="U200" s="66"/>
      <c r="V200" s="66"/>
      <c r="W200" s="13">
        <f t="shared" ref="W200:W218" si="23">+$O200*U200</f>
        <v>0</v>
      </c>
      <c r="X200" s="14"/>
      <c r="Y200" s="13">
        <f t="shared" si="18"/>
        <v>0</v>
      </c>
    </row>
    <row r="201" spans="1:25" ht="26.25" customHeight="1" x14ac:dyDescent="0.2">
      <c r="A201" s="83">
        <v>195</v>
      </c>
      <c r="B201" s="125" t="s">
        <v>734</v>
      </c>
      <c r="C201" s="129" t="s">
        <v>1050</v>
      </c>
      <c r="D201" s="128">
        <v>2585</v>
      </c>
      <c r="E201" s="80">
        <f t="shared" si="19"/>
        <v>1292.5</v>
      </c>
      <c r="F201" s="12"/>
      <c r="G201" s="12"/>
      <c r="H201" s="12"/>
      <c r="I201" s="12"/>
      <c r="J201" s="66"/>
      <c r="K201" s="66"/>
      <c r="L201" s="13">
        <f t="shared" si="20"/>
        <v>0</v>
      </c>
      <c r="M201" s="14"/>
      <c r="N201" s="13">
        <f t="shared" si="21"/>
        <v>0</v>
      </c>
      <c r="O201" s="45">
        <f t="shared" si="22"/>
        <v>1292.5</v>
      </c>
      <c r="P201" s="65"/>
      <c r="Q201" s="65"/>
      <c r="R201" s="65"/>
      <c r="S201" s="65"/>
      <c r="T201" s="65"/>
      <c r="U201" s="66"/>
      <c r="V201" s="66"/>
      <c r="W201" s="13">
        <f t="shared" si="23"/>
        <v>0</v>
      </c>
      <c r="X201" s="14"/>
      <c r="Y201" s="13">
        <f t="shared" si="18"/>
        <v>0</v>
      </c>
    </row>
    <row r="202" spans="1:25" ht="26.25" customHeight="1" x14ac:dyDescent="0.2">
      <c r="A202" s="83">
        <v>196</v>
      </c>
      <c r="B202" s="127" t="s">
        <v>735</v>
      </c>
      <c r="C202" s="129" t="s">
        <v>1050</v>
      </c>
      <c r="D202" s="128">
        <v>12250</v>
      </c>
      <c r="E202" s="80">
        <f t="shared" si="19"/>
        <v>6125</v>
      </c>
      <c r="F202" s="12"/>
      <c r="G202" s="12"/>
      <c r="H202" s="12"/>
      <c r="I202" s="12"/>
      <c r="J202" s="66"/>
      <c r="K202" s="66"/>
      <c r="L202" s="13">
        <f t="shared" si="20"/>
        <v>0</v>
      </c>
      <c r="M202" s="14"/>
      <c r="N202" s="13">
        <f t="shared" si="21"/>
        <v>0</v>
      </c>
      <c r="O202" s="45">
        <f t="shared" si="22"/>
        <v>6125</v>
      </c>
      <c r="P202" s="65"/>
      <c r="Q202" s="65"/>
      <c r="R202" s="65"/>
      <c r="S202" s="65"/>
      <c r="T202" s="65"/>
      <c r="U202" s="66"/>
      <c r="V202" s="66"/>
      <c r="W202" s="13">
        <f t="shared" si="23"/>
        <v>0</v>
      </c>
      <c r="X202" s="14"/>
      <c r="Y202" s="13">
        <f t="shared" si="18"/>
        <v>0</v>
      </c>
    </row>
    <row r="203" spans="1:25" ht="26.25" customHeight="1" x14ac:dyDescent="0.2">
      <c r="A203" s="83">
        <v>197</v>
      </c>
      <c r="B203" s="125" t="s">
        <v>736</v>
      </c>
      <c r="C203" s="129" t="s">
        <v>1050</v>
      </c>
      <c r="D203" s="128">
        <v>4473</v>
      </c>
      <c r="E203" s="80">
        <f t="shared" si="19"/>
        <v>2236.5</v>
      </c>
      <c r="F203" s="12"/>
      <c r="G203" s="12"/>
      <c r="H203" s="12"/>
      <c r="I203" s="12"/>
      <c r="J203" s="66"/>
      <c r="K203" s="66"/>
      <c r="L203" s="13">
        <f t="shared" si="20"/>
        <v>0</v>
      </c>
      <c r="M203" s="14"/>
      <c r="N203" s="13">
        <f t="shared" si="21"/>
        <v>0</v>
      </c>
      <c r="O203" s="45">
        <f t="shared" si="22"/>
        <v>2236.5</v>
      </c>
      <c r="P203" s="65"/>
      <c r="Q203" s="65"/>
      <c r="R203" s="65"/>
      <c r="S203" s="65"/>
      <c r="T203" s="65"/>
      <c r="U203" s="66"/>
      <c r="V203" s="66"/>
      <c r="W203" s="13">
        <f t="shared" si="23"/>
        <v>0</v>
      </c>
      <c r="X203" s="14"/>
      <c r="Y203" s="13">
        <f t="shared" si="18"/>
        <v>0</v>
      </c>
    </row>
    <row r="204" spans="1:25" ht="26.25" customHeight="1" x14ac:dyDescent="0.2">
      <c r="A204" s="83">
        <v>198</v>
      </c>
      <c r="B204" s="125" t="s">
        <v>737</v>
      </c>
      <c r="C204" s="129" t="s">
        <v>1050</v>
      </c>
      <c r="D204" s="128">
        <v>1875</v>
      </c>
      <c r="E204" s="80">
        <f t="shared" si="19"/>
        <v>937.5</v>
      </c>
      <c r="F204" s="12"/>
      <c r="G204" s="12"/>
      <c r="H204" s="12"/>
      <c r="I204" s="12"/>
      <c r="J204" s="66"/>
      <c r="K204" s="66"/>
      <c r="L204" s="13">
        <f t="shared" si="20"/>
        <v>0</v>
      </c>
      <c r="M204" s="14"/>
      <c r="N204" s="13">
        <f t="shared" si="21"/>
        <v>0</v>
      </c>
      <c r="O204" s="45">
        <f t="shared" si="22"/>
        <v>937.5</v>
      </c>
      <c r="P204" s="65"/>
      <c r="Q204" s="65"/>
      <c r="R204" s="65"/>
      <c r="S204" s="65"/>
      <c r="T204" s="65"/>
      <c r="U204" s="66"/>
      <c r="V204" s="66"/>
      <c r="W204" s="13">
        <f t="shared" si="23"/>
        <v>0</v>
      </c>
      <c r="X204" s="14"/>
      <c r="Y204" s="13">
        <f t="shared" si="18"/>
        <v>0</v>
      </c>
    </row>
    <row r="205" spans="1:25" ht="26.25" customHeight="1" x14ac:dyDescent="0.2">
      <c r="A205" s="83">
        <v>199</v>
      </c>
      <c r="B205" s="125" t="s">
        <v>738</v>
      </c>
      <c r="C205" s="129" t="s">
        <v>1050</v>
      </c>
      <c r="D205" s="128">
        <v>2237</v>
      </c>
      <c r="E205" s="80">
        <f t="shared" si="19"/>
        <v>1118.5</v>
      </c>
      <c r="F205" s="12"/>
      <c r="G205" s="12"/>
      <c r="H205" s="12"/>
      <c r="I205" s="12"/>
      <c r="J205" s="66"/>
      <c r="K205" s="66"/>
      <c r="L205" s="13">
        <f t="shared" si="20"/>
        <v>0</v>
      </c>
      <c r="M205" s="14"/>
      <c r="N205" s="13">
        <f t="shared" si="21"/>
        <v>0</v>
      </c>
      <c r="O205" s="45">
        <f t="shared" si="22"/>
        <v>1118.5</v>
      </c>
      <c r="P205" s="65"/>
      <c r="Q205" s="65"/>
      <c r="R205" s="65"/>
      <c r="S205" s="65"/>
      <c r="T205" s="65"/>
      <c r="U205" s="66"/>
      <c r="V205" s="66"/>
      <c r="W205" s="13">
        <f t="shared" si="23"/>
        <v>0</v>
      </c>
      <c r="X205" s="14"/>
      <c r="Y205" s="13">
        <f t="shared" si="18"/>
        <v>0</v>
      </c>
    </row>
    <row r="206" spans="1:25" ht="26.25" customHeight="1" x14ac:dyDescent="0.2">
      <c r="A206" s="83">
        <v>200</v>
      </c>
      <c r="B206" s="125" t="s">
        <v>739</v>
      </c>
      <c r="C206" s="129" t="s">
        <v>559</v>
      </c>
      <c r="D206" s="128">
        <v>69882</v>
      </c>
      <c r="E206" s="80">
        <f t="shared" si="19"/>
        <v>34941</v>
      </c>
      <c r="F206" s="12"/>
      <c r="G206" s="12"/>
      <c r="H206" s="12"/>
      <c r="I206" s="12"/>
      <c r="J206" s="66"/>
      <c r="K206" s="66"/>
      <c r="L206" s="13">
        <f t="shared" si="20"/>
        <v>0</v>
      </c>
      <c r="M206" s="14"/>
      <c r="N206" s="13">
        <f t="shared" si="21"/>
        <v>0</v>
      </c>
      <c r="O206" s="45">
        <f t="shared" si="22"/>
        <v>34941</v>
      </c>
      <c r="P206" s="65"/>
      <c r="Q206" s="65"/>
      <c r="R206" s="65"/>
      <c r="S206" s="65"/>
      <c r="T206" s="65"/>
      <c r="U206" s="66"/>
      <c r="V206" s="66"/>
      <c r="W206" s="13">
        <f t="shared" si="23"/>
        <v>0</v>
      </c>
      <c r="X206" s="14"/>
      <c r="Y206" s="13">
        <f t="shared" si="18"/>
        <v>0</v>
      </c>
    </row>
    <row r="207" spans="1:25" ht="26.25" customHeight="1" x14ac:dyDescent="0.2">
      <c r="A207" s="83">
        <v>201</v>
      </c>
      <c r="B207" s="125" t="s">
        <v>740</v>
      </c>
      <c r="C207" s="129" t="s">
        <v>1050</v>
      </c>
      <c r="D207" s="128">
        <v>768</v>
      </c>
      <c r="E207" s="80">
        <f t="shared" si="19"/>
        <v>384</v>
      </c>
      <c r="F207" s="12"/>
      <c r="G207" s="12"/>
      <c r="H207" s="12"/>
      <c r="I207" s="12"/>
      <c r="J207" s="66"/>
      <c r="K207" s="66"/>
      <c r="L207" s="13">
        <f t="shared" si="20"/>
        <v>0</v>
      </c>
      <c r="M207" s="14"/>
      <c r="N207" s="13">
        <f t="shared" si="21"/>
        <v>0</v>
      </c>
      <c r="O207" s="45">
        <f t="shared" si="22"/>
        <v>384</v>
      </c>
      <c r="P207" s="65"/>
      <c r="Q207" s="65"/>
      <c r="R207" s="65"/>
      <c r="S207" s="65"/>
      <c r="T207" s="65"/>
      <c r="U207" s="66"/>
      <c r="V207" s="66"/>
      <c r="W207" s="13">
        <f t="shared" si="23"/>
        <v>0</v>
      </c>
      <c r="X207" s="14"/>
      <c r="Y207" s="13">
        <f t="shared" si="18"/>
        <v>0</v>
      </c>
    </row>
    <row r="208" spans="1:25" ht="26.25" customHeight="1" x14ac:dyDescent="0.2">
      <c r="A208" s="83">
        <v>202</v>
      </c>
      <c r="B208" s="125" t="s">
        <v>741</v>
      </c>
      <c r="C208" s="129" t="s">
        <v>1050</v>
      </c>
      <c r="D208" s="128">
        <v>15265</v>
      </c>
      <c r="E208" s="80">
        <f t="shared" si="19"/>
        <v>7632.5</v>
      </c>
      <c r="F208" s="12"/>
      <c r="G208" s="12"/>
      <c r="H208" s="12"/>
      <c r="I208" s="12"/>
      <c r="J208" s="66"/>
      <c r="K208" s="66"/>
      <c r="L208" s="13">
        <f t="shared" si="20"/>
        <v>0</v>
      </c>
      <c r="M208" s="14"/>
      <c r="N208" s="13">
        <f t="shared" si="21"/>
        <v>0</v>
      </c>
      <c r="O208" s="45">
        <f t="shared" si="22"/>
        <v>7632.5</v>
      </c>
      <c r="P208" s="65"/>
      <c r="Q208" s="65"/>
      <c r="R208" s="65"/>
      <c r="S208" s="65"/>
      <c r="T208" s="65"/>
      <c r="U208" s="66"/>
      <c r="V208" s="66"/>
      <c r="W208" s="13">
        <f t="shared" si="23"/>
        <v>0</v>
      </c>
      <c r="X208" s="14"/>
      <c r="Y208" s="13">
        <f t="shared" si="18"/>
        <v>0</v>
      </c>
    </row>
    <row r="209" spans="1:25" ht="26.25" customHeight="1" x14ac:dyDescent="0.2">
      <c r="A209" s="83">
        <v>203</v>
      </c>
      <c r="B209" s="125" t="s">
        <v>742</v>
      </c>
      <c r="C209" s="129" t="s">
        <v>1050</v>
      </c>
      <c r="D209" s="128">
        <v>58</v>
      </c>
      <c r="E209" s="80">
        <f t="shared" si="19"/>
        <v>29</v>
      </c>
      <c r="F209" s="12"/>
      <c r="G209" s="12"/>
      <c r="H209" s="12"/>
      <c r="I209" s="12"/>
      <c r="J209" s="66"/>
      <c r="K209" s="66"/>
      <c r="L209" s="13">
        <f t="shared" si="20"/>
        <v>0</v>
      </c>
      <c r="M209" s="14"/>
      <c r="N209" s="13">
        <f t="shared" si="21"/>
        <v>0</v>
      </c>
      <c r="O209" s="45">
        <f t="shared" si="22"/>
        <v>29</v>
      </c>
      <c r="P209" s="65"/>
      <c r="Q209" s="65"/>
      <c r="R209" s="65"/>
      <c r="S209" s="65"/>
      <c r="T209" s="65"/>
      <c r="U209" s="66"/>
      <c r="V209" s="66"/>
      <c r="W209" s="13">
        <f t="shared" si="23"/>
        <v>0</v>
      </c>
      <c r="X209" s="14"/>
      <c r="Y209" s="13">
        <f t="shared" si="18"/>
        <v>0</v>
      </c>
    </row>
    <row r="210" spans="1:25" ht="26.25" customHeight="1" x14ac:dyDescent="0.2">
      <c r="A210" s="83">
        <v>204</v>
      </c>
      <c r="B210" s="125" t="s">
        <v>743</v>
      </c>
      <c r="C210" s="129" t="s">
        <v>1050</v>
      </c>
      <c r="D210" s="128">
        <v>13640</v>
      </c>
      <c r="E210" s="80">
        <f t="shared" si="19"/>
        <v>6820</v>
      </c>
      <c r="F210" s="12"/>
      <c r="G210" s="12"/>
      <c r="H210" s="12"/>
      <c r="I210" s="12"/>
      <c r="J210" s="66"/>
      <c r="K210" s="66"/>
      <c r="L210" s="13">
        <f t="shared" si="20"/>
        <v>0</v>
      </c>
      <c r="M210" s="14"/>
      <c r="N210" s="13">
        <f t="shared" si="21"/>
        <v>0</v>
      </c>
      <c r="O210" s="45">
        <f t="shared" si="22"/>
        <v>6820</v>
      </c>
      <c r="P210" s="65"/>
      <c r="Q210" s="65"/>
      <c r="R210" s="65"/>
      <c r="S210" s="65"/>
      <c r="T210" s="65"/>
      <c r="U210" s="66"/>
      <c r="V210" s="66"/>
      <c r="W210" s="13">
        <f t="shared" si="23"/>
        <v>0</v>
      </c>
      <c r="X210" s="14"/>
      <c r="Y210" s="13">
        <f t="shared" si="18"/>
        <v>0</v>
      </c>
    </row>
    <row r="211" spans="1:25" ht="26.25" customHeight="1" x14ac:dyDescent="0.2">
      <c r="A211" s="83">
        <v>205</v>
      </c>
      <c r="B211" s="125" t="s">
        <v>744</v>
      </c>
      <c r="C211" s="129" t="s">
        <v>192</v>
      </c>
      <c r="D211" s="128">
        <v>1513772</v>
      </c>
      <c r="E211" s="80">
        <f t="shared" si="19"/>
        <v>756886</v>
      </c>
      <c r="F211" s="12"/>
      <c r="G211" s="12"/>
      <c r="H211" s="12"/>
      <c r="I211" s="12"/>
      <c r="J211" s="66"/>
      <c r="K211" s="66"/>
      <c r="L211" s="13">
        <f t="shared" si="20"/>
        <v>0</v>
      </c>
      <c r="M211" s="14"/>
      <c r="N211" s="13">
        <f t="shared" si="21"/>
        <v>0</v>
      </c>
      <c r="O211" s="45">
        <f t="shared" si="22"/>
        <v>756886</v>
      </c>
      <c r="P211" s="65"/>
      <c r="Q211" s="65"/>
      <c r="R211" s="65"/>
      <c r="S211" s="65"/>
      <c r="T211" s="65"/>
      <c r="U211" s="66"/>
      <c r="V211" s="66"/>
      <c r="W211" s="13">
        <f t="shared" si="23"/>
        <v>0</v>
      </c>
      <c r="X211" s="14"/>
      <c r="Y211" s="13">
        <f t="shared" si="18"/>
        <v>0</v>
      </c>
    </row>
    <row r="212" spans="1:25" ht="26.25" customHeight="1" x14ac:dyDescent="0.2">
      <c r="A212" s="83">
        <v>206</v>
      </c>
      <c r="B212" s="125" t="s">
        <v>745</v>
      </c>
      <c r="C212" s="129" t="s">
        <v>387</v>
      </c>
      <c r="D212" s="128">
        <v>45371</v>
      </c>
      <c r="E212" s="80">
        <f t="shared" si="19"/>
        <v>22685.5</v>
      </c>
      <c r="F212" s="12"/>
      <c r="G212" s="12"/>
      <c r="H212" s="12"/>
      <c r="I212" s="12"/>
      <c r="J212" s="66"/>
      <c r="K212" s="66"/>
      <c r="L212" s="13">
        <f t="shared" si="20"/>
        <v>0</v>
      </c>
      <c r="M212" s="14"/>
      <c r="N212" s="13">
        <f t="shared" si="21"/>
        <v>0</v>
      </c>
      <c r="O212" s="45">
        <f t="shared" si="22"/>
        <v>22685.5</v>
      </c>
      <c r="P212" s="65"/>
      <c r="Q212" s="65"/>
      <c r="R212" s="65"/>
      <c r="S212" s="65"/>
      <c r="T212" s="65"/>
      <c r="U212" s="66"/>
      <c r="V212" s="66"/>
      <c r="W212" s="13">
        <f t="shared" si="23"/>
        <v>0</v>
      </c>
      <c r="X212" s="14"/>
      <c r="Y212" s="13">
        <f t="shared" si="18"/>
        <v>0</v>
      </c>
    </row>
    <row r="213" spans="1:25" ht="26.25" customHeight="1" x14ac:dyDescent="0.2">
      <c r="A213" s="83">
        <v>207</v>
      </c>
      <c r="B213" s="125" t="s">
        <v>746</v>
      </c>
      <c r="C213" s="129" t="s">
        <v>387</v>
      </c>
      <c r="D213" s="128">
        <v>18658</v>
      </c>
      <c r="E213" s="80">
        <f t="shared" si="19"/>
        <v>9329</v>
      </c>
      <c r="F213" s="12"/>
      <c r="G213" s="12"/>
      <c r="H213" s="12"/>
      <c r="I213" s="12"/>
      <c r="J213" s="66"/>
      <c r="K213" s="66"/>
      <c r="L213" s="13">
        <f t="shared" si="20"/>
        <v>0</v>
      </c>
      <c r="M213" s="14"/>
      <c r="N213" s="13">
        <f t="shared" si="21"/>
        <v>0</v>
      </c>
      <c r="O213" s="45">
        <f t="shared" si="22"/>
        <v>9329</v>
      </c>
      <c r="P213" s="65"/>
      <c r="Q213" s="65"/>
      <c r="R213" s="65"/>
      <c r="S213" s="65"/>
      <c r="T213" s="65"/>
      <c r="U213" s="66"/>
      <c r="V213" s="66"/>
      <c r="W213" s="13">
        <f t="shared" si="23"/>
        <v>0</v>
      </c>
      <c r="X213" s="14"/>
      <c r="Y213" s="13">
        <f t="shared" si="18"/>
        <v>0</v>
      </c>
    </row>
    <row r="214" spans="1:25" ht="26.25" customHeight="1" x14ac:dyDescent="0.2">
      <c r="A214" s="83">
        <v>208</v>
      </c>
      <c r="B214" s="125" t="s">
        <v>747</v>
      </c>
      <c r="C214" s="129" t="s">
        <v>387</v>
      </c>
      <c r="D214" s="128">
        <v>17760</v>
      </c>
      <c r="E214" s="80">
        <f t="shared" si="19"/>
        <v>8880</v>
      </c>
      <c r="F214" s="12"/>
      <c r="G214" s="12"/>
      <c r="H214" s="12"/>
      <c r="I214" s="12"/>
      <c r="J214" s="66"/>
      <c r="K214" s="66"/>
      <c r="L214" s="13">
        <f t="shared" si="20"/>
        <v>0</v>
      </c>
      <c r="M214" s="14"/>
      <c r="N214" s="13">
        <f t="shared" si="21"/>
        <v>0</v>
      </c>
      <c r="O214" s="45">
        <f t="shared" si="22"/>
        <v>8880</v>
      </c>
      <c r="P214" s="65"/>
      <c r="Q214" s="65"/>
      <c r="R214" s="65"/>
      <c r="S214" s="65"/>
      <c r="T214" s="65"/>
      <c r="U214" s="66"/>
      <c r="V214" s="66"/>
      <c r="W214" s="13">
        <f t="shared" si="23"/>
        <v>0</v>
      </c>
      <c r="X214" s="14"/>
      <c r="Y214" s="13">
        <f t="shared" si="18"/>
        <v>0</v>
      </c>
    </row>
    <row r="215" spans="1:25" ht="26.25" customHeight="1" x14ac:dyDescent="0.2">
      <c r="A215" s="83">
        <v>209</v>
      </c>
      <c r="B215" s="125" t="s">
        <v>748</v>
      </c>
      <c r="C215" s="129" t="s">
        <v>387</v>
      </c>
      <c r="D215" s="128">
        <v>26012</v>
      </c>
      <c r="E215" s="80">
        <f t="shared" si="19"/>
        <v>13006</v>
      </c>
      <c r="F215" s="12"/>
      <c r="G215" s="12"/>
      <c r="H215" s="12"/>
      <c r="I215" s="12"/>
      <c r="J215" s="66"/>
      <c r="K215" s="66"/>
      <c r="L215" s="13">
        <f t="shared" si="20"/>
        <v>0</v>
      </c>
      <c r="M215" s="14"/>
      <c r="N215" s="13">
        <f t="shared" si="21"/>
        <v>0</v>
      </c>
      <c r="O215" s="45">
        <f t="shared" si="22"/>
        <v>13006</v>
      </c>
      <c r="P215" s="65"/>
      <c r="Q215" s="65"/>
      <c r="R215" s="65"/>
      <c r="S215" s="65"/>
      <c r="T215" s="65"/>
      <c r="U215" s="66"/>
      <c r="V215" s="66"/>
      <c r="W215" s="13">
        <f t="shared" si="23"/>
        <v>0</v>
      </c>
      <c r="X215" s="14"/>
      <c r="Y215" s="13">
        <f t="shared" si="18"/>
        <v>0</v>
      </c>
    </row>
    <row r="216" spans="1:25" ht="26.25" customHeight="1" x14ac:dyDescent="0.2">
      <c r="A216" s="83">
        <v>210</v>
      </c>
      <c r="B216" s="125" t="s">
        <v>750</v>
      </c>
      <c r="C216" s="129" t="s">
        <v>749</v>
      </c>
      <c r="D216" s="128">
        <v>893</v>
      </c>
      <c r="E216" s="80">
        <f t="shared" si="19"/>
        <v>446.5</v>
      </c>
      <c r="F216" s="12"/>
      <c r="G216" s="12"/>
      <c r="H216" s="12"/>
      <c r="I216" s="12"/>
      <c r="J216" s="66"/>
      <c r="K216" s="66"/>
      <c r="L216" s="13">
        <f t="shared" si="20"/>
        <v>0</v>
      </c>
      <c r="M216" s="14"/>
      <c r="N216" s="13">
        <f t="shared" si="21"/>
        <v>0</v>
      </c>
      <c r="O216" s="45">
        <f t="shared" si="22"/>
        <v>446.5</v>
      </c>
      <c r="P216" s="65"/>
      <c r="Q216" s="65"/>
      <c r="R216" s="65"/>
      <c r="S216" s="65"/>
      <c r="T216" s="65"/>
      <c r="U216" s="66"/>
      <c r="V216" s="66"/>
      <c r="W216" s="13">
        <f t="shared" si="23"/>
        <v>0</v>
      </c>
      <c r="X216" s="14"/>
      <c r="Y216" s="13">
        <f t="shared" si="18"/>
        <v>0</v>
      </c>
    </row>
    <row r="217" spans="1:25" ht="26.25" customHeight="1" x14ac:dyDescent="0.2">
      <c r="A217" s="83">
        <v>211</v>
      </c>
      <c r="B217" s="125" t="s">
        <v>748</v>
      </c>
      <c r="C217" s="129" t="s">
        <v>387</v>
      </c>
      <c r="D217" s="130">
        <v>51671</v>
      </c>
      <c r="E217" s="80">
        <f t="shared" si="19"/>
        <v>25835.5</v>
      </c>
      <c r="F217" s="12"/>
      <c r="G217" s="12"/>
      <c r="H217" s="12"/>
      <c r="I217" s="12"/>
      <c r="J217" s="66"/>
      <c r="K217" s="66"/>
      <c r="L217" s="13">
        <f t="shared" si="20"/>
        <v>0</v>
      </c>
      <c r="M217" s="14"/>
      <c r="N217" s="13">
        <f t="shared" si="21"/>
        <v>0</v>
      </c>
      <c r="O217" s="45">
        <f t="shared" si="22"/>
        <v>25835.5</v>
      </c>
      <c r="P217" s="65"/>
      <c r="Q217" s="65"/>
      <c r="R217" s="65"/>
      <c r="S217" s="65"/>
      <c r="T217" s="65"/>
      <c r="U217" s="66"/>
      <c r="V217" s="66"/>
      <c r="W217" s="13">
        <f t="shared" si="23"/>
        <v>0</v>
      </c>
      <c r="X217" s="14"/>
      <c r="Y217" s="13">
        <f t="shared" si="18"/>
        <v>0</v>
      </c>
    </row>
    <row r="218" spans="1:25" ht="26.25" customHeight="1" x14ac:dyDescent="0.2">
      <c r="A218" s="83">
        <v>212</v>
      </c>
      <c r="B218" s="125" t="s">
        <v>750</v>
      </c>
      <c r="C218" s="129" t="s">
        <v>749</v>
      </c>
      <c r="D218" s="130">
        <v>1500</v>
      </c>
      <c r="E218" s="80">
        <f t="shared" si="19"/>
        <v>750</v>
      </c>
      <c r="F218" s="12"/>
      <c r="G218" s="12"/>
      <c r="H218" s="12"/>
      <c r="I218" s="12"/>
      <c r="J218" s="66"/>
      <c r="K218" s="66"/>
      <c r="L218" s="13">
        <f t="shared" si="20"/>
        <v>0</v>
      </c>
      <c r="M218" s="14"/>
      <c r="N218" s="13">
        <f t="shared" si="21"/>
        <v>0</v>
      </c>
      <c r="O218" s="45">
        <f t="shared" si="22"/>
        <v>750</v>
      </c>
      <c r="P218" s="65"/>
      <c r="Q218" s="65"/>
      <c r="R218" s="65"/>
      <c r="S218" s="65"/>
      <c r="T218" s="65"/>
      <c r="U218" s="66"/>
      <c r="V218" s="66"/>
      <c r="W218" s="13">
        <f t="shared" si="23"/>
        <v>0</v>
      </c>
      <c r="X218" s="14"/>
      <c r="Y218" s="13">
        <f t="shared" si="18"/>
        <v>0</v>
      </c>
    </row>
    <row r="219" spans="1:25" ht="35.25" customHeight="1" x14ac:dyDescent="0.2">
      <c r="A219" s="122" t="s">
        <v>46</v>
      </c>
      <c r="B219" s="122"/>
      <c r="C219" s="119"/>
      <c r="D219" s="119"/>
      <c r="E219" s="119"/>
      <c r="F219" s="159" t="s">
        <v>47</v>
      </c>
      <c r="G219" s="160"/>
      <c r="H219" s="160"/>
      <c r="I219" s="160"/>
      <c r="J219" s="161"/>
      <c r="K219" s="123"/>
      <c r="L219" s="67">
        <f>+SUM(L7:L218)</f>
        <v>0</v>
      </c>
      <c r="M219" s="12"/>
      <c r="N219" s="67">
        <f>+SUM(N7:N218)</f>
        <v>0</v>
      </c>
      <c r="O219" s="67"/>
      <c r="P219" s="168" t="s">
        <v>47</v>
      </c>
      <c r="Q219" s="168"/>
      <c r="R219" s="168"/>
      <c r="S219" s="168"/>
      <c r="T219" s="168"/>
      <c r="U219" s="168"/>
      <c r="V219" s="124"/>
      <c r="W219" s="67">
        <f>+SUM(W7:W218)</f>
        <v>0</v>
      </c>
      <c r="X219" s="21"/>
      <c r="Y219" s="67">
        <f>+SUM(Y7:Y218)</f>
        <v>0</v>
      </c>
    </row>
    <row r="220" spans="1:25" ht="49.5" customHeight="1" x14ac:dyDescent="0.2">
      <c r="A220" s="132" t="s">
        <v>48</v>
      </c>
      <c r="B220" s="132"/>
      <c r="F220" s="133" t="s">
        <v>49</v>
      </c>
      <c r="G220" s="134"/>
      <c r="H220" s="134"/>
      <c r="I220" s="134"/>
      <c r="J220" s="135"/>
      <c r="K220" s="69"/>
      <c r="L220" s="167"/>
      <c r="M220" s="167"/>
      <c r="N220" s="167"/>
      <c r="O220" s="1"/>
    </row>
    <row r="221" spans="1:25" ht="49.5" customHeight="1" x14ac:dyDescent="0.2">
      <c r="A221" s="136" t="s">
        <v>50</v>
      </c>
      <c r="B221" s="136"/>
      <c r="F221" s="133" t="s">
        <v>51</v>
      </c>
      <c r="G221" s="134"/>
      <c r="H221" s="134"/>
      <c r="I221" s="134"/>
      <c r="J221" s="135"/>
      <c r="K221" s="120"/>
      <c r="L221" s="137"/>
      <c r="M221" s="137"/>
      <c r="N221" s="137"/>
      <c r="O221" s="1"/>
    </row>
  </sheetData>
  <mergeCells count="18">
    <mergeCell ref="A220:B220"/>
    <mergeCell ref="F220:J220"/>
    <mergeCell ref="L220:N220"/>
    <mergeCell ref="A221:B221"/>
    <mergeCell ref="F221:J221"/>
    <mergeCell ref="L221:N221"/>
    <mergeCell ref="A5:D5"/>
    <mergeCell ref="E5:N5"/>
    <mergeCell ref="O5:Y5"/>
    <mergeCell ref="A6:B6"/>
    <mergeCell ref="F219:J219"/>
    <mergeCell ref="P219:U219"/>
    <mergeCell ref="C1:Y1"/>
    <mergeCell ref="A2:Y2"/>
    <mergeCell ref="A3:D3"/>
    <mergeCell ref="F3:R3"/>
    <mergeCell ref="A4:D4"/>
    <mergeCell ref="F4:N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8993-4174-4664-AFFF-FAFE08D8AF8E}">
  <sheetPr>
    <tabColor theme="4" tint="-0.249977111117893"/>
  </sheetPr>
  <dimension ref="A1:Y136"/>
  <sheetViews>
    <sheetView topLeftCell="J1" workbookViewId="0">
      <selection activeCell="O5" sqref="O5:Y5"/>
    </sheetView>
  </sheetViews>
  <sheetFormatPr baseColWidth="10" defaultRowHeight="15" x14ac:dyDescent="0.2"/>
  <cols>
    <col min="1" max="1" width="4.109375" style="78" customWidth="1"/>
    <col min="2" max="2" width="44.77734375" style="51" customWidth="1"/>
    <col min="3" max="3" width="5.6640625" style="51" customWidth="1"/>
    <col min="4" max="5" width="9" style="51" bestFit="1" customWidth="1"/>
    <col min="6" max="16384" width="11.5546875" style="51"/>
  </cols>
  <sheetData>
    <row r="1" spans="1:25" s="2" customFormat="1" ht="58.5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751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s="2" customFormat="1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s="2" customFormat="1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54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54</v>
      </c>
      <c r="X6" s="7" t="s">
        <v>18</v>
      </c>
      <c r="Y6" s="6" t="s">
        <v>74</v>
      </c>
    </row>
    <row r="7" spans="1:25" ht="21.75" customHeight="1" x14ac:dyDescent="0.2">
      <c r="A7" s="63">
        <v>1</v>
      </c>
      <c r="B7" s="56" t="s">
        <v>752</v>
      </c>
      <c r="C7" s="64" t="s">
        <v>25</v>
      </c>
      <c r="D7" s="61">
        <v>4645</v>
      </c>
      <c r="E7" s="61">
        <f>D7*0.5</f>
        <v>2322.5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2322.5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0">+(W7*X7)+W7</f>
        <v>0</v>
      </c>
    </row>
    <row r="8" spans="1:25" ht="21.75" customHeight="1" x14ac:dyDescent="0.2">
      <c r="A8" s="63">
        <v>2</v>
      </c>
      <c r="B8" s="56" t="s">
        <v>753</v>
      </c>
      <c r="C8" s="64" t="s">
        <v>25</v>
      </c>
      <c r="D8" s="61">
        <v>289</v>
      </c>
      <c r="E8" s="61">
        <f t="shared" ref="E8:E71" si="1">D8*0.5</f>
        <v>144.5</v>
      </c>
      <c r="F8" s="65"/>
      <c r="G8" s="65"/>
      <c r="H8" s="65"/>
      <c r="I8" s="65"/>
      <c r="J8" s="66"/>
      <c r="K8" s="66"/>
      <c r="L8" s="13">
        <f t="shared" ref="L8:L71" si="2">+$E8*J8</f>
        <v>0</v>
      </c>
      <c r="M8" s="14"/>
      <c r="N8" s="13">
        <f t="shared" ref="N8:N71" si="3">+(L8*M8)+L8</f>
        <v>0</v>
      </c>
      <c r="O8" s="45">
        <f t="shared" ref="O8:O71" si="4">D8*0.5</f>
        <v>144.5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0"/>
        <v>0</v>
      </c>
    </row>
    <row r="9" spans="1:25" ht="21.75" customHeight="1" x14ac:dyDescent="0.2">
      <c r="A9" s="63">
        <v>3</v>
      </c>
      <c r="B9" s="56" t="s">
        <v>754</v>
      </c>
      <c r="C9" s="64" t="s">
        <v>25</v>
      </c>
      <c r="D9" s="61">
        <v>461</v>
      </c>
      <c r="E9" s="61">
        <f t="shared" si="1"/>
        <v>230.5</v>
      </c>
      <c r="F9" s="65"/>
      <c r="G9" s="65"/>
      <c r="H9" s="65"/>
      <c r="I9" s="65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230.5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ht="21.75" customHeight="1" x14ac:dyDescent="0.2">
      <c r="A10" s="63">
        <v>4</v>
      </c>
      <c r="B10" s="56" t="s">
        <v>755</v>
      </c>
      <c r="C10" s="64" t="s">
        <v>25</v>
      </c>
      <c r="D10" s="61">
        <v>1307</v>
      </c>
      <c r="E10" s="61">
        <f t="shared" si="1"/>
        <v>653.5</v>
      </c>
      <c r="F10" s="65"/>
      <c r="G10" s="65"/>
      <c r="H10" s="65"/>
      <c r="I10" s="65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653.5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ht="21.75" customHeight="1" x14ac:dyDescent="0.2">
      <c r="A11" s="63">
        <v>5</v>
      </c>
      <c r="B11" s="56" t="s">
        <v>756</v>
      </c>
      <c r="C11" s="64" t="s">
        <v>25</v>
      </c>
      <c r="D11" s="61">
        <v>944</v>
      </c>
      <c r="E11" s="61">
        <f t="shared" si="1"/>
        <v>472</v>
      </c>
      <c r="F11" s="65"/>
      <c r="G11" s="65"/>
      <c r="H11" s="65"/>
      <c r="I11" s="65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472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ht="21.75" customHeight="1" x14ac:dyDescent="0.2">
      <c r="A12" s="63">
        <v>6</v>
      </c>
      <c r="B12" s="56" t="s">
        <v>757</v>
      </c>
      <c r="C12" s="64" t="s">
        <v>25</v>
      </c>
      <c r="D12" s="61">
        <v>696</v>
      </c>
      <c r="E12" s="61">
        <f t="shared" si="1"/>
        <v>348</v>
      </c>
      <c r="F12" s="65"/>
      <c r="G12" s="65"/>
      <c r="H12" s="65"/>
      <c r="I12" s="65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348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ht="21.75" customHeight="1" x14ac:dyDescent="0.2">
      <c r="A13" s="63">
        <v>7</v>
      </c>
      <c r="B13" s="56" t="s">
        <v>758</v>
      </c>
      <c r="C13" s="64" t="s">
        <v>25</v>
      </c>
      <c r="D13" s="61">
        <v>20504</v>
      </c>
      <c r="E13" s="61">
        <f t="shared" si="1"/>
        <v>10252</v>
      </c>
      <c r="F13" s="65"/>
      <c r="G13" s="65"/>
      <c r="H13" s="65"/>
      <c r="I13" s="65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10252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ht="21.75" customHeight="1" x14ac:dyDescent="0.2">
      <c r="A14" s="63">
        <v>8</v>
      </c>
      <c r="B14" s="56" t="s">
        <v>759</v>
      </c>
      <c r="C14" s="64" t="s">
        <v>25</v>
      </c>
      <c r="D14" s="61">
        <v>22437</v>
      </c>
      <c r="E14" s="61">
        <f t="shared" si="1"/>
        <v>11218.5</v>
      </c>
      <c r="F14" s="65"/>
      <c r="G14" s="65"/>
      <c r="H14" s="65"/>
      <c r="I14" s="65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11218.5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ht="21.75" customHeight="1" x14ac:dyDescent="0.2">
      <c r="A15" s="63">
        <v>9</v>
      </c>
      <c r="B15" s="116" t="s">
        <v>760</v>
      </c>
      <c r="C15" s="64" t="s">
        <v>25</v>
      </c>
      <c r="D15" s="61">
        <v>22945</v>
      </c>
      <c r="E15" s="61">
        <f t="shared" si="1"/>
        <v>11472.5</v>
      </c>
      <c r="F15" s="65"/>
      <c r="G15" s="65"/>
      <c r="H15" s="65"/>
      <c r="I15" s="65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11472.5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ht="21.75" customHeight="1" x14ac:dyDescent="0.2">
      <c r="A16" s="63">
        <v>10</v>
      </c>
      <c r="B16" s="56" t="s">
        <v>761</v>
      </c>
      <c r="C16" s="64" t="s">
        <v>25</v>
      </c>
      <c r="D16" s="61">
        <v>6236</v>
      </c>
      <c r="E16" s="61">
        <f t="shared" si="1"/>
        <v>3118</v>
      </c>
      <c r="F16" s="65"/>
      <c r="G16" s="65"/>
      <c r="H16" s="65"/>
      <c r="I16" s="65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3118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ht="21.75" customHeight="1" x14ac:dyDescent="0.2">
      <c r="A17" s="63">
        <v>11</v>
      </c>
      <c r="B17" s="56" t="s">
        <v>762</v>
      </c>
      <c r="C17" s="64" t="s">
        <v>25</v>
      </c>
      <c r="D17" s="61">
        <v>7038</v>
      </c>
      <c r="E17" s="61">
        <f t="shared" si="1"/>
        <v>3519</v>
      </c>
      <c r="F17" s="65"/>
      <c r="G17" s="65"/>
      <c r="H17" s="65"/>
      <c r="I17" s="65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3519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ht="21.75" customHeight="1" x14ac:dyDescent="0.2">
      <c r="A18" s="63">
        <v>12</v>
      </c>
      <c r="B18" s="56" t="s">
        <v>763</v>
      </c>
      <c r="C18" s="64" t="s">
        <v>25</v>
      </c>
      <c r="D18" s="61">
        <v>3475</v>
      </c>
      <c r="E18" s="61">
        <f t="shared" si="1"/>
        <v>1737.5</v>
      </c>
      <c r="F18" s="65"/>
      <c r="G18" s="65"/>
      <c r="H18" s="65"/>
      <c r="I18" s="65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1737.5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21.75" customHeight="1" x14ac:dyDescent="0.2">
      <c r="A19" s="63">
        <v>13</v>
      </c>
      <c r="B19" s="56" t="s">
        <v>764</v>
      </c>
      <c r="C19" s="64" t="s">
        <v>25</v>
      </c>
      <c r="D19" s="61">
        <v>8340</v>
      </c>
      <c r="E19" s="61">
        <f t="shared" si="1"/>
        <v>4170</v>
      </c>
      <c r="F19" s="65"/>
      <c r="G19" s="65"/>
      <c r="H19" s="65"/>
      <c r="I19" s="65"/>
      <c r="J19" s="66"/>
      <c r="K19" s="66"/>
      <c r="L19" s="13">
        <f t="shared" si="2"/>
        <v>0</v>
      </c>
      <c r="M19" s="14"/>
      <c r="N19" s="13">
        <f t="shared" si="3"/>
        <v>0</v>
      </c>
      <c r="O19" s="45">
        <f t="shared" si="4"/>
        <v>4170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0"/>
        <v>0</v>
      </c>
    </row>
    <row r="20" spans="1:25" ht="21.75" customHeight="1" x14ac:dyDescent="0.2">
      <c r="A20" s="63">
        <v>14</v>
      </c>
      <c r="B20" s="56" t="s">
        <v>765</v>
      </c>
      <c r="C20" s="64" t="s">
        <v>25</v>
      </c>
      <c r="D20" s="61">
        <v>8162</v>
      </c>
      <c r="E20" s="61">
        <f t="shared" si="1"/>
        <v>4081</v>
      </c>
      <c r="F20" s="65"/>
      <c r="G20" s="65"/>
      <c r="H20" s="65"/>
      <c r="I20" s="65"/>
      <c r="J20" s="66"/>
      <c r="K20" s="66"/>
      <c r="L20" s="13">
        <f t="shared" si="2"/>
        <v>0</v>
      </c>
      <c r="M20" s="14"/>
      <c r="N20" s="13">
        <f t="shared" si="3"/>
        <v>0</v>
      </c>
      <c r="O20" s="45">
        <f t="shared" si="4"/>
        <v>4081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0"/>
        <v>0</v>
      </c>
    </row>
    <row r="21" spans="1:25" ht="21.75" customHeight="1" x14ac:dyDescent="0.2">
      <c r="A21" s="63">
        <v>15</v>
      </c>
      <c r="B21" s="56" t="s">
        <v>766</v>
      </c>
      <c r="C21" s="64" t="s">
        <v>25</v>
      </c>
      <c r="D21" s="61">
        <v>92263</v>
      </c>
      <c r="E21" s="61">
        <f t="shared" si="1"/>
        <v>46131.5</v>
      </c>
      <c r="F21" s="65"/>
      <c r="G21" s="65"/>
      <c r="H21" s="65"/>
      <c r="I21" s="65"/>
      <c r="J21" s="66"/>
      <c r="K21" s="66"/>
      <c r="L21" s="13">
        <f t="shared" si="2"/>
        <v>0</v>
      </c>
      <c r="M21" s="14"/>
      <c r="N21" s="13">
        <f t="shared" si="3"/>
        <v>0</v>
      </c>
      <c r="O21" s="45">
        <f t="shared" si="4"/>
        <v>46131.5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0"/>
        <v>0</v>
      </c>
    </row>
    <row r="22" spans="1:25" ht="21.75" customHeight="1" x14ac:dyDescent="0.2">
      <c r="A22" s="63">
        <v>16</v>
      </c>
      <c r="B22" s="56" t="s">
        <v>767</v>
      </c>
      <c r="C22" s="64" t="s">
        <v>25</v>
      </c>
      <c r="D22" s="61">
        <v>155</v>
      </c>
      <c r="E22" s="61">
        <f t="shared" si="1"/>
        <v>77.5</v>
      </c>
      <c r="F22" s="65"/>
      <c r="G22" s="65"/>
      <c r="H22" s="65"/>
      <c r="I22" s="65"/>
      <c r="J22" s="66"/>
      <c r="K22" s="66"/>
      <c r="L22" s="13">
        <f t="shared" si="2"/>
        <v>0</v>
      </c>
      <c r="M22" s="14"/>
      <c r="N22" s="13">
        <f t="shared" si="3"/>
        <v>0</v>
      </c>
      <c r="O22" s="45">
        <f t="shared" si="4"/>
        <v>77.5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0"/>
        <v>0</v>
      </c>
    </row>
    <row r="23" spans="1:25" ht="21.75" customHeight="1" x14ac:dyDescent="0.2">
      <c r="A23" s="63">
        <v>17</v>
      </c>
      <c r="B23" s="56" t="s">
        <v>768</v>
      </c>
      <c r="C23" s="64" t="s">
        <v>25</v>
      </c>
      <c r="D23" s="61">
        <v>30883</v>
      </c>
      <c r="E23" s="61">
        <f t="shared" si="1"/>
        <v>15441.5</v>
      </c>
      <c r="F23" s="65"/>
      <c r="G23" s="65"/>
      <c r="H23" s="65"/>
      <c r="I23" s="65"/>
      <c r="J23" s="66"/>
      <c r="K23" s="66"/>
      <c r="L23" s="13">
        <f t="shared" si="2"/>
        <v>0</v>
      </c>
      <c r="M23" s="14"/>
      <c r="N23" s="13">
        <f t="shared" si="3"/>
        <v>0</v>
      </c>
      <c r="O23" s="45">
        <f t="shared" si="4"/>
        <v>15441.5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0"/>
        <v>0</v>
      </c>
    </row>
    <row r="24" spans="1:25" ht="21.75" customHeight="1" x14ac:dyDescent="0.2">
      <c r="A24" s="63">
        <v>18</v>
      </c>
      <c r="B24" s="56" t="s">
        <v>769</v>
      </c>
      <c r="C24" s="64" t="s">
        <v>25</v>
      </c>
      <c r="D24" s="61">
        <v>3131</v>
      </c>
      <c r="E24" s="61">
        <f t="shared" si="1"/>
        <v>1565.5</v>
      </c>
      <c r="F24" s="65"/>
      <c r="G24" s="65"/>
      <c r="H24" s="65"/>
      <c r="I24" s="65"/>
      <c r="J24" s="66"/>
      <c r="K24" s="66"/>
      <c r="L24" s="13">
        <f t="shared" si="2"/>
        <v>0</v>
      </c>
      <c r="M24" s="14"/>
      <c r="N24" s="13">
        <f t="shared" si="3"/>
        <v>0</v>
      </c>
      <c r="O24" s="45">
        <f t="shared" si="4"/>
        <v>1565.5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0"/>
        <v>0</v>
      </c>
    </row>
    <row r="25" spans="1:25" ht="21.75" customHeight="1" x14ac:dyDescent="0.2">
      <c r="A25" s="63">
        <v>19</v>
      </c>
      <c r="B25" s="56" t="s">
        <v>770</v>
      </c>
      <c r="C25" s="64" t="s">
        <v>25</v>
      </c>
      <c r="D25" s="61">
        <v>2085</v>
      </c>
      <c r="E25" s="61">
        <f t="shared" si="1"/>
        <v>1042.5</v>
      </c>
      <c r="F25" s="65"/>
      <c r="G25" s="65"/>
      <c r="H25" s="65"/>
      <c r="I25" s="65"/>
      <c r="J25" s="66"/>
      <c r="K25" s="66"/>
      <c r="L25" s="13">
        <f t="shared" si="2"/>
        <v>0</v>
      </c>
      <c r="M25" s="14"/>
      <c r="N25" s="13">
        <f t="shared" si="3"/>
        <v>0</v>
      </c>
      <c r="O25" s="45">
        <f t="shared" si="4"/>
        <v>1042.5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0"/>
        <v>0</v>
      </c>
    </row>
    <row r="26" spans="1:25" ht="21.75" customHeight="1" x14ac:dyDescent="0.2">
      <c r="A26" s="63">
        <v>20</v>
      </c>
      <c r="B26" s="56" t="s">
        <v>771</v>
      </c>
      <c r="C26" s="64" t="s">
        <v>25</v>
      </c>
      <c r="D26" s="61">
        <v>4130</v>
      </c>
      <c r="E26" s="61">
        <f t="shared" si="1"/>
        <v>2065</v>
      </c>
      <c r="F26" s="65"/>
      <c r="G26" s="65"/>
      <c r="H26" s="65"/>
      <c r="I26" s="65"/>
      <c r="J26" s="66"/>
      <c r="K26" s="66"/>
      <c r="L26" s="13">
        <f t="shared" si="2"/>
        <v>0</v>
      </c>
      <c r="M26" s="14"/>
      <c r="N26" s="13">
        <f t="shared" si="3"/>
        <v>0</v>
      </c>
      <c r="O26" s="45">
        <f t="shared" si="4"/>
        <v>2065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0"/>
        <v>0</v>
      </c>
    </row>
    <row r="27" spans="1:25" ht="21.75" customHeight="1" x14ac:dyDescent="0.2">
      <c r="A27" s="63">
        <v>21</v>
      </c>
      <c r="B27" s="56" t="s">
        <v>772</v>
      </c>
      <c r="C27" s="64" t="s">
        <v>25</v>
      </c>
      <c r="D27" s="61">
        <v>4590</v>
      </c>
      <c r="E27" s="61">
        <f t="shared" si="1"/>
        <v>2295</v>
      </c>
      <c r="F27" s="65"/>
      <c r="G27" s="65"/>
      <c r="H27" s="65"/>
      <c r="I27" s="65"/>
      <c r="J27" s="66"/>
      <c r="K27" s="66"/>
      <c r="L27" s="13">
        <f t="shared" si="2"/>
        <v>0</v>
      </c>
      <c r="M27" s="14"/>
      <c r="N27" s="13">
        <f t="shared" si="3"/>
        <v>0</v>
      </c>
      <c r="O27" s="45">
        <f t="shared" si="4"/>
        <v>2295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0"/>
        <v>0</v>
      </c>
    </row>
    <row r="28" spans="1:25" ht="21.75" customHeight="1" x14ac:dyDescent="0.2">
      <c r="A28" s="63">
        <v>22</v>
      </c>
      <c r="B28" s="56" t="s">
        <v>773</v>
      </c>
      <c r="C28" s="64" t="s">
        <v>25</v>
      </c>
      <c r="D28" s="61">
        <v>4550</v>
      </c>
      <c r="E28" s="61">
        <f t="shared" si="1"/>
        <v>2275</v>
      </c>
      <c r="F28" s="65"/>
      <c r="G28" s="65"/>
      <c r="H28" s="65"/>
      <c r="I28" s="65"/>
      <c r="J28" s="66"/>
      <c r="K28" s="66"/>
      <c r="L28" s="13">
        <f t="shared" si="2"/>
        <v>0</v>
      </c>
      <c r="M28" s="14"/>
      <c r="N28" s="13">
        <f t="shared" si="3"/>
        <v>0</v>
      </c>
      <c r="O28" s="45">
        <f t="shared" si="4"/>
        <v>2275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0"/>
        <v>0</v>
      </c>
    </row>
    <row r="29" spans="1:25" ht="21.75" customHeight="1" x14ac:dyDescent="0.2">
      <c r="A29" s="63">
        <v>23</v>
      </c>
      <c r="B29" s="56" t="s">
        <v>774</v>
      </c>
      <c r="C29" s="64" t="s">
        <v>25</v>
      </c>
      <c r="D29" s="61">
        <v>4675</v>
      </c>
      <c r="E29" s="61">
        <f t="shared" si="1"/>
        <v>2337.5</v>
      </c>
      <c r="F29" s="65"/>
      <c r="G29" s="65"/>
      <c r="H29" s="65"/>
      <c r="I29" s="65"/>
      <c r="J29" s="66"/>
      <c r="K29" s="66"/>
      <c r="L29" s="13">
        <f t="shared" si="2"/>
        <v>0</v>
      </c>
      <c r="M29" s="14"/>
      <c r="N29" s="13">
        <f t="shared" si="3"/>
        <v>0</v>
      </c>
      <c r="O29" s="45">
        <f t="shared" si="4"/>
        <v>2337.5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0"/>
        <v>0</v>
      </c>
    </row>
    <row r="30" spans="1:25" ht="21.75" customHeight="1" x14ac:dyDescent="0.2">
      <c r="A30" s="63">
        <v>24</v>
      </c>
      <c r="B30" s="56" t="s">
        <v>775</v>
      </c>
      <c r="C30" s="64" t="s">
        <v>25</v>
      </c>
      <c r="D30" s="61">
        <v>28020</v>
      </c>
      <c r="E30" s="61">
        <f t="shared" si="1"/>
        <v>14010</v>
      </c>
      <c r="F30" s="65"/>
      <c r="G30" s="65"/>
      <c r="H30" s="65"/>
      <c r="I30" s="65"/>
      <c r="J30" s="66"/>
      <c r="K30" s="66"/>
      <c r="L30" s="13">
        <f t="shared" si="2"/>
        <v>0</v>
      </c>
      <c r="M30" s="14"/>
      <c r="N30" s="13">
        <f t="shared" si="3"/>
        <v>0</v>
      </c>
      <c r="O30" s="45">
        <f t="shared" si="4"/>
        <v>14010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0"/>
        <v>0</v>
      </c>
    </row>
    <row r="31" spans="1:25" ht="21.75" customHeight="1" x14ac:dyDescent="0.2">
      <c r="A31" s="63">
        <v>25</v>
      </c>
      <c r="B31" s="56" t="s">
        <v>776</v>
      </c>
      <c r="C31" s="64" t="s">
        <v>25</v>
      </c>
      <c r="D31" s="61">
        <v>8094</v>
      </c>
      <c r="E31" s="61">
        <f t="shared" si="1"/>
        <v>4047</v>
      </c>
      <c r="F31" s="65"/>
      <c r="G31" s="65"/>
      <c r="H31" s="65"/>
      <c r="I31" s="65"/>
      <c r="J31" s="66"/>
      <c r="K31" s="66"/>
      <c r="L31" s="13">
        <f t="shared" si="2"/>
        <v>0</v>
      </c>
      <c r="M31" s="14"/>
      <c r="N31" s="13">
        <f t="shared" si="3"/>
        <v>0</v>
      </c>
      <c r="O31" s="45">
        <f t="shared" si="4"/>
        <v>4047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0"/>
        <v>0</v>
      </c>
    </row>
    <row r="32" spans="1:25" ht="21.75" customHeight="1" x14ac:dyDescent="0.2">
      <c r="A32" s="63">
        <v>26</v>
      </c>
      <c r="B32" s="56" t="s">
        <v>777</v>
      </c>
      <c r="C32" s="64" t="s">
        <v>25</v>
      </c>
      <c r="D32" s="61">
        <v>14870</v>
      </c>
      <c r="E32" s="61">
        <f t="shared" si="1"/>
        <v>7435</v>
      </c>
      <c r="F32" s="65"/>
      <c r="G32" s="65"/>
      <c r="H32" s="65"/>
      <c r="I32" s="65"/>
      <c r="J32" s="66"/>
      <c r="K32" s="66"/>
      <c r="L32" s="13">
        <f t="shared" si="2"/>
        <v>0</v>
      </c>
      <c r="M32" s="14"/>
      <c r="N32" s="13">
        <f t="shared" si="3"/>
        <v>0</v>
      </c>
      <c r="O32" s="45">
        <f t="shared" si="4"/>
        <v>7435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0"/>
        <v>0</v>
      </c>
    </row>
    <row r="33" spans="1:25" ht="21.75" customHeight="1" x14ac:dyDescent="0.2">
      <c r="A33" s="63">
        <v>27</v>
      </c>
      <c r="B33" s="56" t="s">
        <v>778</v>
      </c>
      <c r="C33" s="64" t="s">
        <v>25</v>
      </c>
      <c r="D33" s="61">
        <v>2798</v>
      </c>
      <c r="E33" s="61">
        <f t="shared" si="1"/>
        <v>1399</v>
      </c>
      <c r="F33" s="65"/>
      <c r="G33" s="65"/>
      <c r="H33" s="65"/>
      <c r="I33" s="65"/>
      <c r="J33" s="66"/>
      <c r="K33" s="66"/>
      <c r="L33" s="13">
        <f t="shared" si="2"/>
        <v>0</v>
      </c>
      <c r="M33" s="14"/>
      <c r="N33" s="13">
        <f t="shared" si="3"/>
        <v>0</v>
      </c>
      <c r="O33" s="45">
        <f t="shared" si="4"/>
        <v>1399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0"/>
        <v>0</v>
      </c>
    </row>
    <row r="34" spans="1:25" ht="21.75" customHeight="1" x14ac:dyDescent="0.2">
      <c r="A34" s="63">
        <v>28</v>
      </c>
      <c r="B34" s="56" t="s">
        <v>779</v>
      </c>
      <c r="C34" s="64" t="s">
        <v>25</v>
      </c>
      <c r="D34" s="61">
        <v>1717</v>
      </c>
      <c r="E34" s="61">
        <f t="shared" si="1"/>
        <v>858.5</v>
      </c>
      <c r="F34" s="65"/>
      <c r="G34" s="65"/>
      <c r="H34" s="65"/>
      <c r="I34" s="65"/>
      <c r="J34" s="66"/>
      <c r="K34" s="66"/>
      <c r="L34" s="13">
        <f t="shared" si="2"/>
        <v>0</v>
      </c>
      <c r="M34" s="14"/>
      <c r="N34" s="13">
        <f t="shared" si="3"/>
        <v>0</v>
      </c>
      <c r="O34" s="45">
        <f t="shared" si="4"/>
        <v>858.5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0"/>
        <v>0</v>
      </c>
    </row>
    <row r="35" spans="1:25" ht="21.75" customHeight="1" x14ac:dyDescent="0.2">
      <c r="A35" s="63">
        <v>29</v>
      </c>
      <c r="B35" s="56" t="s">
        <v>780</v>
      </c>
      <c r="C35" s="64" t="s">
        <v>25</v>
      </c>
      <c r="D35" s="61">
        <v>11215</v>
      </c>
      <c r="E35" s="61">
        <f t="shared" si="1"/>
        <v>5607.5</v>
      </c>
      <c r="F35" s="65"/>
      <c r="G35" s="65"/>
      <c r="H35" s="65"/>
      <c r="I35" s="65"/>
      <c r="J35" s="66"/>
      <c r="K35" s="66"/>
      <c r="L35" s="13">
        <f t="shared" si="2"/>
        <v>0</v>
      </c>
      <c r="M35" s="14"/>
      <c r="N35" s="13">
        <f t="shared" si="3"/>
        <v>0</v>
      </c>
      <c r="O35" s="45">
        <f t="shared" si="4"/>
        <v>5607.5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0"/>
        <v>0</v>
      </c>
    </row>
    <row r="36" spans="1:25" ht="21.75" customHeight="1" x14ac:dyDescent="0.2">
      <c r="A36" s="63">
        <v>30</v>
      </c>
      <c r="B36" s="56" t="s">
        <v>781</v>
      </c>
      <c r="C36" s="64" t="s">
        <v>25</v>
      </c>
      <c r="D36" s="61">
        <v>38403</v>
      </c>
      <c r="E36" s="61">
        <f t="shared" si="1"/>
        <v>19201.5</v>
      </c>
      <c r="F36" s="65"/>
      <c r="G36" s="65"/>
      <c r="H36" s="65"/>
      <c r="I36" s="65"/>
      <c r="J36" s="66"/>
      <c r="K36" s="66"/>
      <c r="L36" s="13">
        <f t="shared" si="2"/>
        <v>0</v>
      </c>
      <c r="M36" s="14"/>
      <c r="N36" s="13">
        <f t="shared" si="3"/>
        <v>0</v>
      </c>
      <c r="O36" s="45">
        <f t="shared" si="4"/>
        <v>19201.5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0"/>
        <v>0</v>
      </c>
    </row>
    <row r="37" spans="1:25" ht="21.75" customHeight="1" x14ac:dyDescent="0.2">
      <c r="A37" s="63">
        <v>31</v>
      </c>
      <c r="B37" s="58" t="s">
        <v>782</v>
      </c>
      <c r="C37" s="64" t="s">
        <v>25</v>
      </c>
      <c r="D37" s="61">
        <v>4315</v>
      </c>
      <c r="E37" s="61">
        <f t="shared" si="1"/>
        <v>2157.5</v>
      </c>
      <c r="F37" s="65"/>
      <c r="G37" s="65"/>
      <c r="H37" s="65"/>
      <c r="I37" s="65"/>
      <c r="J37" s="66"/>
      <c r="K37" s="66"/>
      <c r="L37" s="13">
        <f t="shared" si="2"/>
        <v>0</v>
      </c>
      <c r="M37" s="14"/>
      <c r="N37" s="13">
        <f t="shared" si="3"/>
        <v>0</v>
      </c>
      <c r="O37" s="45">
        <f t="shared" si="4"/>
        <v>2157.5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0"/>
        <v>0</v>
      </c>
    </row>
    <row r="38" spans="1:25" ht="21.75" customHeight="1" x14ac:dyDescent="0.2">
      <c r="A38" s="63">
        <v>32</v>
      </c>
      <c r="B38" s="56" t="s">
        <v>783</v>
      </c>
      <c r="C38" s="64" t="s">
        <v>25</v>
      </c>
      <c r="D38" s="61">
        <v>3323</v>
      </c>
      <c r="E38" s="61">
        <f t="shared" si="1"/>
        <v>1661.5</v>
      </c>
      <c r="F38" s="65"/>
      <c r="G38" s="65"/>
      <c r="H38" s="65"/>
      <c r="I38" s="65"/>
      <c r="J38" s="66"/>
      <c r="K38" s="66"/>
      <c r="L38" s="13">
        <f t="shared" si="2"/>
        <v>0</v>
      </c>
      <c r="M38" s="14"/>
      <c r="N38" s="13">
        <f t="shared" si="3"/>
        <v>0</v>
      </c>
      <c r="O38" s="45">
        <f t="shared" si="4"/>
        <v>1661.5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0"/>
        <v>0</v>
      </c>
    </row>
    <row r="39" spans="1:25" ht="21.75" customHeight="1" x14ac:dyDescent="0.2">
      <c r="A39" s="63">
        <v>33</v>
      </c>
      <c r="B39" s="56" t="s">
        <v>784</v>
      </c>
      <c r="C39" s="64" t="s">
        <v>25</v>
      </c>
      <c r="D39" s="61">
        <v>4666</v>
      </c>
      <c r="E39" s="61">
        <f t="shared" si="1"/>
        <v>2333</v>
      </c>
      <c r="F39" s="65"/>
      <c r="G39" s="65"/>
      <c r="H39" s="65"/>
      <c r="I39" s="65"/>
      <c r="J39" s="66"/>
      <c r="K39" s="66"/>
      <c r="L39" s="13">
        <f t="shared" si="2"/>
        <v>0</v>
      </c>
      <c r="M39" s="14"/>
      <c r="N39" s="13">
        <f t="shared" si="3"/>
        <v>0</v>
      </c>
      <c r="O39" s="45">
        <f t="shared" si="4"/>
        <v>2333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0"/>
        <v>0</v>
      </c>
    </row>
    <row r="40" spans="1:25" ht="21.75" customHeight="1" x14ac:dyDescent="0.2">
      <c r="A40" s="63">
        <v>34</v>
      </c>
      <c r="B40" s="56" t="s">
        <v>785</v>
      </c>
      <c r="C40" s="64" t="s">
        <v>25</v>
      </c>
      <c r="D40" s="61">
        <v>8738</v>
      </c>
      <c r="E40" s="61">
        <f t="shared" si="1"/>
        <v>4369</v>
      </c>
      <c r="F40" s="65"/>
      <c r="G40" s="65"/>
      <c r="H40" s="65"/>
      <c r="I40" s="65"/>
      <c r="J40" s="66"/>
      <c r="K40" s="66"/>
      <c r="L40" s="13">
        <f t="shared" si="2"/>
        <v>0</v>
      </c>
      <c r="M40" s="14"/>
      <c r="N40" s="13">
        <f t="shared" si="3"/>
        <v>0</v>
      </c>
      <c r="O40" s="45">
        <f t="shared" si="4"/>
        <v>4369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0"/>
        <v>0</v>
      </c>
    </row>
    <row r="41" spans="1:25" ht="21.75" customHeight="1" x14ac:dyDescent="0.2">
      <c r="A41" s="63">
        <v>35</v>
      </c>
      <c r="B41" s="56" t="s">
        <v>786</v>
      </c>
      <c r="C41" s="64" t="s">
        <v>25</v>
      </c>
      <c r="D41" s="61">
        <v>7698</v>
      </c>
      <c r="E41" s="61">
        <f t="shared" si="1"/>
        <v>3849</v>
      </c>
      <c r="F41" s="65"/>
      <c r="G41" s="65"/>
      <c r="H41" s="65"/>
      <c r="I41" s="65"/>
      <c r="J41" s="66"/>
      <c r="K41" s="66"/>
      <c r="L41" s="13">
        <f t="shared" si="2"/>
        <v>0</v>
      </c>
      <c r="M41" s="14"/>
      <c r="N41" s="13">
        <f t="shared" si="3"/>
        <v>0</v>
      </c>
      <c r="O41" s="45">
        <f t="shared" si="4"/>
        <v>3849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0"/>
        <v>0</v>
      </c>
    </row>
    <row r="42" spans="1:25" ht="21.75" customHeight="1" x14ac:dyDescent="0.2">
      <c r="A42" s="63">
        <v>36</v>
      </c>
      <c r="B42" s="56" t="s">
        <v>787</v>
      </c>
      <c r="C42" s="64" t="s">
        <v>25</v>
      </c>
      <c r="D42" s="61">
        <v>27184</v>
      </c>
      <c r="E42" s="61">
        <f t="shared" si="1"/>
        <v>13592</v>
      </c>
      <c r="F42" s="65"/>
      <c r="G42" s="65"/>
      <c r="H42" s="65"/>
      <c r="I42" s="65"/>
      <c r="J42" s="66"/>
      <c r="K42" s="66"/>
      <c r="L42" s="13">
        <f t="shared" si="2"/>
        <v>0</v>
      </c>
      <c r="M42" s="14"/>
      <c r="N42" s="13">
        <f t="shared" si="3"/>
        <v>0</v>
      </c>
      <c r="O42" s="45">
        <f t="shared" si="4"/>
        <v>13592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0"/>
        <v>0</v>
      </c>
    </row>
    <row r="43" spans="1:25" ht="21.75" customHeight="1" x14ac:dyDescent="0.2">
      <c r="A43" s="63">
        <v>37</v>
      </c>
      <c r="B43" s="56" t="s">
        <v>788</v>
      </c>
      <c r="C43" s="64" t="s">
        <v>25</v>
      </c>
      <c r="D43" s="61">
        <v>307</v>
      </c>
      <c r="E43" s="61">
        <f t="shared" si="1"/>
        <v>153.5</v>
      </c>
      <c r="F43" s="65"/>
      <c r="G43" s="65"/>
      <c r="H43" s="65"/>
      <c r="I43" s="65"/>
      <c r="J43" s="66"/>
      <c r="K43" s="66"/>
      <c r="L43" s="13">
        <f t="shared" si="2"/>
        <v>0</v>
      </c>
      <c r="M43" s="14"/>
      <c r="N43" s="13">
        <f t="shared" si="3"/>
        <v>0</v>
      </c>
      <c r="O43" s="45">
        <f t="shared" si="4"/>
        <v>153.5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0"/>
        <v>0</v>
      </c>
    </row>
    <row r="44" spans="1:25" ht="21.75" customHeight="1" x14ac:dyDescent="0.2">
      <c r="A44" s="63">
        <v>38</v>
      </c>
      <c r="B44" s="56" t="s">
        <v>789</v>
      </c>
      <c r="C44" s="64" t="s">
        <v>25</v>
      </c>
      <c r="D44" s="61">
        <v>1612</v>
      </c>
      <c r="E44" s="61">
        <f t="shared" si="1"/>
        <v>806</v>
      </c>
      <c r="F44" s="65"/>
      <c r="G44" s="65"/>
      <c r="H44" s="65"/>
      <c r="I44" s="65"/>
      <c r="J44" s="66"/>
      <c r="K44" s="66"/>
      <c r="L44" s="13">
        <f t="shared" si="2"/>
        <v>0</v>
      </c>
      <c r="M44" s="14"/>
      <c r="N44" s="13">
        <f t="shared" si="3"/>
        <v>0</v>
      </c>
      <c r="O44" s="45">
        <f t="shared" si="4"/>
        <v>806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0"/>
        <v>0</v>
      </c>
    </row>
    <row r="45" spans="1:25" ht="21.75" customHeight="1" x14ac:dyDescent="0.2">
      <c r="A45" s="63">
        <v>39</v>
      </c>
      <c r="B45" s="56" t="s">
        <v>790</v>
      </c>
      <c r="C45" s="64" t="s">
        <v>25</v>
      </c>
      <c r="D45" s="61">
        <v>3780</v>
      </c>
      <c r="E45" s="61">
        <f t="shared" si="1"/>
        <v>1890</v>
      </c>
      <c r="F45" s="65"/>
      <c r="G45" s="65"/>
      <c r="H45" s="65"/>
      <c r="I45" s="65"/>
      <c r="J45" s="66"/>
      <c r="K45" s="66"/>
      <c r="L45" s="13">
        <f t="shared" si="2"/>
        <v>0</v>
      </c>
      <c r="M45" s="14"/>
      <c r="N45" s="13">
        <f t="shared" si="3"/>
        <v>0</v>
      </c>
      <c r="O45" s="45">
        <f t="shared" si="4"/>
        <v>1890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0"/>
        <v>0</v>
      </c>
    </row>
    <row r="46" spans="1:25" ht="21.75" customHeight="1" x14ac:dyDescent="0.2">
      <c r="A46" s="63">
        <v>40</v>
      </c>
      <c r="B46" s="56" t="s">
        <v>791</v>
      </c>
      <c r="C46" s="64" t="s">
        <v>25</v>
      </c>
      <c r="D46" s="61">
        <v>1010</v>
      </c>
      <c r="E46" s="61">
        <f t="shared" si="1"/>
        <v>505</v>
      </c>
      <c r="F46" s="65"/>
      <c r="G46" s="65"/>
      <c r="H46" s="65"/>
      <c r="I46" s="65"/>
      <c r="J46" s="66"/>
      <c r="K46" s="66"/>
      <c r="L46" s="13">
        <f t="shared" si="2"/>
        <v>0</v>
      </c>
      <c r="M46" s="14"/>
      <c r="N46" s="13">
        <f t="shared" si="3"/>
        <v>0</v>
      </c>
      <c r="O46" s="45">
        <f t="shared" si="4"/>
        <v>505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0"/>
        <v>0</v>
      </c>
    </row>
    <row r="47" spans="1:25" ht="21.75" customHeight="1" x14ac:dyDescent="0.2">
      <c r="A47" s="63">
        <v>41</v>
      </c>
      <c r="B47" s="56" t="s">
        <v>792</v>
      </c>
      <c r="C47" s="64" t="s">
        <v>25</v>
      </c>
      <c r="D47" s="61">
        <v>1301</v>
      </c>
      <c r="E47" s="61">
        <f t="shared" si="1"/>
        <v>650.5</v>
      </c>
      <c r="F47" s="65"/>
      <c r="G47" s="65"/>
      <c r="H47" s="65"/>
      <c r="I47" s="65"/>
      <c r="J47" s="66"/>
      <c r="K47" s="66"/>
      <c r="L47" s="13">
        <f t="shared" si="2"/>
        <v>0</v>
      </c>
      <c r="M47" s="14"/>
      <c r="N47" s="13">
        <f t="shared" si="3"/>
        <v>0</v>
      </c>
      <c r="O47" s="45">
        <f t="shared" si="4"/>
        <v>650.5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0"/>
        <v>0</v>
      </c>
    </row>
    <row r="48" spans="1:25" ht="21.75" customHeight="1" x14ac:dyDescent="0.2">
      <c r="A48" s="63">
        <v>42</v>
      </c>
      <c r="B48" s="56" t="s">
        <v>793</v>
      </c>
      <c r="C48" s="64" t="s">
        <v>25</v>
      </c>
      <c r="D48" s="61">
        <v>2735</v>
      </c>
      <c r="E48" s="61">
        <f t="shared" si="1"/>
        <v>1367.5</v>
      </c>
      <c r="F48" s="65"/>
      <c r="G48" s="65"/>
      <c r="H48" s="65"/>
      <c r="I48" s="65"/>
      <c r="J48" s="66"/>
      <c r="K48" s="66"/>
      <c r="L48" s="13">
        <f t="shared" si="2"/>
        <v>0</v>
      </c>
      <c r="M48" s="14"/>
      <c r="N48" s="13">
        <f t="shared" si="3"/>
        <v>0</v>
      </c>
      <c r="O48" s="45">
        <f t="shared" si="4"/>
        <v>1367.5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0"/>
        <v>0</v>
      </c>
    </row>
    <row r="49" spans="1:25" ht="21.75" customHeight="1" x14ac:dyDescent="0.2">
      <c r="A49" s="63">
        <v>43</v>
      </c>
      <c r="B49" s="116" t="s">
        <v>794</v>
      </c>
      <c r="C49" s="64" t="s">
        <v>25</v>
      </c>
      <c r="D49" s="61">
        <v>1300</v>
      </c>
      <c r="E49" s="61">
        <f t="shared" si="1"/>
        <v>650</v>
      </c>
      <c r="F49" s="65"/>
      <c r="G49" s="65"/>
      <c r="H49" s="65"/>
      <c r="I49" s="65"/>
      <c r="J49" s="66"/>
      <c r="K49" s="66"/>
      <c r="L49" s="13">
        <f t="shared" si="2"/>
        <v>0</v>
      </c>
      <c r="M49" s="14"/>
      <c r="N49" s="13">
        <f t="shared" si="3"/>
        <v>0</v>
      </c>
      <c r="O49" s="45">
        <f t="shared" si="4"/>
        <v>650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0"/>
        <v>0</v>
      </c>
    </row>
    <row r="50" spans="1:25" ht="21.75" customHeight="1" x14ac:dyDescent="0.2">
      <c r="A50" s="63">
        <v>44</v>
      </c>
      <c r="B50" s="116" t="s">
        <v>795</v>
      </c>
      <c r="C50" s="64" t="s">
        <v>25</v>
      </c>
      <c r="D50" s="61">
        <v>38260</v>
      </c>
      <c r="E50" s="61">
        <f t="shared" si="1"/>
        <v>19130</v>
      </c>
      <c r="F50" s="65"/>
      <c r="G50" s="65"/>
      <c r="H50" s="65"/>
      <c r="I50" s="65"/>
      <c r="J50" s="66"/>
      <c r="K50" s="66"/>
      <c r="L50" s="13">
        <f t="shared" si="2"/>
        <v>0</v>
      </c>
      <c r="M50" s="14"/>
      <c r="N50" s="13">
        <f t="shared" si="3"/>
        <v>0</v>
      </c>
      <c r="O50" s="45">
        <f t="shared" si="4"/>
        <v>19130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0"/>
        <v>0</v>
      </c>
    </row>
    <row r="51" spans="1:25" ht="21.75" customHeight="1" x14ac:dyDescent="0.2">
      <c r="A51" s="63">
        <v>45</v>
      </c>
      <c r="B51" s="116" t="s">
        <v>796</v>
      </c>
      <c r="C51" s="64" t="s">
        <v>25</v>
      </c>
      <c r="D51" s="61">
        <v>7360</v>
      </c>
      <c r="E51" s="61">
        <f t="shared" si="1"/>
        <v>3680</v>
      </c>
      <c r="F51" s="65"/>
      <c r="G51" s="65"/>
      <c r="H51" s="65"/>
      <c r="I51" s="65"/>
      <c r="J51" s="66"/>
      <c r="K51" s="66"/>
      <c r="L51" s="13">
        <f t="shared" si="2"/>
        <v>0</v>
      </c>
      <c r="M51" s="14"/>
      <c r="N51" s="13">
        <f t="shared" si="3"/>
        <v>0</v>
      </c>
      <c r="O51" s="45">
        <f t="shared" si="4"/>
        <v>3680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0"/>
        <v>0</v>
      </c>
    </row>
    <row r="52" spans="1:25" ht="21.75" customHeight="1" x14ac:dyDescent="0.2">
      <c r="A52" s="63">
        <v>46</v>
      </c>
      <c r="B52" s="58" t="s">
        <v>797</v>
      </c>
      <c r="C52" s="64" t="s">
        <v>25</v>
      </c>
      <c r="D52" s="61">
        <v>19850</v>
      </c>
      <c r="E52" s="61">
        <f t="shared" si="1"/>
        <v>9925</v>
      </c>
      <c r="F52" s="65"/>
      <c r="G52" s="65"/>
      <c r="H52" s="65"/>
      <c r="I52" s="65"/>
      <c r="J52" s="66"/>
      <c r="K52" s="66"/>
      <c r="L52" s="13">
        <f t="shared" si="2"/>
        <v>0</v>
      </c>
      <c r="M52" s="14"/>
      <c r="N52" s="13">
        <f t="shared" si="3"/>
        <v>0</v>
      </c>
      <c r="O52" s="45">
        <f t="shared" si="4"/>
        <v>9925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0"/>
        <v>0</v>
      </c>
    </row>
    <row r="53" spans="1:25" ht="21.75" customHeight="1" x14ac:dyDescent="0.2">
      <c r="A53" s="63">
        <v>47</v>
      </c>
      <c r="B53" s="56" t="s">
        <v>798</v>
      </c>
      <c r="C53" s="64" t="s">
        <v>25</v>
      </c>
      <c r="D53" s="61">
        <v>3130</v>
      </c>
      <c r="E53" s="61">
        <f t="shared" si="1"/>
        <v>1565</v>
      </c>
      <c r="F53" s="65"/>
      <c r="G53" s="65"/>
      <c r="H53" s="65"/>
      <c r="I53" s="65"/>
      <c r="J53" s="66"/>
      <c r="K53" s="66"/>
      <c r="L53" s="13">
        <f t="shared" si="2"/>
        <v>0</v>
      </c>
      <c r="M53" s="14"/>
      <c r="N53" s="13">
        <f t="shared" si="3"/>
        <v>0</v>
      </c>
      <c r="O53" s="45">
        <f t="shared" si="4"/>
        <v>1565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0"/>
        <v>0</v>
      </c>
    </row>
    <row r="54" spans="1:25" ht="21.75" customHeight="1" x14ac:dyDescent="0.2">
      <c r="A54" s="63">
        <v>48</v>
      </c>
      <c r="B54" s="56" t="s">
        <v>799</v>
      </c>
      <c r="C54" s="64" t="s">
        <v>25</v>
      </c>
      <c r="D54" s="61">
        <v>1398</v>
      </c>
      <c r="E54" s="61">
        <f t="shared" si="1"/>
        <v>699</v>
      </c>
      <c r="F54" s="65"/>
      <c r="G54" s="65"/>
      <c r="H54" s="65"/>
      <c r="I54" s="65"/>
      <c r="J54" s="66"/>
      <c r="K54" s="66"/>
      <c r="L54" s="13">
        <f t="shared" si="2"/>
        <v>0</v>
      </c>
      <c r="M54" s="14"/>
      <c r="N54" s="13">
        <f t="shared" si="3"/>
        <v>0</v>
      </c>
      <c r="O54" s="45">
        <f t="shared" si="4"/>
        <v>699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0"/>
        <v>0</v>
      </c>
    </row>
    <row r="55" spans="1:25" ht="21.75" customHeight="1" x14ac:dyDescent="0.2">
      <c r="A55" s="63">
        <v>49</v>
      </c>
      <c r="B55" s="56" t="s">
        <v>800</v>
      </c>
      <c r="C55" s="64" t="s">
        <v>25</v>
      </c>
      <c r="D55" s="61">
        <v>421</v>
      </c>
      <c r="E55" s="61">
        <f t="shared" si="1"/>
        <v>210.5</v>
      </c>
      <c r="F55" s="65"/>
      <c r="G55" s="65"/>
      <c r="H55" s="65"/>
      <c r="I55" s="65"/>
      <c r="J55" s="66"/>
      <c r="K55" s="66"/>
      <c r="L55" s="13">
        <f t="shared" si="2"/>
        <v>0</v>
      </c>
      <c r="M55" s="14"/>
      <c r="N55" s="13">
        <f t="shared" si="3"/>
        <v>0</v>
      </c>
      <c r="O55" s="45">
        <f t="shared" si="4"/>
        <v>210.5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0"/>
        <v>0</v>
      </c>
    </row>
    <row r="56" spans="1:25" ht="21.75" customHeight="1" x14ac:dyDescent="0.2">
      <c r="A56" s="63">
        <v>50</v>
      </c>
      <c r="B56" s="56" t="s">
        <v>801</v>
      </c>
      <c r="C56" s="64" t="s">
        <v>25</v>
      </c>
      <c r="D56" s="61">
        <v>1160</v>
      </c>
      <c r="E56" s="61">
        <f t="shared" si="1"/>
        <v>580</v>
      </c>
      <c r="F56" s="65"/>
      <c r="G56" s="65"/>
      <c r="H56" s="65"/>
      <c r="I56" s="65"/>
      <c r="J56" s="66"/>
      <c r="K56" s="66"/>
      <c r="L56" s="13">
        <f t="shared" si="2"/>
        <v>0</v>
      </c>
      <c r="M56" s="14"/>
      <c r="N56" s="13">
        <f t="shared" si="3"/>
        <v>0</v>
      </c>
      <c r="O56" s="45">
        <f t="shared" si="4"/>
        <v>580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0"/>
        <v>0</v>
      </c>
    </row>
    <row r="57" spans="1:25" ht="21.75" customHeight="1" x14ac:dyDescent="0.2">
      <c r="A57" s="63">
        <v>51</v>
      </c>
      <c r="B57" s="58" t="s">
        <v>802</v>
      </c>
      <c r="C57" s="64" t="s">
        <v>25</v>
      </c>
      <c r="D57" s="61">
        <v>12914</v>
      </c>
      <c r="E57" s="61">
        <f t="shared" si="1"/>
        <v>6457</v>
      </c>
      <c r="F57" s="65"/>
      <c r="G57" s="65"/>
      <c r="H57" s="65"/>
      <c r="I57" s="65"/>
      <c r="J57" s="66"/>
      <c r="K57" s="66"/>
      <c r="L57" s="13">
        <f t="shared" si="2"/>
        <v>0</v>
      </c>
      <c r="M57" s="14"/>
      <c r="N57" s="13">
        <f t="shared" si="3"/>
        <v>0</v>
      </c>
      <c r="O57" s="45">
        <f t="shared" si="4"/>
        <v>6457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0"/>
        <v>0</v>
      </c>
    </row>
    <row r="58" spans="1:25" ht="21.75" customHeight="1" x14ac:dyDescent="0.2">
      <c r="A58" s="63">
        <v>52</v>
      </c>
      <c r="B58" s="56" t="s">
        <v>803</v>
      </c>
      <c r="C58" s="64" t="s">
        <v>25</v>
      </c>
      <c r="D58" s="61">
        <v>11133</v>
      </c>
      <c r="E58" s="61">
        <f t="shared" si="1"/>
        <v>5566.5</v>
      </c>
      <c r="F58" s="65"/>
      <c r="G58" s="65"/>
      <c r="H58" s="65"/>
      <c r="I58" s="65"/>
      <c r="J58" s="66"/>
      <c r="K58" s="66"/>
      <c r="L58" s="13">
        <f t="shared" si="2"/>
        <v>0</v>
      </c>
      <c r="M58" s="14"/>
      <c r="N58" s="13">
        <f t="shared" si="3"/>
        <v>0</v>
      </c>
      <c r="O58" s="45">
        <f t="shared" si="4"/>
        <v>5566.5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0"/>
        <v>0</v>
      </c>
    </row>
    <row r="59" spans="1:25" ht="21.75" customHeight="1" x14ac:dyDescent="0.2">
      <c r="A59" s="63">
        <v>53</v>
      </c>
      <c r="B59" s="56" t="s">
        <v>804</v>
      </c>
      <c r="C59" s="64" t="s">
        <v>25</v>
      </c>
      <c r="D59" s="61">
        <v>6410</v>
      </c>
      <c r="E59" s="61">
        <f t="shared" si="1"/>
        <v>3205</v>
      </c>
      <c r="F59" s="65"/>
      <c r="G59" s="65"/>
      <c r="H59" s="65"/>
      <c r="I59" s="65"/>
      <c r="J59" s="66"/>
      <c r="K59" s="66"/>
      <c r="L59" s="13">
        <f t="shared" si="2"/>
        <v>0</v>
      </c>
      <c r="M59" s="14"/>
      <c r="N59" s="13">
        <f t="shared" si="3"/>
        <v>0</v>
      </c>
      <c r="O59" s="45">
        <f t="shared" si="4"/>
        <v>3205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0"/>
        <v>0</v>
      </c>
    </row>
    <row r="60" spans="1:25" ht="21.75" customHeight="1" x14ac:dyDescent="0.2">
      <c r="A60" s="63">
        <v>54</v>
      </c>
      <c r="B60" s="56" t="s">
        <v>805</v>
      </c>
      <c r="C60" s="64" t="s">
        <v>25</v>
      </c>
      <c r="D60" s="61">
        <v>19765</v>
      </c>
      <c r="E60" s="61">
        <f t="shared" si="1"/>
        <v>9882.5</v>
      </c>
      <c r="F60" s="65"/>
      <c r="G60" s="65"/>
      <c r="H60" s="65"/>
      <c r="I60" s="65"/>
      <c r="J60" s="66"/>
      <c r="K60" s="66"/>
      <c r="L60" s="13">
        <f t="shared" si="2"/>
        <v>0</v>
      </c>
      <c r="M60" s="14"/>
      <c r="N60" s="13">
        <f t="shared" si="3"/>
        <v>0</v>
      </c>
      <c r="O60" s="45">
        <f t="shared" si="4"/>
        <v>9882.5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0"/>
        <v>0</v>
      </c>
    </row>
    <row r="61" spans="1:25" ht="21.75" customHeight="1" x14ac:dyDescent="0.2">
      <c r="A61" s="63">
        <v>55</v>
      </c>
      <c r="B61" s="116" t="s">
        <v>806</v>
      </c>
      <c r="C61" s="64" t="s">
        <v>25</v>
      </c>
      <c r="D61" s="61">
        <v>57037</v>
      </c>
      <c r="E61" s="61">
        <f t="shared" si="1"/>
        <v>28518.5</v>
      </c>
      <c r="F61" s="65"/>
      <c r="G61" s="65"/>
      <c r="H61" s="65"/>
      <c r="I61" s="65"/>
      <c r="J61" s="66"/>
      <c r="K61" s="66"/>
      <c r="L61" s="13">
        <f t="shared" si="2"/>
        <v>0</v>
      </c>
      <c r="M61" s="14"/>
      <c r="N61" s="13">
        <f t="shared" si="3"/>
        <v>0</v>
      </c>
      <c r="O61" s="45">
        <f t="shared" si="4"/>
        <v>28518.5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0"/>
        <v>0</v>
      </c>
    </row>
    <row r="62" spans="1:25" ht="21.75" customHeight="1" x14ac:dyDescent="0.2">
      <c r="A62" s="63">
        <v>56</v>
      </c>
      <c r="B62" s="56" t="s">
        <v>807</v>
      </c>
      <c r="C62" s="64" t="s">
        <v>25</v>
      </c>
      <c r="D62" s="61">
        <v>5475</v>
      </c>
      <c r="E62" s="61">
        <f t="shared" si="1"/>
        <v>2737.5</v>
      </c>
      <c r="F62" s="65"/>
      <c r="G62" s="65"/>
      <c r="H62" s="65"/>
      <c r="I62" s="65"/>
      <c r="J62" s="66"/>
      <c r="K62" s="66"/>
      <c r="L62" s="13">
        <f t="shared" si="2"/>
        <v>0</v>
      </c>
      <c r="M62" s="14"/>
      <c r="N62" s="13">
        <f t="shared" si="3"/>
        <v>0</v>
      </c>
      <c r="O62" s="45">
        <f t="shared" si="4"/>
        <v>2737.5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0"/>
        <v>0</v>
      </c>
    </row>
    <row r="63" spans="1:25" ht="21.75" customHeight="1" x14ac:dyDescent="0.2">
      <c r="A63" s="63">
        <v>57</v>
      </c>
      <c r="B63" s="116" t="s">
        <v>808</v>
      </c>
      <c r="C63" s="64" t="s">
        <v>25</v>
      </c>
      <c r="D63" s="61">
        <v>21322</v>
      </c>
      <c r="E63" s="61">
        <f t="shared" si="1"/>
        <v>10661</v>
      </c>
      <c r="F63" s="65"/>
      <c r="G63" s="65"/>
      <c r="H63" s="65"/>
      <c r="I63" s="65"/>
      <c r="J63" s="66"/>
      <c r="K63" s="66"/>
      <c r="L63" s="13">
        <f t="shared" si="2"/>
        <v>0</v>
      </c>
      <c r="M63" s="14"/>
      <c r="N63" s="13">
        <f t="shared" si="3"/>
        <v>0</v>
      </c>
      <c r="O63" s="45">
        <f t="shared" si="4"/>
        <v>10661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0"/>
        <v>0</v>
      </c>
    </row>
    <row r="64" spans="1:25" ht="21.75" customHeight="1" x14ac:dyDescent="0.2">
      <c r="A64" s="63">
        <v>58</v>
      </c>
      <c r="B64" s="56" t="s">
        <v>809</v>
      </c>
      <c r="C64" s="64" t="s">
        <v>25</v>
      </c>
      <c r="D64" s="61">
        <v>43445</v>
      </c>
      <c r="E64" s="61">
        <f t="shared" si="1"/>
        <v>21722.5</v>
      </c>
      <c r="F64" s="65"/>
      <c r="G64" s="65"/>
      <c r="H64" s="65"/>
      <c r="I64" s="65"/>
      <c r="J64" s="66"/>
      <c r="K64" s="66"/>
      <c r="L64" s="13">
        <f t="shared" si="2"/>
        <v>0</v>
      </c>
      <c r="M64" s="14"/>
      <c r="N64" s="13">
        <f t="shared" si="3"/>
        <v>0</v>
      </c>
      <c r="O64" s="45">
        <f t="shared" si="4"/>
        <v>21722.5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0"/>
        <v>0</v>
      </c>
    </row>
    <row r="65" spans="1:25" ht="21.75" customHeight="1" x14ac:dyDescent="0.2">
      <c r="A65" s="63">
        <v>59</v>
      </c>
      <c r="B65" s="56" t="s">
        <v>810</v>
      </c>
      <c r="C65" s="64" t="s">
        <v>25</v>
      </c>
      <c r="D65" s="61">
        <v>3043</v>
      </c>
      <c r="E65" s="61">
        <f t="shared" si="1"/>
        <v>1521.5</v>
      </c>
      <c r="F65" s="65"/>
      <c r="G65" s="65"/>
      <c r="H65" s="65"/>
      <c r="I65" s="65"/>
      <c r="J65" s="66"/>
      <c r="K65" s="66"/>
      <c r="L65" s="13">
        <f t="shared" si="2"/>
        <v>0</v>
      </c>
      <c r="M65" s="14"/>
      <c r="N65" s="13">
        <f t="shared" si="3"/>
        <v>0</v>
      </c>
      <c r="O65" s="45">
        <f t="shared" si="4"/>
        <v>1521.5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0"/>
        <v>0</v>
      </c>
    </row>
    <row r="66" spans="1:25" ht="21.75" customHeight="1" x14ac:dyDescent="0.2">
      <c r="A66" s="63">
        <v>60</v>
      </c>
      <c r="B66" s="56" t="s">
        <v>811</v>
      </c>
      <c r="C66" s="64" t="s">
        <v>25</v>
      </c>
      <c r="D66" s="61">
        <v>12533</v>
      </c>
      <c r="E66" s="61">
        <f t="shared" si="1"/>
        <v>6266.5</v>
      </c>
      <c r="F66" s="65"/>
      <c r="G66" s="65"/>
      <c r="H66" s="65"/>
      <c r="I66" s="65"/>
      <c r="J66" s="66"/>
      <c r="K66" s="66"/>
      <c r="L66" s="13">
        <f t="shared" si="2"/>
        <v>0</v>
      </c>
      <c r="M66" s="14"/>
      <c r="N66" s="13">
        <f t="shared" si="3"/>
        <v>0</v>
      </c>
      <c r="O66" s="45">
        <f t="shared" si="4"/>
        <v>6266.5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0"/>
        <v>0</v>
      </c>
    </row>
    <row r="67" spans="1:25" ht="21.75" customHeight="1" x14ac:dyDescent="0.2">
      <c r="A67" s="63">
        <v>61</v>
      </c>
      <c r="B67" s="56" t="s">
        <v>812</v>
      </c>
      <c r="C67" s="64" t="s">
        <v>25</v>
      </c>
      <c r="D67" s="61">
        <v>403</v>
      </c>
      <c r="E67" s="61">
        <f t="shared" si="1"/>
        <v>201.5</v>
      </c>
      <c r="F67" s="65"/>
      <c r="G67" s="65"/>
      <c r="H67" s="65"/>
      <c r="I67" s="65"/>
      <c r="J67" s="66"/>
      <c r="K67" s="66"/>
      <c r="L67" s="13">
        <f t="shared" si="2"/>
        <v>0</v>
      </c>
      <c r="M67" s="14"/>
      <c r="N67" s="13">
        <f t="shared" si="3"/>
        <v>0</v>
      </c>
      <c r="O67" s="45">
        <f t="shared" si="4"/>
        <v>201.5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0"/>
        <v>0</v>
      </c>
    </row>
    <row r="68" spans="1:25" ht="21.75" customHeight="1" x14ac:dyDescent="0.2">
      <c r="A68" s="63">
        <v>62</v>
      </c>
      <c r="B68" s="56" t="s">
        <v>813</v>
      </c>
      <c r="C68" s="64" t="s">
        <v>25</v>
      </c>
      <c r="D68" s="61">
        <v>6620</v>
      </c>
      <c r="E68" s="61">
        <f t="shared" si="1"/>
        <v>3310</v>
      </c>
      <c r="F68" s="65"/>
      <c r="G68" s="65"/>
      <c r="H68" s="65"/>
      <c r="I68" s="65"/>
      <c r="J68" s="66"/>
      <c r="K68" s="66"/>
      <c r="L68" s="13">
        <f t="shared" si="2"/>
        <v>0</v>
      </c>
      <c r="M68" s="14"/>
      <c r="N68" s="13">
        <f t="shared" si="3"/>
        <v>0</v>
      </c>
      <c r="O68" s="45">
        <f t="shared" si="4"/>
        <v>3310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0"/>
        <v>0</v>
      </c>
    </row>
    <row r="69" spans="1:25" ht="21.75" customHeight="1" x14ac:dyDescent="0.2">
      <c r="A69" s="63">
        <v>63</v>
      </c>
      <c r="B69" s="56" t="s">
        <v>814</v>
      </c>
      <c r="C69" s="64" t="s">
        <v>25</v>
      </c>
      <c r="D69" s="61">
        <v>12742</v>
      </c>
      <c r="E69" s="61">
        <f t="shared" si="1"/>
        <v>6371</v>
      </c>
      <c r="F69" s="65"/>
      <c r="G69" s="65"/>
      <c r="H69" s="65"/>
      <c r="I69" s="65"/>
      <c r="J69" s="66"/>
      <c r="K69" s="66"/>
      <c r="L69" s="13">
        <f t="shared" si="2"/>
        <v>0</v>
      </c>
      <c r="M69" s="14"/>
      <c r="N69" s="13">
        <f t="shared" si="3"/>
        <v>0</v>
      </c>
      <c r="O69" s="45">
        <f t="shared" si="4"/>
        <v>6371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0"/>
        <v>0</v>
      </c>
    </row>
    <row r="70" spans="1:25" ht="21.75" customHeight="1" x14ac:dyDescent="0.2">
      <c r="A70" s="63">
        <v>64</v>
      </c>
      <c r="B70" s="56" t="s">
        <v>815</v>
      </c>
      <c r="C70" s="64" t="s">
        <v>25</v>
      </c>
      <c r="D70" s="61">
        <v>3285</v>
      </c>
      <c r="E70" s="61">
        <f t="shared" si="1"/>
        <v>1642.5</v>
      </c>
      <c r="F70" s="65"/>
      <c r="G70" s="65"/>
      <c r="H70" s="65"/>
      <c r="I70" s="65"/>
      <c r="J70" s="66"/>
      <c r="K70" s="66"/>
      <c r="L70" s="13">
        <f t="shared" si="2"/>
        <v>0</v>
      </c>
      <c r="M70" s="14"/>
      <c r="N70" s="13">
        <f t="shared" si="3"/>
        <v>0</v>
      </c>
      <c r="O70" s="45">
        <f t="shared" si="4"/>
        <v>1642.5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0"/>
        <v>0</v>
      </c>
    </row>
    <row r="71" spans="1:25" ht="21.75" customHeight="1" x14ac:dyDescent="0.2">
      <c r="A71" s="63">
        <v>65</v>
      </c>
      <c r="B71" s="56" t="s">
        <v>816</v>
      </c>
      <c r="C71" s="64" t="s">
        <v>25</v>
      </c>
      <c r="D71" s="61">
        <v>3250</v>
      </c>
      <c r="E71" s="61">
        <f t="shared" si="1"/>
        <v>1625</v>
      </c>
      <c r="F71" s="65"/>
      <c r="G71" s="65"/>
      <c r="H71" s="65"/>
      <c r="I71" s="65"/>
      <c r="J71" s="66"/>
      <c r="K71" s="66"/>
      <c r="L71" s="13">
        <f t="shared" si="2"/>
        <v>0</v>
      </c>
      <c r="M71" s="14"/>
      <c r="N71" s="13">
        <f t="shared" si="3"/>
        <v>0</v>
      </c>
      <c r="O71" s="45">
        <f t="shared" si="4"/>
        <v>1625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133" si="6">+(W71*X71)+W71</f>
        <v>0</v>
      </c>
    </row>
    <row r="72" spans="1:25" ht="21.75" customHeight="1" x14ac:dyDescent="0.2">
      <c r="A72" s="63">
        <v>66</v>
      </c>
      <c r="B72" s="56" t="s">
        <v>817</v>
      </c>
      <c r="C72" s="64" t="s">
        <v>25</v>
      </c>
      <c r="D72" s="61">
        <v>2672</v>
      </c>
      <c r="E72" s="61">
        <f t="shared" ref="E72:E133" si="7">D72*0.5</f>
        <v>1336</v>
      </c>
      <c r="F72" s="65"/>
      <c r="G72" s="65"/>
      <c r="H72" s="65"/>
      <c r="I72" s="65"/>
      <c r="J72" s="66"/>
      <c r="K72" s="66"/>
      <c r="L72" s="13">
        <f t="shared" ref="L72:L133" si="8">+$E72*J72</f>
        <v>0</v>
      </c>
      <c r="M72" s="14"/>
      <c r="N72" s="13">
        <f t="shared" ref="N72:N133" si="9">+(L72*M72)+L72</f>
        <v>0</v>
      </c>
      <c r="O72" s="45">
        <f t="shared" ref="O72:O133" si="10">D72*0.5</f>
        <v>1336</v>
      </c>
      <c r="P72" s="65"/>
      <c r="Q72" s="65"/>
      <c r="R72" s="65"/>
      <c r="S72" s="65"/>
      <c r="T72" s="65"/>
      <c r="U72" s="66"/>
      <c r="V72" s="66"/>
      <c r="W72" s="13">
        <f t="shared" ref="W72:W133" si="11">+$O72*U72</f>
        <v>0</v>
      </c>
      <c r="X72" s="14"/>
      <c r="Y72" s="13">
        <f t="shared" si="6"/>
        <v>0</v>
      </c>
    </row>
    <row r="73" spans="1:25" ht="21.75" customHeight="1" x14ac:dyDescent="0.2">
      <c r="A73" s="63">
        <v>67</v>
      </c>
      <c r="B73" s="56" t="s">
        <v>818</v>
      </c>
      <c r="C73" s="64" t="s">
        <v>25</v>
      </c>
      <c r="D73" s="61">
        <v>8025</v>
      </c>
      <c r="E73" s="61">
        <f t="shared" si="7"/>
        <v>4012.5</v>
      </c>
      <c r="F73" s="65"/>
      <c r="G73" s="65"/>
      <c r="H73" s="65"/>
      <c r="I73" s="65"/>
      <c r="J73" s="66"/>
      <c r="K73" s="66"/>
      <c r="L73" s="13">
        <f t="shared" si="8"/>
        <v>0</v>
      </c>
      <c r="M73" s="14"/>
      <c r="N73" s="13">
        <f t="shared" si="9"/>
        <v>0</v>
      </c>
      <c r="O73" s="45">
        <f t="shared" si="10"/>
        <v>4012.5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6"/>
        <v>0</v>
      </c>
    </row>
    <row r="74" spans="1:25" ht="21.75" customHeight="1" x14ac:dyDescent="0.2">
      <c r="A74" s="63">
        <v>68</v>
      </c>
      <c r="B74" s="56" t="s">
        <v>819</v>
      </c>
      <c r="C74" s="64" t="s">
        <v>25</v>
      </c>
      <c r="D74" s="61">
        <v>10398</v>
      </c>
      <c r="E74" s="61">
        <f t="shared" si="7"/>
        <v>5199</v>
      </c>
      <c r="F74" s="65"/>
      <c r="G74" s="65"/>
      <c r="H74" s="65"/>
      <c r="I74" s="65"/>
      <c r="J74" s="66"/>
      <c r="K74" s="66"/>
      <c r="L74" s="13">
        <f t="shared" si="8"/>
        <v>0</v>
      </c>
      <c r="M74" s="14"/>
      <c r="N74" s="13">
        <f t="shared" si="9"/>
        <v>0</v>
      </c>
      <c r="O74" s="45">
        <f t="shared" si="10"/>
        <v>5199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6"/>
        <v>0</v>
      </c>
    </row>
    <row r="75" spans="1:25" ht="21.75" customHeight="1" x14ac:dyDescent="0.2">
      <c r="A75" s="63">
        <v>69</v>
      </c>
      <c r="B75" s="56" t="s">
        <v>820</v>
      </c>
      <c r="C75" s="64" t="s">
        <v>25</v>
      </c>
      <c r="D75" s="61">
        <v>1975</v>
      </c>
      <c r="E75" s="61">
        <f t="shared" si="7"/>
        <v>987.5</v>
      </c>
      <c r="F75" s="65"/>
      <c r="G75" s="65"/>
      <c r="H75" s="65"/>
      <c r="I75" s="65"/>
      <c r="J75" s="66"/>
      <c r="K75" s="66"/>
      <c r="L75" s="13">
        <f t="shared" si="8"/>
        <v>0</v>
      </c>
      <c r="M75" s="14"/>
      <c r="N75" s="13">
        <f t="shared" si="9"/>
        <v>0</v>
      </c>
      <c r="O75" s="45">
        <f t="shared" si="10"/>
        <v>987.5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6"/>
        <v>0</v>
      </c>
    </row>
    <row r="76" spans="1:25" ht="21.75" customHeight="1" x14ac:dyDescent="0.2">
      <c r="A76" s="63">
        <v>70</v>
      </c>
      <c r="B76" s="56" t="s">
        <v>821</v>
      </c>
      <c r="C76" s="64" t="s">
        <v>25</v>
      </c>
      <c r="D76" s="61">
        <v>29190</v>
      </c>
      <c r="E76" s="61">
        <f t="shared" si="7"/>
        <v>14595</v>
      </c>
      <c r="F76" s="65"/>
      <c r="G76" s="65"/>
      <c r="H76" s="65"/>
      <c r="I76" s="65"/>
      <c r="J76" s="66"/>
      <c r="K76" s="66"/>
      <c r="L76" s="13">
        <f t="shared" si="8"/>
        <v>0</v>
      </c>
      <c r="M76" s="14"/>
      <c r="N76" s="13">
        <f t="shared" si="9"/>
        <v>0</v>
      </c>
      <c r="O76" s="45">
        <f t="shared" si="10"/>
        <v>14595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6"/>
        <v>0</v>
      </c>
    </row>
    <row r="77" spans="1:25" ht="21.75" customHeight="1" x14ac:dyDescent="0.2">
      <c r="A77" s="63">
        <v>71</v>
      </c>
      <c r="B77" s="56" t="s">
        <v>822</v>
      </c>
      <c r="C77" s="64" t="s">
        <v>25</v>
      </c>
      <c r="D77" s="61">
        <v>14095</v>
      </c>
      <c r="E77" s="61">
        <f t="shared" si="7"/>
        <v>7047.5</v>
      </c>
      <c r="F77" s="65"/>
      <c r="G77" s="65"/>
      <c r="H77" s="65"/>
      <c r="I77" s="65"/>
      <c r="J77" s="66"/>
      <c r="K77" s="66"/>
      <c r="L77" s="13">
        <f t="shared" si="8"/>
        <v>0</v>
      </c>
      <c r="M77" s="14"/>
      <c r="N77" s="13">
        <f t="shared" si="9"/>
        <v>0</v>
      </c>
      <c r="O77" s="45">
        <f t="shared" si="10"/>
        <v>7047.5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6"/>
        <v>0</v>
      </c>
    </row>
    <row r="78" spans="1:25" ht="21.75" customHeight="1" x14ac:dyDescent="0.2">
      <c r="A78" s="63">
        <v>72</v>
      </c>
      <c r="B78" s="56" t="s">
        <v>823</v>
      </c>
      <c r="C78" s="64" t="s">
        <v>25</v>
      </c>
      <c r="D78" s="61">
        <v>1214</v>
      </c>
      <c r="E78" s="61">
        <f t="shared" si="7"/>
        <v>607</v>
      </c>
      <c r="F78" s="65"/>
      <c r="G78" s="65"/>
      <c r="H78" s="65"/>
      <c r="I78" s="65"/>
      <c r="J78" s="66"/>
      <c r="K78" s="66"/>
      <c r="L78" s="13">
        <f t="shared" si="8"/>
        <v>0</v>
      </c>
      <c r="M78" s="14"/>
      <c r="N78" s="13">
        <f t="shared" si="9"/>
        <v>0</v>
      </c>
      <c r="O78" s="45">
        <f t="shared" si="10"/>
        <v>607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6"/>
        <v>0</v>
      </c>
    </row>
    <row r="79" spans="1:25" ht="21.75" customHeight="1" x14ac:dyDescent="0.2">
      <c r="A79" s="63">
        <v>73</v>
      </c>
      <c r="B79" s="56" t="s">
        <v>824</v>
      </c>
      <c r="C79" s="64" t="s">
        <v>25</v>
      </c>
      <c r="D79" s="61">
        <v>756</v>
      </c>
      <c r="E79" s="61">
        <f t="shared" si="7"/>
        <v>378</v>
      </c>
      <c r="F79" s="65"/>
      <c r="G79" s="65"/>
      <c r="H79" s="65"/>
      <c r="I79" s="65"/>
      <c r="J79" s="66"/>
      <c r="K79" s="66"/>
      <c r="L79" s="13">
        <f t="shared" si="8"/>
        <v>0</v>
      </c>
      <c r="M79" s="14"/>
      <c r="N79" s="13">
        <f t="shared" si="9"/>
        <v>0</v>
      </c>
      <c r="O79" s="45">
        <f t="shared" si="10"/>
        <v>378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6"/>
        <v>0</v>
      </c>
    </row>
    <row r="80" spans="1:25" ht="21.75" customHeight="1" x14ac:dyDescent="0.2">
      <c r="A80" s="63">
        <v>74</v>
      </c>
      <c r="B80" s="56" t="s">
        <v>825</v>
      </c>
      <c r="C80" s="64" t="s">
        <v>25</v>
      </c>
      <c r="D80" s="61">
        <v>3985.5</v>
      </c>
      <c r="E80" s="61">
        <f t="shared" si="7"/>
        <v>1992.75</v>
      </c>
      <c r="F80" s="65"/>
      <c r="G80" s="65"/>
      <c r="H80" s="65"/>
      <c r="I80" s="65"/>
      <c r="J80" s="66"/>
      <c r="K80" s="66"/>
      <c r="L80" s="13">
        <f t="shared" si="8"/>
        <v>0</v>
      </c>
      <c r="M80" s="14"/>
      <c r="N80" s="13">
        <f t="shared" si="9"/>
        <v>0</v>
      </c>
      <c r="O80" s="45">
        <f t="shared" si="10"/>
        <v>1992.75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6"/>
        <v>0</v>
      </c>
    </row>
    <row r="81" spans="1:25" ht="21.75" customHeight="1" x14ac:dyDescent="0.2">
      <c r="A81" s="63">
        <v>75</v>
      </c>
      <c r="B81" s="56" t="s">
        <v>826</v>
      </c>
      <c r="C81" s="64" t="s">
        <v>25</v>
      </c>
      <c r="D81" s="61">
        <v>11450</v>
      </c>
      <c r="E81" s="61">
        <f t="shared" si="7"/>
        <v>5725</v>
      </c>
      <c r="F81" s="65"/>
      <c r="G81" s="65"/>
      <c r="H81" s="65"/>
      <c r="I81" s="65"/>
      <c r="J81" s="66"/>
      <c r="K81" s="66"/>
      <c r="L81" s="13">
        <f t="shared" si="8"/>
        <v>0</v>
      </c>
      <c r="M81" s="14"/>
      <c r="N81" s="13">
        <f t="shared" si="9"/>
        <v>0</v>
      </c>
      <c r="O81" s="45">
        <f t="shared" si="10"/>
        <v>5725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6"/>
        <v>0</v>
      </c>
    </row>
    <row r="82" spans="1:25" ht="21.75" customHeight="1" x14ac:dyDescent="0.2">
      <c r="A82" s="63">
        <v>76</v>
      </c>
      <c r="B82" s="56" t="s">
        <v>827</v>
      </c>
      <c r="C82" s="64" t="s">
        <v>25</v>
      </c>
      <c r="D82" s="61">
        <v>16950</v>
      </c>
      <c r="E82" s="61">
        <f t="shared" si="7"/>
        <v>8475</v>
      </c>
      <c r="F82" s="65"/>
      <c r="G82" s="65"/>
      <c r="H82" s="65"/>
      <c r="I82" s="65"/>
      <c r="J82" s="66"/>
      <c r="K82" s="66"/>
      <c r="L82" s="13">
        <f t="shared" si="8"/>
        <v>0</v>
      </c>
      <c r="M82" s="14"/>
      <c r="N82" s="13">
        <f t="shared" si="9"/>
        <v>0</v>
      </c>
      <c r="O82" s="45">
        <f t="shared" si="10"/>
        <v>8475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6"/>
        <v>0</v>
      </c>
    </row>
    <row r="83" spans="1:25" ht="21.75" customHeight="1" x14ac:dyDescent="0.2">
      <c r="A83" s="63">
        <v>77</v>
      </c>
      <c r="B83" s="56" t="s">
        <v>828</v>
      </c>
      <c r="C83" s="64" t="s">
        <v>25</v>
      </c>
      <c r="D83" s="61">
        <v>4323</v>
      </c>
      <c r="E83" s="61">
        <f t="shared" si="7"/>
        <v>2161.5</v>
      </c>
      <c r="F83" s="65"/>
      <c r="G83" s="65"/>
      <c r="H83" s="65"/>
      <c r="I83" s="65"/>
      <c r="J83" s="66"/>
      <c r="K83" s="66"/>
      <c r="L83" s="13">
        <f t="shared" si="8"/>
        <v>0</v>
      </c>
      <c r="M83" s="14"/>
      <c r="N83" s="13">
        <f t="shared" si="9"/>
        <v>0</v>
      </c>
      <c r="O83" s="45">
        <f t="shared" si="10"/>
        <v>2161.5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6"/>
        <v>0</v>
      </c>
    </row>
    <row r="84" spans="1:25" ht="21.75" customHeight="1" x14ac:dyDescent="0.2">
      <c r="A84" s="63">
        <v>78</v>
      </c>
      <c r="B84" s="56" t="s">
        <v>829</v>
      </c>
      <c r="C84" s="64" t="s">
        <v>25</v>
      </c>
      <c r="D84" s="61">
        <v>3365</v>
      </c>
      <c r="E84" s="61">
        <f t="shared" si="7"/>
        <v>1682.5</v>
      </c>
      <c r="F84" s="65"/>
      <c r="G84" s="65"/>
      <c r="H84" s="65"/>
      <c r="I84" s="65"/>
      <c r="J84" s="66"/>
      <c r="K84" s="66"/>
      <c r="L84" s="13">
        <f t="shared" si="8"/>
        <v>0</v>
      </c>
      <c r="M84" s="14"/>
      <c r="N84" s="13">
        <f t="shared" si="9"/>
        <v>0</v>
      </c>
      <c r="O84" s="45">
        <f t="shared" si="10"/>
        <v>1682.5</v>
      </c>
      <c r="P84" s="65"/>
      <c r="Q84" s="65"/>
      <c r="R84" s="65"/>
      <c r="S84" s="65"/>
      <c r="T84" s="65"/>
      <c r="U84" s="66"/>
      <c r="V84" s="66"/>
      <c r="W84" s="13">
        <f t="shared" si="11"/>
        <v>0</v>
      </c>
      <c r="X84" s="14"/>
      <c r="Y84" s="13">
        <f t="shared" si="6"/>
        <v>0</v>
      </c>
    </row>
    <row r="85" spans="1:25" ht="21.75" customHeight="1" x14ac:dyDescent="0.2">
      <c r="A85" s="63">
        <v>79</v>
      </c>
      <c r="B85" s="56" t="s">
        <v>830</v>
      </c>
      <c r="C85" s="64" t="s">
        <v>25</v>
      </c>
      <c r="D85" s="61">
        <v>5966</v>
      </c>
      <c r="E85" s="61">
        <f t="shared" si="7"/>
        <v>2983</v>
      </c>
      <c r="F85" s="65"/>
      <c r="G85" s="65"/>
      <c r="H85" s="65"/>
      <c r="I85" s="65"/>
      <c r="J85" s="66"/>
      <c r="K85" s="66"/>
      <c r="L85" s="13">
        <f t="shared" si="8"/>
        <v>0</v>
      </c>
      <c r="M85" s="14"/>
      <c r="N85" s="13">
        <f t="shared" si="9"/>
        <v>0</v>
      </c>
      <c r="O85" s="45">
        <f t="shared" si="10"/>
        <v>2983</v>
      </c>
      <c r="P85" s="65"/>
      <c r="Q85" s="65"/>
      <c r="R85" s="65"/>
      <c r="S85" s="65"/>
      <c r="T85" s="65"/>
      <c r="U85" s="66"/>
      <c r="V85" s="66"/>
      <c r="W85" s="13">
        <f t="shared" si="11"/>
        <v>0</v>
      </c>
      <c r="X85" s="14"/>
      <c r="Y85" s="13">
        <f t="shared" si="6"/>
        <v>0</v>
      </c>
    </row>
    <row r="86" spans="1:25" ht="21.75" customHeight="1" x14ac:dyDescent="0.2">
      <c r="A86" s="63">
        <v>80</v>
      </c>
      <c r="B86" s="56" t="s">
        <v>876</v>
      </c>
      <c r="C86" s="64" t="s">
        <v>25</v>
      </c>
      <c r="D86" s="61">
        <v>380</v>
      </c>
      <c r="E86" s="61">
        <f t="shared" si="7"/>
        <v>190</v>
      </c>
      <c r="F86" s="65"/>
      <c r="G86" s="65"/>
      <c r="H86" s="65"/>
      <c r="I86" s="65"/>
      <c r="J86" s="66"/>
      <c r="K86" s="66"/>
      <c r="L86" s="13">
        <f t="shared" si="8"/>
        <v>0</v>
      </c>
      <c r="M86" s="14"/>
      <c r="N86" s="13">
        <f t="shared" si="9"/>
        <v>0</v>
      </c>
      <c r="O86" s="45">
        <f t="shared" si="10"/>
        <v>190</v>
      </c>
      <c r="P86" s="65"/>
      <c r="Q86" s="65"/>
      <c r="R86" s="65"/>
      <c r="S86" s="65"/>
      <c r="T86" s="65"/>
      <c r="U86" s="66"/>
      <c r="V86" s="66"/>
      <c r="W86" s="13">
        <f t="shared" si="11"/>
        <v>0</v>
      </c>
      <c r="X86" s="14"/>
      <c r="Y86" s="13">
        <f t="shared" si="6"/>
        <v>0</v>
      </c>
    </row>
    <row r="87" spans="1:25" ht="21.75" customHeight="1" x14ac:dyDescent="0.2">
      <c r="A87" s="63">
        <v>81</v>
      </c>
      <c r="B87" s="56" t="s">
        <v>831</v>
      </c>
      <c r="C87" s="64" t="s">
        <v>25</v>
      </c>
      <c r="D87" s="61">
        <v>3560</v>
      </c>
      <c r="E87" s="61">
        <f t="shared" si="7"/>
        <v>1780</v>
      </c>
      <c r="F87" s="65"/>
      <c r="G87" s="65"/>
      <c r="H87" s="65"/>
      <c r="I87" s="65"/>
      <c r="J87" s="66"/>
      <c r="K87" s="66"/>
      <c r="L87" s="13">
        <f t="shared" si="8"/>
        <v>0</v>
      </c>
      <c r="M87" s="14"/>
      <c r="N87" s="13">
        <f t="shared" si="9"/>
        <v>0</v>
      </c>
      <c r="O87" s="45">
        <f t="shared" si="10"/>
        <v>1780</v>
      </c>
      <c r="P87" s="65"/>
      <c r="Q87" s="65"/>
      <c r="R87" s="65"/>
      <c r="S87" s="65"/>
      <c r="T87" s="65"/>
      <c r="U87" s="66"/>
      <c r="V87" s="66"/>
      <c r="W87" s="13">
        <f t="shared" si="11"/>
        <v>0</v>
      </c>
      <c r="X87" s="14"/>
      <c r="Y87" s="13">
        <f t="shared" si="6"/>
        <v>0</v>
      </c>
    </row>
    <row r="88" spans="1:25" ht="21.75" customHeight="1" x14ac:dyDescent="0.2">
      <c r="A88" s="63">
        <v>82</v>
      </c>
      <c r="B88" s="56" t="s">
        <v>832</v>
      </c>
      <c r="C88" s="64" t="s">
        <v>25</v>
      </c>
      <c r="D88" s="61">
        <v>2620</v>
      </c>
      <c r="E88" s="61">
        <f t="shared" si="7"/>
        <v>1310</v>
      </c>
      <c r="F88" s="65"/>
      <c r="G88" s="65"/>
      <c r="H88" s="65"/>
      <c r="I88" s="65"/>
      <c r="J88" s="66"/>
      <c r="K88" s="66"/>
      <c r="L88" s="13">
        <f t="shared" si="8"/>
        <v>0</v>
      </c>
      <c r="M88" s="14"/>
      <c r="N88" s="13">
        <f t="shared" si="9"/>
        <v>0</v>
      </c>
      <c r="O88" s="45">
        <f t="shared" si="10"/>
        <v>1310</v>
      </c>
      <c r="P88" s="65"/>
      <c r="Q88" s="65"/>
      <c r="R88" s="65"/>
      <c r="S88" s="65"/>
      <c r="T88" s="65"/>
      <c r="U88" s="66"/>
      <c r="V88" s="66"/>
      <c r="W88" s="13">
        <f t="shared" si="11"/>
        <v>0</v>
      </c>
      <c r="X88" s="14"/>
      <c r="Y88" s="13">
        <f t="shared" si="6"/>
        <v>0</v>
      </c>
    </row>
    <row r="89" spans="1:25" ht="21.75" customHeight="1" x14ac:dyDescent="0.2">
      <c r="A89" s="63">
        <v>83</v>
      </c>
      <c r="B89" s="71" t="s">
        <v>833</v>
      </c>
      <c r="C89" s="64" t="s">
        <v>25</v>
      </c>
      <c r="D89" s="61">
        <v>18670</v>
      </c>
      <c r="E89" s="61">
        <f t="shared" si="7"/>
        <v>9335</v>
      </c>
      <c r="F89" s="65"/>
      <c r="G89" s="65"/>
      <c r="H89" s="65"/>
      <c r="I89" s="65"/>
      <c r="J89" s="66"/>
      <c r="K89" s="66"/>
      <c r="L89" s="13">
        <f t="shared" si="8"/>
        <v>0</v>
      </c>
      <c r="M89" s="14"/>
      <c r="N89" s="13">
        <f t="shared" si="9"/>
        <v>0</v>
      </c>
      <c r="O89" s="45">
        <f t="shared" si="10"/>
        <v>9335</v>
      </c>
      <c r="P89" s="65"/>
      <c r="Q89" s="65"/>
      <c r="R89" s="65"/>
      <c r="S89" s="65"/>
      <c r="T89" s="65"/>
      <c r="U89" s="66"/>
      <c r="V89" s="66"/>
      <c r="W89" s="13">
        <f t="shared" si="11"/>
        <v>0</v>
      </c>
      <c r="X89" s="14"/>
      <c r="Y89" s="13">
        <f t="shared" si="6"/>
        <v>0</v>
      </c>
    </row>
    <row r="90" spans="1:25" ht="21.75" customHeight="1" x14ac:dyDescent="0.2">
      <c r="A90" s="63">
        <v>84</v>
      </c>
      <c r="B90" s="56" t="s">
        <v>834</v>
      </c>
      <c r="C90" s="64" t="s">
        <v>25</v>
      </c>
      <c r="D90" s="61">
        <v>3105</v>
      </c>
      <c r="E90" s="61">
        <f t="shared" si="7"/>
        <v>1552.5</v>
      </c>
      <c r="F90" s="65"/>
      <c r="G90" s="65"/>
      <c r="H90" s="65"/>
      <c r="I90" s="65"/>
      <c r="J90" s="66"/>
      <c r="K90" s="66"/>
      <c r="L90" s="13">
        <f t="shared" si="8"/>
        <v>0</v>
      </c>
      <c r="M90" s="14"/>
      <c r="N90" s="13">
        <f t="shared" si="9"/>
        <v>0</v>
      </c>
      <c r="O90" s="45">
        <f t="shared" si="10"/>
        <v>1552.5</v>
      </c>
      <c r="P90" s="65"/>
      <c r="Q90" s="65"/>
      <c r="R90" s="65"/>
      <c r="S90" s="65"/>
      <c r="T90" s="65"/>
      <c r="U90" s="66"/>
      <c r="V90" s="66"/>
      <c r="W90" s="13">
        <f t="shared" si="11"/>
        <v>0</v>
      </c>
      <c r="X90" s="14"/>
      <c r="Y90" s="13">
        <f t="shared" si="6"/>
        <v>0</v>
      </c>
    </row>
    <row r="91" spans="1:25" ht="21.75" customHeight="1" x14ac:dyDescent="0.2">
      <c r="A91" s="63">
        <v>85</v>
      </c>
      <c r="B91" s="56" t="s">
        <v>835</v>
      </c>
      <c r="C91" s="64" t="s">
        <v>25</v>
      </c>
      <c r="D91" s="61">
        <v>6475</v>
      </c>
      <c r="E91" s="61">
        <f t="shared" si="7"/>
        <v>3237.5</v>
      </c>
      <c r="F91" s="65"/>
      <c r="G91" s="65"/>
      <c r="H91" s="65"/>
      <c r="I91" s="65"/>
      <c r="J91" s="66"/>
      <c r="K91" s="66"/>
      <c r="L91" s="13">
        <f t="shared" si="8"/>
        <v>0</v>
      </c>
      <c r="M91" s="14"/>
      <c r="N91" s="13">
        <f t="shared" si="9"/>
        <v>0</v>
      </c>
      <c r="O91" s="45">
        <f t="shared" si="10"/>
        <v>3237.5</v>
      </c>
      <c r="P91" s="65"/>
      <c r="Q91" s="65"/>
      <c r="R91" s="65"/>
      <c r="S91" s="65"/>
      <c r="T91" s="65"/>
      <c r="U91" s="66"/>
      <c r="V91" s="66"/>
      <c r="W91" s="13">
        <f t="shared" si="11"/>
        <v>0</v>
      </c>
      <c r="X91" s="14"/>
      <c r="Y91" s="13">
        <f t="shared" si="6"/>
        <v>0</v>
      </c>
    </row>
    <row r="92" spans="1:25" ht="21.75" customHeight="1" x14ac:dyDescent="0.2">
      <c r="A92" s="63">
        <v>86</v>
      </c>
      <c r="B92" s="56" t="s">
        <v>836</v>
      </c>
      <c r="C92" s="64" t="s">
        <v>25</v>
      </c>
      <c r="D92" s="61">
        <v>6783</v>
      </c>
      <c r="E92" s="61">
        <f t="shared" si="7"/>
        <v>3391.5</v>
      </c>
      <c r="F92" s="65"/>
      <c r="G92" s="65"/>
      <c r="H92" s="65"/>
      <c r="I92" s="65"/>
      <c r="J92" s="66"/>
      <c r="K92" s="66"/>
      <c r="L92" s="13">
        <f t="shared" si="8"/>
        <v>0</v>
      </c>
      <c r="M92" s="14"/>
      <c r="N92" s="13">
        <f t="shared" si="9"/>
        <v>0</v>
      </c>
      <c r="O92" s="45">
        <f t="shared" si="10"/>
        <v>3391.5</v>
      </c>
      <c r="P92" s="65"/>
      <c r="Q92" s="65"/>
      <c r="R92" s="65"/>
      <c r="S92" s="65"/>
      <c r="T92" s="65"/>
      <c r="U92" s="66"/>
      <c r="V92" s="66"/>
      <c r="W92" s="13">
        <f t="shared" si="11"/>
        <v>0</v>
      </c>
      <c r="X92" s="14"/>
      <c r="Y92" s="13">
        <f t="shared" si="6"/>
        <v>0</v>
      </c>
    </row>
    <row r="93" spans="1:25" ht="21.75" customHeight="1" x14ac:dyDescent="0.2">
      <c r="A93" s="63">
        <v>87</v>
      </c>
      <c r="B93" s="116" t="s">
        <v>837</v>
      </c>
      <c r="C93" s="64" t="s">
        <v>25</v>
      </c>
      <c r="D93" s="61">
        <v>32691</v>
      </c>
      <c r="E93" s="61">
        <f t="shared" si="7"/>
        <v>16345.5</v>
      </c>
      <c r="F93" s="65"/>
      <c r="G93" s="65"/>
      <c r="H93" s="65"/>
      <c r="I93" s="65"/>
      <c r="J93" s="66"/>
      <c r="K93" s="66"/>
      <c r="L93" s="13">
        <f t="shared" si="8"/>
        <v>0</v>
      </c>
      <c r="M93" s="14"/>
      <c r="N93" s="13">
        <f t="shared" si="9"/>
        <v>0</v>
      </c>
      <c r="O93" s="45">
        <f t="shared" si="10"/>
        <v>16345.5</v>
      </c>
      <c r="P93" s="65"/>
      <c r="Q93" s="65"/>
      <c r="R93" s="65"/>
      <c r="S93" s="65"/>
      <c r="T93" s="65"/>
      <c r="U93" s="66"/>
      <c r="V93" s="66"/>
      <c r="W93" s="13">
        <f t="shared" si="11"/>
        <v>0</v>
      </c>
      <c r="X93" s="14"/>
      <c r="Y93" s="13">
        <f t="shared" si="6"/>
        <v>0</v>
      </c>
    </row>
    <row r="94" spans="1:25" ht="21.75" customHeight="1" x14ac:dyDescent="0.2">
      <c r="A94" s="63">
        <v>88</v>
      </c>
      <c r="B94" s="56" t="s">
        <v>838</v>
      </c>
      <c r="C94" s="64" t="s">
        <v>25</v>
      </c>
      <c r="D94" s="61">
        <v>9310</v>
      </c>
      <c r="E94" s="61">
        <f t="shared" si="7"/>
        <v>4655</v>
      </c>
      <c r="F94" s="65"/>
      <c r="G94" s="65"/>
      <c r="H94" s="65"/>
      <c r="I94" s="65"/>
      <c r="J94" s="66"/>
      <c r="K94" s="66"/>
      <c r="L94" s="13">
        <f t="shared" si="8"/>
        <v>0</v>
      </c>
      <c r="M94" s="14"/>
      <c r="N94" s="13">
        <f t="shared" si="9"/>
        <v>0</v>
      </c>
      <c r="O94" s="45">
        <f t="shared" si="10"/>
        <v>4655</v>
      </c>
      <c r="P94" s="65"/>
      <c r="Q94" s="65"/>
      <c r="R94" s="65"/>
      <c r="S94" s="65"/>
      <c r="T94" s="65"/>
      <c r="U94" s="66"/>
      <c r="V94" s="66"/>
      <c r="W94" s="13">
        <f t="shared" si="11"/>
        <v>0</v>
      </c>
      <c r="X94" s="14"/>
      <c r="Y94" s="13">
        <f t="shared" si="6"/>
        <v>0</v>
      </c>
    </row>
    <row r="95" spans="1:25" ht="21.75" customHeight="1" x14ac:dyDescent="0.2">
      <c r="A95" s="63">
        <v>89</v>
      </c>
      <c r="B95" s="56" t="s">
        <v>839</v>
      </c>
      <c r="C95" s="64" t="s">
        <v>25</v>
      </c>
      <c r="D95" s="61">
        <v>6741</v>
      </c>
      <c r="E95" s="61">
        <f t="shared" si="7"/>
        <v>3370.5</v>
      </c>
      <c r="F95" s="65"/>
      <c r="G95" s="65"/>
      <c r="H95" s="65"/>
      <c r="I95" s="65"/>
      <c r="J95" s="66"/>
      <c r="K95" s="66"/>
      <c r="L95" s="13">
        <f t="shared" si="8"/>
        <v>0</v>
      </c>
      <c r="M95" s="14"/>
      <c r="N95" s="13">
        <f t="shared" si="9"/>
        <v>0</v>
      </c>
      <c r="O95" s="45">
        <f t="shared" si="10"/>
        <v>3370.5</v>
      </c>
      <c r="P95" s="65"/>
      <c r="Q95" s="65"/>
      <c r="R95" s="65"/>
      <c r="S95" s="65"/>
      <c r="T95" s="65"/>
      <c r="U95" s="66"/>
      <c r="V95" s="66"/>
      <c r="W95" s="13">
        <f t="shared" si="11"/>
        <v>0</v>
      </c>
      <c r="X95" s="14"/>
      <c r="Y95" s="13">
        <f t="shared" si="6"/>
        <v>0</v>
      </c>
    </row>
    <row r="96" spans="1:25" ht="21.75" customHeight="1" x14ac:dyDescent="0.2">
      <c r="A96" s="63">
        <v>90</v>
      </c>
      <c r="B96" s="56" t="s">
        <v>840</v>
      </c>
      <c r="C96" s="64" t="s">
        <v>25</v>
      </c>
      <c r="D96" s="61">
        <v>9112</v>
      </c>
      <c r="E96" s="61">
        <f t="shared" si="7"/>
        <v>4556</v>
      </c>
      <c r="F96" s="65"/>
      <c r="G96" s="65"/>
      <c r="H96" s="65"/>
      <c r="I96" s="65"/>
      <c r="J96" s="66"/>
      <c r="K96" s="66"/>
      <c r="L96" s="13">
        <f t="shared" si="8"/>
        <v>0</v>
      </c>
      <c r="M96" s="14"/>
      <c r="N96" s="13">
        <f t="shared" si="9"/>
        <v>0</v>
      </c>
      <c r="O96" s="45">
        <f t="shared" si="10"/>
        <v>4556</v>
      </c>
      <c r="P96" s="65"/>
      <c r="Q96" s="65"/>
      <c r="R96" s="65"/>
      <c r="S96" s="65"/>
      <c r="T96" s="65"/>
      <c r="U96" s="66"/>
      <c r="V96" s="66"/>
      <c r="W96" s="13">
        <f t="shared" si="11"/>
        <v>0</v>
      </c>
      <c r="X96" s="14"/>
      <c r="Y96" s="13">
        <f t="shared" si="6"/>
        <v>0</v>
      </c>
    </row>
    <row r="97" spans="1:25" ht="21.75" customHeight="1" x14ac:dyDescent="0.2">
      <c r="A97" s="63">
        <v>91</v>
      </c>
      <c r="B97" s="56" t="s">
        <v>841</v>
      </c>
      <c r="C97" s="64" t="s">
        <v>25</v>
      </c>
      <c r="D97" s="61">
        <v>1898</v>
      </c>
      <c r="E97" s="61">
        <f t="shared" si="7"/>
        <v>949</v>
      </c>
      <c r="F97" s="65"/>
      <c r="G97" s="65"/>
      <c r="H97" s="65"/>
      <c r="I97" s="65"/>
      <c r="J97" s="66"/>
      <c r="K97" s="66"/>
      <c r="L97" s="13">
        <f t="shared" si="8"/>
        <v>0</v>
      </c>
      <c r="M97" s="14"/>
      <c r="N97" s="13">
        <f t="shared" si="9"/>
        <v>0</v>
      </c>
      <c r="O97" s="45">
        <f t="shared" si="10"/>
        <v>949</v>
      </c>
      <c r="P97" s="65"/>
      <c r="Q97" s="65"/>
      <c r="R97" s="65"/>
      <c r="S97" s="65"/>
      <c r="T97" s="65"/>
      <c r="U97" s="66"/>
      <c r="V97" s="66"/>
      <c r="W97" s="13">
        <f t="shared" si="11"/>
        <v>0</v>
      </c>
      <c r="X97" s="14"/>
      <c r="Y97" s="13">
        <f t="shared" si="6"/>
        <v>0</v>
      </c>
    </row>
    <row r="98" spans="1:25" ht="21.75" customHeight="1" x14ac:dyDescent="0.2">
      <c r="A98" s="63">
        <v>92</v>
      </c>
      <c r="B98" s="58" t="s">
        <v>877</v>
      </c>
      <c r="C98" s="64" t="s">
        <v>25</v>
      </c>
      <c r="D98" s="61">
        <v>12040</v>
      </c>
      <c r="E98" s="61">
        <f t="shared" si="7"/>
        <v>6020</v>
      </c>
      <c r="F98" s="65"/>
      <c r="G98" s="65"/>
      <c r="H98" s="65"/>
      <c r="I98" s="65"/>
      <c r="J98" s="66"/>
      <c r="K98" s="66"/>
      <c r="L98" s="13">
        <f t="shared" si="8"/>
        <v>0</v>
      </c>
      <c r="M98" s="14"/>
      <c r="N98" s="13">
        <f t="shared" si="9"/>
        <v>0</v>
      </c>
      <c r="O98" s="45">
        <f t="shared" si="10"/>
        <v>6020</v>
      </c>
      <c r="P98" s="65"/>
      <c r="Q98" s="65"/>
      <c r="R98" s="65"/>
      <c r="S98" s="65"/>
      <c r="T98" s="65"/>
      <c r="U98" s="66"/>
      <c r="V98" s="66"/>
      <c r="W98" s="13">
        <f t="shared" si="11"/>
        <v>0</v>
      </c>
      <c r="X98" s="14"/>
      <c r="Y98" s="13">
        <f t="shared" si="6"/>
        <v>0</v>
      </c>
    </row>
    <row r="99" spans="1:25" ht="21.75" customHeight="1" x14ac:dyDescent="0.2">
      <c r="A99" s="63">
        <v>93</v>
      </c>
      <c r="B99" s="56" t="s">
        <v>842</v>
      </c>
      <c r="C99" s="64" t="s">
        <v>25</v>
      </c>
      <c r="D99" s="61">
        <v>5995</v>
      </c>
      <c r="E99" s="61">
        <f t="shared" si="7"/>
        <v>2997.5</v>
      </c>
      <c r="F99" s="65"/>
      <c r="G99" s="65"/>
      <c r="H99" s="65"/>
      <c r="I99" s="65"/>
      <c r="J99" s="66"/>
      <c r="K99" s="66"/>
      <c r="L99" s="13">
        <f t="shared" si="8"/>
        <v>0</v>
      </c>
      <c r="M99" s="14"/>
      <c r="N99" s="13">
        <f t="shared" si="9"/>
        <v>0</v>
      </c>
      <c r="O99" s="45">
        <f t="shared" si="10"/>
        <v>2997.5</v>
      </c>
      <c r="P99" s="65"/>
      <c r="Q99" s="65"/>
      <c r="R99" s="65"/>
      <c r="S99" s="65"/>
      <c r="T99" s="65"/>
      <c r="U99" s="66"/>
      <c r="V99" s="66"/>
      <c r="W99" s="13">
        <f t="shared" si="11"/>
        <v>0</v>
      </c>
      <c r="X99" s="14"/>
      <c r="Y99" s="13">
        <f t="shared" si="6"/>
        <v>0</v>
      </c>
    </row>
    <row r="100" spans="1:25" ht="21.75" customHeight="1" x14ac:dyDescent="0.2">
      <c r="A100" s="63">
        <v>94</v>
      </c>
      <c r="B100" s="116" t="s">
        <v>878</v>
      </c>
      <c r="C100" s="64" t="s">
        <v>25</v>
      </c>
      <c r="D100" s="61">
        <v>15823.5</v>
      </c>
      <c r="E100" s="61">
        <f t="shared" si="7"/>
        <v>7911.75</v>
      </c>
      <c r="F100" s="65"/>
      <c r="G100" s="65"/>
      <c r="H100" s="65"/>
      <c r="I100" s="65"/>
      <c r="J100" s="66"/>
      <c r="K100" s="66"/>
      <c r="L100" s="13">
        <f t="shared" si="8"/>
        <v>0</v>
      </c>
      <c r="M100" s="14"/>
      <c r="N100" s="13">
        <f t="shared" si="9"/>
        <v>0</v>
      </c>
      <c r="O100" s="45">
        <f t="shared" si="10"/>
        <v>7911.75</v>
      </c>
      <c r="P100" s="65"/>
      <c r="Q100" s="65"/>
      <c r="R100" s="65"/>
      <c r="S100" s="65"/>
      <c r="T100" s="65"/>
      <c r="U100" s="66"/>
      <c r="V100" s="66"/>
      <c r="W100" s="13">
        <f t="shared" si="11"/>
        <v>0</v>
      </c>
      <c r="X100" s="14"/>
      <c r="Y100" s="13">
        <f t="shared" si="6"/>
        <v>0</v>
      </c>
    </row>
    <row r="101" spans="1:25" ht="21.75" customHeight="1" x14ac:dyDescent="0.2">
      <c r="A101" s="63">
        <v>95</v>
      </c>
      <c r="B101" s="56" t="s">
        <v>843</v>
      </c>
      <c r="C101" s="64" t="s">
        <v>25</v>
      </c>
      <c r="D101" s="61">
        <v>7960</v>
      </c>
      <c r="E101" s="61">
        <f t="shared" si="7"/>
        <v>3980</v>
      </c>
      <c r="F101" s="65"/>
      <c r="G101" s="65"/>
      <c r="H101" s="65"/>
      <c r="I101" s="65"/>
      <c r="J101" s="66"/>
      <c r="K101" s="66"/>
      <c r="L101" s="13">
        <f t="shared" si="8"/>
        <v>0</v>
      </c>
      <c r="M101" s="14"/>
      <c r="N101" s="13">
        <f t="shared" si="9"/>
        <v>0</v>
      </c>
      <c r="O101" s="45">
        <f t="shared" si="10"/>
        <v>3980</v>
      </c>
      <c r="P101" s="65"/>
      <c r="Q101" s="65"/>
      <c r="R101" s="65"/>
      <c r="S101" s="65"/>
      <c r="T101" s="65"/>
      <c r="U101" s="66"/>
      <c r="V101" s="66"/>
      <c r="W101" s="13">
        <f t="shared" si="11"/>
        <v>0</v>
      </c>
      <c r="X101" s="14"/>
      <c r="Y101" s="13">
        <f t="shared" si="6"/>
        <v>0</v>
      </c>
    </row>
    <row r="102" spans="1:25" ht="21.75" customHeight="1" x14ac:dyDescent="0.2">
      <c r="A102" s="63">
        <v>96</v>
      </c>
      <c r="B102" s="58" t="s">
        <v>844</v>
      </c>
      <c r="C102" s="64" t="s">
        <v>25</v>
      </c>
      <c r="D102" s="61">
        <v>5920</v>
      </c>
      <c r="E102" s="61">
        <f t="shared" si="7"/>
        <v>2960</v>
      </c>
      <c r="F102" s="65"/>
      <c r="G102" s="65"/>
      <c r="H102" s="65"/>
      <c r="I102" s="65"/>
      <c r="J102" s="66"/>
      <c r="K102" s="66"/>
      <c r="L102" s="13">
        <f t="shared" si="8"/>
        <v>0</v>
      </c>
      <c r="M102" s="14"/>
      <c r="N102" s="13">
        <f t="shared" si="9"/>
        <v>0</v>
      </c>
      <c r="O102" s="45">
        <f t="shared" si="10"/>
        <v>2960</v>
      </c>
      <c r="P102" s="65"/>
      <c r="Q102" s="65"/>
      <c r="R102" s="65"/>
      <c r="S102" s="65"/>
      <c r="T102" s="65"/>
      <c r="U102" s="66"/>
      <c r="V102" s="66"/>
      <c r="W102" s="13">
        <f t="shared" si="11"/>
        <v>0</v>
      </c>
      <c r="X102" s="14"/>
      <c r="Y102" s="13">
        <f t="shared" si="6"/>
        <v>0</v>
      </c>
    </row>
    <row r="103" spans="1:25" ht="21.75" customHeight="1" x14ac:dyDescent="0.2">
      <c r="A103" s="63">
        <v>97</v>
      </c>
      <c r="B103" s="56" t="s">
        <v>845</v>
      </c>
      <c r="C103" s="64" t="s">
        <v>25</v>
      </c>
      <c r="D103" s="61">
        <v>7095</v>
      </c>
      <c r="E103" s="61">
        <f t="shared" si="7"/>
        <v>3547.5</v>
      </c>
      <c r="F103" s="65"/>
      <c r="G103" s="65"/>
      <c r="H103" s="65"/>
      <c r="I103" s="65"/>
      <c r="J103" s="66"/>
      <c r="K103" s="66"/>
      <c r="L103" s="13">
        <f t="shared" si="8"/>
        <v>0</v>
      </c>
      <c r="M103" s="14"/>
      <c r="N103" s="13">
        <f t="shared" si="9"/>
        <v>0</v>
      </c>
      <c r="O103" s="45">
        <f t="shared" si="10"/>
        <v>3547.5</v>
      </c>
      <c r="P103" s="65"/>
      <c r="Q103" s="65"/>
      <c r="R103" s="65"/>
      <c r="S103" s="65"/>
      <c r="T103" s="65"/>
      <c r="U103" s="66"/>
      <c r="V103" s="66"/>
      <c r="W103" s="13">
        <f t="shared" si="11"/>
        <v>0</v>
      </c>
      <c r="X103" s="14"/>
      <c r="Y103" s="13">
        <f t="shared" si="6"/>
        <v>0</v>
      </c>
    </row>
    <row r="104" spans="1:25" ht="21.75" customHeight="1" x14ac:dyDescent="0.2">
      <c r="A104" s="63">
        <v>98</v>
      </c>
      <c r="B104" s="56" t="s">
        <v>846</v>
      </c>
      <c r="C104" s="64" t="s">
        <v>25</v>
      </c>
      <c r="D104" s="61">
        <v>9015</v>
      </c>
      <c r="E104" s="61">
        <f t="shared" si="7"/>
        <v>4507.5</v>
      </c>
      <c r="F104" s="65"/>
      <c r="G104" s="65"/>
      <c r="H104" s="65"/>
      <c r="I104" s="65"/>
      <c r="J104" s="66"/>
      <c r="K104" s="66"/>
      <c r="L104" s="13">
        <f t="shared" si="8"/>
        <v>0</v>
      </c>
      <c r="M104" s="14"/>
      <c r="N104" s="13">
        <f t="shared" si="9"/>
        <v>0</v>
      </c>
      <c r="O104" s="45">
        <f t="shared" si="10"/>
        <v>4507.5</v>
      </c>
      <c r="P104" s="65"/>
      <c r="Q104" s="65"/>
      <c r="R104" s="65"/>
      <c r="S104" s="65"/>
      <c r="T104" s="65"/>
      <c r="U104" s="66"/>
      <c r="V104" s="66"/>
      <c r="W104" s="13">
        <f t="shared" si="11"/>
        <v>0</v>
      </c>
      <c r="X104" s="14"/>
      <c r="Y104" s="13">
        <f t="shared" si="6"/>
        <v>0</v>
      </c>
    </row>
    <row r="105" spans="1:25" ht="21.75" customHeight="1" x14ac:dyDescent="0.2">
      <c r="A105" s="63">
        <v>99</v>
      </c>
      <c r="B105" s="56" t="s">
        <v>847</v>
      </c>
      <c r="C105" s="64" t="s">
        <v>25</v>
      </c>
      <c r="D105" s="61">
        <v>2115.5</v>
      </c>
      <c r="E105" s="61">
        <f t="shared" si="7"/>
        <v>1057.75</v>
      </c>
      <c r="F105" s="65"/>
      <c r="G105" s="65"/>
      <c r="H105" s="65"/>
      <c r="I105" s="65"/>
      <c r="J105" s="66"/>
      <c r="K105" s="66"/>
      <c r="L105" s="13">
        <f t="shared" si="8"/>
        <v>0</v>
      </c>
      <c r="M105" s="14"/>
      <c r="N105" s="13">
        <f t="shared" si="9"/>
        <v>0</v>
      </c>
      <c r="O105" s="45">
        <f t="shared" si="10"/>
        <v>1057.75</v>
      </c>
      <c r="P105" s="65"/>
      <c r="Q105" s="65"/>
      <c r="R105" s="65"/>
      <c r="S105" s="65"/>
      <c r="T105" s="65"/>
      <c r="U105" s="66"/>
      <c r="V105" s="66"/>
      <c r="W105" s="13">
        <f t="shared" si="11"/>
        <v>0</v>
      </c>
      <c r="X105" s="14"/>
      <c r="Y105" s="13">
        <f t="shared" si="6"/>
        <v>0</v>
      </c>
    </row>
    <row r="106" spans="1:25" ht="21.75" customHeight="1" x14ac:dyDescent="0.2">
      <c r="A106" s="63">
        <v>100</v>
      </c>
      <c r="B106" s="84" t="s">
        <v>848</v>
      </c>
      <c r="C106" s="64" t="s">
        <v>25</v>
      </c>
      <c r="D106" s="85">
        <v>9678</v>
      </c>
      <c r="E106" s="61">
        <f t="shared" si="7"/>
        <v>4839</v>
      </c>
      <c r="F106" s="65"/>
      <c r="G106" s="65"/>
      <c r="H106" s="65"/>
      <c r="I106" s="65"/>
      <c r="J106" s="66"/>
      <c r="K106" s="66"/>
      <c r="L106" s="13">
        <f t="shared" si="8"/>
        <v>0</v>
      </c>
      <c r="M106" s="14"/>
      <c r="N106" s="13">
        <f t="shared" si="9"/>
        <v>0</v>
      </c>
      <c r="O106" s="45">
        <f t="shared" si="10"/>
        <v>4839</v>
      </c>
      <c r="P106" s="65"/>
      <c r="Q106" s="65"/>
      <c r="R106" s="65"/>
      <c r="S106" s="65"/>
      <c r="T106" s="65"/>
      <c r="U106" s="66"/>
      <c r="V106" s="66"/>
      <c r="W106" s="13">
        <f t="shared" si="11"/>
        <v>0</v>
      </c>
      <c r="X106" s="14"/>
      <c r="Y106" s="13">
        <f t="shared" si="6"/>
        <v>0</v>
      </c>
    </row>
    <row r="107" spans="1:25" ht="21.75" customHeight="1" x14ac:dyDescent="0.2">
      <c r="A107" s="63">
        <v>101</v>
      </c>
      <c r="B107" s="116" t="s">
        <v>849</v>
      </c>
      <c r="C107" s="64" t="s">
        <v>25</v>
      </c>
      <c r="D107" s="61">
        <v>18520</v>
      </c>
      <c r="E107" s="61">
        <f t="shared" si="7"/>
        <v>9260</v>
      </c>
      <c r="F107" s="65"/>
      <c r="G107" s="65"/>
      <c r="H107" s="65"/>
      <c r="I107" s="65"/>
      <c r="J107" s="66"/>
      <c r="K107" s="66"/>
      <c r="L107" s="13">
        <f t="shared" si="8"/>
        <v>0</v>
      </c>
      <c r="M107" s="14"/>
      <c r="N107" s="13">
        <f t="shared" si="9"/>
        <v>0</v>
      </c>
      <c r="O107" s="45">
        <f t="shared" si="10"/>
        <v>9260</v>
      </c>
      <c r="P107" s="65"/>
      <c r="Q107" s="65"/>
      <c r="R107" s="65"/>
      <c r="S107" s="65"/>
      <c r="T107" s="65"/>
      <c r="U107" s="66"/>
      <c r="V107" s="66"/>
      <c r="W107" s="13">
        <f t="shared" si="11"/>
        <v>0</v>
      </c>
      <c r="X107" s="14"/>
      <c r="Y107" s="13">
        <f t="shared" si="6"/>
        <v>0</v>
      </c>
    </row>
    <row r="108" spans="1:25" ht="21.75" customHeight="1" x14ac:dyDescent="0.2">
      <c r="A108" s="63">
        <v>102</v>
      </c>
      <c r="B108" s="56" t="s">
        <v>850</v>
      </c>
      <c r="C108" s="64" t="s">
        <v>25</v>
      </c>
      <c r="D108" s="61">
        <v>13883</v>
      </c>
      <c r="E108" s="61">
        <f t="shared" si="7"/>
        <v>6941.5</v>
      </c>
      <c r="F108" s="65"/>
      <c r="G108" s="65"/>
      <c r="H108" s="65"/>
      <c r="I108" s="65"/>
      <c r="J108" s="66"/>
      <c r="K108" s="66"/>
      <c r="L108" s="13">
        <f t="shared" si="8"/>
        <v>0</v>
      </c>
      <c r="M108" s="14"/>
      <c r="N108" s="13">
        <f t="shared" si="9"/>
        <v>0</v>
      </c>
      <c r="O108" s="45">
        <f t="shared" si="10"/>
        <v>6941.5</v>
      </c>
      <c r="P108" s="65"/>
      <c r="Q108" s="65"/>
      <c r="R108" s="65"/>
      <c r="S108" s="65"/>
      <c r="T108" s="65"/>
      <c r="U108" s="66"/>
      <c r="V108" s="66"/>
      <c r="W108" s="13">
        <f t="shared" si="11"/>
        <v>0</v>
      </c>
      <c r="X108" s="14"/>
      <c r="Y108" s="13">
        <f t="shared" si="6"/>
        <v>0</v>
      </c>
    </row>
    <row r="109" spans="1:25" ht="21.75" customHeight="1" x14ac:dyDescent="0.2">
      <c r="A109" s="63">
        <v>103</v>
      </c>
      <c r="B109" s="56" t="s">
        <v>851</v>
      </c>
      <c r="C109" s="64" t="s">
        <v>25</v>
      </c>
      <c r="D109" s="61">
        <v>8328</v>
      </c>
      <c r="E109" s="61">
        <f t="shared" si="7"/>
        <v>4164</v>
      </c>
      <c r="F109" s="65"/>
      <c r="G109" s="65"/>
      <c r="H109" s="65"/>
      <c r="I109" s="65"/>
      <c r="J109" s="66"/>
      <c r="K109" s="66"/>
      <c r="L109" s="13">
        <f t="shared" si="8"/>
        <v>0</v>
      </c>
      <c r="M109" s="14"/>
      <c r="N109" s="13">
        <f t="shared" si="9"/>
        <v>0</v>
      </c>
      <c r="O109" s="45">
        <f t="shared" si="10"/>
        <v>4164</v>
      </c>
      <c r="P109" s="65"/>
      <c r="Q109" s="65"/>
      <c r="R109" s="65"/>
      <c r="S109" s="65"/>
      <c r="T109" s="65"/>
      <c r="U109" s="66"/>
      <c r="V109" s="66"/>
      <c r="W109" s="13">
        <f t="shared" si="11"/>
        <v>0</v>
      </c>
      <c r="X109" s="14"/>
      <c r="Y109" s="13">
        <f t="shared" si="6"/>
        <v>0</v>
      </c>
    </row>
    <row r="110" spans="1:25" ht="21.75" customHeight="1" x14ac:dyDescent="0.2">
      <c r="A110" s="63">
        <v>104</v>
      </c>
      <c r="B110" s="56" t="s">
        <v>852</v>
      </c>
      <c r="C110" s="64" t="s">
        <v>25</v>
      </c>
      <c r="D110" s="61">
        <v>12961.5</v>
      </c>
      <c r="E110" s="61">
        <f t="shared" si="7"/>
        <v>6480.75</v>
      </c>
      <c r="F110" s="65"/>
      <c r="G110" s="65"/>
      <c r="H110" s="65"/>
      <c r="I110" s="65"/>
      <c r="J110" s="66"/>
      <c r="K110" s="66"/>
      <c r="L110" s="13">
        <f t="shared" si="8"/>
        <v>0</v>
      </c>
      <c r="M110" s="14"/>
      <c r="N110" s="13">
        <f t="shared" si="9"/>
        <v>0</v>
      </c>
      <c r="O110" s="45">
        <f t="shared" si="10"/>
        <v>6480.75</v>
      </c>
      <c r="P110" s="65"/>
      <c r="Q110" s="65"/>
      <c r="R110" s="65"/>
      <c r="S110" s="65"/>
      <c r="T110" s="65"/>
      <c r="U110" s="66"/>
      <c r="V110" s="66"/>
      <c r="W110" s="13">
        <f t="shared" si="11"/>
        <v>0</v>
      </c>
      <c r="X110" s="14"/>
      <c r="Y110" s="13">
        <f t="shared" si="6"/>
        <v>0</v>
      </c>
    </row>
    <row r="111" spans="1:25" ht="21.75" customHeight="1" x14ac:dyDescent="0.2">
      <c r="A111" s="63">
        <v>105</v>
      </c>
      <c r="B111" s="56" t="s">
        <v>853</v>
      </c>
      <c r="C111" s="64" t="s">
        <v>25</v>
      </c>
      <c r="D111" s="61">
        <v>11937</v>
      </c>
      <c r="E111" s="61">
        <f t="shared" si="7"/>
        <v>5968.5</v>
      </c>
      <c r="F111" s="65"/>
      <c r="G111" s="65"/>
      <c r="H111" s="65"/>
      <c r="I111" s="65"/>
      <c r="J111" s="66"/>
      <c r="K111" s="66"/>
      <c r="L111" s="13">
        <f t="shared" si="8"/>
        <v>0</v>
      </c>
      <c r="M111" s="14"/>
      <c r="N111" s="13">
        <f t="shared" si="9"/>
        <v>0</v>
      </c>
      <c r="O111" s="45">
        <f t="shared" si="10"/>
        <v>5968.5</v>
      </c>
      <c r="P111" s="65"/>
      <c r="Q111" s="65"/>
      <c r="R111" s="65"/>
      <c r="S111" s="65"/>
      <c r="T111" s="65"/>
      <c r="U111" s="66"/>
      <c r="V111" s="66"/>
      <c r="W111" s="13">
        <f t="shared" si="11"/>
        <v>0</v>
      </c>
      <c r="X111" s="14"/>
      <c r="Y111" s="13">
        <f t="shared" si="6"/>
        <v>0</v>
      </c>
    </row>
    <row r="112" spans="1:25" ht="21.75" customHeight="1" x14ac:dyDescent="0.2">
      <c r="A112" s="63">
        <v>106</v>
      </c>
      <c r="B112" s="56" t="s">
        <v>854</v>
      </c>
      <c r="C112" s="64" t="s">
        <v>25</v>
      </c>
      <c r="D112" s="61">
        <v>8617.5</v>
      </c>
      <c r="E112" s="61">
        <f t="shared" si="7"/>
        <v>4308.75</v>
      </c>
      <c r="F112" s="65"/>
      <c r="G112" s="65"/>
      <c r="H112" s="65"/>
      <c r="I112" s="65"/>
      <c r="J112" s="66"/>
      <c r="K112" s="66"/>
      <c r="L112" s="13">
        <f t="shared" si="8"/>
        <v>0</v>
      </c>
      <c r="M112" s="14"/>
      <c r="N112" s="13">
        <f t="shared" si="9"/>
        <v>0</v>
      </c>
      <c r="O112" s="45">
        <f t="shared" si="10"/>
        <v>4308.75</v>
      </c>
      <c r="P112" s="65"/>
      <c r="Q112" s="65"/>
      <c r="R112" s="65"/>
      <c r="S112" s="65"/>
      <c r="T112" s="65"/>
      <c r="U112" s="66"/>
      <c r="V112" s="66"/>
      <c r="W112" s="13">
        <f t="shared" si="11"/>
        <v>0</v>
      </c>
      <c r="X112" s="14"/>
      <c r="Y112" s="13">
        <f t="shared" si="6"/>
        <v>0</v>
      </c>
    </row>
    <row r="113" spans="1:25" ht="21.75" customHeight="1" x14ac:dyDescent="0.2">
      <c r="A113" s="63">
        <v>107</v>
      </c>
      <c r="B113" s="56" t="s">
        <v>855</v>
      </c>
      <c r="C113" s="64" t="s">
        <v>25</v>
      </c>
      <c r="D113" s="61">
        <v>14135.5</v>
      </c>
      <c r="E113" s="61">
        <f t="shared" si="7"/>
        <v>7067.75</v>
      </c>
      <c r="F113" s="65"/>
      <c r="G113" s="65"/>
      <c r="H113" s="65"/>
      <c r="I113" s="65"/>
      <c r="J113" s="66"/>
      <c r="K113" s="66"/>
      <c r="L113" s="13">
        <f t="shared" si="8"/>
        <v>0</v>
      </c>
      <c r="M113" s="14"/>
      <c r="N113" s="13">
        <f t="shared" si="9"/>
        <v>0</v>
      </c>
      <c r="O113" s="45">
        <f t="shared" si="10"/>
        <v>7067.75</v>
      </c>
      <c r="P113" s="65"/>
      <c r="Q113" s="65"/>
      <c r="R113" s="65"/>
      <c r="S113" s="65"/>
      <c r="T113" s="65"/>
      <c r="U113" s="66"/>
      <c r="V113" s="66"/>
      <c r="W113" s="13">
        <f t="shared" si="11"/>
        <v>0</v>
      </c>
      <c r="X113" s="14"/>
      <c r="Y113" s="13">
        <f t="shared" si="6"/>
        <v>0</v>
      </c>
    </row>
    <row r="114" spans="1:25" ht="21.75" customHeight="1" x14ac:dyDescent="0.2">
      <c r="A114" s="63">
        <v>108</v>
      </c>
      <c r="B114" s="56" t="s">
        <v>856</v>
      </c>
      <c r="C114" s="64" t="s">
        <v>25</v>
      </c>
      <c r="D114" s="61">
        <v>2265</v>
      </c>
      <c r="E114" s="61">
        <f t="shared" si="7"/>
        <v>1132.5</v>
      </c>
      <c r="F114" s="65"/>
      <c r="G114" s="65"/>
      <c r="H114" s="65"/>
      <c r="I114" s="65"/>
      <c r="J114" s="66"/>
      <c r="K114" s="66"/>
      <c r="L114" s="13">
        <f t="shared" si="8"/>
        <v>0</v>
      </c>
      <c r="M114" s="14"/>
      <c r="N114" s="13">
        <f t="shared" si="9"/>
        <v>0</v>
      </c>
      <c r="O114" s="45">
        <f t="shared" si="10"/>
        <v>1132.5</v>
      </c>
      <c r="P114" s="65"/>
      <c r="Q114" s="65"/>
      <c r="R114" s="65"/>
      <c r="S114" s="65"/>
      <c r="T114" s="65"/>
      <c r="U114" s="66"/>
      <c r="V114" s="66"/>
      <c r="W114" s="13">
        <f t="shared" si="11"/>
        <v>0</v>
      </c>
      <c r="X114" s="14"/>
      <c r="Y114" s="13">
        <f t="shared" si="6"/>
        <v>0</v>
      </c>
    </row>
    <row r="115" spans="1:25" ht="21.75" customHeight="1" x14ac:dyDescent="0.2">
      <c r="A115" s="63">
        <v>109</v>
      </c>
      <c r="B115" s="56" t="s">
        <v>857</v>
      </c>
      <c r="C115" s="64" t="s">
        <v>25</v>
      </c>
      <c r="D115" s="61">
        <v>1960</v>
      </c>
      <c r="E115" s="61">
        <f t="shared" si="7"/>
        <v>980</v>
      </c>
      <c r="F115" s="65"/>
      <c r="G115" s="65"/>
      <c r="H115" s="65"/>
      <c r="I115" s="65"/>
      <c r="J115" s="66"/>
      <c r="K115" s="66"/>
      <c r="L115" s="13">
        <f t="shared" si="8"/>
        <v>0</v>
      </c>
      <c r="M115" s="14"/>
      <c r="N115" s="13">
        <f t="shared" si="9"/>
        <v>0</v>
      </c>
      <c r="O115" s="45">
        <f t="shared" si="10"/>
        <v>980</v>
      </c>
      <c r="P115" s="65"/>
      <c r="Q115" s="65"/>
      <c r="R115" s="65"/>
      <c r="S115" s="65"/>
      <c r="T115" s="65"/>
      <c r="U115" s="66"/>
      <c r="V115" s="66"/>
      <c r="W115" s="13">
        <f t="shared" si="11"/>
        <v>0</v>
      </c>
      <c r="X115" s="14"/>
      <c r="Y115" s="13">
        <f t="shared" si="6"/>
        <v>0</v>
      </c>
    </row>
    <row r="116" spans="1:25" ht="21.75" customHeight="1" x14ac:dyDescent="0.2">
      <c r="A116" s="63">
        <v>110</v>
      </c>
      <c r="B116" s="56" t="s">
        <v>858</v>
      </c>
      <c r="C116" s="64" t="s">
        <v>25</v>
      </c>
      <c r="D116" s="61">
        <v>13225</v>
      </c>
      <c r="E116" s="61">
        <f t="shared" si="7"/>
        <v>6612.5</v>
      </c>
      <c r="F116" s="65"/>
      <c r="G116" s="65"/>
      <c r="H116" s="65"/>
      <c r="I116" s="65"/>
      <c r="J116" s="66"/>
      <c r="K116" s="66"/>
      <c r="L116" s="13">
        <f t="shared" si="8"/>
        <v>0</v>
      </c>
      <c r="M116" s="14"/>
      <c r="N116" s="13">
        <f t="shared" si="9"/>
        <v>0</v>
      </c>
      <c r="O116" s="45">
        <f t="shared" si="10"/>
        <v>6612.5</v>
      </c>
      <c r="P116" s="65"/>
      <c r="Q116" s="65"/>
      <c r="R116" s="65"/>
      <c r="S116" s="65"/>
      <c r="T116" s="65"/>
      <c r="U116" s="66"/>
      <c r="V116" s="66"/>
      <c r="W116" s="13">
        <f t="shared" si="11"/>
        <v>0</v>
      </c>
      <c r="X116" s="14"/>
      <c r="Y116" s="13">
        <f t="shared" si="6"/>
        <v>0</v>
      </c>
    </row>
    <row r="117" spans="1:25" ht="21.75" customHeight="1" x14ac:dyDescent="0.2">
      <c r="A117" s="63">
        <v>111</v>
      </c>
      <c r="B117" s="56" t="s">
        <v>859</v>
      </c>
      <c r="C117" s="64" t="s">
        <v>25</v>
      </c>
      <c r="D117" s="61">
        <v>5905</v>
      </c>
      <c r="E117" s="61">
        <f t="shared" si="7"/>
        <v>2952.5</v>
      </c>
      <c r="F117" s="65"/>
      <c r="G117" s="65"/>
      <c r="H117" s="65"/>
      <c r="I117" s="65"/>
      <c r="J117" s="66"/>
      <c r="K117" s="66"/>
      <c r="L117" s="13">
        <f t="shared" si="8"/>
        <v>0</v>
      </c>
      <c r="M117" s="14"/>
      <c r="N117" s="13">
        <f t="shared" si="9"/>
        <v>0</v>
      </c>
      <c r="O117" s="45">
        <f t="shared" si="10"/>
        <v>2952.5</v>
      </c>
      <c r="P117" s="65"/>
      <c r="Q117" s="65"/>
      <c r="R117" s="65"/>
      <c r="S117" s="65"/>
      <c r="T117" s="65"/>
      <c r="U117" s="66"/>
      <c r="V117" s="66"/>
      <c r="W117" s="13">
        <f t="shared" si="11"/>
        <v>0</v>
      </c>
      <c r="X117" s="14"/>
      <c r="Y117" s="13">
        <f t="shared" si="6"/>
        <v>0</v>
      </c>
    </row>
    <row r="118" spans="1:25" ht="21.75" customHeight="1" x14ac:dyDescent="0.2">
      <c r="A118" s="63">
        <v>112</v>
      </c>
      <c r="B118" s="56" t="s">
        <v>860</v>
      </c>
      <c r="C118" s="64" t="s">
        <v>25</v>
      </c>
      <c r="D118" s="61">
        <v>3385</v>
      </c>
      <c r="E118" s="61">
        <f t="shared" si="7"/>
        <v>1692.5</v>
      </c>
      <c r="F118" s="65"/>
      <c r="G118" s="65"/>
      <c r="H118" s="65"/>
      <c r="I118" s="65"/>
      <c r="J118" s="66"/>
      <c r="K118" s="66"/>
      <c r="L118" s="13">
        <f t="shared" si="8"/>
        <v>0</v>
      </c>
      <c r="M118" s="14"/>
      <c r="N118" s="13">
        <f t="shared" si="9"/>
        <v>0</v>
      </c>
      <c r="O118" s="45">
        <f t="shared" si="10"/>
        <v>1692.5</v>
      </c>
      <c r="P118" s="65"/>
      <c r="Q118" s="65"/>
      <c r="R118" s="65"/>
      <c r="S118" s="65"/>
      <c r="T118" s="65"/>
      <c r="U118" s="66"/>
      <c r="V118" s="66"/>
      <c r="W118" s="13">
        <f t="shared" si="11"/>
        <v>0</v>
      </c>
      <c r="X118" s="14"/>
      <c r="Y118" s="13">
        <f t="shared" si="6"/>
        <v>0</v>
      </c>
    </row>
    <row r="119" spans="1:25" ht="21.75" customHeight="1" x14ac:dyDescent="0.2">
      <c r="A119" s="63">
        <v>113</v>
      </c>
      <c r="B119" s="111" t="s">
        <v>861</v>
      </c>
      <c r="C119" s="64" t="s">
        <v>25</v>
      </c>
      <c r="D119" s="61">
        <v>3845</v>
      </c>
      <c r="E119" s="61">
        <f t="shared" si="7"/>
        <v>1922.5</v>
      </c>
      <c r="F119" s="65"/>
      <c r="G119" s="65"/>
      <c r="H119" s="65"/>
      <c r="I119" s="65"/>
      <c r="J119" s="66"/>
      <c r="K119" s="66"/>
      <c r="L119" s="13">
        <f t="shared" si="8"/>
        <v>0</v>
      </c>
      <c r="M119" s="14"/>
      <c r="N119" s="13">
        <f t="shared" si="9"/>
        <v>0</v>
      </c>
      <c r="O119" s="45">
        <f t="shared" si="10"/>
        <v>1922.5</v>
      </c>
      <c r="P119" s="65"/>
      <c r="Q119" s="65"/>
      <c r="R119" s="65"/>
      <c r="S119" s="65"/>
      <c r="T119" s="65"/>
      <c r="U119" s="66"/>
      <c r="V119" s="66"/>
      <c r="W119" s="13">
        <f t="shared" si="11"/>
        <v>0</v>
      </c>
      <c r="X119" s="14"/>
      <c r="Y119" s="13">
        <f t="shared" si="6"/>
        <v>0</v>
      </c>
    </row>
    <row r="120" spans="1:25" ht="21.75" customHeight="1" x14ac:dyDescent="0.2">
      <c r="A120" s="63">
        <v>114</v>
      </c>
      <c r="B120" s="56" t="s">
        <v>862</v>
      </c>
      <c r="C120" s="64" t="s">
        <v>25</v>
      </c>
      <c r="D120" s="61">
        <v>338</v>
      </c>
      <c r="E120" s="61">
        <f t="shared" si="7"/>
        <v>169</v>
      </c>
      <c r="F120" s="65"/>
      <c r="G120" s="65"/>
      <c r="H120" s="65"/>
      <c r="I120" s="65"/>
      <c r="J120" s="66"/>
      <c r="K120" s="66"/>
      <c r="L120" s="13">
        <f t="shared" si="8"/>
        <v>0</v>
      </c>
      <c r="M120" s="14"/>
      <c r="N120" s="13">
        <f t="shared" si="9"/>
        <v>0</v>
      </c>
      <c r="O120" s="45">
        <f t="shared" si="10"/>
        <v>169</v>
      </c>
      <c r="P120" s="65"/>
      <c r="Q120" s="65"/>
      <c r="R120" s="65"/>
      <c r="S120" s="65"/>
      <c r="T120" s="65"/>
      <c r="U120" s="66"/>
      <c r="V120" s="66"/>
      <c r="W120" s="13">
        <f t="shared" si="11"/>
        <v>0</v>
      </c>
      <c r="X120" s="14"/>
      <c r="Y120" s="13">
        <f t="shared" si="6"/>
        <v>0</v>
      </c>
    </row>
    <row r="121" spans="1:25" ht="21.75" customHeight="1" x14ac:dyDescent="0.2">
      <c r="A121" s="63">
        <v>115</v>
      </c>
      <c r="B121" s="56" t="s">
        <v>863</v>
      </c>
      <c r="C121" s="64" t="s">
        <v>25</v>
      </c>
      <c r="D121" s="61">
        <v>499</v>
      </c>
      <c r="E121" s="61">
        <f t="shared" si="7"/>
        <v>249.5</v>
      </c>
      <c r="F121" s="65"/>
      <c r="G121" s="65"/>
      <c r="H121" s="65"/>
      <c r="I121" s="65"/>
      <c r="J121" s="66"/>
      <c r="K121" s="66"/>
      <c r="L121" s="13">
        <f t="shared" si="8"/>
        <v>0</v>
      </c>
      <c r="M121" s="14"/>
      <c r="N121" s="13">
        <f t="shared" si="9"/>
        <v>0</v>
      </c>
      <c r="O121" s="45">
        <f t="shared" si="10"/>
        <v>249.5</v>
      </c>
      <c r="P121" s="65"/>
      <c r="Q121" s="65"/>
      <c r="R121" s="65"/>
      <c r="S121" s="65"/>
      <c r="T121" s="65"/>
      <c r="U121" s="66"/>
      <c r="V121" s="66"/>
      <c r="W121" s="13">
        <f t="shared" si="11"/>
        <v>0</v>
      </c>
      <c r="X121" s="14"/>
      <c r="Y121" s="13">
        <f t="shared" si="6"/>
        <v>0</v>
      </c>
    </row>
    <row r="122" spans="1:25" ht="21.75" customHeight="1" x14ac:dyDescent="0.2">
      <c r="A122" s="63">
        <v>116</v>
      </c>
      <c r="B122" s="56" t="s">
        <v>864</v>
      </c>
      <c r="C122" s="64" t="s">
        <v>25</v>
      </c>
      <c r="D122" s="61">
        <v>3141</v>
      </c>
      <c r="E122" s="61">
        <f t="shared" si="7"/>
        <v>1570.5</v>
      </c>
      <c r="F122" s="65"/>
      <c r="G122" s="65"/>
      <c r="H122" s="65"/>
      <c r="I122" s="65"/>
      <c r="J122" s="66"/>
      <c r="K122" s="66"/>
      <c r="L122" s="13">
        <f t="shared" si="8"/>
        <v>0</v>
      </c>
      <c r="M122" s="14"/>
      <c r="N122" s="13">
        <f t="shared" si="9"/>
        <v>0</v>
      </c>
      <c r="O122" s="45">
        <f t="shared" si="10"/>
        <v>1570.5</v>
      </c>
      <c r="P122" s="65"/>
      <c r="Q122" s="65"/>
      <c r="R122" s="65"/>
      <c r="S122" s="65"/>
      <c r="T122" s="65"/>
      <c r="U122" s="66"/>
      <c r="V122" s="66"/>
      <c r="W122" s="13">
        <f t="shared" si="11"/>
        <v>0</v>
      </c>
      <c r="X122" s="14"/>
      <c r="Y122" s="13">
        <f t="shared" si="6"/>
        <v>0</v>
      </c>
    </row>
    <row r="123" spans="1:25" ht="21.75" customHeight="1" x14ac:dyDescent="0.2">
      <c r="A123" s="63">
        <v>117</v>
      </c>
      <c r="B123" s="56" t="s">
        <v>865</v>
      </c>
      <c r="C123" s="64" t="s">
        <v>25</v>
      </c>
      <c r="D123" s="61">
        <v>1912</v>
      </c>
      <c r="E123" s="61">
        <f t="shared" si="7"/>
        <v>956</v>
      </c>
      <c r="F123" s="65"/>
      <c r="G123" s="65"/>
      <c r="H123" s="65"/>
      <c r="I123" s="65"/>
      <c r="J123" s="66"/>
      <c r="K123" s="66"/>
      <c r="L123" s="13">
        <f t="shared" si="8"/>
        <v>0</v>
      </c>
      <c r="M123" s="14"/>
      <c r="N123" s="13">
        <f t="shared" si="9"/>
        <v>0</v>
      </c>
      <c r="O123" s="45">
        <f t="shared" si="10"/>
        <v>956</v>
      </c>
      <c r="P123" s="65"/>
      <c r="Q123" s="65"/>
      <c r="R123" s="65"/>
      <c r="S123" s="65"/>
      <c r="T123" s="65"/>
      <c r="U123" s="66"/>
      <c r="V123" s="66"/>
      <c r="W123" s="13">
        <f t="shared" si="11"/>
        <v>0</v>
      </c>
      <c r="X123" s="14"/>
      <c r="Y123" s="13">
        <f t="shared" si="6"/>
        <v>0</v>
      </c>
    </row>
    <row r="124" spans="1:25" ht="21.75" customHeight="1" x14ac:dyDescent="0.2">
      <c r="A124" s="63">
        <v>118</v>
      </c>
      <c r="B124" s="56" t="s">
        <v>866</v>
      </c>
      <c r="C124" s="64" t="s">
        <v>25</v>
      </c>
      <c r="D124" s="61">
        <v>1455</v>
      </c>
      <c r="E124" s="61">
        <f t="shared" si="7"/>
        <v>727.5</v>
      </c>
      <c r="F124" s="65"/>
      <c r="G124" s="65"/>
      <c r="H124" s="65"/>
      <c r="I124" s="65"/>
      <c r="J124" s="66"/>
      <c r="K124" s="66"/>
      <c r="L124" s="13">
        <f t="shared" si="8"/>
        <v>0</v>
      </c>
      <c r="M124" s="14"/>
      <c r="N124" s="13">
        <f t="shared" si="9"/>
        <v>0</v>
      </c>
      <c r="O124" s="45">
        <f t="shared" si="10"/>
        <v>727.5</v>
      </c>
      <c r="P124" s="65"/>
      <c r="Q124" s="65"/>
      <c r="R124" s="65"/>
      <c r="S124" s="65"/>
      <c r="T124" s="65"/>
      <c r="U124" s="66"/>
      <c r="V124" s="66"/>
      <c r="W124" s="13">
        <f t="shared" si="11"/>
        <v>0</v>
      </c>
      <c r="X124" s="14"/>
      <c r="Y124" s="13">
        <f t="shared" si="6"/>
        <v>0</v>
      </c>
    </row>
    <row r="125" spans="1:25" ht="21.75" customHeight="1" x14ac:dyDescent="0.2">
      <c r="A125" s="63">
        <v>119</v>
      </c>
      <c r="B125" s="56" t="s">
        <v>867</v>
      </c>
      <c r="C125" s="64" t="s">
        <v>25</v>
      </c>
      <c r="D125" s="61">
        <v>768</v>
      </c>
      <c r="E125" s="61">
        <f t="shared" si="7"/>
        <v>384</v>
      </c>
      <c r="F125" s="65"/>
      <c r="G125" s="65"/>
      <c r="H125" s="65"/>
      <c r="I125" s="65"/>
      <c r="J125" s="66"/>
      <c r="K125" s="66"/>
      <c r="L125" s="13">
        <f t="shared" si="8"/>
        <v>0</v>
      </c>
      <c r="M125" s="14"/>
      <c r="N125" s="13">
        <f t="shared" si="9"/>
        <v>0</v>
      </c>
      <c r="O125" s="45">
        <f t="shared" si="10"/>
        <v>384</v>
      </c>
      <c r="P125" s="65"/>
      <c r="Q125" s="65"/>
      <c r="R125" s="65"/>
      <c r="S125" s="65"/>
      <c r="T125" s="65"/>
      <c r="U125" s="66"/>
      <c r="V125" s="66"/>
      <c r="W125" s="13">
        <f t="shared" si="11"/>
        <v>0</v>
      </c>
      <c r="X125" s="14"/>
      <c r="Y125" s="13">
        <f t="shared" si="6"/>
        <v>0</v>
      </c>
    </row>
    <row r="126" spans="1:25" ht="21.75" customHeight="1" x14ac:dyDescent="0.2">
      <c r="A126" s="63">
        <v>120</v>
      </c>
      <c r="B126" s="56" t="s">
        <v>868</v>
      </c>
      <c r="C126" s="64" t="s">
        <v>25</v>
      </c>
      <c r="D126" s="61">
        <v>495</v>
      </c>
      <c r="E126" s="61">
        <f t="shared" si="7"/>
        <v>247.5</v>
      </c>
      <c r="F126" s="65"/>
      <c r="G126" s="65"/>
      <c r="H126" s="65"/>
      <c r="I126" s="65"/>
      <c r="J126" s="66"/>
      <c r="K126" s="66"/>
      <c r="L126" s="13">
        <f t="shared" si="8"/>
        <v>0</v>
      </c>
      <c r="M126" s="14"/>
      <c r="N126" s="13">
        <f t="shared" si="9"/>
        <v>0</v>
      </c>
      <c r="O126" s="45">
        <f t="shared" si="10"/>
        <v>247.5</v>
      </c>
      <c r="P126" s="65"/>
      <c r="Q126" s="65"/>
      <c r="R126" s="65"/>
      <c r="S126" s="65"/>
      <c r="T126" s="65"/>
      <c r="U126" s="66"/>
      <c r="V126" s="66"/>
      <c r="W126" s="13">
        <f t="shared" si="11"/>
        <v>0</v>
      </c>
      <c r="X126" s="14"/>
      <c r="Y126" s="13">
        <f t="shared" si="6"/>
        <v>0</v>
      </c>
    </row>
    <row r="127" spans="1:25" ht="21.75" customHeight="1" x14ac:dyDescent="0.2">
      <c r="A127" s="63">
        <v>121</v>
      </c>
      <c r="B127" s="56" t="s">
        <v>869</v>
      </c>
      <c r="C127" s="64" t="s">
        <v>25</v>
      </c>
      <c r="D127" s="61">
        <v>2908</v>
      </c>
      <c r="E127" s="61">
        <f t="shared" si="7"/>
        <v>1454</v>
      </c>
      <c r="F127" s="65"/>
      <c r="G127" s="65"/>
      <c r="H127" s="65"/>
      <c r="I127" s="65"/>
      <c r="J127" s="66"/>
      <c r="K127" s="66"/>
      <c r="L127" s="13">
        <f t="shared" si="8"/>
        <v>0</v>
      </c>
      <c r="M127" s="14"/>
      <c r="N127" s="13">
        <f t="shared" si="9"/>
        <v>0</v>
      </c>
      <c r="O127" s="45">
        <f t="shared" si="10"/>
        <v>1454</v>
      </c>
      <c r="P127" s="65"/>
      <c r="Q127" s="65"/>
      <c r="R127" s="65"/>
      <c r="S127" s="65"/>
      <c r="T127" s="65"/>
      <c r="U127" s="66"/>
      <c r="V127" s="66"/>
      <c r="W127" s="13">
        <f t="shared" si="11"/>
        <v>0</v>
      </c>
      <c r="X127" s="14"/>
      <c r="Y127" s="13">
        <f t="shared" si="6"/>
        <v>0</v>
      </c>
    </row>
    <row r="128" spans="1:25" ht="21.75" customHeight="1" x14ac:dyDescent="0.2">
      <c r="A128" s="63">
        <v>122</v>
      </c>
      <c r="B128" s="56" t="s">
        <v>870</v>
      </c>
      <c r="C128" s="64" t="s">
        <v>25</v>
      </c>
      <c r="D128" s="61">
        <v>606</v>
      </c>
      <c r="E128" s="61">
        <f t="shared" si="7"/>
        <v>303</v>
      </c>
      <c r="F128" s="65"/>
      <c r="G128" s="65"/>
      <c r="H128" s="65"/>
      <c r="I128" s="65"/>
      <c r="J128" s="66"/>
      <c r="K128" s="66"/>
      <c r="L128" s="13">
        <f t="shared" si="8"/>
        <v>0</v>
      </c>
      <c r="M128" s="14"/>
      <c r="N128" s="13">
        <f t="shared" si="9"/>
        <v>0</v>
      </c>
      <c r="O128" s="45">
        <f t="shared" si="10"/>
        <v>303</v>
      </c>
      <c r="P128" s="65"/>
      <c r="Q128" s="65"/>
      <c r="R128" s="65"/>
      <c r="S128" s="65"/>
      <c r="T128" s="65"/>
      <c r="U128" s="66"/>
      <c r="V128" s="66"/>
      <c r="W128" s="13">
        <f t="shared" si="11"/>
        <v>0</v>
      </c>
      <c r="X128" s="14"/>
      <c r="Y128" s="13">
        <f t="shared" si="6"/>
        <v>0</v>
      </c>
    </row>
    <row r="129" spans="1:25" ht="21.75" customHeight="1" x14ac:dyDescent="0.2">
      <c r="A129" s="63">
        <v>123</v>
      </c>
      <c r="B129" s="56" t="s">
        <v>871</v>
      </c>
      <c r="C129" s="64" t="s">
        <v>25</v>
      </c>
      <c r="D129" s="61">
        <v>493</v>
      </c>
      <c r="E129" s="61">
        <f t="shared" si="7"/>
        <v>246.5</v>
      </c>
      <c r="F129" s="65"/>
      <c r="G129" s="65"/>
      <c r="H129" s="65"/>
      <c r="I129" s="65"/>
      <c r="J129" s="66"/>
      <c r="K129" s="66"/>
      <c r="L129" s="13">
        <f t="shared" si="8"/>
        <v>0</v>
      </c>
      <c r="M129" s="14"/>
      <c r="N129" s="13">
        <f t="shared" si="9"/>
        <v>0</v>
      </c>
      <c r="O129" s="45">
        <f t="shared" si="10"/>
        <v>246.5</v>
      </c>
      <c r="P129" s="65"/>
      <c r="Q129" s="65"/>
      <c r="R129" s="65"/>
      <c r="S129" s="65"/>
      <c r="T129" s="65"/>
      <c r="U129" s="66"/>
      <c r="V129" s="66"/>
      <c r="W129" s="13">
        <f t="shared" si="11"/>
        <v>0</v>
      </c>
      <c r="X129" s="14"/>
      <c r="Y129" s="13">
        <f t="shared" si="6"/>
        <v>0</v>
      </c>
    </row>
    <row r="130" spans="1:25" ht="21.75" customHeight="1" x14ac:dyDescent="0.2">
      <c r="A130" s="63">
        <v>124</v>
      </c>
      <c r="B130" s="56" t="s">
        <v>872</v>
      </c>
      <c r="C130" s="64" t="s">
        <v>25</v>
      </c>
      <c r="D130" s="61">
        <v>1341</v>
      </c>
      <c r="E130" s="61">
        <f t="shared" si="7"/>
        <v>670.5</v>
      </c>
      <c r="F130" s="65"/>
      <c r="G130" s="65"/>
      <c r="H130" s="65"/>
      <c r="I130" s="65"/>
      <c r="J130" s="66"/>
      <c r="K130" s="66"/>
      <c r="L130" s="13">
        <f t="shared" si="8"/>
        <v>0</v>
      </c>
      <c r="M130" s="14"/>
      <c r="N130" s="13">
        <f t="shared" si="9"/>
        <v>0</v>
      </c>
      <c r="O130" s="45">
        <f t="shared" si="10"/>
        <v>670.5</v>
      </c>
      <c r="P130" s="65"/>
      <c r="Q130" s="65"/>
      <c r="R130" s="65"/>
      <c r="S130" s="65"/>
      <c r="T130" s="65"/>
      <c r="U130" s="66"/>
      <c r="V130" s="66"/>
      <c r="W130" s="13">
        <f t="shared" si="11"/>
        <v>0</v>
      </c>
      <c r="X130" s="14"/>
      <c r="Y130" s="13">
        <f t="shared" si="6"/>
        <v>0</v>
      </c>
    </row>
    <row r="131" spans="1:25" ht="21.75" customHeight="1" x14ac:dyDescent="0.2">
      <c r="A131" s="63">
        <v>125</v>
      </c>
      <c r="B131" s="56" t="s">
        <v>873</v>
      </c>
      <c r="C131" s="64" t="s">
        <v>25</v>
      </c>
      <c r="D131" s="61">
        <v>943</v>
      </c>
      <c r="E131" s="61">
        <f t="shared" si="7"/>
        <v>471.5</v>
      </c>
      <c r="F131" s="65"/>
      <c r="G131" s="65"/>
      <c r="H131" s="65"/>
      <c r="I131" s="65"/>
      <c r="J131" s="66"/>
      <c r="K131" s="66"/>
      <c r="L131" s="13">
        <f t="shared" si="8"/>
        <v>0</v>
      </c>
      <c r="M131" s="14"/>
      <c r="N131" s="13">
        <f t="shared" si="9"/>
        <v>0</v>
      </c>
      <c r="O131" s="45">
        <f t="shared" si="10"/>
        <v>471.5</v>
      </c>
      <c r="P131" s="65"/>
      <c r="Q131" s="65"/>
      <c r="R131" s="65"/>
      <c r="S131" s="65"/>
      <c r="T131" s="65"/>
      <c r="U131" s="66"/>
      <c r="V131" s="66"/>
      <c r="W131" s="13">
        <f t="shared" si="11"/>
        <v>0</v>
      </c>
      <c r="X131" s="14"/>
      <c r="Y131" s="13">
        <f t="shared" si="6"/>
        <v>0</v>
      </c>
    </row>
    <row r="132" spans="1:25" ht="21.75" customHeight="1" x14ac:dyDescent="0.2">
      <c r="A132" s="63">
        <v>126</v>
      </c>
      <c r="B132" s="111" t="s">
        <v>874</v>
      </c>
      <c r="C132" s="64" t="s">
        <v>25</v>
      </c>
      <c r="D132" s="61">
        <v>4850</v>
      </c>
      <c r="E132" s="61">
        <f t="shared" si="7"/>
        <v>2425</v>
      </c>
      <c r="F132" s="65"/>
      <c r="G132" s="65"/>
      <c r="H132" s="65"/>
      <c r="I132" s="65"/>
      <c r="J132" s="66"/>
      <c r="K132" s="66"/>
      <c r="L132" s="13">
        <f t="shared" si="8"/>
        <v>0</v>
      </c>
      <c r="M132" s="14"/>
      <c r="N132" s="13">
        <f t="shared" si="9"/>
        <v>0</v>
      </c>
      <c r="O132" s="45">
        <f t="shared" si="10"/>
        <v>2425</v>
      </c>
      <c r="P132" s="65"/>
      <c r="Q132" s="65"/>
      <c r="R132" s="65"/>
      <c r="S132" s="65"/>
      <c r="T132" s="65"/>
      <c r="U132" s="66"/>
      <c r="V132" s="66"/>
      <c r="W132" s="13">
        <f t="shared" si="11"/>
        <v>0</v>
      </c>
      <c r="X132" s="14"/>
      <c r="Y132" s="13">
        <f t="shared" si="6"/>
        <v>0</v>
      </c>
    </row>
    <row r="133" spans="1:25" ht="27" customHeight="1" x14ac:dyDescent="0.2">
      <c r="A133" s="63">
        <v>127</v>
      </c>
      <c r="B133" s="56" t="s">
        <v>875</v>
      </c>
      <c r="C133" s="64" t="s">
        <v>25</v>
      </c>
      <c r="D133" s="61">
        <v>3211</v>
      </c>
      <c r="E133" s="61">
        <f t="shared" si="7"/>
        <v>1605.5</v>
      </c>
      <c r="F133" s="65"/>
      <c r="G133" s="65"/>
      <c r="H133" s="65"/>
      <c r="I133" s="65"/>
      <c r="J133" s="66"/>
      <c r="K133" s="66"/>
      <c r="L133" s="13">
        <f t="shared" si="8"/>
        <v>0</v>
      </c>
      <c r="M133" s="14"/>
      <c r="N133" s="13">
        <f t="shared" si="9"/>
        <v>0</v>
      </c>
      <c r="O133" s="45">
        <f t="shared" si="10"/>
        <v>1605.5</v>
      </c>
      <c r="P133" s="65"/>
      <c r="Q133" s="65"/>
      <c r="R133" s="65"/>
      <c r="S133" s="65"/>
      <c r="T133" s="65"/>
      <c r="U133" s="66"/>
      <c r="V133" s="66"/>
      <c r="W133" s="13">
        <f t="shared" si="11"/>
        <v>0</v>
      </c>
      <c r="X133" s="14"/>
      <c r="Y133" s="13">
        <f t="shared" si="6"/>
        <v>0</v>
      </c>
    </row>
    <row r="134" spans="1:25" s="2" customFormat="1" ht="35.25" customHeight="1" x14ac:dyDescent="0.2">
      <c r="A134" s="26" t="s">
        <v>46</v>
      </c>
      <c r="B134" s="26"/>
      <c r="C134" s="27"/>
      <c r="D134" s="27"/>
      <c r="E134" s="27"/>
      <c r="F134" s="159" t="s">
        <v>47</v>
      </c>
      <c r="G134" s="160"/>
      <c r="H134" s="160"/>
      <c r="I134" s="160"/>
      <c r="J134" s="161"/>
      <c r="K134" s="19"/>
      <c r="L134" s="67">
        <f>+SUM(L7:L133)</f>
        <v>0</v>
      </c>
      <c r="M134" s="12"/>
      <c r="N134" s="67">
        <f>+SUM(N7:N133)</f>
        <v>0</v>
      </c>
      <c r="O134" s="67"/>
      <c r="P134" s="168" t="s">
        <v>47</v>
      </c>
      <c r="Q134" s="168"/>
      <c r="R134" s="168"/>
      <c r="S134" s="168"/>
      <c r="T134" s="168"/>
      <c r="U134" s="168"/>
      <c r="V134" s="68"/>
      <c r="W134" s="67">
        <f>+SUM(W7:W133)</f>
        <v>0</v>
      </c>
      <c r="X134" s="21"/>
      <c r="Y134" s="67">
        <f>+SUM(Y7:Y133)</f>
        <v>0</v>
      </c>
    </row>
    <row r="135" spans="1:25" s="2" customFormat="1" ht="49.5" customHeight="1" x14ac:dyDescent="0.2">
      <c r="A135" s="132" t="s">
        <v>48</v>
      </c>
      <c r="B135" s="132"/>
      <c r="F135" s="133" t="s">
        <v>49</v>
      </c>
      <c r="G135" s="134"/>
      <c r="H135" s="134"/>
      <c r="I135" s="134"/>
      <c r="J135" s="135"/>
      <c r="K135" s="69"/>
      <c r="L135" s="167"/>
      <c r="M135" s="167"/>
      <c r="N135" s="167"/>
      <c r="O135" s="1"/>
    </row>
    <row r="136" spans="1:25" s="2" customFormat="1" ht="49.5" customHeight="1" x14ac:dyDescent="0.2">
      <c r="A136" s="136" t="s">
        <v>50</v>
      </c>
      <c r="B136" s="136"/>
      <c r="F136" s="133" t="s">
        <v>51</v>
      </c>
      <c r="G136" s="134"/>
      <c r="H136" s="134"/>
      <c r="I136" s="134"/>
      <c r="J136" s="135"/>
      <c r="K136" s="22"/>
      <c r="L136" s="137"/>
      <c r="M136" s="137"/>
      <c r="N136" s="137"/>
      <c r="O136" s="1"/>
    </row>
  </sheetData>
  <mergeCells count="18">
    <mergeCell ref="F134:J134"/>
    <mergeCell ref="P134:U134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135:B135"/>
    <mergeCell ref="F135:J135"/>
    <mergeCell ref="L135:N135"/>
    <mergeCell ref="A136:B136"/>
    <mergeCell ref="F136:J136"/>
    <mergeCell ref="L136:N13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ABA7F-D182-464D-B8FD-8883A810C934}">
  <sheetPr>
    <tabColor rgb="FF7030A0"/>
  </sheetPr>
  <dimension ref="A1:Y65"/>
  <sheetViews>
    <sheetView topLeftCell="I1" workbookViewId="0">
      <selection activeCell="O5" sqref="O5:Y5"/>
    </sheetView>
  </sheetViews>
  <sheetFormatPr baseColWidth="10" defaultRowHeight="15" x14ac:dyDescent="0.2"/>
  <cols>
    <col min="1" max="1" width="3.5546875" style="2" customWidth="1"/>
    <col min="2" max="2" width="48.88671875" style="2" customWidth="1"/>
    <col min="3" max="3" width="4.5546875" style="2" bestFit="1" customWidth="1"/>
    <col min="4" max="4" width="11.77734375" style="2" customWidth="1"/>
    <col min="5" max="5" width="9.88671875" style="2" customWidth="1"/>
    <col min="6" max="16384" width="11.5546875" style="2"/>
  </cols>
  <sheetData>
    <row r="1" spans="1:25" ht="58.5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879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27" customHeight="1" x14ac:dyDescent="0.2">
      <c r="A5" s="137"/>
      <c r="B5" s="137"/>
      <c r="C5" s="137"/>
      <c r="D5" s="137"/>
      <c r="E5" s="7"/>
      <c r="F5" s="165" t="s">
        <v>69</v>
      </c>
      <c r="G5" s="165"/>
      <c r="H5" s="165"/>
      <c r="I5" s="165"/>
      <c r="J5" s="165"/>
      <c r="K5" s="165"/>
      <c r="L5" s="165"/>
      <c r="M5" s="165"/>
      <c r="N5" s="165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112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114</v>
      </c>
      <c r="X6" s="7" t="s">
        <v>18</v>
      </c>
      <c r="Y6" s="6" t="s">
        <v>112</v>
      </c>
    </row>
    <row r="7" spans="1:25" ht="14.25" customHeight="1" x14ac:dyDescent="0.2">
      <c r="A7" s="7">
        <v>1</v>
      </c>
      <c r="B7" s="56" t="s">
        <v>880</v>
      </c>
      <c r="C7" s="64" t="s">
        <v>25</v>
      </c>
      <c r="D7" s="61">
        <v>24393</v>
      </c>
      <c r="E7" s="61">
        <f>D7*0.5</f>
        <v>12196.5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 t="shared" ref="N7:N62" si="0">+(L7*M7)+L7</f>
        <v>0</v>
      </c>
      <c r="O7" s="45">
        <f>D7*0.5</f>
        <v>12196.5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62" si="1">+(W7*X7)+W7</f>
        <v>0</v>
      </c>
    </row>
    <row r="8" spans="1:25" x14ac:dyDescent="0.2">
      <c r="A8" s="7">
        <v>2</v>
      </c>
      <c r="B8" s="56" t="s">
        <v>881</v>
      </c>
      <c r="C8" s="64" t="s">
        <v>25</v>
      </c>
      <c r="D8" s="61">
        <v>8430</v>
      </c>
      <c r="E8" s="61">
        <f t="shared" ref="E8:E62" si="2">D8*0.5</f>
        <v>4215</v>
      </c>
      <c r="F8" s="12"/>
      <c r="G8" s="12"/>
      <c r="H8" s="12"/>
      <c r="I8" s="12"/>
      <c r="J8" s="66"/>
      <c r="K8" s="66"/>
      <c r="L8" s="13">
        <f t="shared" ref="L8:L62" si="3">+$E8*J8</f>
        <v>0</v>
      </c>
      <c r="M8" s="14"/>
      <c r="N8" s="13">
        <f t="shared" si="0"/>
        <v>0</v>
      </c>
      <c r="O8" s="45">
        <f t="shared" ref="O8:O62" si="4">D8*0.5</f>
        <v>4215</v>
      </c>
      <c r="P8" s="65"/>
      <c r="Q8" s="65"/>
      <c r="R8" s="65"/>
      <c r="S8" s="65"/>
      <c r="T8" s="65"/>
      <c r="U8" s="66"/>
      <c r="V8" s="66"/>
      <c r="W8" s="13">
        <f t="shared" ref="W8:W62" si="5">+$O8*U8</f>
        <v>0</v>
      </c>
      <c r="X8" s="14"/>
      <c r="Y8" s="13">
        <f t="shared" si="1"/>
        <v>0</v>
      </c>
    </row>
    <row r="9" spans="1:25" x14ac:dyDescent="0.2">
      <c r="A9" s="7">
        <v>3</v>
      </c>
      <c r="B9" s="56" t="s">
        <v>882</v>
      </c>
      <c r="C9" s="64" t="s">
        <v>25</v>
      </c>
      <c r="D9" s="61">
        <v>6705</v>
      </c>
      <c r="E9" s="61">
        <f t="shared" si="2"/>
        <v>3352.5</v>
      </c>
      <c r="F9" s="12"/>
      <c r="G9" s="12"/>
      <c r="H9" s="12"/>
      <c r="I9" s="12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3352.5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x14ac:dyDescent="0.2">
      <c r="A10" s="7">
        <v>4</v>
      </c>
      <c r="B10" s="56" t="s">
        <v>883</v>
      </c>
      <c r="C10" s="64" t="s">
        <v>25</v>
      </c>
      <c r="D10" s="61">
        <v>10955</v>
      </c>
      <c r="E10" s="61">
        <f t="shared" si="2"/>
        <v>5477.5</v>
      </c>
      <c r="F10" s="12"/>
      <c r="G10" s="12"/>
      <c r="H10" s="12"/>
      <c r="I10" s="12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5477.5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x14ac:dyDescent="0.2">
      <c r="A11" s="7">
        <v>5</v>
      </c>
      <c r="B11" s="56" t="s">
        <v>884</v>
      </c>
      <c r="C11" s="64" t="s">
        <v>25</v>
      </c>
      <c r="D11" s="61">
        <v>1680</v>
      </c>
      <c r="E11" s="61">
        <f t="shared" si="2"/>
        <v>840</v>
      </c>
      <c r="F11" s="12"/>
      <c r="G11" s="12"/>
      <c r="H11" s="12"/>
      <c r="I11" s="12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840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x14ac:dyDescent="0.2">
      <c r="A12" s="7">
        <v>6</v>
      </c>
      <c r="B12" s="56" t="s">
        <v>885</v>
      </c>
      <c r="C12" s="64" t="s">
        <v>25</v>
      </c>
      <c r="D12" s="61">
        <v>1366</v>
      </c>
      <c r="E12" s="61">
        <f t="shared" si="2"/>
        <v>683</v>
      </c>
      <c r="F12" s="12"/>
      <c r="G12" s="12"/>
      <c r="H12" s="12"/>
      <c r="I12" s="12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683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x14ac:dyDescent="0.2">
      <c r="A13" s="7">
        <v>7</v>
      </c>
      <c r="B13" s="56" t="s">
        <v>886</v>
      </c>
      <c r="C13" s="64" t="s">
        <v>25</v>
      </c>
      <c r="D13" s="61">
        <v>2124</v>
      </c>
      <c r="E13" s="61">
        <f t="shared" si="2"/>
        <v>1062</v>
      </c>
      <c r="F13" s="12"/>
      <c r="G13" s="12"/>
      <c r="H13" s="12"/>
      <c r="I13" s="12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1062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x14ac:dyDescent="0.2">
      <c r="A14" s="7">
        <v>8</v>
      </c>
      <c r="B14" s="56" t="s">
        <v>887</v>
      </c>
      <c r="C14" s="64" t="s">
        <v>25</v>
      </c>
      <c r="D14" s="61">
        <v>946</v>
      </c>
      <c r="E14" s="61">
        <f t="shared" si="2"/>
        <v>473</v>
      </c>
      <c r="F14" s="12"/>
      <c r="G14" s="12"/>
      <c r="H14" s="12"/>
      <c r="I14" s="12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473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x14ac:dyDescent="0.2">
      <c r="A15" s="7">
        <v>9</v>
      </c>
      <c r="B15" s="116" t="s">
        <v>888</v>
      </c>
      <c r="C15" s="64" t="s">
        <v>25</v>
      </c>
      <c r="D15" s="61">
        <v>23972</v>
      </c>
      <c r="E15" s="61">
        <f t="shared" si="2"/>
        <v>11986</v>
      </c>
      <c r="F15" s="12"/>
      <c r="G15" s="12"/>
      <c r="H15" s="12"/>
      <c r="I15" s="12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11986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x14ac:dyDescent="0.2">
      <c r="A16" s="7">
        <v>10</v>
      </c>
      <c r="B16" s="56" t="s">
        <v>889</v>
      </c>
      <c r="C16" s="64" t="s">
        <v>192</v>
      </c>
      <c r="D16" s="61">
        <v>1575</v>
      </c>
      <c r="E16" s="61">
        <f t="shared" si="2"/>
        <v>787.5</v>
      </c>
      <c r="F16" s="12"/>
      <c r="G16" s="12"/>
      <c r="H16" s="12"/>
      <c r="I16" s="12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787.5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x14ac:dyDescent="0.2">
      <c r="A17" s="7">
        <v>11</v>
      </c>
      <c r="B17" s="56" t="s">
        <v>890</v>
      </c>
      <c r="C17" s="64" t="s">
        <v>25</v>
      </c>
      <c r="D17" s="61">
        <v>1404</v>
      </c>
      <c r="E17" s="61">
        <f t="shared" si="2"/>
        <v>702</v>
      </c>
      <c r="F17" s="12"/>
      <c r="G17" s="12"/>
      <c r="H17" s="12"/>
      <c r="I17" s="12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702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x14ac:dyDescent="0.2">
      <c r="A18" s="7">
        <v>12</v>
      </c>
      <c r="B18" s="116" t="s">
        <v>891</v>
      </c>
      <c r="C18" s="64" t="s">
        <v>25</v>
      </c>
      <c r="D18" s="61">
        <v>14605</v>
      </c>
      <c r="E18" s="61">
        <f t="shared" si="2"/>
        <v>7302.5</v>
      </c>
      <c r="F18" s="12"/>
      <c r="G18" s="12"/>
      <c r="H18" s="12"/>
      <c r="I18" s="12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7302.5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x14ac:dyDescent="0.2">
      <c r="A19" s="7">
        <v>13</v>
      </c>
      <c r="B19" s="56" t="s">
        <v>929</v>
      </c>
      <c r="C19" s="64" t="s">
        <v>25</v>
      </c>
      <c r="D19" s="61">
        <v>415</v>
      </c>
      <c r="E19" s="61">
        <f t="shared" si="2"/>
        <v>207.5</v>
      </c>
      <c r="F19" s="12"/>
      <c r="G19" s="12"/>
      <c r="H19" s="12"/>
      <c r="I19" s="12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207.5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x14ac:dyDescent="0.2">
      <c r="A20" s="7">
        <v>14</v>
      </c>
      <c r="B20" s="56" t="s">
        <v>892</v>
      </c>
      <c r="C20" s="64" t="s">
        <v>25</v>
      </c>
      <c r="D20" s="61">
        <v>325</v>
      </c>
      <c r="E20" s="61">
        <f t="shared" si="2"/>
        <v>162.5</v>
      </c>
      <c r="F20" s="12"/>
      <c r="G20" s="12"/>
      <c r="H20" s="12"/>
      <c r="I20" s="12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162.5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x14ac:dyDescent="0.2">
      <c r="A21" s="7">
        <v>15</v>
      </c>
      <c r="B21" s="56" t="s">
        <v>893</v>
      </c>
      <c r="C21" s="64" t="s">
        <v>25</v>
      </c>
      <c r="D21" s="61">
        <v>1015</v>
      </c>
      <c r="E21" s="61">
        <f t="shared" si="2"/>
        <v>507.5</v>
      </c>
      <c r="F21" s="12"/>
      <c r="G21" s="12"/>
      <c r="H21" s="12"/>
      <c r="I21" s="12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507.5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25.5" x14ac:dyDescent="0.2">
      <c r="A22" s="7">
        <v>16</v>
      </c>
      <c r="B22" s="111" t="s">
        <v>930</v>
      </c>
      <c r="C22" s="64" t="s">
        <v>25</v>
      </c>
      <c r="D22" s="61">
        <v>34293</v>
      </c>
      <c r="E22" s="61">
        <f t="shared" si="2"/>
        <v>17146.5</v>
      </c>
      <c r="F22" s="12"/>
      <c r="G22" s="12"/>
      <c r="H22" s="12"/>
      <c r="I22" s="12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17146.5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x14ac:dyDescent="0.2">
      <c r="A23" s="7">
        <v>17</v>
      </c>
      <c r="B23" s="56" t="s">
        <v>894</v>
      </c>
      <c r="C23" s="64" t="s">
        <v>25</v>
      </c>
      <c r="D23" s="61">
        <v>523.39</v>
      </c>
      <c r="E23" s="61">
        <f t="shared" si="2"/>
        <v>261.69499999999999</v>
      </c>
      <c r="F23" s="12"/>
      <c r="G23" s="12"/>
      <c r="H23" s="12"/>
      <c r="I23" s="12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261.69499999999999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x14ac:dyDescent="0.2">
      <c r="A24" s="7">
        <v>18</v>
      </c>
      <c r="B24" s="116" t="s">
        <v>895</v>
      </c>
      <c r="C24" s="64" t="s">
        <v>25</v>
      </c>
      <c r="D24" s="61">
        <v>3783</v>
      </c>
      <c r="E24" s="61">
        <f t="shared" si="2"/>
        <v>1891.5</v>
      </c>
      <c r="F24" s="12"/>
      <c r="G24" s="12"/>
      <c r="H24" s="12"/>
      <c r="I24" s="12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1891.5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x14ac:dyDescent="0.2">
      <c r="A25" s="7">
        <v>19</v>
      </c>
      <c r="B25" s="116" t="s">
        <v>896</v>
      </c>
      <c r="C25" s="64" t="s">
        <v>25</v>
      </c>
      <c r="D25" s="61">
        <v>5665</v>
      </c>
      <c r="E25" s="61">
        <f t="shared" si="2"/>
        <v>2832.5</v>
      </c>
      <c r="F25" s="12"/>
      <c r="G25" s="12"/>
      <c r="H25" s="12"/>
      <c r="I25" s="12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2832.5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ht="25.5" x14ac:dyDescent="0.2">
      <c r="A26" s="7">
        <v>20</v>
      </c>
      <c r="B26" s="111" t="s">
        <v>931</v>
      </c>
      <c r="C26" s="64" t="s">
        <v>25</v>
      </c>
      <c r="D26" s="61">
        <v>9394</v>
      </c>
      <c r="E26" s="61">
        <f t="shared" si="2"/>
        <v>4697</v>
      </c>
      <c r="F26" s="12"/>
      <c r="G26" s="12"/>
      <c r="H26" s="12"/>
      <c r="I26" s="12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4697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x14ac:dyDescent="0.2">
      <c r="A27" s="7">
        <v>21</v>
      </c>
      <c r="B27" s="56" t="s">
        <v>897</v>
      </c>
      <c r="C27" s="64" t="s">
        <v>25</v>
      </c>
      <c r="D27" s="61">
        <v>1107</v>
      </c>
      <c r="E27" s="61">
        <f t="shared" si="2"/>
        <v>553.5</v>
      </c>
      <c r="F27" s="12"/>
      <c r="G27" s="12"/>
      <c r="H27" s="12"/>
      <c r="I27" s="12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553.5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x14ac:dyDescent="0.2">
      <c r="A28" s="7">
        <v>22</v>
      </c>
      <c r="B28" s="56" t="s">
        <v>898</v>
      </c>
      <c r="C28" s="64" t="s">
        <v>25</v>
      </c>
      <c r="D28" s="61">
        <v>802</v>
      </c>
      <c r="E28" s="61">
        <f t="shared" si="2"/>
        <v>401</v>
      </c>
      <c r="F28" s="12"/>
      <c r="G28" s="12"/>
      <c r="H28" s="12"/>
      <c r="I28" s="12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401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x14ac:dyDescent="0.2">
      <c r="A29" s="7">
        <v>23</v>
      </c>
      <c r="B29" s="56" t="s">
        <v>899</v>
      </c>
      <c r="C29" s="64" t="s">
        <v>25</v>
      </c>
      <c r="D29" s="61">
        <v>107.97</v>
      </c>
      <c r="E29" s="61">
        <f t="shared" si="2"/>
        <v>53.984999999999999</v>
      </c>
      <c r="F29" s="12"/>
      <c r="G29" s="12"/>
      <c r="H29" s="12"/>
      <c r="I29" s="12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53.984999999999999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ht="25.5" x14ac:dyDescent="0.2">
      <c r="A30" s="7">
        <v>24</v>
      </c>
      <c r="B30" s="56" t="s">
        <v>932</v>
      </c>
      <c r="C30" s="64" t="s">
        <v>25</v>
      </c>
      <c r="D30" s="61">
        <v>2150</v>
      </c>
      <c r="E30" s="61">
        <f t="shared" si="2"/>
        <v>1075</v>
      </c>
      <c r="F30" s="12"/>
      <c r="G30" s="12"/>
      <c r="H30" s="12"/>
      <c r="I30" s="12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1075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x14ac:dyDescent="0.2">
      <c r="A31" s="7">
        <v>25</v>
      </c>
      <c r="B31" s="116" t="s">
        <v>900</v>
      </c>
      <c r="C31" s="64" t="s">
        <v>25</v>
      </c>
      <c r="D31" s="61">
        <v>3577</v>
      </c>
      <c r="E31" s="61">
        <f t="shared" si="2"/>
        <v>1788.5</v>
      </c>
      <c r="F31" s="12"/>
      <c r="G31" s="12"/>
      <c r="H31" s="12"/>
      <c r="I31" s="12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1788.5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x14ac:dyDescent="0.2">
      <c r="A32" s="7">
        <v>26</v>
      </c>
      <c r="B32" s="56" t="s">
        <v>901</v>
      </c>
      <c r="C32" s="64" t="s">
        <v>25</v>
      </c>
      <c r="D32" s="61">
        <v>5500</v>
      </c>
      <c r="E32" s="61">
        <f t="shared" si="2"/>
        <v>2750</v>
      </c>
      <c r="F32" s="12"/>
      <c r="G32" s="12"/>
      <c r="H32" s="12"/>
      <c r="I32" s="12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2750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x14ac:dyDescent="0.2">
      <c r="A33" s="7">
        <v>27</v>
      </c>
      <c r="B33" s="56" t="s">
        <v>902</v>
      </c>
      <c r="C33" s="64" t="s">
        <v>25</v>
      </c>
      <c r="D33" s="61">
        <v>3020</v>
      </c>
      <c r="E33" s="61">
        <f t="shared" si="2"/>
        <v>1510</v>
      </c>
      <c r="F33" s="12"/>
      <c r="G33" s="12"/>
      <c r="H33" s="12"/>
      <c r="I33" s="12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1510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x14ac:dyDescent="0.2">
      <c r="A34" s="7">
        <v>28</v>
      </c>
      <c r="B34" s="56" t="s">
        <v>903</v>
      </c>
      <c r="C34" s="64" t="s">
        <v>25</v>
      </c>
      <c r="D34" s="61">
        <v>582</v>
      </c>
      <c r="E34" s="61">
        <f t="shared" si="2"/>
        <v>291</v>
      </c>
      <c r="F34" s="12"/>
      <c r="G34" s="12"/>
      <c r="H34" s="12"/>
      <c r="I34" s="12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291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ht="25.5" x14ac:dyDescent="0.2">
      <c r="A35" s="7">
        <v>29</v>
      </c>
      <c r="B35" s="56" t="s">
        <v>933</v>
      </c>
      <c r="C35" s="64" t="s">
        <v>25</v>
      </c>
      <c r="D35" s="61">
        <v>1415</v>
      </c>
      <c r="E35" s="61">
        <f t="shared" si="2"/>
        <v>707.5</v>
      </c>
      <c r="F35" s="12"/>
      <c r="G35" s="12"/>
      <c r="H35" s="12"/>
      <c r="I35" s="12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707.5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x14ac:dyDescent="0.2">
      <c r="A36" s="7">
        <v>30</v>
      </c>
      <c r="B36" s="56" t="s">
        <v>904</v>
      </c>
      <c r="C36" s="64" t="s">
        <v>25</v>
      </c>
      <c r="D36" s="61">
        <v>1756</v>
      </c>
      <c r="E36" s="61">
        <f t="shared" si="2"/>
        <v>878</v>
      </c>
      <c r="F36" s="12"/>
      <c r="G36" s="12"/>
      <c r="H36" s="12"/>
      <c r="I36" s="12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878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x14ac:dyDescent="0.2">
      <c r="A37" s="7">
        <v>31</v>
      </c>
      <c r="B37" s="56" t="s">
        <v>905</v>
      </c>
      <c r="C37" s="64" t="s">
        <v>25</v>
      </c>
      <c r="D37" s="61">
        <v>5755</v>
      </c>
      <c r="E37" s="61">
        <f t="shared" si="2"/>
        <v>2877.5</v>
      </c>
      <c r="F37" s="12"/>
      <c r="G37" s="12"/>
      <c r="H37" s="12"/>
      <c r="I37" s="12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2877.5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x14ac:dyDescent="0.2">
      <c r="A38" s="7">
        <v>32</v>
      </c>
      <c r="B38" s="56" t="s">
        <v>906</v>
      </c>
      <c r="C38" s="64" t="s">
        <v>25</v>
      </c>
      <c r="D38" s="61">
        <v>4355</v>
      </c>
      <c r="E38" s="61">
        <f t="shared" si="2"/>
        <v>2177.5</v>
      </c>
      <c r="F38" s="12"/>
      <c r="G38" s="12"/>
      <c r="H38" s="12"/>
      <c r="I38" s="12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2177.5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ht="38.25" x14ac:dyDescent="0.2">
      <c r="A39" s="7">
        <v>33</v>
      </c>
      <c r="B39" s="56" t="s">
        <v>934</v>
      </c>
      <c r="C39" s="64" t="s">
        <v>25</v>
      </c>
      <c r="D39" s="61">
        <v>2634</v>
      </c>
      <c r="E39" s="61">
        <f t="shared" si="2"/>
        <v>1317</v>
      </c>
      <c r="F39" s="12"/>
      <c r="G39" s="12"/>
      <c r="H39" s="12"/>
      <c r="I39" s="12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1317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x14ac:dyDescent="0.2">
      <c r="A40" s="7">
        <v>34</v>
      </c>
      <c r="B40" s="56" t="s">
        <v>907</v>
      </c>
      <c r="C40" s="64" t="s">
        <v>25</v>
      </c>
      <c r="D40" s="61">
        <v>852</v>
      </c>
      <c r="E40" s="61">
        <f t="shared" si="2"/>
        <v>426</v>
      </c>
      <c r="F40" s="12"/>
      <c r="G40" s="12"/>
      <c r="H40" s="12"/>
      <c r="I40" s="12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426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x14ac:dyDescent="0.2">
      <c r="A41" s="7">
        <v>35</v>
      </c>
      <c r="B41" s="56" t="s">
        <v>908</v>
      </c>
      <c r="C41" s="64" t="s">
        <v>25</v>
      </c>
      <c r="D41" s="61">
        <v>2150</v>
      </c>
      <c r="E41" s="61">
        <f t="shared" si="2"/>
        <v>1075</v>
      </c>
      <c r="F41" s="12"/>
      <c r="G41" s="12"/>
      <c r="H41" s="12"/>
      <c r="I41" s="12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1075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x14ac:dyDescent="0.2">
      <c r="A42" s="7">
        <v>36</v>
      </c>
      <c r="B42" s="56" t="s">
        <v>909</v>
      </c>
      <c r="C42" s="64" t="s">
        <v>25</v>
      </c>
      <c r="D42" s="61">
        <v>4500</v>
      </c>
      <c r="E42" s="61">
        <f t="shared" si="2"/>
        <v>2250</v>
      </c>
      <c r="F42" s="12"/>
      <c r="G42" s="12"/>
      <c r="H42" s="12"/>
      <c r="I42" s="12"/>
      <c r="J42" s="66"/>
      <c r="K42" s="66"/>
      <c r="L42" s="13">
        <f t="shared" si="3"/>
        <v>0</v>
      </c>
      <c r="M42" s="14"/>
      <c r="N42" s="13">
        <f t="shared" si="0"/>
        <v>0</v>
      </c>
      <c r="O42" s="45">
        <f t="shared" si="4"/>
        <v>2250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1"/>
        <v>0</v>
      </c>
    </row>
    <row r="43" spans="1:25" x14ac:dyDescent="0.2">
      <c r="A43" s="7">
        <v>37</v>
      </c>
      <c r="B43" s="56" t="s">
        <v>910</v>
      </c>
      <c r="C43" s="64" t="s">
        <v>25</v>
      </c>
      <c r="D43" s="61">
        <v>9459</v>
      </c>
      <c r="E43" s="61">
        <f t="shared" si="2"/>
        <v>4729.5</v>
      </c>
      <c r="F43" s="12"/>
      <c r="G43" s="12"/>
      <c r="H43" s="12"/>
      <c r="I43" s="12"/>
      <c r="J43" s="66"/>
      <c r="K43" s="66"/>
      <c r="L43" s="13">
        <f t="shared" si="3"/>
        <v>0</v>
      </c>
      <c r="M43" s="14"/>
      <c r="N43" s="13">
        <f t="shared" si="0"/>
        <v>0</v>
      </c>
      <c r="O43" s="45">
        <f t="shared" si="4"/>
        <v>4729.5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1"/>
        <v>0</v>
      </c>
    </row>
    <row r="44" spans="1:25" x14ac:dyDescent="0.2">
      <c r="A44" s="7">
        <v>38</v>
      </c>
      <c r="B44" s="56" t="s">
        <v>911</v>
      </c>
      <c r="C44" s="64" t="s">
        <v>25</v>
      </c>
      <c r="D44" s="61">
        <v>3775</v>
      </c>
      <c r="E44" s="61">
        <f t="shared" si="2"/>
        <v>1887.5</v>
      </c>
      <c r="F44" s="12"/>
      <c r="G44" s="12"/>
      <c r="H44" s="12"/>
      <c r="I44" s="12"/>
      <c r="J44" s="66"/>
      <c r="K44" s="66"/>
      <c r="L44" s="13">
        <f t="shared" si="3"/>
        <v>0</v>
      </c>
      <c r="M44" s="14"/>
      <c r="N44" s="13">
        <f t="shared" si="0"/>
        <v>0</v>
      </c>
      <c r="O44" s="45">
        <f t="shared" si="4"/>
        <v>1887.5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1"/>
        <v>0</v>
      </c>
    </row>
    <row r="45" spans="1:25" x14ac:dyDescent="0.2">
      <c r="A45" s="7">
        <v>39</v>
      </c>
      <c r="B45" s="56" t="s">
        <v>912</v>
      </c>
      <c r="C45" s="64" t="s">
        <v>25</v>
      </c>
      <c r="D45" s="61">
        <v>245</v>
      </c>
      <c r="E45" s="61">
        <f t="shared" si="2"/>
        <v>122.5</v>
      </c>
      <c r="F45" s="12"/>
      <c r="G45" s="12"/>
      <c r="H45" s="12"/>
      <c r="I45" s="12"/>
      <c r="J45" s="66"/>
      <c r="K45" s="66"/>
      <c r="L45" s="13">
        <f t="shared" si="3"/>
        <v>0</v>
      </c>
      <c r="M45" s="14"/>
      <c r="N45" s="13">
        <f t="shared" si="0"/>
        <v>0</v>
      </c>
      <c r="O45" s="45">
        <f t="shared" si="4"/>
        <v>122.5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1"/>
        <v>0</v>
      </c>
    </row>
    <row r="46" spans="1:25" x14ac:dyDescent="0.2">
      <c r="A46" s="7">
        <v>40</v>
      </c>
      <c r="B46" s="56" t="s">
        <v>913</v>
      </c>
      <c r="C46" s="64" t="s">
        <v>25</v>
      </c>
      <c r="D46" s="61">
        <v>455</v>
      </c>
      <c r="E46" s="61">
        <f t="shared" si="2"/>
        <v>227.5</v>
      </c>
      <c r="F46" s="12"/>
      <c r="G46" s="12"/>
      <c r="H46" s="12"/>
      <c r="I46" s="12"/>
      <c r="J46" s="66"/>
      <c r="K46" s="66"/>
      <c r="L46" s="13">
        <f t="shared" si="3"/>
        <v>0</v>
      </c>
      <c r="M46" s="14"/>
      <c r="N46" s="13">
        <f t="shared" si="0"/>
        <v>0</v>
      </c>
      <c r="O46" s="45">
        <f t="shared" si="4"/>
        <v>227.5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1"/>
        <v>0</v>
      </c>
    </row>
    <row r="47" spans="1:25" x14ac:dyDescent="0.2">
      <c r="A47" s="7">
        <v>41</v>
      </c>
      <c r="B47" s="56" t="s">
        <v>914</v>
      </c>
      <c r="C47" s="64" t="s">
        <v>25</v>
      </c>
      <c r="D47" s="61">
        <v>2355</v>
      </c>
      <c r="E47" s="61">
        <f t="shared" si="2"/>
        <v>1177.5</v>
      </c>
      <c r="F47" s="12"/>
      <c r="G47" s="12"/>
      <c r="H47" s="12"/>
      <c r="I47" s="12"/>
      <c r="J47" s="66"/>
      <c r="K47" s="66"/>
      <c r="L47" s="13">
        <f t="shared" si="3"/>
        <v>0</v>
      </c>
      <c r="M47" s="14"/>
      <c r="N47" s="13">
        <f t="shared" si="0"/>
        <v>0</v>
      </c>
      <c r="O47" s="45">
        <f t="shared" si="4"/>
        <v>1177.5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1"/>
        <v>0</v>
      </c>
    </row>
    <row r="48" spans="1:25" ht="25.5" x14ac:dyDescent="0.2">
      <c r="A48" s="7">
        <v>42</v>
      </c>
      <c r="B48" s="56" t="s">
        <v>935</v>
      </c>
      <c r="C48" s="64" t="s">
        <v>25</v>
      </c>
      <c r="D48" s="61">
        <v>549</v>
      </c>
      <c r="E48" s="61">
        <f t="shared" si="2"/>
        <v>274.5</v>
      </c>
      <c r="F48" s="12"/>
      <c r="G48" s="12"/>
      <c r="H48" s="12"/>
      <c r="I48" s="12"/>
      <c r="J48" s="66"/>
      <c r="K48" s="66"/>
      <c r="L48" s="13">
        <f t="shared" si="3"/>
        <v>0</v>
      </c>
      <c r="M48" s="14"/>
      <c r="N48" s="13">
        <f t="shared" si="0"/>
        <v>0</v>
      </c>
      <c r="O48" s="45">
        <f t="shared" si="4"/>
        <v>274.5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1"/>
        <v>0</v>
      </c>
    </row>
    <row r="49" spans="1:25" x14ac:dyDescent="0.2">
      <c r="A49" s="7">
        <v>43</v>
      </c>
      <c r="B49" s="56" t="s">
        <v>915</v>
      </c>
      <c r="C49" s="64" t="s">
        <v>192</v>
      </c>
      <c r="D49" s="61">
        <v>605</v>
      </c>
      <c r="E49" s="61">
        <f t="shared" si="2"/>
        <v>302.5</v>
      </c>
      <c r="F49" s="12"/>
      <c r="G49" s="12"/>
      <c r="H49" s="12"/>
      <c r="I49" s="12"/>
      <c r="J49" s="66"/>
      <c r="K49" s="66"/>
      <c r="L49" s="13">
        <f t="shared" si="3"/>
        <v>0</v>
      </c>
      <c r="M49" s="14"/>
      <c r="N49" s="13">
        <f t="shared" si="0"/>
        <v>0</v>
      </c>
      <c r="O49" s="45">
        <f t="shared" si="4"/>
        <v>302.5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1"/>
        <v>0</v>
      </c>
    </row>
    <row r="50" spans="1:25" x14ac:dyDescent="0.2">
      <c r="A50" s="7">
        <v>44</v>
      </c>
      <c r="B50" s="56" t="s">
        <v>916</v>
      </c>
      <c r="C50" s="64" t="s">
        <v>25</v>
      </c>
      <c r="D50" s="61">
        <v>860</v>
      </c>
      <c r="E50" s="61">
        <f t="shared" si="2"/>
        <v>430</v>
      </c>
      <c r="F50" s="12"/>
      <c r="G50" s="12"/>
      <c r="H50" s="12"/>
      <c r="I50" s="12"/>
      <c r="J50" s="66"/>
      <c r="K50" s="66"/>
      <c r="L50" s="13">
        <f t="shared" si="3"/>
        <v>0</v>
      </c>
      <c r="M50" s="14"/>
      <c r="N50" s="13">
        <f t="shared" si="0"/>
        <v>0</v>
      </c>
      <c r="O50" s="45">
        <f t="shared" si="4"/>
        <v>430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1"/>
        <v>0</v>
      </c>
    </row>
    <row r="51" spans="1:25" x14ac:dyDescent="0.2">
      <c r="A51" s="7">
        <v>45</v>
      </c>
      <c r="B51" s="56" t="s">
        <v>917</v>
      </c>
      <c r="C51" s="64" t="s">
        <v>25</v>
      </c>
      <c r="D51" s="61">
        <v>2540</v>
      </c>
      <c r="E51" s="61">
        <f t="shared" si="2"/>
        <v>1270</v>
      </c>
      <c r="F51" s="12"/>
      <c r="G51" s="12"/>
      <c r="H51" s="12"/>
      <c r="I51" s="12"/>
      <c r="J51" s="66"/>
      <c r="K51" s="66"/>
      <c r="L51" s="13">
        <f t="shared" si="3"/>
        <v>0</v>
      </c>
      <c r="M51" s="14"/>
      <c r="N51" s="13">
        <f t="shared" si="0"/>
        <v>0</v>
      </c>
      <c r="O51" s="45">
        <f t="shared" si="4"/>
        <v>1270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1"/>
        <v>0</v>
      </c>
    </row>
    <row r="52" spans="1:25" x14ac:dyDescent="0.2">
      <c r="A52" s="7">
        <v>46</v>
      </c>
      <c r="B52" s="56" t="s">
        <v>918</v>
      </c>
      <c r="C52" s="64" t="s">
        <v>25</v>
      </c>
      <c r="D52" s="61">
        <v>1950</v>
      </c>
      <c r="E52" s="61">
        <f t="shared" si="2"/>
        <v>975</v>
      </c>
      <c r="F52" s="12"/>
      <c r="G52" s="12"/>
      <c r="H52" s="12"/>
      <c r="I52" s="12"/>
      <c r="J52" s="66"/>
      <c r="K52" s="66"/>
      <c r="L52" s="13">
        <f t="shared" si="3"/>
        <v>0</v>
      </c>
      <c r="M52" s="14"/>
      <c r="N52" s="13">
        <f t="shared" si="0"/>
        <v>0</v>
      </c>
      <c r="O52" s="45">
        <f t="shared" si="4"/>
        <v>975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1"/>
        <v>0</v>
      </c>
    </row>
    <row r="53" spans="1:25" x14ac:dyDescent="0.2">
      <c r="A53" s="7">
        <v>47</v>
      </c>
      <c r="B53" s="56" t="s">
        <v>919</v>
      </c>
      <c r="C53" s="64" t="s">
        <v>25</v>
      </c>
      <c r="D53" s="61">
        <v>3090</v>
      </c>
      <c r="E53" s="61">
        <f t="shared" si="2"/>
        <v>1545</v>
      </c>
      <c r="F53" s="12"/>
      <c r="G53" s="12"/>
      <c r="H53" s="12"/>
      <c r="I53" s="12"/>
      <c r="J53" s="66"/>
      <c r="K53" s="66"/>
      <c r="L53" s="13">
        <f t="shared" si="3"/>
        <v>0</v>
      </c>
      <c r="M53" s="14"/>
      <c r="N53" s="13">
        <f t="shared" si="0"/>
        <v>0</v>
      </c>
      <c r="O53" s="45">
        <f t="shared" si="4"/>
        <v>1545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1"/>
        <v>0</v>
      </c>
    </row>
    <row r="54" spans="1:25" x14ac:dyDescent="0.2">
      <c r="A54" s="7">
        <v>48</v>
      </c>
      <c r="B54" s="56" t="s">
        <v>920</v>
      </c>
      <c r="C54" s="64" t="s">
        <v>25</v>
      </c>
      <c r="D54" s="61">
        <v>985</v>
      </c>
      <c r="E54" s="61">
        <f t="shared" si="2"/>
        <v>492.5</v>
      </c>
      <c r="F54" s="12"/>
      <c r="G54" s="12"/>
      <c r="H54" s="12"/>
      <c r="I54" s="12"/>
      <c r="J54" s="66"/>
      <c r="K54" s="66"/>
      <c r="L54" s="13">
        <f t="shared" si="3"/>
        <v>0</v>
      </c>
      <c r="M54" s="14"/>
      <c r="N54" s="13">
        <f t="shared" si="0"/>
        <v>0</v>
      </c>
      <c r="O54" s="45">
        <f t="shared" si="4"/>
        <v>492.5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1"/>
        <v>0</v>
      </c>
    </row>
    <row r="55" spans="1:25" x14ac:dyDescent="0.2">
      <c r="A55" s="7">
        <v>49</v>
      </c>
      <c r="B55" s="56" t="s">
        <v>921</v>
      </c>
      <c r="C55" s="64" t="s">
        <v>25</v>
      </c>
      <c r="D55" s="61">
        <v>3220</v>
      </c>
      <c r="E55" s="61">
        <f t="shared" si="2"/>
        <v>1610</v>
      </c>
      <c r="F55" s="12"/>
      <c r="G55" s="12"/>
      <c r="H55" s="12"/>
      <c r="I55" s="12"/>
      <c r="J55" s="66"/>
      <c r="K55" s="66"/>
      <c r="L55" s="13">
        <f t="shared" si="3"/>
        <v>0</v>
      </c>
      <c r="M55" s="14"/>
      <c r="N55" s="13">
        <f t="shared" si="0"/>
        <v>0</v>
      </c>
      <c r="O55" s="45">
        <f t="shared" si="4"/>
        <v>1610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1"/>
        <v>0</v>
      </c>
    </row>
    <row r="56" spans="1:25" x14ac:dyDescent="0.2">
      <c r="A56" s="7">
        <v>50</v>
      </c>
      <c r="B56" s="56" t="s">
        <v>922</v>
      </c>
      <c r="C56" s="64" t="s">
        <v>25</v>
      </c>
      <c r="D56" s="61">
        <v>4375</v>
      </c>
      <c r="E56" s="61">
        <f t="shared" si="2"/>
        <v>2187.5</v>
      </c>
      <c r="F56" s="12"/>
      <c r="G56" s="12"/>
      <c r="H56" s="12"/>
      <c r="I56" s="12"/>
      <c r="J56" s="66"/>
      <c r="K56" s="66"/>
      <c r="L56" s="13">
        <f t="shared" si="3"/>
        <v>0</v>
      </c>
      <c r="M56" s="14"/>
      <c r="N56" s="13">
        <f t="shared" si="0"/>
        <v>0</v>
      </c>
      <c r="O56" s="45">
        <f t="shared" si="4"/>
        <v>2187.5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1"/>
        <v>0</v>
      </c>
    </row>
    <row r="57" spans="1:25" x14ac:dyDescent="0.2">
      <c r="A57" s="7">
        <v>51</v>
      </c>
      <c r="B57" s="56" t="s">
        <v>923</v>
      </c>
      <c r="C57" s="64" t="s">
        <v>25</v>
      </c>
      <c r="D57" s="61">
        <v>2350</v>
      </c>
      <c r="E57" s="61">
        <f t="shared" si="2"/>
        <v>1175</v>
      </c>
      <c r="F57" s="12"/>
      <c r="G57" s="12"/>
      <c r="H57" s="12"/>
      <c r="I57" s="12"/>
      <c r="J57" s="66"/>
      <c r="K57" s="66"/>
      <c r="L57" s="13">
        <f t="shared" si="3"/>
        <v>0</v>
      </c>
      <c r="M57" s="14"/>
      <c r="N57" s="13">
        <f t="shared" si="0"/>
        <v>0</v>
      </c>
      <c r="O57" s="45">
        <f t="shared" si="4"/>
        <v>1175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1"/>
        <v>0</v>
      </c>
    </row>
    <row r="58" spans="1:25" x14ac:dyDescent="0.2">
      <c r="A58" s="7">
        <v>52</v>
      </c>
      <c r="B58" s="56" t="s">
        <v>924</v>
      </c>
      <c r="C58" s="64" t="s">
        <v>25</v>
      </c>
      <c r="D58" s="61">
        <v>8966</v>
      </c>
      <c r="E58" s="61">
        <f t="shared" si="2"/>
        <v>4483</v>
      </c>
      <c r="F58" s="12"/>
      <c r="G58" s="12"/>
      <c r="H58" s="12"/>
      <c r="I58" s="12"/>
      <c r="J58" s="66"/>
      <c r="K58" s="66"/>
      <c r="L58" s="13">
        <f t="shared" si="3"/>
        <v>0</v>
      </c>
      <c r="M58" s="14"/>
      <c r="N58" s="13">
        <f t="shared" si="0"/>
        <v>0</v>
      </c>
      <c r="O58" s="45">
        <f t="shared" si="4"/>
        <v>4483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1"/>
        <v>0</v>
      </c>
    </row>
    <row r="59" spans="1:25" x14ac:dyDescent="0.2">
      <c r="A59" s="7">
        <v>53</v>
      </c>
      <c r="B59" s="111" t="s">
        <v>925</v>
      </c>
      <c r="C59" s="64" t="s">
        <v>25</v>
      </c>
      <c r="D59" s="61">
        <v>24804</v>
      </c>
      <c r="E59" s="61">
        <f t="shared" si="2"/>
        <v>12402</v>
      </c>
      <c r="F59" s="12"/>
      <c r="G59" s="12"/>
      <c r="H59" s="12"/>
      <c r="I59" s="12"/>
      <c r="J59" s="66"/>
      <c r="K59" s="66"/>
      <c r="L59" s="13">
        <f t="shared" si="3"/>
        <v>0</v>
      </c>
      <c r="M59" s="14"/>
      <c r="N59" s="13">
        <f t="shared" si="0"/>
        <v>0</v>
      </c>
      <c r="O59" s="45">
        <f t="shared" si="4"/>
        <v>12402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1"/>
        <v>0</v>
      </c>
    </row>
    <row r="60" spans="1:25" x14ac:dyDescent="0.2">
      <c r="A60" s="7">
        <v>54</v>
      </c>
      <c r="B60" s="56" t="s">
        <v>926</v>
      </c>
      <c r="C60" s="64" t="s">
        <v>25</v>
      </c>
      <c r="D60" s="61">
        <v>710</v>
      </c>
      <c r="E60" s="61">
        <f t="shared" si="2"/>
        <v>355</v>
      </c>
      <c r="F60" s="12"/>
      <c r="G60" s="12"/>
      <c r="H60" s="12"/>
      <c r="I60" s="12"/>
      <c r="J60" s="66"/>
      <c r="K60" s="66"/>
      <c r="L60" s="13">
        <f t="shared" si="3"/>
        <v>0</v>
      </c>
      <c r="M60" s="14"/>
      <c r="N60" s="13">
        <f t="shared" si="0"/>
        <v>0</v>
      </c>
      <c r="O60" s="45">
        <f t="shared" si="4"/>
        <v>355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1"/>
        <v>0</v>
      </c>
    </row>
    <row r="61" spans="1:25" x14ac:dyDescent="0.2">
      <c r="A61" s="7">
        <v>55</v>
      </c>
      <c r="B61" s="56" t="s">
        <v>927</v>
      </c>
      <c r="C61" s="64" t="s">
        <v>25</v>
      </c>
      <c r="D61" s="61">
        <v>1515</v>
      </c>
      <c r="E61" s="61">
        <f t="shared" si="2"/>
        <v>757.5</v>
      </c>
      <c r="F61" s="12"/>
      <c r="G61" s="12"/>
      <c r="H61" s="12"/>
      <c r="I61" s="12"/>
      <c r="J61" s="66"/>
      <c r="K61" s="66"/>
      <c r="L61" s="13">
        <f t="shared" si="3"/>
        <v>0</v>
      </c>
      <c r="M61" s="14"/>
      <c r="N61" s="13">
        <f t="shared" si="0"/>
        <v>0</v>
      </c>
      <c r="O61" s="45">
        <f t="shared" si="4"/>
        <v>757.5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1"/>
        <v>0</v>
      </c>
    </row>
    <row r="62" spans="1:25" x14ac:dyDescent="0.2">
      <c r="A62" s="7">
        <v>56</v>
      </c>
      <c r="B62" s="56" t="s">
        <v>928</v>
      </c>
      <c r="C62" s="64" t="s">
        <v>25</v>
      </c>
      <c r="D62" s="61">
        <v>450</v>
      </c>
      <c r="E62" s="61">
        <f t="shared" si="2"/>
        <v>225</v>
      </c>
      <c r="F62" s="12"/>
      <c r="G62" s="12"/>
      <c r="H62" s="12"/>
      <c r="I62" s="12"/>
      <c r="J62" s="66"/>
      <c r="K62" s="66"/>
      <c r="L62" s="13">
        <f t="shared" si="3"/>
        <v>0</v>
      </c>
      <c r="M62" s="14"/>
      <c r="N62" s="13">
        <f t="shared" si="0"/>
        <v>0</v>
      </c>
      <c r="O62" s="45">
        <f t="shared" si="4"/>
        <v>225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1"/>
        <v>0</v>
      </c>
    </row>
    <row r="63" spans="1:25" ht="35.25" customHeight="1" x14ac:dyDescent="0.2">
      <c r="A63" s="26" t="s">
        <v>46</v>
      </c>
      <c r="B63" s="26"/>
      <c r="C63" s="27"/>
      <c r="D63" s="27"/>
      <c r="E63" s="27"/>
      <c r="F63" s="159" t="s">
        <v>47</v>
      </c>
      <c r="G63" s="160"/>
      <c r="H63" s="160"/>
      <c r="I63" s="160"/>
      <c r="J63" s="161"/>
      <c r="K63" s="19"/>
      <c r="L63" s="67">
        <f>+SUM(L7:L62)</f>
        <v>0</v>
      </c>
      <c r="M63" s="12"/>
      <c r="N63" s="67">
        <f>+SUM(N7:N62)</f>
        <v>0</v>
      </c>
      <c r="O63" s="67"/>
      <c r="P63" s="168" t="s">
        <v>47</v>
      </c>
      <c r="Q63" s="168"/>
      <c r="R63" s="168"/>
      <c r="S63" s="168"/>
      <c r="T63" s="168"/>
      <c r="U63" s="168"/>
      <c r="V63" s="68"/>
      <c r="W63" s="67">
        <f>+SUM(W7:W62)</f>
        <v>0</v>
      </c>
      <c r="X63" s="21"/>
      <c r="Y63" s="67">
        <f>+SUM(Y7:Y62)</f>
        <v>0</v>
      </c>
    </row>
    <row r="64" spans="1:25" ht="49.5" customHeight="1" x14ac:dyDescent="0.2">
      <c r="A64" s="132" t="s">
        <v>48</v>
      </c>
      <c r="B64" s="132"/>
      <c r="F64" s="133" t="s">
        <v>49</v>
      </c>
      <c r="G64" s="134"/>
      <c r="H64" s="134"/>
      <c r="I64" s="134"/>
      <c r="J64" s="135"/>
      <c r="K64" s="69"/>
      <c r="L64" s="167"/>
      <c r="M64" s="167"/>
      <c r="N64" s="167"/>
      <c r="O64" s="1"/>
    </row>
    <row r="65" spans="1:15" ht="49.5" customHeight="1" x14ac:dyDescent="0.2">
      <c r="A65" s="136" t="s">
        <v>50</v>
      </c>
      <c r="B65" s="136"/>
      <c r="F65" s="133" t="s">
        <v>51</v>
      </c>
      <c r="G65" s="134"/>
      <c r="H65" s="134"/>
      <c r="I65" s="134"/>
      <c r="J65" s="135"/>
      <c r="K65" s="22"/>
      <c r="L65" s="137"/>
      <c r="M65" s="137"/>
      <c r="N65" s="137"/>
      <c r="O65" s="1"/>
    </row>
  </sheetData>
  <mergeCells count="18">
    <mergeCell ref="A64:B64"/>
    <mergeCell ref="F64:J64"/>
    <mergeCell ref="L64:N64"/>
    <mergeCell ref="A65:B65"/>
    <mergeCell ref="F65:J65"/>
    <mergeCell ref="L65:N65"/>
    <mergeCell ref="F63:J63"/>
    <mergeCell ref="P63:U63"/>
    <mergeCell ref="C1:Y1"/>
    <mergeCell ref="A2:Y2"/>
    <mergeCell ref="A3:D3"/>
    <mergeCell ref="F3:R3"/>
    <mergeCell ref="A4:D4"/>
    <mergeCell ref="F4:N4"/>
    <mergeCell ref="A5:D5"/>
    <mergeCell ref="F5:N5"/>
    <mergeCell ref="O5:Y5"/>
    <mergeCell ref="A6:B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35691-D716-4586-BCA9-4BB304952695}">
  <sheetPr>
    <tabColor rgb="FF00B050"/>
  </sheetPr>
  <dimension ref="A1:Y50"/>
  <sheetViews>
    <sheetView topLeftCell="H1" workbookViewId="0">
      <selection activeCell="O5" sqref="O5:Y5"/>
    </sheetView>
  </sheetViews>
  <sheetFormatPr baseColWidth="10" defaultRowHeight="15" x14ac:dyDescent="0.2"/>
  <cols>
    <col min="1" max="1" width="2.77734375" style="1" customWidth="1"/>
    <col min="2" max="2" width="47" style="2" customWidth="1"/>
    <col min="3" max="3" width="4.5546875" style="2" bestFit="1" customWidth="1"/>
    <col min="4" max="5" width="8.44140625" style="2" customWidth="1"/>
    <col min="6" max="16384" width="11.5546875" style="2"/>
  </cols>
  <sheetData>
    <row r="1" spans="1:25" ht="26.25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6.25" x14ac:dyDescent="0.2">
      <c r="A2" s="149" t="s">
        <v>936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15.75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54</v>
      </c>
      <c r="X6" s="7" t="s">
        <v>18</v>
      </c>
      <c r="Y6" s="6" t="s">
        <v>112</v>
      </c>
    </row>
    <row r="7" spans="1:25" x14ac:dyDescent="0.2">
      <c r="A7" s="83">
        <v>1</v>
      </c>
      <c r="B7" s="56" t="s">
        <v>937</v>
      </c>
      <c r="C7" s="86" t="s">
        <v>25</v>
      </c>
      <c r="D7" s="80">
        <v>540</v>
      </c>
      <c r="E7" s="80">
        <f>D7*0.5</f>
        <v>270</v>
      </c>
      <c r="F7" s="12"/>
      <c r="G7" s="12"/>
      <c r="H7" s="12"/>
      <c r="I7" s="12"/>
      <c r="J7" s="66"/>
      <c r="K7" s="66"/>
      <c r="L7" s="13">
        <f>+$E7*J7</f>
        <v>0</v>
      </c>
      <c r="M7" s="14">
        <v>1</v>
      </c>
      <c r="N7" s="13">
        <f t="shared" ref="N7:N47" si="0">+(L7*M7)+L7</f>
        <v>0</v>
      </c>
      <c r="O7" s="45">
        <f>D7*0.5</f>
        <v>270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47" si="1">+(W7*X7)+W7</f>
        <v>0</v>
      </c>
    </row>
    <row r="8" spans="1:25" x14ac:dyDescent="0.2">
      <c r="A8" s="83">
        <v>2</v>
      </c>
      <c r="B8" s="56" t="s">
        <v>974</v>
      </c>
      <c r="C8" s="86" t="s">
        <v>25</v>
      </c>
      <c r="D8" s="80">
        <v>1016</v>
      </c>
      <c r="E8" s="80">
        <f t="shared" ref="E8:E47" si="2">D8*0.5</f>
        <v>508</v>
      </c>
      <c r="F8" s="12"/>
      <c r="G8" s="12"/>
      <c r="H8" s="12"/>
      <c r="I8" s="12"/>
      <c r="J8" s="66"/>
      <c r="K8" s="66"/>
      <c r="L8" s="13">
        <f t="shared" ref="L8:L47" si="3">+$E8*J8</f>
        <v>0</v>
      </c>
      <c r="M8" s="14"/>
      <c r="N8" s="13">
        <f t="shared" si="0"/>
        <v>0</v>
      </c>
      <c r="O8" s="45">
        <f t="shared" ref="O8:O47" si="4">D8*0.5</f>
        <v>508</v>
      </c>
      <c r="P8" s="65"/>
      <c r="Q8" s="65"/>
      <c r="R8" s="65"/>
      <c r="S8" s="65"/>
      <c r="T8" s="65"/>
      <c r="U8" s="66"/>
      <c r="V8" s="66"/>
      <c r="W8" s="13">
        <f t="shared" ref="W8:W47" si="5">+$O8*U8</f>
        <v>0</v>
      </c>
      <c r="X8" s="14"/>
      <c r="Y8" s="13">
        <f t="shared" si="1"/>
        <v>0</v>
      </c>
    </row>
    <row r="9" spans="1:25" x14ac:dyDescent="0.2">
      <c r="A9" s="83">
        <v>3</v>
      </c>
      <c r="B9" s="56" t="s">
        <v>938</v>
      </c>
      <c r="C9" s="86" t="s">
        <v>25</v>
      </c>
      <c r="D9" s="80">
        <v>822</v>
      </c>
      <c r="E9" s="80">
        <f t="shared" si="2"/>
        <v>411</v>
      </c>
      <c r="F9" s="12"/>
      <c r="G9" s="12"/>
      <c r="H9" s="12"/>
      <c r="I9" s="12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411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x14ac:dyDescent="0.2">
      <c r="A10" s="83">
        <v>4</v>
      </c>
      <c r="B10" s="56" t="s">
        <v>939</v>
      </c>
      <c r="C10" s="86" t="s">
        <v>25</v>
      </c>
      <c r="D10" s="80">
        <v>1815</v>
      </c>
      <c r="E10" s="80">
        <f t="shared" si="2"/>
        <v>907.5</v>
      </c>
      <c r="F10" s="12"/>
      <c r="G10" s="12"/>
      <c r="H10" s="12"/>
      <c r="I10" s="12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907.5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x14ac:dyDescent="0.2">
      <c r="A11" s="83">
        <v>5</v>
      </c>
      <c r="B11" s="111" t="s">
        <v>940</v>
      </c>
      <c r="C11" s="86" t="s">
        <v>25</v>
      </c>
      <c r="D11" s="80">
        <v>2430</v>
      </c>
      <c r="E11" s="80">
        <f t="shared" si="2"/>
        <v>1215</v>
      </c>
      <c r="F11" s="12"/>
      <c r="G11" s="12"/>
      <c r="H11" s="12"/>
      <c r="I11" s="12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1215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x14ac:dyDescent="0.2">
      <c r="A12" s="83">
        <v>6</v>
      </c>
      <c r="B12" s="56" t="s">
        <v>941</v>
      </c>
      <c r="C12" s="86" t="s">
        <v>25</v>
      </c>
      <c r="D12" s="80">
        <v>612</v>
      </c>
      <c r="E12" s="80">
        <f t="shared" si="2"/>
        <v>306</v>
      </c>
      <c r="F12" s="12"/>
      <c r="G12" s="12"/>
      <c r="H12" s="12"/>
      <c r="I12" s="12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306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x14ac:dyDescent="0.2">
      <c r="A13" s="83">
        <v>7</v>
      </c>
      <c r="B13" s="56" t="s">
        <v>942</v>
      </c>
      <c r="C13" s="86" t="s">
        <v>25</v>
      </c>
      <c r="D13" s="80">
        <v>2093</v>
      </c>
      <c r="E13" s="80">
        <f t="shared" si="2"/>
        <v>1046.5</v>
      </c>
      <c r="F13" s="12"/>
      <c r="G13" s="12"/>
      <c r="H13" s="12"/>
      <c r="I13" s="12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1046.5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x14ac:dyDescent="0.2">
      <c r="A14" s="83">
        <v>8</v>
      </c>
      <c r="B14" s="111" t="s">
        <v>943</v>
      </c>
      <c r="C14" s="86" t="s">
        <v>25</v>
      </c>
      <c r="D14" s="80">
        <v>15027</v>
      </c>
      <c r="E14" s="80">
        <f t="shared" si="2"/>
        <v>7513.5</v>
      </c>
      <c r="F14" s="12"/>
      <c r="G14" s="12"/>
      <c r="H14" s="12"/>
      <c r="I14" s="12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7513.5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x14ac:dyDescent="0.2">
      <c r="A15" s="83">
        <v>9</v>
      </c>
      <c r="B15" s="56" t="s">
        <v>944</v>
      </c>
      <c r="C15" s="86" t="s">
        <v>25</v>
      </c>
      <c r="D15" s="80">
        <v>3005</v>
      </c>
      <c r="E15" s="80">
        <f t="shared" si="2"/>
        <v>1502.5</v>
      </c>
      <c r="F15" s="12"/>
      <c r="G15" s="12"/>
      <c r="H15" s="12"/>
      <c r="I15" s="12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1502.5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x14ac:dyDescent="0.2">
      <c r="A16" s="83">
        <v>10</v>
      </c>
      <c r="B16" s="56" t="s">
        <v>945</v>
      </c>
      <c r="C16" s="86" t="s">
        <v>25</v>
      </c>
      <c r="D16" s="80">
        <v>1115</v>
      </c>
      <c r="E16" s="80">
        <f t="shared" si="2"/>
        <v>557.5</v>
      </c>
      <c r="F16" s="12"/>
      <c r="G16" s="12"/>
      <c r="H16" s="12"/>
      <c r="I16" s="12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557.5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x14ac:dyDescent="0.2">
      <c r="A17" s="83">
        <v>11</v>
      </c>
      <c r="B17" s="56" t="s">
        <v>975</v>
      </c>
      <c r="C17" s="86" t="s">
        <v>25</v>
      </c>
      <c r="D17" s="80">
        <v>1965</v>
      </c>
      <c r="E17" s="80">
        <f t="shared" si="2"/>
        <v>982.5</v>
      </c>
      <c r="F17" s="12"/>
      <c r="G17" s="12"/>
      <c r="H17" s="12"/>
      <c r="I17" s="12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982.5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x14ac:dyDescent="0.2">
      <c r="A18" s="83">
        <v>12</v>
      </c>
      <c r="B18" s="56" t="s">
        <v>976</v>
      </c>
      <c r="C18" s="86" t="s">
        <v>25</v>
      </c>
      <c r="D18" s="80">
        <v>450</v>
      </c>
      <c r="E18" s="80">
        <f t="shared" si="2"/>
        <v>225</v>
      </c>
      <c r="F18" s="12"/>
      <c r="G18" s="12"/>
      <c r="H18" s="12"/>
      <c r="I18" s="12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225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ht="25.5" x14ac:dyDescent="0.2">
      <c r="A19" s="83">
        <v>13</v>
      </c>
      <c r="B19" s="56" t="s">
        <v>977</v>
      </c>
      <c r="C19" s="86" t="s">
        <v>25</v>
      </c>
      <c r="D19" s="80">
        <v>180</v>
      </c>
      <c r="E19" s="80">
        <f t="shared" si="2"/>
        <v>90</v>
      </c>
      <c r="F19" s="12"/>
      <c r="G19" s="12"/>
      <c r="H19" s="12"/>
      <c r="I19" s="12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90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x14ac:dyDescent="0.2">
      <c r="A20" s="83">
        <v>14</v>
      </c>
      <c r="B20" s="56" t="s">
        <v>946</v>
      </c>
      <c r="C20" s="86" t="s">
        <v>25</v>
      </c>
      <c r="D20" s="80">
        <v>525</v>
      </c>
      <c r="E20" s="80">
        <f t="shared" si="2"/>
        <v>262.5</v>
      </c>
      <c r="F20" s="12"/>
      <c r="G20" s="12"/>
      <c r="H20" s="12"/>
      <c r="I20" s="12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262.5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x14ac:dyDescent="0.2">
      <c r="A21" s="83">
        <v>15</v>
      </c>
      <c r="B21" s="56" t="s">
        <v>947</v>
      </c>
      <c r="C21" s="86" t="s">
        <v>25</v>
      </c>
      <c r="D21" s="80">
        <v>1866</v>
      </c>
      <c r="E21" s="80">
        <f t="shared" si="2"/>
        <v>933</v>
      </c>
      <c r="F21" s="12"/>
      <c r="G21" s="12"/>
      <c r="H21" s="12"/>
      <c r="I21" s="12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933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x14ac:dyDescent="0.2">
      <c r="A22" s="83">
        <v>16</v>
      </c>
      <c r="B22" s="111" t="s">
        <v>948</v>
      </c>
      <c r="C22" s="86" t="s">
        <v>25</v>
      </c>
      <c r="D22" s="80">
        <v>21542</v>
      </c>
      <c r="E22" s="80">
        <f t="shared" si="2"/>
        <v>10771</v>
      </c>
      <c r="F22" s="12"/>
      <c r="G22" s="12"/>
      <c r="H22" s="12"/>
      <c r="I22" s="12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10771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x14ac:dyDescent="0.2">
      <c r="A23" s="83">
        <v>17</v>
      </c>
      <c r="B23" s="111" t="s">
        <v>949</v>
      </c>
      <c r="C23" s="86" t="s">
        <v>25</v>
      </c>
      <c r="D23" s="80">
        <v>8671</v>
      </c>
      <c r="E23" s="80">
        <f t="shared" si="2"/>
        <v>4335.5</v>
      </c>
      <c r="F23" s="12"/>
      <c r="G23" s="12"/>
      <c r="H23" s="12"/>
      <c r="I23" s="12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4335.5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x14ac:dyDescent="0.2">
      <c r="A24" s="83">
        <v>18</v>
      </c>
      <c r="B24" s="56" t="s">
        <v>950</v>
      </c>
      <c r="C24" s="86" t="s">
        <v>25</v>
      </c>
      <c r="D24" s="80">
        <v>3185</v>
      </c>
      <c r="E24" s="80">
        <f t="shared" si="2"/>
        <v>1592.5</v>
      </c>
      <c r="F24" s="12"/>
      <c r="G24" s="12"/>
      <c r="H24" s="12"/>
      <c r="I24" s="12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1592.5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x14ac:dyDescent="0.2">
      <c r="A25" s="83">
        <v>19</v>
      </c>
      <c r="B25" s="56" t="s">
        <v>951</v>
      </c>
      <c r="C25" s="86" t="s">
        <v>25</v>
      </c>
      <c r="D25" s="80">
        <v>725</v>
      </c>
      <c r="E25" s="80">
        <f t="shared" si="2"/>
        <v>362.5</v>
      </c>
      <c r="F25" s="12"/>
      <c r="G25" s="12"/>
      <c r="H25" s="12"/>
      <c r="I25" s="12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362.5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x14ac:dyDescent="0.2">
      <c r="A26" s="83">
        <v>20</v>
      </c>
      <c r="B26" s="56" t="s">
        <v>952</v>
      </c>
      <c r="C26" s="86" t="s">
        <v>25</v>
      </c>
      <c r="D26" s="80">
        <v>33024</v>
      </c>
      <c r="E26" s="80">
        <f t="shared" si="2"/>
        <v>16512</v>
      </c>
      <c r="F26" s="12"/>
      <c r="G26" s="12"/>
      <c r="H26" s="12"/>
      <c r="I26" s="12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16512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x14ac:dyDescent="0.2">
      <c r="A27" s="83">
        <v>21</v>
      </c>
      <c r="B27" s="56" t="s">
        <v>953</v>
      </c>
      <c r="C27" s="86" t="s">
        <v>25</v>
      </c>
      <c r="D27" s="80">
        <v>4255</v>
      </c>
      <c r="E27" s="80">
        <f t="shared" si="2"/>
        <v>2127.5</v>
      </c>
      <c r="F27" s="12"/>
      <c r="G27" s="12"/>
      <c r="H27" s="12"/>
      <c r="I27" s="12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2127.5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x14ac:dyDescent="0.2">
      <c r="A28" s="83">
        <v>22</v>
      </c>
      <c r="B28" s="56" t="s">
        <v>954</v>
      </c>
      <c r="C28" s="86" t="s">
        <v>25</v>
      </c>
      <c r="D28" s="80">
        <v>1880</v>
      </c>
      <c r="E28" s="80">
        <f t="shared" si="2"/>
        <v>940</v>
      </c>
      <c r="F28" s="12"/>
      <c r="G28" s="12"/>
      <c r="H28" s="12"/>
      <c r="I28" s="12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940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x14ac:dyDescent="0.2">
      <c r="A29" s="83">
        <v>23</v>
      </c>
      <c r="B29" s="56" t="s">
        <v>955</v>
      </c>
      <c r="C29" s="86" t="s">
        <v>25</v>
      </c>
      <c r="D29" s="80">
        <v>13365</v>
      </c>
      <c r="E29" s="80">
        <f t="shared" si="2"/>
        <v>6682.5</v>
      </c>
      <c r="F29" s="12"/>
      <c r="G29" s="12"/>
      <c r="H29" s="12"/>
      <c r="I29" s="12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6682.5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x14ac:dyDescent="0.2">
      <c r="A30" s="83">
        <v>24</v>
      </c>
      <c r="B30" s="56" t="s">
        <v>956</v>
      </c>
      <c r="C30" s="86" t="s">
        <v>25</v>
      </c>
      <c r="D30" s="80">
        <v>3490</v>
      </c>
      <c r="E30" s="80">
        <f t="shared" si="2"/>
        <v>1745</v>
      </c>
      <c r="F30" s="12"/>
      <c r="G30" s="12"/>
      <c r="H30" s="12"/>
      <c r="I30" s="12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1745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x14ac:dyDescent="0.2">
      <c r="A31" s="83">
        <v>25</v>
      </c>
      <c r="B31" s="56" t="s">
        <v>957</v>
      </c>
      <c r="C31" s="86" t="s">
        <v>25</v>
      </c>
      <c r="D31" s="80">
        <v>7109</v>
      </c>
      <c r="E31" s="80">
        <f t="shared" si="2"/>
        <v>3554.5</v>
      </c>
      <c r="F31" s="12"/>
      <c r="G31" s="12"/>
      <c r="H31" s="12"/>
      <c r="I31" s="12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3554.5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x14ac:dyDescent="0.2">
      <c r="A32" s="83">
        <v>26</v>
      </c>
      <c r="B32" s="56" t="s">
        <v>958</v>
      </c>
      <c r="C32" s="86" t="s">
        <v>25</v>
      </c>
      <c r="D32" s="80">
        <v>337.5</v>
      </c>
      <c r="E32" s="80">
        <f t="shared" si="2"/>
        <v>168.75</v>
      </c>
      <c r="F32" s="12"/>
      <c r="G32" s="12"/>
      <c r="H32" s="12"/>
      <c r="I32" s="12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168.75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x14ac:dyDescent="0.2">
      <c r="A33" s="83">
        <v>27</v>
      </c>
      <c r="B33" s="56" t="s">
        <v>959</v>
      </c>
      <c r="C33" s="86" t="s">
        <v>25</v>
      </c>
      <c r="D33" s="80">
        <v>6536</v>
      </c>
      <c r="E33" s="80">
        <f t="shared" si="2"/>
        <v>3268</v>
      </c>
      <c r="F33" s="12"/>
      <c r="G33" s="12"/>
      <c r="H33" s="12"/>
      <c r="I33" s="12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3268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x14ac:dyDescent="0.2">
      <c r="A34" s="83">
        <v>28</v>
      </c>
      <c r="B34" s="56" t="s">
        <v>960</v>
      </c>
      <c r="C34" s="86" t="s">
        <v>25</v>
      </c>
      <c r="D34" s="80">
        <v>370</v>
      </c>
      <c r="E34" s="80">
        <f t="shared" si="2"/>
        <v>185</v>
      </c>
      <c r="F34" s="12"/>
      <c r="G34" s="12"/>
      <c r="H34" s="12"/>
      <c r="I34" s="12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185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x14ac:dyDescent="0.2">
      <c r="A35" s="83">
        <v>29</v>
      </c>
      <c r="B35" s="56" t="s">
        <v>961</v>
      </c>
      <c r="C35" s="86" t="s">
        <v>25</v>
      </c>
      <c r="D35" s="80">
        <v>600</v>
      </c>
      <c r="E35" s="80">
        <f t="shared" si="2"/>
        <v>300</v>
      </c>
      <c r="F35" s="12"/>
      <c r="G35" s="12"/>
      <c r="H35" s="12"/>
      <c r="I35" s="12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300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x14ac:dyDescent="0.2">
      <c r="A36" s="83">
        <v>30</v>
      </c>
      <c r="B36" s="56" t="s">
        <v>962</v>
      </c>
      <c r="C36" s="86" t="s">
        <v>25</v>
      </c>
      <c r="D36" s="80">
        <v>1537</v>
      </c>
      <c r="E36" s="80">
        <f t="shared" si="2"/>
        <v>768.5</v>
      </c>
      <c r="F36" s="12"/>
      <c r="G36" s="12"/>
      <c r="H36" s="12"/>
      <c r="I36" s="12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768.5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x14ac:dyDescent="0.2">
      <c r="A37" s="83">
        <v>31</v>
      </c>
      <c r="B37" s="56" t="s">
        <v>963</v>
      </c>
      <c r="C37" s="79" t="s">
        <v>192</v>
      </c>
      <c r="D37" s="80">
        <v>1790</v>
      </c>
      <c r="E37" s="80">
        <f t="shared" si="2"/>
        <v>895</v>
      </c>
      <c r="F37" s="12"/>
      <c r="G37" s="12"/>
      <c r="H37" s="12"/>
      <c r="I37" s="12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895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x14ac:dyDescent="0.2">
      <c r="A38" s="83">
        <v>32</v>
      </c>
      <c r="B38" s="56" t="s">
        <v>964</v>
      </c>
      <c r="C38" s="79" t="s">
        <v>192</v>
      </c>
      <c r="D38" s="80">
        <v>6126</v>
      </c>
      <c r="E38" s="80">
        <f t="shared" si="2"/>
        <v>3063</v>
      </c>
      <c r="F38" s="12"/>
      <c r="G38" s="12"/>
      <c r="H38" s="12"/>
      <c r="I38" s="12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3063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x14ac:dyDescent="0.2">
      <c r="A39" s="83">
        <v>33</v>
      </c>
      <c r="B39" s="56" t="s">
        <v>965</v>
      </c>
      <c r="C39" s="86" t="s">
        <v>25</v>
      </c>
      <c r="D39" s="80">
        <v>6265</v>
      </c>
      <c r="E39" s="80">
        <f t="shared" si="2"/>
        <v>3132.5</v>
      </c>
      <c r="F39" s="12"/>
      <c r="G39" s="12"/>
      <c r="H39" s="12"/>
      <c r="I39" s="12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3132.5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x14ac:dyDescent="0.2">
      <c r="A40" s="83">
        <v>34</v>
      </c>
      <c r="B40" s="56" t="s">
        <v>966</v>
      </c>
      <c r="C40" s="86" t="s">
        <v>192</v>
      </c>
      <c r="D40" s="80">
        <v>8198.6</v>
      </c>
      <c r="E40" s="80">
        <f t="shared" si="2"/>
        <v>4099.3</v>
      </c>
      <c r="F40" s="12"/>
      <c r="G40" s="12"/>
      <c r="H40" s="12"/>
      <c r="I40" s="12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4099.3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x14ac:dyDescent="0.2">
      <c r="A41" s="83">
        <v>35</v>
      </c>
      <c r="B41" s="56" t="s">
        <v>967</v>
      </c>
      <c r="C41" s="86" t="s">
        <v>25</v>
      </c>
      <c r="D41" s="80">
        <v>1198</v>
      </c>
      <c r="E41" s="80">
        <f t="shared" si="2"/>
        <v>599</v>
      </c>
      <c r="F41" s="12"/>
      <c r="G41" s="12"/>
      <c r="H41" s="12"/>
      <c r="I41" s="12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599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ht="25.5" x14ac:dyDescent="0.2">
      <c r="A42" s="83">
        <v>36</v>
      </c>
      <c r="B42" s="56" t="s">
        <v>968</v>
      </c>
      <c r="C42" s="86" t="s">
        <v>25</v>
      </c>
      <c r="D42" s="80">
        <v>488</v>
      </c>
      <c r="E42" s="80">
        <f t="shared" si="2"/>
        <v>244</v>
      </c>
      <c r="F42" s="12"/>
      <c r="G42" s="12"/>
      <c r="H42" s="12"/>
      <c r="I42" s="12"/>
      <c r="J42" s="66"/>
      <c r="K42" s="66"/>
      <c r="L42" s="13">
        <f t="shared" si="3"/>
        <v>0</v>
      </c>
      <c r="M42" s="14"/>
      <c r="N42" s="13">
        <f t="shared" si="0"/>
        <v>0</v>
      </c>
      <c r="O42" s="45">
        <f t="shared" si="4"/>
        <v>244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1"/>
        <v>0</v>
      </c>
    </row>
    <row r="43" spans="1:25" x14ac:dyDescent="0.2">
      <c r="A43" s="83">
        <v>37</v>
      </c>
      <c r="B43" s="56" t="s">
        <v>969</v>
      </c>
      <c r="C43" s="86" t="s">
        <v>25</v>
      </c>
      <c r="D43" s="80">
        <v>588</v>
      </c>
      <c r="E43" s="80">
        <f t="shared" si="2"/>
        <v>294</v>
      </c>
      <c r="F43" s="12"/>
      <c r="G43" s="12"/>
      <c r="H43" s="12"/>
      <c r="I43" s="12"/>
      <c r="J43" s="66"/>
      <c r="K43" s="66"/>
      <c r="L43" s="13">
        <f t="shared" si="3"/>
        <v>0</v>
      </c>
      <c r="M43" s="14"/>
      <c r="N43" s="13">
        <f t="shared" si="0"/>
        <v>0</v>
      </c>
      <c r="O43" s="45">
        <f t="shared" si="4"/>
        <v>294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1"/>
        <v>0</v>
      </c>
    </row>
    <row r="44" spans="1:25" x14ac:dyDescent="0.2">
      <c r="A44" s="83">
        <v>38</v>
      </c>
      <c r="B44" s="56" t="s">
        <v>970</v>
      </c>
      <c r="C44" s="86" t="s">
        <v>25</v>
      </c>
      <c r="D44" s="80">
        <v>565</v>
      </c>
      <c r="E44" s="80">
        <f t="shared" si="2"/>
        <v>282.5</v>
      </c>
      <c r="F44" s="12"/>
      <c r="G44" s="12"/>
      <c r="H44" s="12"/>
      <c r="I44" s="12"/>
      <c r="J44" s="66"/>
      <c r="K44" s="66"/>
      <c r="L44" s="13">
        <f t="shared" si="3"/>
        <v>0</v>
      </c>
      <c r="M44" s="14"/>
      <c r="N44" s="13">
        <f t="shared" si="0"/>
        <v>0</v>
      </c>
      <c r="O44" s="45">
        <f t="shared" si="4"/>
        <v>282.5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1"/>
        <v>0</v>
      </c>
    </row>
    <row r="45" spans="1:25" x14ac:dyDescent="0.2">
      <c r="A45" s="83">
        <v>39</v>
      </c>
      <c r="B45" s="56" t="s">
        <v>971</v>
      </c>
      <c r="C45" s="86" t="s">
        <v>25</v>
      </c>
      <c r="D45" s="80">
        <v>285</v>
      </c>
      <c r="E45" s="80">
        <f t="shared" si="2"/>
        <v>142.5</v>
      </c>
      <c r="F45" s="12"/>
      <c r="G45" s="12"/>
      <c r="H45" s="12"/>
      <c r="I45" s="12"/>
      <c r="J45" s="66"/>
      <c r="K45" s="66"/>
      <c r="L45" s="13">
        <f t="shared" si="3"/>
        <v>0</v>
      </c>
      <c r="M45" s="14"/>
      <c r="N45" s="13">
        <f t="shared" si="0"/>
        <v>0</v>
      </c>
      <c r="O45" s="45">
        <f t="shared" si="4"/>
        <v>142.5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1"/>
        <v>0</v>
      </c>
    </row>
    <row r="46" spans="1:25" x14ac:dyDescent="0.2">
      <c r="A46" s="83">
        <v>40</v>
      </c>
      <c r="B46" s="56" t="s">
        <v>972</v>
      </c>
      <c r="C46" s="86" t="s">
        <v>25</v>
      </c>
      <c r="D46" s="80">
        <v>528</v>
      </c>
      <c r="E46" s="80">
        <f t="shared" si="2"/>
        <v>264</v>
      </c>
      <c r="F46" s="12"/>
      <c r="G46" s="12"/>
      <c r="H46" s="12"/>
      <c r="I46" s="12"/>
      <c r="J46" s="66"/>
      <c r="K46" s="66"/>
      <c r="L46" s="13">
        <f t="shared" si="3"/>
        <v>0</v>
      </c>
      <c r="M46" s="14"/>
      <c r="N46" s="13">
        <f t="shared" si="0"/>
        <v>0</v>
      </c>
      <c r="O46" s="45">
        <f t="shared" si="4"/>
        <v>264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1"/>
        <v>0</v>
      </c>
    </row>
    <row r="47" spans="1:25" x14ac:dyDescent="0.2">
      <c r="A47" s="83">
        <v>41</v>
      </c>
      <c r="B47" s="56" t="s">
        <v>973</v>
      </c>
      <c r="C47" s="86" t="s">
        <v>25</v>
      </c>
      <c r="D47" s="80">
        <v>539</v>
      </c>
      <c r="E47" s="80">
        <f t="shared" si="2"/>
        <v>269.5</v>
      </c>
      <c r="F47" s="12"/>
      <c r="G47" s="12"/>
      <c r="H47" s="12"/>
      <c r="I47" s="12"/>
      <c r="J47" s="66"/>
      <c r="K47" s="66"/>
      <c r="L47" s="13">
        <f t="shared" si="3"/>
        <v>0</v>
      </c>
      <c r="M47" s="14"/>
      <c r="N47" s="13">
        <f t="shared" si="0"/>
        <v>0</v>
      </c>
      <c r="O47" s="45">
        <f t="shared" si="4"/>
        <v>269.5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1"/>
        <v>0</v>
      </c>
    </row>
    <row r="48" spans="1:25" ht="15.75" x14ac:dyDescent="0.2">
      <c r="A48" s="26" t="s">
        <v>46</v>
      </c>
      <c r="B48" s="26"/>
      <c r="C48" s="27"/>
      <c r="D48" s="27"/>
      <c r="E48" s="27"/>
      <c r="F48" s="159" t="s">
        <v>47</v>
      </c>
      <c r="G48" s="160"/>
      <c r="H48" s="160"/>
      <c r="I48" s="160"/>
      <c r="J48" s="161"/>
      <c r="K48" s="19"/>
      <c r="L48" s="67">
        <f>+SUM(L7:L47)</f>
        <v>0</v>
      </c>
      <c r="M48" s="12"/>
      <c r="N48" s="67">
        <f>+SUM(N7:N47)</f>
        <v>0</v>
      </c>
      <c r="O48" s="67"/>
      <c r="P48" s="168" t="s">
        <v>47</v>
      </c>
      <c r="Q48" s="168"/>
      <c r="R48" s="168"/>
      <c r="S48" s="168"/>
      <c r="T48" s="168"/>
      <c r="U48" s="168"/>
      <c r="V48" s="68"/>
      <c r="W48" s="67">
        <f>+SUM(W7:W47)</f>
        <v>0</v>
      </c>
      <c r="X48" s="21"/>
      <c r="Y48" s="67">
        <f>+SUM(Y7:Y47)</f>
        <v>0</v>
      </c>
    </row>
    <row r="49" spans="1:15" ht="15.75" x14ac:dyDescent="0.2">
      <c r="A49" s="132" t="s">
        <v>48</v>
      </c>
      <c r="B49" s="132"/>
      <c r="F49" s="133" t="s">
        <v>49</v>
      </c>
      <c r="G49" s="134"/>
      <c r="H49" s="134"/>
      <c r="I49" s="134"/>
      <c r="J49" s="135"/>
      <c r="K49" s="69"/>
      <c r="L49" s="167"/>
      <c r="M49" s="167"/>
      <c r="N49" s="167"/>
      <c r="O49" s="1"/>
    </row>
    <row r="50" spans="1:15" ht="15.75" x14ac:dyDescent="0.2">
      <c r="A50" s="136" t="s">
        <v>50</v>
      </c>
      <c r="B50" s="136"/>
      <c r="F50" s="133" t="s">
        <v>51</v>
      </c>
      <c r="G50" s="134"/>
      <c r="H50" s="134"/>
      <c r="I50" s="134"/>
      <c r="J50" s="135"/>
      <c r="K50" s="22"/>
      <c r="L50" s="137"/>
      <c r="M50" s="137"/>
      <c r="N50" s="137"/>
      <c r="O50" s="1"/>
    </row>
  </sheetData>
  <mergeCells count="18">
    <mergeCell ref="A49:B49"/>
    <mergeCell ref="F49:J49"/>
    <mergeCell ref="L49:N49"/>
    <mergeCell ref="A50:B50"/>
    <mergeCell ref="F50:J50"/>
    <mergeCell ref="L50:N50"/>
    <mergeCell ref="F48:J48"/>
    <mergeCell ref="P48:U48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BCB9F-7794-4E28-8A7E-218C2840D4B8}">
  <sheetPr>
    <tabColor theme="9" tint="0.39997558519241921"/>
  </sheetPr>
  <dimension ref="A1:Y80"/>
  <sheetViews>
    <sheetView topLeftCell="I1" workbookViewId="0">
      <selection activeCell="O5" sqref="O5:Y5"/>
    </sheetView>
  </sheetViews>
  <sheetFormatPr baseColWidth="10" defaultRowHeight="15" x14ac:dyDescent="0.2"/>
  <cols>
    <col min="1" max="1" width="2.33203125" style="78" bestFit="1" customWidth="1"/>
    <col min="2" max="2" width="51.6640625" style="51" customWidth="1"/>
    <col min="3" max="3" width="11.5546875" style="51"/>
    <col min="4" max="4" width="7.77734375" style="51" bestFit="1" customWidth="1"/>
    <col min="5" max="5" width="7.77734375" style="51" customWidth="1"/>
    <col min="6" max="16384" width="11.5546875" style="51"/>
  </cols>
  <sheetData>
    <row r="1" spans="1:25" s="2" customFormat="1" ht="58.5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978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s="2" customFormat="1" ht="52.5" customHeigh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s="2" customFormat="1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ht="16.5" customHeight="1" x14ac:dyDescent="0.2">
      <c r="A7" s="87">
        <v>1</v>
      </c>
      <c r="B7" s="56" t="s">
        <v>979</v>
      </c>
      <c r="C7" s="64" t="s">
        <v>192</v>
      </c>
      <c r="D7" s="80">
        <v>334</v>
      </c>
      <c r="E7" s="80">
        <f>D7*0.5</f>
        <v>167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 t="shared" ref="N7:N70" si="0">+(L7*M7)+L7</f>
        <v>0</v>
      </c>
      <c r="O7" s="45">
        <f>D7*0.5</f>
        <v>167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1">+(W7*X7)+W7</f>
        <v>0</v>
      </c>
    </row>
    <row r="8" spans="1:25" ht="16.5" customHeight="1" x14ac:dyDescent="0.2">
      <c r="A8" s="87">
        <v>2</v>
      </c>
      <c r="B8" s="56" t="s">
        <v>980</v>
      </c>
      <c r="C8" s="64" t="s">
        <v>1050</v>
      </c>
      <c r="D8" s="80">
        <v>3078</v>
      </c>
      <c r="E8" s="80">
        <f t="shared" ref="E8:E71" si="2">D8*0.5</f>
        <v>1539</v>
      </c>
      <c r="F8" s="65"/>
      <c r="G8" s="65"/>
      <c r="H8" s="65"/>
      <c r="I8" s="65"/>
      <c r="J8" s="66"/>
      <c r="K8" s="66"/>
      <c r="L8" s="13">
        <f t="shared" ref="L8:L71" si="3">+$E8*J8</f>
        <v>0</v>
      </c>
      <c r="M8" s="14"/>
      <c r="N8" s="13">
        <f t="shared" si="0"/>
        <v>0</v>
      </c>
      <c r="O8" s="45">
        <f t="shared" ref="O8:O71" si="4">D8*0.5</f>
        <v>1539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1"/>
        <v>0</v>
      </c>
    </row>
    <row r="9" spans="1:25" ht="16.5" customHeight="1" x14ac:dyDescent="0.2">
      <c r="A9" s="87">
        <v>3</v>
      </c>
      <c r="B9" s="56" t="s">
        <v>981</v>
      </c>
      <c r="C9" s="64" t="s">
        <v>1050</v>
      </c>
      <c r="D9" s="80">
        <v>3571</v>
      </c>
      <c r="E9" s="80">
        <f t="shared" si="2"/>
        <v>1785.5</v>
      </c>
      <c r="F9" s="65"/>
      <c r="G9" s="65"/>
      <c r="H9" s="65"/>
      <c r="I9" s="65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1785.5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ht="16.5" customHeight="1" x14ac:dyDescent="0.2">
      <c r="A10" s="87">
        <v>4</v>
      </c>
      <c r="B10" s="56" t="s">
        <v>982</v>
      </c>
      <c r="C10" s="64" t="s">
        <v>192</v>
      </c>
      <c r="D10" s="80">
        <v>9604</v>
      </c>
      <c r="E10" s="80">
        <f t="shared" si="2"/>
        <v>4802</v>
      </c>
      <c r="F10" s="65"/>
      <c r="G10" s="65"/>
      <c r="H10" s="65"/>
      <c r="I10" s="65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4802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ht="16.5" customHeight="1" x14ac:dyDescent="0.2">
      <c r="A11" s="87">
        <v>5</v>
      </c>
      <c r="B11" s="56" t="s">
        <v>983</v>
      </c>
      <c r="C11" s="64" t="s">
        <v>192</v>
      </c>
      <c r="D11" s="80">
        <v>6346</v>
      </c>
      <c r="E11" s="80">
        <f t="shared" si="2"/>
        <v>3173</v>
      </c>
      <c r="F11" s="65"/>
      <c r="G11" s="65"/>
      <c r="H11" s="65"/>
      <c r="I11" s="65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3173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ht="16.5" customHeight="1" x14ac:dyDescent="0.2">
      <c r="A12" s="87">
        <v>6</v>
      </c>
      <c r="B12" s="56" t="s">
        <v>984</v>
      </c>
      <c r="C12" s="64" t="s">
        <v>192</v>
      </c>
      <c r="D12" s="80">
        <v>13429</v>
      </c>
      <c r="E12" s="80">
        <f t="shared" si="2"/>
        <v>6714.5</v>
      </c>
      <c r="F12" s="65"/>
      <c r="G12" s="65"/>
      <c r="H12" s="65"/>
      <c r="I12" s="65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6714.5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ht="16.5" customHeight="1" x14ac:dyDescent="0.2">
      <c r="A13" s="87">
        <v>7</v>
      </c>
      <c r="B13" s="116" t="s">
        <v>985</v>
      </c>
      <c r="C13" s="64" t="s">
        <v>192</v>
      </c>
      <c r="D13" s="80">
        <v>27127</v>
      </c>
      <c r="E13" s="80">
        <f t="shared" si="2"/>
        <v>13563.5</v>
      </c>
      <c r="F13" s="65"/>
      <c r="G13" s="65"/>
      <c r="H13" s="65"/>
      <c r="I13" s="65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13563.5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ht="16.5" customHeight="1" x14ac:dyDescent="0.2">
      <c r="A14" s="87">
        <v>8</v>
      </c>
      <c r="B14" s="56" t="s">
        <v>986</v>
      </c>
      <c r="C14" s="64" t="s">
        <v>192</v>
      </c>
      <c r="D14" s="80">
        <v>11690</v>
      </c>
      <c r="E14" s="80">
        <f t="shared" si="2"/>
        <v>5845</v>
      </c>
      <c r="F14" s="65"/>
      <c r="G14" s="65"/>
      <c r="H14" s="65"/>
      <c r="I14" s="65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5845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ht="16.5" customHeight="1" x14ac:dyDescent="0.2">
      <c r="A15" s="87">
        <v>9</v>
      </c>
      <c r="B15" s="56" t="s">
        <v>987</v>
      </c>
      <c r="C15" s="64" t="s">
        <v>192</v>
      </c>
      <c r="D15" s="80">
        <v>10294</v>
      </c>
      <c r="E15" s="80">
        <f t="shared" si="2"/>
        <v>5147</v>
      </c>
      <c r="F15" s="65"/>
      <c r="G15" s="65"/>
      <c r="H15" s="65"/>
      <c r="I15" s="65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5147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ht="16.5" customHeight="1" x14ac:dyDescent="0.2">
      <c r="A16" s="87">
        <v>10</v>
      </c>
      <c r="B16" s="56" t="s">
        <v>988</v>
      </c>
      <c r="C16" s="64" t="s">
        <v>192</v>
      </c>
      <c r="D16" s="80">
        <v>11680</v>
      </c>
      <c r="E16" s="80">
        <f t="shared" si="2"/>
        <v>5840</v>
      </c>
      <c r="F16" s="65"/>
      <c r="G16" s="65"/>
      <c r="H16" s="65"/>
      <c r="I16" s="65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5840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ht="16.5" customHeight="1" x14ac:dyDescent="0.2">
      <c r="A17" s="87">
        <v>11</v>
      </c>
      <c r="B17" s="56" t="s">
        <v>989</v>
      </c>
      <c r="C17" s="64" t="s">
        <v>192</v>
      </c>
      <c r="D17" s="80">
        <v>1000</v>
      </c>
      <c r="E17" s="80">
        <f t="shared" si="2"/>
        <v>500</v>
      </c>
      <c r="F17" s="65"/>
      <c r="G17" s="65"/>
      <c r="H17" s="65"/>
      <c r="I17" s="65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500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ht="16.5" customHeight="1" x14ac:dyDescent="0.2">
      <c r="A18" s="87">
        <v>12</v>
      </c>
      <c r="B18" s="56" t="s">
        <v>990</v>
      </c>
      <c r="C18" s="64" t="s">
        <v>192</v>
      </c>
      <c r="D18" s="80">
        <v>8250</v>
      </c>
      <c r="E18" s="80">
        <f t="shared" si="2"/>
        <v>4125</v>
      </c>
      <c r="F18" s="65"/>
      <c r="G18" s="65"/>
      <c r="H18" s="65"/>
      <c r="I18" s="65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4125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ht="16.5" customHeight="1" x14ac:dyDescent="0.2">
      <c r="A19" s="87">
        <v>13</v>
      </c>
      <c r="B19" s="116" t="s">
        <v>991</v>
      </c>
      <c r="C19" s="64" t="s">
        <v>192</v>
      </c>
      <c r="D19" s="80">
        <v>18196</v>
      </c>
      <c r="E19" s="80">
        <f t="shared" si="2"/>
        <v>9098</v>
      </c>
      <c r="F19" s="65"/>
      <c r="G19" s="65"/>
      <c r="H19" s="65"/>
      <c r="I19" s="65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9098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ht="16.5" customHeight="1" x14ac:dyDescent="0.2">
      <c r="A20" s="87">
        <v>14</v>
      </c>
      <c r="B20" s="56" t="s">
        <v>992</v>
      </c>
      <c r="C20" s="64" t="s">
        <v>192</v>
      </c>
      <c r="D20" s="80">
        <v>6908</v>
      </c>
      <c r="E20" s="80">
        <f t="shared" si="2"/>
        <v>3454</v>
      </c>
      <c r="F20" s="65"/>
      <c r="G20" s="65"/>
      <c r="H20" s="65"/>
      <c r="I20" s="65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3454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ht="31.5" customHeight="1" x14ac:dyDescent="0.2">
      <c r="A21" s="87">
        <v>15</v>
      </c>
      <c r="B21" s="89" t="s">
        <v>1045</v>
      </c>
      <c r="C21" s="64" t="s">
        <v>1050</v>
      </c>
      <c r="D21" s="80">
        <v>1151</v>
      </c>
      <c r="E21" s="80">
        <f t="shared" si="2"/>
        <v>575.5</v>
      </c>
      <c r="F21" s="65"/>
      <c r="G21" s="65"/>
      <c r="H21" s="65"/>
      <c r="I21" s="65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575.5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16.5" customHeight="1" x14ac:dyDescent="0.2">
      <c r="A22" s="87">
        <v>16</v>
      </c>
      <c r="B22" s="56" t="s">
        <v>993</v>
      </c>
      <c r="C22" s="64" t="s">
        <v>192</v>
      </c>
      <c r="D22" s="80">
        <v>10490</v>
      </c>
      <c r="E22" s="80">
        <f t="shared" si="2"/>
        <v>5245</v>
      </c>
      <c r="F22" s="65"/>
      <c r="G22" s="65"/>
      <c r="H22" s="65"/>
      <c r="I22" s="65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5245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ht="16.5" customHeight="1" x14ac:dyDescent="0.2">
      <c r="A23" s="87">
        <v>17</v>
      </c>
      <c r="B23" s="56" t="s">
        <v>994</v>
      </c>
      <c r="C23" s="64" t="s">
        <v>192</v>
      </c>
      <c r="D23" s="80">
        <v>5240</v>
      </c>
      <c r="E23" s="80">
        <f t="shared" si="2"/>
        <v>2620</v>
      </c>
      <c r="F23" s="65"/>
      <c r="G23" s="65"/>
      <c r="H23" s="65"/>
      <c r="I23" s="65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2620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ht="32.25" customHeight="1" x14ac:dyDescent="0.2">
      <c r="A24" s="87">
        <v>18</v>
      </c>
      <c r="B24" s="56" t="s">
        <v>995</v>
      </c>
      <c r="C24" s="64" t="s">
        <v>192</v>
      </c>
      <c r="D24" s="80">
        <v>1200</v>
      </c>
      <c r="E24" s="80">
        <f t="shared" si="2"/>
        <v>600</v>
      </c>
      <c r="F24" s="65"/>
      <c r="G24" s="65"/>
      <c r="H24" s="65"/>
      <c r="I24" s="65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600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ht="15.75" customHeight="1" x14ac:dyDescent="0.2">
      <c r="A25" s="87">
        <v>19</v>
      </c>
      <c r="B25" s="56" t="s">
        <v>996</v>
      </c>
      <c r="C25" s="64" t="s">
        <v>192</v>
      </c>
      <c r="D25" s="80">
        <v>9450</v>
      </c>
      <c r="E25" s="80">
        <f t="shared" si="2"/>
        <v>4725</v>
      </c>
      <c r="F25" s="65"/>
      <c r="G25" s="65"/>
      <c r="H25" s="65"/>
      <c r="I25" s="65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4725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ht="15.75" customHeight="1" x14ac:dyDescent="0.2">
      <c r="A26" s="87">
        <v>20</v>
      </c>
      <c r="B26" s="56" t="s">
        <v>997</v>
      </c>
      <c r="C26" s="64" t="s">
        <v>192</v>
      </c>
      <c r="D26" s="80">
        <v>3268</v>
      </c>
      <c r="E26" s="80">
        <f t="shared" si="2"/>
        <v>1634</v>
      </c>
      <c r="F26" s="65"/>
      <c r="G26" s="65"/>
      <c r="H26" s="65"/>
      <c r="I26" s="65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1634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ht="15.75" customHeight="1" x14ac:dyDescent="0.2">
      <c r="A27" s="87">
        <v>21</v>
      </c>
      <c r="B27" s="56" t="s">
        <v>998</v>
      </c>
      <c r="C27" s="64" t="s">
        <v>192</v>
      </c>
      <c r="D27" s="80">
        <v>2161</v>
      </c>
      <c r="E27" s="80">
        <f t="shared" si="2"/>
        <v>1080.5</v>
      </c>
      <c r="F27" s="65"/>
      <c r="G27" s="65"/>
      <c r="H27" s="65"/>
      <c r="I27" s="65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1080.5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ht="15.75" customHeight="1" x14ac:dyDescent="0.2">
      <c r="A28" s="87">
        <v>22</v>
      </c>
      <c r="B28" s="56" t="s">
        <v>999</v>
      </c>
      <c r="C28" s="64" t="s">
        <v>192</v>
      </c>
      <c r="D28" s="80">
        <v>7086</v>
      </c>
      <c r="E28" s="80">
        <f t="shared" si="2"/>
        <v>3543</v>
      </c>
      <c r="F28" s="65"/>
      <c r="G28" s="65"/>
      <c r="H28" s="65"/>
      <c r="I28" s="65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3543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ht="15.75" customHeight="1" x14ac:dyDescent="0.2">
      <c r="A29" s="87">
        <v>23</v>
      </c>
      <c r="B29" s="56" t="s">
        <v>1000</v>
      </c>
      <c r="C29" s="64" t="s">
        <v>1050</v>
      </c>
      <c r="D29" s="80">
        <v>697</v>
      </c>
      <c r="E29" s="80">
        <f t="shared" si="2"/>
        <v>348.5</v>
      </c>
      <c r="F29" s="65"/>
      <c r="G29" s="65"/>
      <c r="H29" s="65"/>
      <c r="I29" s="65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348.5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ht="15.75" customHeight="1" x14ac:dyDescent="0.2">
      <c r="A30" s="87">
        <v>24</v>
      </c>
      <c r="B30" s="56" t="s">
        <v>1001</v>
      </c>
      <c r="C30" s="64" t="s">
        <v>192</v>
      </c>
      <c r="D30" s="80">
        <v>14334</v>
      </c>
      <c r="E30" s="80">
        <f t="shared" si="2"/>
        <v>7167</v>
      </c>
      <c r="F30" s="65"/>
      <c r="G30" s="65"/>
      <c r="H30" s="65"/>
      <c r="I30" s="65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7167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ht="15.75" customHeight="1" x14ac:dyDescent="0.2">
      <c r="A31" s="87">
        <v>25</v>
      </c>
      <c r="B31" s="56" t="s">
        <v>1002</v>
      </c>
      <c r="C31" s="64" t="s">
        <v>192</v>
      </c>
      <c r="D31" s="80">
        <v>6600</v>
      </c>
      <c r="E31" s="80">
        <f t="shared" si="2"/>
        <v>3300</v>
      </c>
      <c r="F31" s="65"/>
      <c r="G31" s="65"/>
      <c r="H31" s="65"/>
      <c r="I31" s="65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3300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ht="15.75" customHeight="1" x14ac:dyDescent="0.2">
      <c r="A32" s="87">
        <v>26</v>
      </c>
      <c r="B32" s="56" t="s">
        <v>1046</v>
      </c>
      <c r="C32" s="64" t="s">
        <v>192</v>
      </c>
      <c r="D32" s="80">
        <v>4525</v>
      </c>
      <c r="E32" s="80">
        <f t="shared" si="2"/>
        <v>2262.5</v>
      </c>
      <c r="F32" s="65"/>
      <c r="G32" s="65"/>
      <c r="H32" s="65"/>
      <c r="I32" s="65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2262.5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ht="15.75" customHeight="1" x14ac:dyDescent="0.2">
      <c r="A33" s="87">
        <v>27</v>
      </c>
      <c r="B33" s="56" t="s">
        <v>1003</v>
      </c>
      <c r="C33" s="64" t="s">
        <v>192</v>
      </c>
      <c r="D33" s="80">
        <v>33048</v>
      </c>
      <c r="E33" s="80">
        <f t="shared" si="2"/>
        <v>16524</v>
      </c>
      <c r="F33" s="65"/>
      <c r="G33" s="65"/>
      <c r="H33" s="65"/>
      <c r="I33" s="65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16524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ht="15.75" customHeight="1" x14ac:dyDescent="0.2">
      <c r="A34" s="87">
        <v>28</v>
      </c>
      <c r="B34" s="56" t="s">
        <v>1004</v>
      </c>
      <c r="C34" s="64" t="s">
        <v>192</v>
      </c>
      <c r="D34" s="80">
        <v>79960</v>
      </c>
      <c r="E34" s="80">
        <f t="shared" si="2"/>
        <v>39980</v>
      </c>
      <c r="F34" s="65"/>
      <c r="G34" s="65"/>
      <c r="H34" s="65"/>
      <c r="I34" s="65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39980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ht="24.75" customHeight="1" x14ac:dyDescent="0.2">
      <c r="A35" s="87">
        <v>29</v>
      </c>
      <c r="B35" s="56" t="s">
        <v>1005</v>
      </c>
      <c r="C35" s="64" t="s">
        <v>192</v>
      </c>
      <c r="D35" s="80">
        <v>3739</v>
      </c>
      <c r="E35" s="80">
        <f t="shared" si="2"/>
        <v>1869.5</v>
      </c>
      <c r="F35" s="65"/>
      <c r="G35" s="65"/>
      <c r="H35" s="65"/>
      <c r="I35" s="65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1869.5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ht="15.75" customHeight="1" x14ac:dyDescent="0.2">
      <c r="A36" s="87">
        <v>30</v>
      </c>
      <c r="B36" s="56" t="s">
        <v>1006</v>
      </c>
      <c r="C36" s="64" t="s">
        <v>192</v>
      </c>
      <c r="D36" s="80">
        <v>42820</v>
      </c>
      <c r="E36" s="80">
        <f t="shared" si="2"/>
        <v>21410</v>
      </c>
      <c r="F36" s="65"/>
      <c r="G36" s="65"/>
      <c r="H36" s="65"/>
      <c r="I36" s="65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21410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ht="15.75" customHeight="1" x14ac:dyDescent="0.2">
      <c r="A37" s="87">
        <v>31</v>
      </c>
      <c r="B37" s="56" t="s">
        <v>1007</v>
      </c>
      <c r="C37" s="64" t="s">
        <v>192</v>
      </c>
      <c r="D37" s="80">
        <v>4792</v>
      </c>
      <c r="E37" s="80">
        <f t="shared" si="2"/>
        <v>2396</v>
      </c>
      <c r="F37" s="65"/>
      <c r="G37" s="65"/>
      <c r="H37" s="65"/>
      <c r="I37" s="65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2396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ht="15.75" customHeight="1" x14ac:dyDescent="0.2">
      <c r="A38" s="87">
        <v>32</v>
      </c>
      <c r="B38" s="56" t="s">
        <v>1008</v>
      </c>
      <c r="C38" s="64" t="s">
        <v>1050</v>
      </c>
      <c r="D38" s="80">
        <v>5001</v>
      </c>
      <c r="E38" s="80">
        <f t="shared" si="2"/>
        <v>2500.5</v>
      </c>
      <c r="F38" s="65"/>
      <c r="G38" s="65"/>
      <c r="H38" s="65"/>
      <c r="I38" s="65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2500.5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x14ac:dyDescent="0.2">
      <c r="A39" s="87">
        <v>33</v>
      </c>
      <c r="B39" s="56" t="s">
        <v>1009</v>
      </c>
      <c r="C39" s="64" t="s">
        <v>1050</v>
      </c>
      <c r="D39" s="80">
        <v>1085</v>
      </c>
      <c r="E39" s="80">
        <f t="shared" si="2"/>
        <v>542.5</v>
      </c>
      <c r="F39" s="65"/>
      <c r="G39" s="65"/>
      <c r="H39" s="65"/>
      <c r="I39" s="65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542.5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ht="17.25" customHeight="1" x14ac:dyDescent="0.2">
      <c r="A40" s="87">
        <v>34</v>
      </c>
      <c r="B40" s="58" t="s">
        <v>1010</v>
      </c>
      <c r="C40" s="64" t="s">
        <v>1050</v>
      </c>
      <c r="D40" s="80">
        <v>1473</v>
      </c>
      <c r="E40" s="80">
        <f t="shared" si="2"/>
        <v>736.5</v>
      </c>
      <c r="F40" s="65"/>
      <c r="G40" s="65"/>
      <c r="H40" s="65"/>
      <c r="I40" s="65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736.5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ht="45" customHeight="1" x14ac:dyDescent="0.2">
      <c r="A41" s="87">
        <v>35</v>
      </c>
      <c r="B41" s="56" t="s">
        <v>1047</v>
      </c>
      <c r="C41" s="64" t="s">
        <v>1050</v>
      </c>
      <c r="D41" s="80">
        <v>2240</v>
      </c>
      <c r="E41" s="80">
        <f t="shared" si="2"/>
        <v>1120</v>
      </c>
      <c r="F41" s="65"/>
      <c r="G41" s="65"/>
      <c r="H41" s="65"/>
      <c r="I41" s="65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1120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ht="17.25" customHeight="1" x14ac:dyDescent="0.2">
      <c r="A42" s="87">
        <v>36</v>
      </c>
      <c r="B42" s="56" t="s">
        <v>1011</v>
      </c>
      <c r="C42" s="64" t="s">
        <v>1050</v>
      </c>
      <c r="D42" s="80">
        <v>549</v>
      </c>
      <c r="E42" s="80">
        <f t="shared" si="2"/>
        <v>274.5</v>
      </c>
      <c r="F42" s="65"/>
      <c r="G42" s="65"/>
      <c r="H42" s="65"/>
      <c r="I42" s="65"/>
      <c r="J42" s="66"/>
      <c r="K42" s="66"/>
      <c r="L42" s="13">
        <f t="shared" si="3"/>
        <v>0</v>
      </c>
      <c r="M42" s="14"/>
      <c r="N42" s="13">
        <f t="shared" si="0"/>
        <v>0</v>
      </c>
      <c r="O42" s="45">
        <f t="shared" si="4"/>
        <v>274.5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1"/>
        <v>0</v>
      </c>
    </row>
    <row r="43" spans="1:25" ht="17.25" customHeight="1" x14ac:dyDescent="0.2">
      <c r="A43" s="87">
        <v>37</v>
      </c>
      <c r="B43" s="58" t="s">
        <v>1012</v>
      </c>
      <c r="C43" s="64" t="s">
        <v>1050</v>
      </c>
      <c r="D43" s="80">
        <v>2536</v>
      </c>
      <c r="E43" s="80">
        <f t="shared" si="2"/>
        <v>1268</v>
      </c>
      <c r="F43" s="65"/>
      <c r="G43" s="65"/>
      <c r="H43" s="65"/>
      <c r="I43" s="65"/>
      <c r="J43" s="66"/>
      <c r="K43" s="66"/>
      <c r="L43" s="13">
        <f t="shared" si="3"/>
        <v>0</v>
      </c>
      <c r="M43" s="14"/>
      <c r="N43" s="13">
        <f t="shared" si="0"/>
        <v>0</v>
      </c>
      <c r="O43" s="45">
        <f t="shared" si="4"/>
        <v>1268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1"/>
        <v>0</v>
      </c>
    </row>
    <row r="44" spans="1:25" x14ac:dyDescent="0.2">
      <c r="A44" s="87">
        <v>38</v>
      </c>
      <c r="B44" s="56" t="s">
        <v>1013</v>
      </c>
      <c r="C44" s="64" t="s">
        <v>1050</v>
      </c>
      <c r="D44" s="80">
        <v>974</v>
      </c>
      <c r="E44" s="80">
        <f t="shared" si="2"/>
        <v>487</v>
      </c>
      <c r="F44" s="65"/>
      <c r="G44" s="65"/>
      <c r="H44" s="65"/>
      <c r="I44" s="65"/>
      <c r="J44" s="66"/>
      <c r="K44" s="66"/>
      <c r="L44" s="13">
        <f t="shared" si="3"/>
        <v>0</v>
      </c>
      <c r="M44" s="14"/>
      <c r="N44" s="13">
        <f t="shared" si="0"/>
        <v>0</v>
      </c>
      <c r="O44" s="45">
        <f t="shared" si="4"/>
        <v>487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1"/>
        <v>0</v>
      </c>
    </row>
    <row r="45" spans="1:25" ht="18" customHeight="1" x14ac:dyDescent="0.2">
      <c r="A45" s="87">
        <v>39</v>
      </c>
      <c r="B45" s="56" t="s">
        <v>1014</v>
      </c>
      <c r="C45" s="64" t="s">
        <v>192</v>
      </c>
      <c r="D45" s="80">
        <v>11687</v>
      </c>
      <c r="E45" s="80">
        <f t="shared" si="2"/>
        <v>5843.5</v>
      </c>
      <c r="F45" s="65"/>
      <c r="G45" s="65"/>
      <c r="H45" s="65"/>
      <c r="I45" s="65"/>
      <c r="J45" s="66"/>
      <c r="K45" s="66"/>
      <c r="L45" s="13">
        <f t="shared" si="3"/>
        <v>0</v>
      </c>
      <c r="M45" s="14"/>
      <c r="N45" s="13">
        <f t="shared" si="0"/>
        <v>0</v>
      </c>
      <c r="O45" s="45">
        <f t="shared" si="4"/>
        <v>5843.5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1"/>
        <v>0</v>
      </c>
    </row>
    <row r="46" spans="1:25" x14ac:dyDescent="0.2">
      <c r="A46" s="87">
        <v>40</v>
      </c>
      <c r="B46" s="56" t="s">
        <v>1015</v>
      </c>
      <c r="C46" s="64" t="s">
        <v>1050</v>
      </c>
      <c r="D46" s="80">
        <v>3294</v>
      </c>
      <c r="E46" s="80">
        <f t="shared" si="2"/>
        <v>1647</v>
      </c>
      <c r="F46" s="65"/>
      <c r="G46" s="65"/>
      <c r="H46" s="65"/>
      <c r="I46" s="65"/>
      <c r="J46" s="66"/>
      <c r="K46" s="66"/>
      <c r="L46" s="13">
        <f t="shared" si="3"/>
        <v>0</v>
      </c>
      <c r="M46" s="14"/>
      <c r="N46" s="13">
        <f t="shared" si="0"/>
        <v>0</v>
      </c>
      <c r="O46" s="45">
        <f t="shared" si="4"/>
        <v>1647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1"/>
        <v>0</v>
      </c>
    </row>
    <row r="47" spans="1:25" ht="16.5" customHeight="1" x14ac:dyDescent="0.2">
      <c r="A47" s="87">
        <v>41</v>
      </c>
      <c r="B47" s="56" t="s">
        <v>1016</v>
      </c>
      <c r="C47" s="64" t="s">
        <v>192</v>
      </c>
      <c r="D47" s="80">
        <v>17840</v>
      </c>
      <c r="E47" s="80">
        <f t="shared" si="2"/>
        <v>8920</v>
      </c>
      <c r="F47" s="65"/>
      <c r="G47" s="65"/>
      <c r="H47" s="65"/>
      <c r="I47" s="65"/>
      <c r="J47" s="66"/>
      <c r="K47" s="66"/>
      <c r="L47" s="13">
        <f t="shared" si="3"/>
        <v>0</v>
      </c>
      <c r="M47" s="14"/>
      <c r="N47" s="13">
        <f t="shared" si="0"/>
        <v>0</v>
      </c>
      <c r="O47" s="45">
        <f t="shared" si="4"/>
        <v>8920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1"/>
        <v>0</v>
      </c>
    </row>
    <row r="48" spans="1:25" ht="16.5" customHeight="1" x14ac:dyDescent="0.2">
      <c r="A48" s="87">
        <v>42</v>
      </c>
      <c r="B48" s="116" t="s">
        <v>1017</v>
      </c>
      <c r="C48" s="64" t="s">
        <v>192</v>
      </c>
      <c r="D48" s="80">
        <v>6300</v>
      </c>
      <c r="E48" s="80">
        <f t="shared" si="2"/>
        <v>3150</v>
      </c>
      <c r="F48" s="65"/>
      <c r="G48" s="65"/>
      <c r="H48" s="65"/>
      <c r="I48" s="65"/>
      <c r="J48" s="66"/>
      <c r="K48" s="66"/>
      <c r="L48" s="13">
        <f t="shared" si="3"/>
        <v>0</v>
      </c>
      <c r="M48" s="14"/>
      <c r="N48" s="13">
        <f t="shared" si="0"/>
        <v>0</v>
      </c>
      <c r="O48" s="45">
        <f t="shared" si="4"/>
        <v>3150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1"/>
        <v>0</v>
      </c>
    </row>
    <row r="49" spans="1:25" ht="16.5" customHeight="1" x14ac:dyDescent="0.2">
      <c r="A49" s="87">
        <v>43</v>
      </c>
      <c r="B49" s="56" t="s">
        <v>1018</v>
      </c>
      <c r="C49" s="64" t="s">
        <v>192</v>
      </c>
      <c r="D49" s="80">
        <v>13740</v>
      </c>
      <c r="E49" s="80">
        <f t="shared" si="2"/>
        <v>6870</v>
      </c>
      <c r="F49" s="65"/>
      <c r="G49" s="65"/>
      <c r="H49" s="65"/>
      <c r="I49" s="65"/>
      <c r="J49" s="66"/>
      <c r="K49" s="66"/>
      <c r="L49" s="13">
        <f t="shared" si="3"/>
        <v>0</v>
      </c>
      <c r="M49" s="14"/>
      <c r="N49" s="13">
        <f t="shared" si="0"/>
        <v>0</v>
      </c>
      <c r="O49" s="45">
        <f t="shared" si="4"/>
        <v>6870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1"/>
        <v>0</v>
      </c>
    </row>
    <row r="50" spans="1:25" ht="16.5" customHeight="1" x14ac:dyDescent="0.2">
      <c r="A50" s="87">
        <v>44</v>
      </c>
      <c r="B50" s="56" t="s">
        <v>1019</v>
      </c>
      <c r="C50" s="64" t="s">
        <v>192</v>
      </c>
      <c r="D50" s="80">
        <v>14080</v>
      </c>
      <c r="E50" s="80">
        <f t="shared" si="2"/>
        <v>7040</v>
      </c>
      <c r="F50" s="65"/>
      <c r="G50" s="65"/>
      <c r="H50" s="65"/>
      <c r="I50" s="65"/>
      <c r="J50" s="66"/>
      <c r="K50" s="66"/>
      <c r="L50" s="13">
        <f t="shared" si="3"/>
        <v>0</v>
      </c>
      <c r="M50" s="14"/>
      <c r="N50" s="13">
        <f t="shared" si="0"/>
        <v>0</v>
      </c>
      <c r="O50" s="45">
        <f t="shared" si="4"/>
        <v>7040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1"/>
        <v>0</v>
      </c>
    </row>
    <row r="51" spans="1:25" ht="16.5" customHeight="1" x14ac:dyDescent="0.2">
      <c r="A51" s="87">
        <v>45</v>
      </c>
      <c r="B51" s="116" t="s">
        <v>1020</v>
      </c>
      <c r="C51" s="64" t="s">
        <v>192</v>
      </c>
      <c r="D51" s="80">
        <v>46608</v>
      </c>
      <c r="E51" s="80">
        <f t="shared" si="2"/>
        <v>23304</v>
      </c>
      <c r="F51" s="65"/>
      <c r="G51" s="65"/>
      <c r="H51" s="65"/>
      <c r="I51" s="65"/>
      <c r="J51" s="66"/>
      <c r="K51" s="66"/>
      <c r="L51" s="13">
        <f t="shared" si="3"/>
        <v>0</v>
      </c>
      <c r="M51" s="14"/>
      <c r="N51" s="13">
        <f t="shared" si="0"/>
        <v>0</v>
      </c>
      <c r="O51" s="45">
        <f t="shared" si="4"/>
        <v>23304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1"/>
        <v>0</v>
      </c>
    </row>
    <row r="52" spans="1:25" ht="16.5" customHeight="1" x14ac:dyDescent="0.2">
      <c r="A52" s="87">
        <v>46</v>
      </c>
      <c r="B52" s="88" t="s">
        <v>1048</v>
      </c>
      <c r="C52" s="64" t="s">
        <v>1050</v>
      </c>
      <c r="D52" s="80">
        <v>3764</v>
      </c>
      <c r="E52" s="80">
        <f t="shared" si="2"/>
        <v>1882</v>
      </c>
      <c r="F52" s="65"/>
      <c r="G52" s="65"/>
      <c r="H52" s="65"/>
      <c r="I52" s="65"/>
      <c r="J52" s="66"/>
      <c r="K52" s="66"/>
      <c r="L52" s="13">
        <f t="shared" si="3"/>
        <v>0</v>
      </c>
      <c r="M52" s="14"/>
      <c r="N52" s="13">
        <f t="shared" si="0"/>
        <v>0</v>
      </c>
      <c r="O52" s="45">
        <f t="shared" si="4"/>
        <v>1882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1"/>
        <v>0</v>
      </c>
    </row>
    <row r="53" spans="1:25" ht="16.5" customHeight="1" x14ac:dyDescent="0.2">
      <c r="A53" s="87">
        <v>47</v>
      </c>
      <c r="B53" s="56" t="s">
        <v>1021</v>
      </c>
      <c r="C53" s="64" t="s">
        <v>192</v>
      </c>
      <c r="D53" s="80">
        <v>2114</v>
      </c>
      <c r="E53" s="80">
        <f t="shared" si="2"/>
        <v>1057</v>
      </c>
      <c r="F53" s="65"/>
      <c r="G53" s="65"/>
      <c r="H53" s="65"/>
      <c r="I53" s="65"/>
      <c r="J53" s="66"/>
      <c r="K53" s="66"/>
      <c r="L53" s="13">
        <f t="shared" si="3"/>
        <v>0</v>
      </c>
      <c r="M53" s="14"/>
      <c r="N53" s="13">
        <f t="shared" si="0"/>
        <v>0</v>
      </c>
      <c r="O53" s="45">
        <f t="shared" si="4"/>
        <v>1057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1"/>
        <v>0</v>
      </c>
    </row>
    <row r="54" spans="1:25" ht="16.5" customHeight="1" x14ac:dyDescent="0.2">
      <c r="A54" s="87">
        <v>48</v>
      </c>
      <c r="B54" s="56" t="s">
        <v>1022</v>
      </c>
      <c r="C54" s="64" t="s">
        <v>192</v>
      </c>
      <c r="D54" s="80">
        <v>29464</v>
      </c>
      <c r="E54" s="80">
        <f t="shared" si="2"/>
        <v>14732</v>
      </c>
      <c r="F54" s="65"/>
      <c r="G54" s="65"/>
      <c r="H54" s="65"/>
      <c r="I54" s="65"/>
      <c r="J54" s="66"/>
      <c r="K54" s="66"/>
      <c r="L54" s="13">
        <f t="shared" si="3"/>
        <v>0</v>
      </c>
      <c r="M54" s="14"/>
      <c r="N54" s="13">
        <f t="shared" si="0"/>
        <v>0</v>
      </c>
      <c r="O54" s="45">
        <f t="shared" si="4"/>
        <v>14732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1"/>
        <v>0</v>
      </c>
    </row>
    <row r="55" spans="1:25" ht="16.5" customHeight="1" x14ac:dyDescent="0.2">
      <c r="A55" s="87">
        <v>49</v>
      </c>
      <c r="B55" s="56" t="s">
        <v>1023</v>
      </c>
      <c r="C55" s="64" t="s">
        <v>1050</v>
      </c>
      <c r="D55" s="80">
        <v>356</v>
      </c>
      <c r="E55" s="80">
        <f t="shared" si="2"/>
        <v>178</v>
      </c>
      <c r="F55" s="65"/>
      <c r="G55" s="65"/>
      <c r="H55" s="65"/>
      <c r="I55" s="65"/>
      <c r="J55" s="66"/>
      <c r="K55" s="66"/>
      <c r="L55" s="13">
        <f t="shared" si="3"/>
        <v>0</v>
      </c>
      <c r="M55" s="14"/>
      <c r="N55" s="13">
        <f t="shared" si="0"/>
        <v>0</v>
      </c>
      <c r="O55" s="45">
        <f t="shared" si="4"/>
        <v>178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1"/>
        <v>0</v>
      </c>
    </row>
    <row r="56" spans="1:25" ht="16.5" customHeight="1" x14ac:dyDescent="0.2">
      <c r="A56" s="87">
        <v>50</v>
      </c>
      <c r="B56" s="56" t="s">
        <v>1024</v>
      </c>
      <c r="C56" s="64" t="s">
        <v>1050</v>
      </c>
      <c r="D56" s="80">
        <v>1906</v>
      </c>
      <c r="E56" s="80">
        <f t="shared" si="2"/>
        <v>953</v>
      </c>
      <c r="F56" s="65"/>
      <c r="G56" s="65"/>
      <c r="H56" s="65"/>
      <c r="I56" s="65"/>
      <c r="J56" s="66"/>
      <c r="K56" s="66"/>
      <c r="L56" s="13">
        <f t="shared" si="3"/>
        <v>0</v>
      </c>
      <c r="M56" s="14"/>
      <c r="N56" s="13">
        <f t="shared" si="0"/>
        <v>0</v>
      </c>
      <c r="O56" s="45">
        <f t="shared" si="4"/>
        <v>953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1"/>
        <v>0</v>
      </c>
    </row>
    <row r="57" spans="1:25" ht="33.75" customHeight="1" x14ac:dyDescent="0.2">
      <c r="A57" s="87">
        <v>51</v>
      </c>
      <c r="B57" s="56" t="s">
        <v>1025</v>
      </c>
      <c r="C57" s="64" t="s">
        <v>1050</v>
      </c>
      <c r="D57" s="80">
        <v>930</v>
      </c>
      <c r="E57" s="80">
        <f t="shared" si="2"/>
        <v>465</v>
      </c>
      <c r="F57" s="65"/>
      <c r="G57" s="65"/>
      <c r="H57" s="65"/>
      <c r="I57" s="65"/>
      <c r="J57" s="66"/>
      <c r="K57" s="66"/>
      <c r="L57" s="13">
        <f t="shared" si="3"/>
        <v>0</v>
      </c>
      <c r="M57" s="14"/>
      <c r="N57" s="13">
        <f t="shared" si="0"/>
        <v>0</v>
      </c>
      <c r="O57" s="45">
        <f t="shared" si="4"/>
        <v>465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1"/>
        <v>0</v>
      </c>
    </row>
    <row r="58" spans="1:25" ht="16.5" customHeight="1" x14ac:dyDescent="0.2">
      <c r="A58" s="87">
        <v>52</v>
      </c>
      <c r="B58" s="56" t="s">
        <v>1026</v>
      </c>
      <c r="C58" s="64" t="s">
        <v>1050</v>
      </c>
      <c r="D58" s="80">
        <v>1225</v>
      </c>
      <c r="E58" s="80">
        <f t="shared" si="2"/>
        <v>612.5</v>
      </c>
      <c r="F58" s="65"/>
      <c r="G58" s="65"/>
      <c r="H58" s="65"/>
      <c r="I58" s="65"/>
      <c r="J58" s="66"/>
      <c r="K58" s="66"/>
      <c r="L58" s="13">
        <f t="shared" si="3"/>
        <v>0</v>
      </c>
      <c r="M58" s="14"/>
      <c r="N58" s="13">
        <f t="shared" si="0"/>
        <v>0</v>
      </c>
      <c r="O58" s="45">
        <f t="shared" si="4"/>
        <v>612.5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1"/>
        <v>0</v>
      </c>
    </row>
    <row r="59" spans="1:25" ht="16.5" customHeight="1" x14ac:dyDescent="0.2">
      <c r="A59" s="87">
        <v>53</v>
      </c>
      <c r="B59" s="56" t="s">
        <v>1027</v>
      </c>
      <c r="C59" s="64" t="s">
        <v>192</v>
      </c>
      <c r="D59" s="80">
        <v>635.6</v>
      </c>
      <c r="E59" s="80">
        <f t="shared" si="2"/>
        <v>317.8</v>
      </c>
      <c r="F59" s="65"/>
      <c r="G59" s="65"/>
      <c r="H59" s="65"/>
      <c r="I59" s="65"/>
      <c r="J59" s="66"/>
      <c r="K59" s="66"/>
      <c r="L59" s="13">
        <f t="shared" si="3"/>
        <v>0</v>
      </c>
      <c r="M59" s="14"/>
      <c r="N59" s="13">
        <f t="shared" si="0"/>
        <v>0</v>
      </c>
      <c r="O59" s="45">
        <f t="shared" si="4"/>
        <v>317.8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1"/>
        <v>0</v>
      </c>
    </row>
    <row r="60" spans="1:25" ht="16.5" customHeight="1" x14ac:dyDescent="0.2">
      <c r="A60" s="87">
        <v>54</v>
      </c>
      <c r="B60" s="116" t="s">
        <v>1028</v>
      </c>
      <c r="C60" s="64" t="s">
        <v>1050</v>
      </c>
      <c r="D60" s="80">
        <v>6486</v>
      </c>
      <c r="E60" s="80">
        <f t="shared" si="2"/>
        <v>3243</v>
      </c>
      <c r="F60" s="65"/>
      <c r="G60" s="65"/>
      <c r="H60" s="65"/>
      <c r="I60" s="65"/>
      <c r="J60" s="66"/>
      <c r="K60" s="66"/>
      <c r="L60" s="13">
        <f t="shared" si="3"/>
        <v>0</v>
      </c>
      <c r="M60" s="14"/>
      <c r="N60" s="13">
        <f t="shared" si="0"/>
        <v>0</v>
      </c>
      <c r="O60" s="45">
        <f t="shared" si="4"/>
        <v>3243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1"/>
        <v>0</v>
      </c>
    </row>
    <row r="61" spans="1:25" ht="16.5" customHeight="1" x14ac:dyDescent="0.2">
      <c r="A61" s="87">
        <v>55</v>
      </c>
      <c r="B61" s="116" t="s">
        <v>1029</v>
      </c>
      <c r="C61" s="64" t="s">
        <v>192</v>
      </c>
      <c r="D61" s="80">
        <v>382</v>
      </c>
      <c r="E61" s="80">
        <f t="shared" si="2"/>
        <v>191</v>
      </c>
      <c r="F61" s="65"/>
      <c r="G61" s="65"/>
      <c r="H61" s="65"/>
      <c r="I61" s="65"/>
      <c r="J61" s="66"/>
      <c r="K61" s="66"/>
      <c r="L61" s="13">
        <f t="shared" si="3"/>
        <v>0</v>
      </c>
      <c r="M61" s="14"/>
      <c r="N61" s="13">
        <f t="shared" si="0"/>
        <v>0</v>
      </c>
      <c r="O61" s="45">
        <f t="shared" si="4"/>
        <v>191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1"/>
        <v>0</v>
      </c>
    </row>
    <row r="62" spans="1:25" ht="16.5" customHeight="1" x14ac:dyDescent="0.2">
      <c r="A62" s="87">
        <v>56</v>
      </c>
      <c r="B62" s="56" t="s">
        <v>1030</v>
      </c>
      <c r="C62" s="64" t="s">
        <v>1050</v>
      </c>
      <c r="D62" s="80">
        <v>2654</v>
      </c>
      <c r="E62" s="80">
        <f t="shared" si="2"/>
        <v>1327</v>
      </c>
      <c r="F62" s="65"/>
      <c r="G62" s="65"/>
      <c r="H62" s="65"/>
      <c r="I62" s="65"/>
      <c r="J62" s="66"/>
      <c r="K62" s="66"/>
      <c r="L62" s="13">
        <f t="shared" si="3"/>
        <v>0</v>
      </c>
      <c r="M62" s="14"/>
      <c r="N62" s="13">
        <f t="shared" si="0"/>
        <v>0</v>
      </c>
      <c r="O62" s="45">
        <f t="shared" si="4"/>
        <v>1327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1"/>
        <v>0</v>
      </c>
    </row>
    <row r="63" spans="1:25" ht="16.5" customHeight="1" x14ac:dyDescent="0.2">
      <c r="A63" s="87">
        <v>57</v>
      </c>
      <c r="B63" s="56" t="s">
        <v>1031</v>
      </c>
      <c r="C63" s="64" t="s">
        <v>1050</v>
      </c>
      <c r="D63" s="80">
        <v>1415</v>
      </c>
      <c r="E63" s="80">
        <f t="shared" si="2"/>
        <v>707.5</v>
      </c>
      <c r="F63" s="65"/>
      <c r="G63" s="65"/>
      <c r="H63" s="65"/>
      <c r="I63" s="65"/>
      <c r="J63" s="66"/>
      <c r="K63" s="66"/>
      <c r="L63" s="13">
        <f t="shared" si="3"/>
        <v>0</v>
      </c>
      <c r="M63" s="14"/>
      <c r="N63" s="13">
        <f t="shared" si="0"/>
        <v>0</v>
      </c>
      <c r="O63" s="45">
        <f t="shared" si="4"/>
        <v>707.5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1"/>
        <v>0</v>
      </c>
    </row>
    <row r="64" spans="1:25" ht="16.5" customHeight="1" x14ac:dyDescent="0.2">
      <c r="A64" s="87">
        <v>58</v>
      </c>
      <c r="B64" s="56" t="s">
        <v>1032</v>
      </c>
      <c r="C64" s="64" t="s">
        <v>192</v>
      </c>
      <c r="D64" s="80">
        <v>325</v>
      </c>
      <c r="E64" s="80">
        <f t="shared" si="2"/>
        <v>162.5</v>
      </c>
      <c r="F64" s="65"/>
      <c r="G64" s="65"/>
      <c r="H64" s="65"/>
      <c r="I64" s="65"/>
      <c r="J64" s="66"/>
      <c r="K64" s="66"/>
      <c r="L64" s="13">
        <f t="shared" si="3"/>
        <v>0</v>
      </c>
      <c r="M64" s="14"/>
      <c r="N64" s="13">
        <f t="shared" si="0"/>
        <v>0</v>
      </c>
      <c r="O64" s="45">
        <f t="shared" si="4"/>
        <v>162.5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1"/>
        <v>0</v>
      </c>
    </row>
    <row r="65" spans="1:25" ht="16.5" customHeight="1" x14ac:dyDescent="0.2">
      <c r="A65" s="87">
        <v>59</v>
      </c>
      <c r="B65" s="56" t="s">
        <v>1033</v>
      </c>
      <c r="C65" s="64" t="s">
        <v>1050</v>
      </c>
      <c r="D65" s="80">
        <v>175</v>
      </c>
      <c r="E65" s="80">
        <f t="shared" si="2"/>
        <v>87.5</v>
      </c>
      <c r="F65" s="65"/>
      <c r="G65" s="65"/>
      <c r="H65" s="65"/>
      <c r="I65" s="65"/>
      <c r="J65" s="66"/>
      <c r="K65" s="66"/>
      <c r="L65" s="13">
        <f t="shared" si="3"/>
        <v>0</v>
      </c>
      <c r="M65" s="14"/>
      <c r="N65" s="13">
        <f t="shared" si="0"/>
        <v>0</v>
      </c>
      <c r="O65" s="45">
        <f t="shared" si="4"/>
        <v>87.5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1"/>
        <v>0</v>
      </c>
    </row>
    <row r="66" spans="1:25" ht="16.5" customHeight="1" x14ac:dyDescent="0.2">
      <c r="A66" s="87">
        <v>60</v>
      </c>
      <c r="B66" s="56" t="s">
        <v>1034</v>
      </c>
      <c r="C66" s="64" t="s">
        <v>192</v>
      </c>
      <c r="D66" s="80">
        <v>200</v>
      </c>
      <c r="E66" s="80">
        <f t="shared" si="2"/>
        <v>100</v>
      </c>
      <c r="F66" s="65"/>
      <c r="G66" s="65"/>
      <c r="H66" s="65"/>
      <c r="I66" s="65"/>
      <c r="J66" s="66"/>
      <c r="K66" s="66"/>
      <c r="L66" s="13">
        <f t="shared" si="3"/>
        <v>0</v>
      </c>
      <c r="M66" s="14"/>
      <c r="N66" s="13">
        <f t="shared" si="0"/>
        <v>0</v>
      </c>
      <c r="O66" s="45">
        <f t="shared" si="4"/>
        <v>100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1"/>
        <v>0</v>
      </c>
    </row>
    <row r="67" spans="1:25" ht="16.5" customHeight="1" x14ac:dyDescent="0.2">
      <c r="A67" s="87">
        <v>61</v>
      </c>
      <c r="B67" s="56" t="s">
        <v>1035</v>
      </c>
      <c r="C67" s="64" t="s">
        <v>1050</v>
      </c>
      <c r="D67" s="80">
        <v>2573</v>
      </c>
      <c r="E67" s="80">
        <f t="shared" si="2"/>
        <v>1286.5</v>
      </c>
      <c r="F67" s="65"/>
      <c r="G67" s="65"/>
      <c r="H67" s="65"/>
      <c r="I67" s="65"/>
      <c r="J67" s="66"/>
      <c r="K67" s="66"/>
      <c r="L67" s="13">
        <f t="shared" si="3"/>
        <v>0</v>
      </c>
      <c r="M67" s="14"/>
      <c r="N67" s="13">
        <f t="shared" si="0"/>
        <v>0</v>
      </c>
      <c r="O67" s="45">
        <f t="shared" si="4"/>
        <v>1286.5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1"/>
        <v>0</v>
      </c>
    </row>
    <row r="68" spans="1:25" ht="16.5" customHeight="1" x14ac:dyDescent="0.2">
      <c r="A68" s="87">
        <v>62</v>
      </c>
      <c r="B68" s="56" t="s">
        <v>1036</v>
      </c>
      <c r="C68" s="64" t="s">
        <v>192</v>
      </c>
      <c r="D68" s="80">
        <v>210</v>
      </c>
      <c r="E68" s="80">
        <f t="shared" si="2"/>
        <v>105</v>
      </c>
      <c r="F68" s="65"/>
      <c r="G68" s="65"/>
      <c r="H68" s="65"/>
      <c r="I68" s="65"/>
      <c r="J68" s="66"/>
      <c r="K68" s="66"/>
      <c r="L68" s="13">
        <f t="shared" si="3"/>
        <v>0</v>
      </c>
      <c r="M68" s="14"/>
      <c r="N68" s="13">
        <f t="shared" si="0"/>
        <v>0</v>
      </c>
      <c r="O68" s="45">
        <f t="shared" si="4"/>
        <v>105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1"/>
        <v>0</v>
      </c>
    </row>
    <row r="69" spans="1:25" ht="16.5" customHeight="1" x14ac:dyDescent="0.2">
      <c r="A69" s="87">
        <v>63</v>
      </c>
      <c r="B69" s="56" t="s">
        <v>1037</v>
      </c>
      <c r="C69" s="64" t="s">
        <v>1050</v>
      </c>
      <c r="D69" s="80">
        <v>2058</v>
      </c>
      <c r="E69" s="80">
        <f t="shared" si="2"/>
        <v>1029</v>
      </c>
      <c r="F69" s="65"/>
      <c r="G69" s="65"/>
      <c r="H69" s="65"/>
      <c r="I69" s="65"/>
      <c r="J69" s="66"/>
      <c r="K69" s="66"/>
      <c r="L69" s="13">
        <f t="shared" si="3"/>
        <v>0</v>
      </c>
      <c r="M69" s="14"/>
      <c r="N69" s="13">
        <f t="shared" si="0"/>
        <v>0</v>
      </c>
      <c r="O69" s="45">
        <f t="shared" si="4"/>
        <v>1029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1"/>
        <v>0</v>
      </c>
    </row>
    <row r="70" spans="1:25" ht="16.5" customHeight="1" x14ac:dyDescent="0.2">
      <c r="A70" s="87">
        <v>64</v>
      </c>
      <c r="B70" s="56" t="s">
        <v>1038</v>
      </c>
      <c r="C70" s="64" t="s">
        <v>1050</v>
      </c>
      <c r="D70" s="80">
        <v>2018</v>
      </c>
      <c r="E70" s="80">
        <f t="shared" si="2"/>
        <v>1009</v>
      </c>
      <c r="F70" s="65"/>
      <c r="G70" s="65"/>
      <c r="H70" s="65"/>
      <c r="I70" s="65"/>
      <c r="J70" s="66"/>
      <c r="K70" s="66"/>
      <c r="L70" s="13">
        <f t="shared" si="3"/>
        <v>0</v>
      </c>
      <c r="M70" s="14"/>
      <c r="N70" s="13">
        <f t="shared" si="0"/>
        <v>0</v>
      </c>
      <c r="O70" s="45">
        <f t="shared" si="4"/>
        <v>1009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1"/>
        <v>0</v>
      </c>
    </row>
    <row r="71" spans="1:25" ht="16.5" customHeight="1" x14ac:dyDescent="0.2">
      <c r="A71" s="87">
        <v>65</v>
      </c>
      <c r="B71" s="56" t="s">
        <v>1039</v>
      </c>
      <c r="C71" s="64" t="s">
        <v>1050</v>
      </c>
      <c r="D71" s="80">
        <v>1988</v>
      </c>
      <c r="E71" s="80">
        <f t="shared" si="2"/>
        <v>994</v>
      </c>
      <c r="F71" s="65"/>
      <c r="G71" s="65"/>
      <c r="H71" s="65"/>
      <c r="I71" s="65"/>
      <c r="J71" s="66"/>
      <c r="K71" s="66"/>
      <c r="L71" s="13">
        <f t="shared" si="3"/>
        <v>0</v>
      </c>
      <c r="M71" s="14"/>
      <c r="N71" s="13">
        <f t="shared" ref="N71:N77" si="6">+(L71*M71)+L71</f>
        <v>0</v>
      </c>
      <c r="O71" s="45">
        <f t="shared" si="4"/>
        <v>994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77" si="7">+(W71*X71)+W71</f>
        <v>0</v>
      </c>
    </row>
    <row r="72" spans="1:25" ht="16.5" customHeight="1" x14ac:dyDescent="0.2">
      <c r="A72" s="87">
        <v>66</v>
      </c>
      <c r="B72" s="56" t="s">
        <v>1040</v>
      </c>
      <c r="C72" s="64" t="s">
        <v>1050</v>
      </c>
      <c r="D72" s="80">
        <v>20</v>
      </c>
      <c r="E72" s="80">
        <f t="shared" ref="E72:E77" si="8">D72*0.5</f>
        <v>10</v>
      </c>
      <c r="F72" s="65"/>
      <c r="G72" s="65"/>
      <c r="H72" s="65"/>
      <c r="I72" s="65"/>
      <c r="J72" s="66"/>
      <c r="K72" s="66"/>
      <c r="L72" s="13">
        <f t="shared" ref="L72:L77" si="9">+$E72*J72</f>
        <v>0</v>
      </c>
      <c r="M72" s="14"/>
      <c r="N72" s="13">
        <f t="shared" si="6"/>
        <v>0</v>
      </c>
      <c r="O72" s="45">
        <f t="shared" ref="O72:O77" si="10">D72*0.5</f>
        <v>10</v>
      </c>
      <c r="P72" s="65"/>
      <c r="Q72" s="65"/>
      <c r="R72" s="65"/>
      <c r="S72" s="65"/>
      <c r="T72" s="65"/>
      <c r="U72" s="66"/>
      <c r="V72" s="66"/>
      <c r="W72" s="13">
        <f t="shared" ref="W72:W77" si="11">+$O72*U72</f>
        <v>0</v>
      </c>
      <c r="X72" s="14"/>
      <c r="Y72" s="13">
        <f t="shared" si="7"/>
        <v>0</v>
      </c>
    </row>
    <row r="73" spans="1:25" ht="16.5" customHeight="1" x14ac:dyDescent="0.2">
      <c r="A73" s="87">
        <v>67</v>
      </c>
      <c r="B73" s="56" t="s">
        <v>1041</v>
      </c>
      <c r="C73" s="64" t="s">
        <v>192</v>
      </c>
      <c r="D73" s="80">
        <v>3418</v>
      </c>
      <c r="E73" s="80">
        <f t="shared" si="8"/>
        <v>1709</v>
      </c>
      <c r="F73" s="65"/>
      <c r="G73" s="65"/>
      <c r="H73" s="65"/>
      <c r="I73" s="65"/>
      <c r="J73" s="66"/>
      <c r="K73" s="66"/>
      <c r="L73" s="13">
        <f t="shared" si="9"/>
        <v>0</v>
      </c>
      <c r="M73" s="14"/>
      <c r="N73" s="13">
        <f t="shared" si="6"/>
        <v>0</v>
      </c>
      <c r="O73" s="45">
        <f t="shared" si="10"/>
        <v>1709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7"/>
        <v>0</v>
      </c>
    </row>
    <row r="74" spans="1:25" ht="16.5" customHeight="1" x14ac:dyDescent="0.2">
      <c r="A74" s="87">
        <v>68</v>
      </c>
      <c r="B74" s="56" t="s">
        <v>1042</v>
      </c>
      <c r="C74" s="64" t="s">
        <v>1050</v>
      </c>
      <c r="D74" s="80">
        <v>8271</v>
      </c>
      <c r="E74" s="80">
        <f t="shared" si="8"/>
        <v>4135.5</v>
      </c>
      <c r="F74" s="65"/>
      <c r="G74" s="65"/>
      <c r="H74" s="65"/>
      <c r="I74" s="65"/>
      <c r="J74" s="66"/>
      <c r="K74" s="66"/>
      <c r="L74" s="13">
        <f t="shared" si="9"/>
        <v>0</v>
      </c>
      <c r="M74" s="14"/>
      <c r="N74" s="13">
        <f t="shared" si="6"/>
        <v>0</v>
      </c>
      <c r="O74" s="45">
        <f t="shared" si="10"/>
        <v>4135.5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7"/>
        <v>0</v>
      </c>
    </row>
    <row r="75" spans="1:25" ht="16.5" customHeight="1" x14ac:dyDescent="0.2">
      <c r="A75" s="87">
        <v>69</v>
      </c>
      <c r="B75" s="56" t="s">
        <v>1043</v>
      </c>
      <c r="C75" s="64" t="s">
        <v>1050</v>
      </c>
      <c r="D75" s="80">
        <v>898</v>
      </c>
      <c r="E75" s="80">
        <f t="shared" si="8"/>
        <v>449</v>
      </c>
      <c r="F75" s="65"/>
      <c r="G75" s="65"/>
      <c r="H75" s="65"/>
      <c r="I75" s="65"/>
      <c r="J75" s="66"/>
      <c r="K75" s="66"/>
      <c r="L75" s="13">
        <f t="shared" si="9"/>
        <v>0</v>
      </c>
      <c r="M75" s="14"/>
      <c r="N75" s="13">
        <f t="shared" si="6"/>
        <v>0</v>
      </c>
      <c r="O75" s="45">
        <f t="shared" si="10"/>
        <v>449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7"/>
        <v>0</v>
      </c>
    </row>
    <row r="76" spans="1:25" ht="16.5" customHeight="1" x14ac:dyDescent="0.2">
      <c r="A76" s="87">
        <v>70</v>
      </c>
      <c r="B76" s="56" t="s">
        <v>1044</v>
      </c>
      <c r="C76" s="64" t="s">
        <v>1050</v>
      </c>
      <c r="D76" s="80">
        <v>1998</v>
      </c>
      <c r="E76" s="80">
        <f t="shared" si="8"/>
        <v>999</v>
      </c>
      <c r="F76" s="65"/>
      <c r="G76" s="65"/>
      <c r="H76" s="65"/>
      <c r="I76" s="65"/>
      <c r="J76" s="66"/>
      <c r="K76" s="66"/>
      <c r="L76" s="13">
        <f t="shared" si="9"/>
        <v>0</v>
      </c>
      <c r="M76" s="14"/>
      <c r="N76" s="13">
        <f t="shared" si="6"/>
        <v>0</v>
      </c>
      <c r="O76" s="45">
        <f t="shared" si="10"/>
        <v>999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7"/>
        <v>0</v>
      </c>
    </row>
    <row r="77" spans="1:25" ht="16.5" customHeight="1" x14ac:dyDescent="0.2">
      <c r="A77" s="87">
        <v>71</v>
      </c>
      <c r="B77" s="56" t="s">
        <v>1049</v>
      </c>
      <c r="C77" s="64" t="s">
        <v>1050</v>
      </c>
      <c r="D77" s="80">
        <v>7473</v>
      </c>
      <c r="E77" s="80">
        <f t="shared" si="8"/>
        <v>3736.5</v>
      </c>
      <c r="F77" s="65"/>
      <c r="G77" s="65"/>
      <c r="H77" s="65"/>
      <c r="I77" s="65"/>
      <c r="J77" s="66"/>
      <c r="K77" s="66"/>
      <c r="L77" s="13">
        <f t="shared" si="9"/>
        <v>0</v>
      </c>
      <c r="M77" s="14"/>
      <c r="N77" s="13">
        <f t="shared" si="6"/>
        <v>0</v>
      </c>
      <c r="O77" s="45">
        <f t="shared" si="10"/>
        <v>3736.5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7"/>
        <v>0</v>
      </c>
    </row>
    <row r="78" spans="1:25" s="2" customFormat="1" ht="35.25" customHeight="1" x14ac:dyDescent="0.2">
      <c r="A78" s="26" t="s">
        <v>46</v>
      </c>
      <c r="B78" s="26"/>
      <c r="C78" s="27"/>
      <c r="D78" s="27"/>
      <c r="E78" s="27"/>
      <c r="F78" s="159" t="s">
        <v>47</v>
      </c>
      <c r="G78" s="160"/>
      <c r="H78" s="160"/>
      <c r="I78" s="160"/>
      <c r="J78" s="161"/>
      <c r="K78" s="19"/>
      <c r="L78" s="67">
        <f>+SUM(L7:L77)</f>
        <v>0</v>
      </c>
      <c r="M78" s="12"/>
      <c r="N78" s="67">
        <f>+SUM(N7:N77)</f>
        <v>0</v>
      </c>
      <c r="O78" s="67"/>
      <c r="P78" s="168" t="s">
        <v>47</v>
      </c>
      <c r="Q78" s="168"/>
      <c r="R78" s="168"/>
      <c r="S78" s="168"/>
      <c r="T78" s="168"/>
      <c r="U78" s="168"/>
      <c r="V78" s="68"/>
      <c r="W78" s="67">
        <f>+SUM(W7:W77)</f>
        <v>0</v>
      </c>
      <c r="X78" s="21"/>
      <c r="Y78" s="67">
        <f>+SUM(Y7:Y77)</f>
        <v>0</v>
      </c>
    </row>
    <row r="79" spans="1:25" s="2" customFormat="1" ht="49.5" customHeight="1" x14ac:dyDescent="0.2">
      <c r="A79" s="132" t="s">
        <v>48</v>
      </c>
      <c r="B79" s="132"/>
      <c r="F79" s="133" t="s">
        <v>49</v>
      </c>
      <c r="G79" s="134"/>
      <c r="H79" s="134"/>
      <c r="I79" s="134"/>
      <c r="J79" s="135"/>
      <c r="K79" s="69"/>
      <c r="L79" s="167"/>
      <c r="M79" s="167"/>
      <c r="N79" s="167"/>
      <c r="O79" s="1"/>
    </row>
    <row r="80" spans="1:25" s="2" customFormat="1" ht="49.5" customHeight="1" x14ac:dyDescent="0.2">
      <c r="A80" s="136" t="s">
        <v>50</v>
      </c>
      <c r="B80" s="136"/>
      <c r="F80" s="133" t="s">
        <v>51</v>
      </c>
      <c r="G80" s="134"/>
      <c r="H80" s="134"/>
      <c r="I80" s="134"/>
      <c r="J80" s="135"/>
      <c r="K80" s="22"/>
      <c r="L80" s="137"/>
      <c r="M80" s="137"/>
      <c r="N80" s="137"/>
      <c r="O80" s="1"/>
    </row>
  </sheetData>
  <mergeCells count="18">
    <mergeCell ref="A79:B79"/>
    <mergeCell ref="F79:J79"/>
    <mergeCell ref="L79:N79"/>
    <mergeCell ref="A80:B80"/>
    <mergeCell ref="F80:J80"/>
    <mergeCell ref="L80:N80"/>
    <mergeCell ref="F78:J78"/>
    <mergeCell ref="P78:U78"/>
    <mergeCell ref="C1:Y1"/>
    <mergeCell ref="A2:Y2"/>
    <mergeCell ref="A3:D3"/>
    <mergeCell ref="E3:R3"/>
    <mergeCell ref="A4:D4"/>
    <mergeCell ref="E4:N4"/>
    <mergeCell ref="A5:D5"/>
    <mergeCell ref="E5:N5"/>
    <mergeCell ref="O5:Y5"/>
    <mergeCell ref="A6:B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6312C-6AAA-4D31-AB5A-140BD9ED96D5}">
  <sheetPr>
    <tabColor theme="9"/>
  </sheetPr>
  <dimension ref="A1:Y28"/>
  <sheetViews>
    <sheetView topLeftCell="H1" workbookViewId="0">
      <selection activeCell="O5" sqref="O5:Y5"/>
    </sheetView>
  </sheetViews>
  <sheetFormatPr baseColWidth="10" defaultRowHeight="15" x14ac:dyDescent="0.2"/>
  <cols>
    <col min="1" max="1" width="2.88671875" style="78" customWidth="1"/>
    <col min="2" max="2" width="50.33203125" style="51" customWidth="1"/>
    <col min="3" max="3" width="4.5546875" style="51" bestFit="1" customWidth="1"/>
    <col min="4" max="5" width="8.77734375" style="51" customWidth="1"/>
    <col min="6" max="11" width="11.5546875" style="51"/>
    <col min="12" max="12" width="12.88671875" style="51" customWidth="1"/>
    <col min="13" max="13" width="11.5546875" style="51"/>
    <col min="14" max="14" width="12.44140625" style="51" customWidth="1"/>
    <col min="15" max="16384" width="11.5546875" style="51"/>
  </cols>
  <sheetData>
    <row r="1" spans="1:25" s="2" customFormat="1" ht="26.25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6.25" x14ac:dyDescent="0.2">
      <c r="A2" s="149" t="s">
        <v>1051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s="2" customForma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s="2" customFormat="1" ht="15.75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x14ac:dyDescent="0.2">
      <c r="A7" s="63">
        <v>1</v>
      </c>
      <c r="B7" s="56" t="s">
        <v>1052</v>
      </c>
      <c r="C7" s="64" t="s">
        <v>192</v>
      </c>
      <c r="D7" s="61">
        <v>25304</v>
      </c>
      <c r="E7" s="61">
        <f>D7*0.5</f>
        <v>12652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 t="shared" ref="N7:N25" si="0">+(L7*M7)+L7</f>
        <v>0</v>
      </c>
      <c r="O7" s="45">
        <f>D7*0.5</f>
        <v>12652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25" si="1">+(W7*X7)+W7</f>
        <v>0</v>
      </c>
    </row>
    <row r="8" spans="1:25" x14ac:dyDescent="0.2">
      <c r="A8" s="63">
        <v>2</v>
      </c>
      <c r="B8" s="56" t="s">
        <v>1053</v>
      </c>
      <c r="C8" s="64" t="s">
        <v>192</v>
      </c>
      <c r="D8" s="61">
        <v>5570</v>
      </c>
      <c r="E8" s="61">
        <f t="shared" ref="E8:E25" si="2">D8*0.5</f>
        <v>2785</v>
      </c>
      <c r="F8" s="65"/>
      <c r="G8" s="65"/>
      <c r="H8" s="65"/>
      <c r="I8" s="65"/>
      <c r="J8" s="66"/>
      <c r="K8" s="66"/>
      <c r="L8" s="13">
        <f t="shared" ref="L8:L25" si="3">+$E8*J8</f>
        <v>0</v>
      </c>
      <c r="M8" s="14"/>
      <c r="N8" s="13">
        <f t="shared" si="0"/>
        <v>0</v>
      </c>
      <c r="O8" s="45">
        <f t="shared" ref="O8:O25" si="4">D8*0.5</f>
        <v>2785</v>
      </c>
      <c r="P8" s="65"/>
      <c r="Q8" s="65"/>
      <c r="R8" s="65"/>
      <c r="S8" s="65"/>
      <c r="T8" s="65"/>
      <c r="U8" s="66"/>
      <c r="V8" s="66"/>
      <c r="W8" s="13">
        <f t="shared" ref="W8:W25" si="5">+$O8*U8</f>
        <v>0</v>
      </c>
      <c r="X8" s="14"/>
      <c r="Y8" s="13">
        <f t="shared" si="1"/>
        <v>0</v>
      </c>
    </row>
    <row r="9" spans="1:25" x14ac:dyDescent="0.2">
      <c r="A9" s="63">
        <v>3</v>
      </c>
      <c r="B9" s="56" t="s">
        <v>1054</v>
      </c>
      <c r="C9" s="64" t="s">
        <v>192</v>
      </c>
      <c r="D9" s="61">
        <v>11698</v>
      </c>
      <c r="E9" s="61">
        <f t="shared" si="2"/>
        <v>5849</v>
      </c>
      <c r="F9" s="65"/>
      <c r="G9" s="65"/>
      <c r="H9" s="65"/>
      <c r="I9" s="65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5849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x14ac:dyDescent="0.2">
      <c r="A10" s="63">
        <v>4</v>
      </c>
      <c r="B10" s="56" t="s">
        <v>1055</v>
      </c>
      <c r="C10" s="64" t="s">
        <v>192</v>
      </c>
      <c r="D10" s="61">
        <v>8066</v>
      </c>
      <c r="E10" s="61">
        <f t="shared" si="2"/>
        <v>4033</v>
      </c>
      <c r="F10" s="65"/>
      <c r="G10" s="65"/>
      <c r="H10" s="65"/>
      <c r="I10" s="65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4033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x14ac:dyDescent="0.2">
      <c r="A11" s="63">
        <v>5</v>
      </c>
      <c r="B11" s="56" t="s">
        <v>1056</v>
      </c>
      <c r="C11" s="64" t="s">
        <v>192</v>
      </c>
      <c r="D11" s="61">
        <v>4058</v>
      </c>
      <c r="E11" s="61">
        <f t="shared" si="2"/>
        <v>2029</v>
      </c>
      <c r="F11" s="65"/>
      <c r="G11" s="65"/>
      <c r="H11" s="65"/>
      <c r="I11" s="65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2029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x14ac:dyDescent="0.2">
      <c r="A12" s="63">
        <v>6</v>
      </c>
      <c r="B12" s="56" t="s">
        <v>1057</v>
      </c>
      <c r="C12" s="64" t="s">
        <v>192</v>
      </c>
      <c r="D12" s="61">
        <v>13976</v>
      </c>
      <c r="E12" s="61">
        <f t="shared" si="2"/>
        <v>6988</v>
      </c>
      <c r="F12" s="65"/>
      <c r="G12" s="65"/>
      <c r="H12" s="65"/>
      <c r="I12" s="65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6988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x14ac:dyDescent="0.2">
      <c r="A13" s="63">
        <v>7</v>
      </c>
      <c r="B13" s="56" t="s">
        <v>1058</v>
      </c>
      <c r="C13" s="64" t="s">
        <v>192</v>
      </c>
      <c r="D13" s="61">
        <v>17812</v>
      </c>
      <c r="E13" s="61">
        <f t="shared" si="2"/>
        <v>8906</v>
      </c>
      <c r="F13" s="65"/>
      <c r="G13" s="65"/>
      <c r="H13" s="65"/>
      <c r="I13" s="65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8906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x14ac:dyDescent="0.2">
      <c r="A14" s="63">
        <v>8</v>
      </c>
      <c r="B14" s="56" t="s">
        <v>1059</v>
      </c>
      <c r="C14" s="64" t="s">
        <v>192</v>
      </c>
      <c r="D14" s="61">
        <v>19440</v>
      </c>
      <c r="E14" s="61">
        <f t="shared" si="2"/>
        <v>9720</v>
      </c>
      <c r="F14" s="65"/>
      <c r="G14" s="65"/>
      <c r="H14" s="65"/>
      <c r="I14" s="65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9720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x14ac:dyDescent="0.2">
      <c r="A15" s="63">
        <v>9</v>
      </c>
      <c r="B15" s="56" t="s">
        <v>1060</v>
      </c>
      <c r="C15" s="64" t="s">
        <v>192</v>
      </c>
      <c r="D15" s="61">
        <v>14992</v>
      </c>
      <c r="E15" s="61">
        <f t="shared" si="2"/>
        <v>7496</v>
      </c>
      <c r="F15" s="65"/>
      <c r="G15" s="65"/>
      <c r="H15" s="65"/>
      <c r="I15" s="65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7496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x14ac:dyDescent="0.2">
      <c r="A16" s="63">
        <v>10</v>
      </c>
      <c r="B16" s="58" t="s">
        <v>1061</v>
      </c>
      <c r="C16" s="64" t="s">
        <v>192</v>
      </c>
      <c r="D16" s="61">
        <v>10176</v>
      </c>
      <c r="E16" s="61">
        <f t="shared" si="2"/>
        <v>5088</v>
      </c>
      <c r="F16" s="65"/>
      <c r="G16" s="65"/>
      <c r="H16" s="65"/>
      <c r="I16" s="65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5088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x14ac:dyDescent="0.2">
      <c r="A17" s="63">
        <v>11</v>
      </c>
      <c r="B17" s="58" t="s">
        <v>1070</v>
      </c>
      <c r="C17" s="64" t="s">
        <v>188</v>
      </c>
      <c r="D17" s="61">
        <v>1103.5999999999999</v>
      </c>
      <c r="E17" s="61">
        <f t="shared" si="2"/>
        <v>551.79999999999995</v>
      </c>
      <c r="F17" s="65"/>
      <c r="G17" s="65"/>
      <c r="H17" s="65"/>
      <c r="I17" s="65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551.79999999999995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x14ac:dyDescent="0.2">
      <c r="A18" s="63">
        <v>12</v>
      </c>
      <c r="B18" s="56" t="s">
        <v>1062</v>
      </c>
      <c r="C18" s="64" t="s">
        <v>192</v>
      </c>
      <c r="D18" s="61">
        <v>9790</v>
      </c>
      <c r="E18" s="61">
        <f t="shared" si="2"/>
        <v>4895</v>
      </c>
      <c r="F18" s="65"/>
      <c r="G18" s="65"/>
      <c r="H18" s="65"/>
      <c r="I18" s="65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4895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x14ac:dyDescent="0.2">
      <c r="A19" s="63">
        <v>13</v>
      </c>
      <c r="B19" s="56" t="s">
        <v>1063</v>
      </c>
      <c r="C19" s="64" t="s">
        <v>188</v>
      </c>
      <c r="D19" s="61">
        <v>263</v>
      </c>
      <c r="E19" s="61">
        <f t="shared" si="2"/>
        <v>131.5</v>
      </c>
      <c r="F19" s="65"/>
      <c r="G19" s="65"/>
      <c r="H19" s="65"/>
      <c r="I19" s="65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131.5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x14ac:dyDescent="0.2">
      <c r="A20" s="63">
        <v>14</v>
      </c>
      <c r="B20" s="56" t="s">
        <v>1064</v>
      </c>
      <c r="C20" s="64" t="s">
        <v>188</v>
      </c>
      <c r="D20" s="61">
        <v>294</v>
      </c>
      <c r="E20" s="61">
        <f t="shared" si="2"/>
        <v>147</v>
      </c>
      <c r="F20" s="65"/>
      <c r="G20" s="65"/>
      <c r="H20" s="65"/>
      <c r="I20" s="65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147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x14ac:dyDescent="0.2">
      <c r="A21" s="63">
        <v>15</v>
      </c>
      <c r="B21" s="56" t="s">
        <v>1065</v>
      </c>
      <c r="C21" s="64" t="s">
        <v>192</v>
      </c>
      <c r="D21" s="61">
        <v>52896</v>
      </c>
      <c r="E21" s="61">
        <f t="shared" si="2"/>
        <v>26448</v>
      </c>
      <c r="F21" s="65"/>
      <c r="G21" s="65"/>
      <c r="H21" s="65"/>
      <c r="I21" s="65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26448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x14ac:dyDescent="0.2">
      <c r="A22" s="63">
        <v>16</v>
      </c>
      <c r="B22" s="56" t="s">
        <v>1066</v>
      </c>
      <c r="C22" s="64" t="s">
        <v>192</v>
      </c>
      <c r="D22" s="61">
        <v>48060</v>
      </c>
      <c r="E22" s="61">
        <f t="shared" si="2"/>
        <v>24030</v>
      </c>
      <c r="F22" s="65"/>
      <c r="G22" s="65"/>
      <c r="H22" s="65"/>
      <c r="I22" s="65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24030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x14ac:dyDescent="0.2">
      <c r="A23" s="63">
        <v>17</v>
      </c>
      <c r="B23" s="56" t="s">
        <v>1067</v>
      </c>
      <c r="C23" s="64" t="s">
        <v>192</v>
      </c>
      <c r="D23" s="61">
        <v>52550</v>
      </c>
      <c r="E23" s="61">
        <f t="shared" si="2"/>
        <v>26275</v>
      </c>
      <c r="F23" s="65"/>
      <c r="G23" s="65"/>
      <c r="H23" s="65"/>
      <c r="I23" s="65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26275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x14ac:dyDescent="0.2">
      <c r="A24" s="63">
        <v>18</v>
      </c>
      <c r="B24" s="56" t="s">
        <v>1068</v>
      </c>
      <c r="C24" s="64" t="s">
        <v>192</v>
      </c>
      <c r="D24" s="61">
        <v>13980</v>
      </c>
      <c r="E24" s="61">
        <f t="shared" si="2"/>
        <v>6990</v>
      </c>
      <c r="F24" s="65"/>
      <c r="G24" s="65"/>
      <c r="H24" s="65"/>
      <c r="I24" s="65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6990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x14ac:dyDescent="0.2">
      <c r="A25" s="63">
        <v>19</v>
      </c>
      <c r="B25" s="56" t="s">
        <v>1069</v>
      </c>
      <c r="C25" s="64" t="s">
        <v>192</v>
      </c>
      <c r="D25" s="61">
        <v>1040</v>
      </c>
      <c r="E25" s="61">
        <f t="shared" si="2"/>
        <v>520</v>
      </c>
      <c r="F25" s="65"/>
      <c r="G25" s="65"/>
      <c r="H25" s="65"/>
      <c r="I25" s="65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520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s="2" customFormat="1" ht="15.75" x14ac:dyDescent="0.2">
      <c r="A26" s="26" t="s">
        <v>46</v>
      </c>
      <c r="B26" s="26"/>
      <c r="C26" s="27"/>
      <c r="D26" s="27"/>
      <c r="E26" s="27"/>
      <c r="F26" s="159" t="s">
        <v>47</v>
      </c>
      <c r="G26" s="160"/>
      <c r="H26" s="160"/>
      <c r="I26" s="160"/>
      <c r="J26" s="161"/>
      <c r="K26" s="19"/>
      <c r="L26" s="67">
        <f>+SUM(L7:L25)</f>
        <v>0</v>
      </c>
      <c r="M26" s="12"/>
      <c r="N26" s="67">
        <f>+SUM(N7:N25)</f>
        <v>0</v>
      </c>
      <c r="O26" s="171" t="s">
        <v>47</v>
      </c>
      <c r="P26" s="171"/>
      <c r="Q26" s="171"/>
      <c r="R26" s="171"/>
      <c r="S26" s="171"/>
      <c r="T26" s="171"/>
      <c r="U26" s="171"/>
      <c r="V26" s="171"/>
      <c r="W26" s="67">
        <f>+SUM(W7:W25)</f>
        <v>0</v>
      </c>
      <c r="X26" s="14"/>
      <c r="Y26" s="67">
        <f>+SUM(Y7:Y25)</f>
        <v>0</v>
      </c>
    </row>
    <row r="27" spans="1:25" s="2" customFormat="1" ht="15.75" x14ac:dyDescent="0.2">
      <c r="A27" s="132" t="s">
        <v>48</v>
      </c>
      <c r="B27" s="132"/>
      <c r="F27" s="133" t="s">
        <v>49</v>
      </c>
      <c r="G27" s="134"/>
      <c r="H27" s="134"/>
      <c r="I27" s="134"/>
      <c r="J27" s="135"/>
      <c r="K27" s="69"/>
      <c r="L27" s="137"/>
      <c r="M27" s="137"/>
      <c r="N27" s="137"/>
      <c r="O27" s="90"/>
      <c r="P27" s="51"/>
      <c r="Q27" s="51"/>
      <c r="R27" s="51"/>
      <c r="S27" s="51"/>
      <c r="T27" s="51"/>
      <c r="U27" s="91"/>
      <c r="V27" s="91"/>
      <c r="W27" s="92"/>
      <c r="X27" s="93"/>
      <c r="Y27" s="92"/>
    </row>
    <row r="28" spans="1:25" s="2" customFormat="1" ht="15.75" x14ac:dyDescent="0.2">
      <c r="A28" s="136" t="s">
        <v>50</v>
      </c>
      <c r="B28" s="136"/>
      <c r="F28" s="133" t="s">
        <v>51</v>
      </c>
      <c r="G28" s="134"/>
      <c r="H28" s="134"/>
      <c r="I28" s="134"/>
      <c r="J28" s="135"/>
      <c r="K28" s="22"/>
      <c r="L28" s="137"/>
      <c r="M28" s="137"/>
      <c r="N28" s="137"/>
    </row>
  </sheetData>
  <mergeCells count="18">
    <mergeCell ref="A27:B27"/>
    <mergeCell ref="F27:J27"/>
    <mergeCell ref="L27:N27"/>
    <mergeCell ref="A28:B28"/>
    <mergeCell ref="F28:J28"/>
    <mergeCell ref="L28:N28"/>
    <mergeCell ref="F26:J26"/>
    <mergeCell ref="O26:V26"/>
    <mergeCell ref="C1:Y1"/>
    <mergeCell ref="A2:Y2"/>
    <mergeCell ref="A3:D3"/>
    <mergeCell ref="E3:R3"/>
    <mergeCell ref="A4:D4"/>
    <mergeCell ref="E4:N4"/>
    <mergeCell ref="A5:D5"/>
    <mergeCell ref="E5:N5"/>
    <mergeCell ref="A6:B6"/>
    <mergeCell ref="O5:Y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2E143-8591-4242-B9A6-F15994999456}">
  <sheetPr>
    <tabColor theme="9" tint="0.79998168889431442"/>
  </sheetPr>
  <dimension ref="A1:Y86"/>
  <sheetViews>
    <sheetView topLeftCell="I1" workbookViewId="0">
      <selection activeCell="O5" sqref="O5:Y5"/>
    </sheetView>
  </sheetViews>
  <sheetFormatPr baseColWidth="10" defaultRowHeight="15" x14ac:dyDescent="0.2"/>
  <cols>
    <col min="1" max="1" width="2.33203125" style="1" bestFit="1" customWidth="1"/>
    <col min="2" max="2" width="51.33203125" style="2" customWidth="1"/>
    <col min="3" max="3" width="8.21875" style="2" customWidth="1"/>
    <col min="4" max="4" width="10.109375" style="2" customWidth="1"/>
    <col min="5" max="5" width="9.5546875" style="2" customWidth="1"/>
    <col min="6" max="16384" width="11.5546875" style="2"/>
  </cols>
  <sheetData>
    <row r="1" spans="1:25" ht="58.5" customHeight="1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1071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ht="52.5" customHeigh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ht="25.5" customHeight="1" x14ac:dyDescent="0.2">
      <c r="A7" s="7">
        <v>1</v>
      </c>
      <c r="B7" s="56" t="s">
        <v>1072</v>
      </c>
      <c r="C7" s="64" t="s">
        <v>1050</v>
      </c>
      <c r="D7" s="61">
        <v>217</v>
      </c>
      <c r="E7" s="61">
        <f>D7*0.5</f>
        <v>108.5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 t="shared" ref="N7:N70" si="0">+(L7*M7)+L7</f>
        <v>0</v>
      </c>
      <c r="O7" s="45">
        <f>D7*0.5</f>
        <v>108.5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1">+(W7*X7)+W7</f>
        <v>0</v>
      </c>
    </row>
    <row r="8" spans="1:25" ht="25.5" customHeight="1" x14ac:dyDescent="0.2">
      <c r="A8" s="7">
        <v>2</v>
      </c>
      <c r="B8" s="56" t="s">
        <v>1073</v>
      </c>
      <c r="C8" s="64" t="s">
        <v>1050</v>
      </c>
      <c r="D8" s="61">
        <v>201</v>
      </c>
      <c r="E8" s="61">
        <f t="shared" ref="E8:E71" si="2">D8*0.5</f>
        <v>100.5</v>
      </c>
      <c r="F8" s="12"/>
      <c r="G8" s="12"/>
      <c r="H8" s="12"/>
      <c r="I8" s="12"/>
      <c r="J8" s="66"/>
      <c r="K8" s="66"/>
      <c r="L8" s="13">
        <f t="shared" ref="L8:L71" si="3">+$E8*J8</f>
        <v>0</v>
      </c>
      <c r="M8" s="14"/>
      <c r="N8" s="13">
        <f t="shared" si="0"/>
        <v>0</v>
      </c>
      <c r="O8" s="45">
        <f t="shared" ref="O8:O71" si="4">D8*0.5</f>
        <v>100.5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1"/>
        <v>0</v>
      </c>
    </row>
    <row r="9" spans="1:25" ht="25.5" customHeight="1" x14ac:dyDescent="0.2">
      <c r="A9" s="7">
        <v>3</v>
      </c>
      <c r="B9" s="56" t="s">
        <v>1140</v>
      </c>
      <c r="C9" s="64" t="s">
        <v>192</v>
      </c>
      <c r="D9" s="61">
        <v>4274</v>
      </c>
      <c r="E9" s="61">
        <f t="shared" si="2"/>
        <v>2137</v>
      </c>
      <c r="F9" s="12"/>
      <c r="G9" s="12"/>
      <c r="H9" s="12"/>
      <c r="I9" s="12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2137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ht="25.5" customHeight="1" x14ac:dyDescent="0.2">
      <c r="A10" s="7">
        <v>4</v>
      </c>
      <c r="B10" s="111" t="s">
        <v>1141</v>
      </c>
      <c r="C10" s="64" t="s">
        <v>192</v>
      </c>
      <c r="D10" s="61">
        <v>2748</v>
      </c>
      <c r="E10" s="61">
        <f t="shared" si="2"/>
        <v>1374</v>
      </c>
      <c r="F10" s="12"/>
      <c r="G10" s="12"/>
      <c r="H10" s="12"/>
      <c r="I10" s="12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1374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ht="25.5" customHeight="1" x14ac:dyDescent="0.2">
      <c r="A11" s="7">
        <v>5</v>
      </c>
      <c r="B11" s="56" t="s">
        <v>1074</v>
      </c>
      <c r="C11" s="64" t="s">
        <v>192</v>
      </c>
      <c r="D11" s="61">
        <v>5290</v>
      </c>
      <c r="E11" s="61">
        <f t="shared" si="2"/>
        <v>2645</v>
      </c>
      <c r="F11" s="12"/>
      <c r="G11" s="12"/>
      <c r="H11" s="12"/>
      <c r="I11" s="12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2645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ht="25.5" customHeight="1" x14ac:dyDescent="0.2">
      <c r="A12" s="7">
        <v>6</v>
      </c>
      <c r="B12" s="56" t="s">
        <v>1075</v>
      </c>
      <c r="C12" s="64" t="s">
        <v>192</v>
      </c>
      <c r="D12" s="61">
        <v>26775</v>
      </c>
      <c r="E12" s="61">
        <f t="shared" si="2"/>
        <v>13387.5</v>
      </c>
      <c r="F12" s="12"/>
      <c r="G12" s="12"/>
      <c r="H12" s="12"/>
      <c r="I12" s="12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13387.5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ht="25.5" customHeight="1" x14ac:dyDescent="0.2">
      <c r="A13" s="7">
        <v>7</v>
      </c>
      <c r="B13" s="56" t="s">
        <v>1076</v>
      </c>
      <c r="C13" s="64" t="s">
        <v>192</v>
      </c>
      <c r="D13" s="61">
        <v>19876</v>
      </c>
      <c r="E13" s="61">
        <f t="shared" si="2"/>
        <v>9938</v>
      </c>
      <c r="F13" s="12"/>
      <c r="G13" s="12"/>
      <c r="H13" s="12"/>
      <c r="I13" s="12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9938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ht="25.5" customHeight="1" x14ac:dyDescent="0.2">
      <c r="A14" s="7">
        <v>8</v>
      </c>
      <c r="B14" s="56" t="s">
        <v>1077</v>
      </c>
      <c r="C14" s="64" t="s">
        <v>192</v>
      </c>
      <c r="D14" s="61">
        <v>10926</v>
      </c>
      <c r="E14" s="61">
        <f t="shared" si="2"/>
        <v>5463</v>
      </c>
      <c r="F14" s="12"/>
      <c r="G14" s="12"/>
      <c r="H14" s="12"/>
      <c r="I14" s="12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5463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ht="25.5" customHeight="1" x14ac:dyDescent="0.2">
      <c r="A15" s="7">
        <v>9</v>
      </c>
      <c r="B15" s="56" t="s">
        <v>1078</v>
      </c>
      <c r="C15" s="64" t="s">
        <v>192</v>
      </c>
      <c r="D15" s="61">
        <v>10140</v>
      </c>
      <c r="E15" s="61">
        <f t="shared" si="2"/>
        <v>5070</v>
      </c>
      <c r="F15" s="12"/>
      <c r="G15" s="12"/>
      <c r="H15" s="12"/>
      <c r="I15" s="12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5070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ht="25.5" customHeight="1" x14ac:dyDescent="0.2">
      <c r="A16" s="7">
        <v>10</v>
      </c>
      <c r="B16" s="111" t="s">
        <v>1079</v>
      </c>
      <c r="C16" s="64" t="s">
        <v>192</v>
      </c>
      <c r="D16" s="61">
        <v>5843</v>
      </c>
      <c r="E16" s="61">
        <f t="shared" si="2"/>
        <v>2921.5</v>
      </c>
      <c r="F16" s="12"/>
      <c r="G16" s="12"/>
      <c r="H16" s="12"/>
      <c r="I16" s="12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2921.5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ht="25.5" customHeight="1" x14ac:dyDescent="0.2">
      <c r="A17" s="7">
        <v>11</v>
      </c>
      <c r="B17" s="111" t="s">
        <v>1080</v>
      </c>
      <c r="C17" s="64"/>
      <c r="D17" s="61">
        <v>17476</v>
      </c>
      <c r="E17" s="61">
        <f t="shared" si="2"/>
        <v>8738</v>
      </c>
      <c r="F17" s="12"/>
      <c r="G17" s="12"/>
      <c r="H17" s="12"/>
      <c r="I17" s="12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8738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ht="25.5" customHeight="1" x14ac:dyDescent="0.2">
      <c r="A18" s="7">
        <v>12</v>
      </c>
      <c r="B18" s="58" t="s">
        <v>1081</v>
      </c>
      <c r="C18" s="64" t="s">
        <v>192</v>
      </c>
      <c r="D18" s="61">
        <v>364</v>
      </c>
      <c r="E18" s="61">
        <f t="shared" si="2"/>
        <v>182</v>
      </c>
      <c r="F18" s="12"/>
      <c r="G18" s="12"/>
      <c r="H18" s="12"/>
      <c r="I18" s="12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182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ht="25.5" customHeight="1" x14ac:dyDescent="0.2">
      <c r="A19" s="7">
        <v>13</v>
      </c>
      <c r="B19" s="56" t="s">
        <v>1082</v>
      </c>
      <c r="C19" s="64" t="s">
        <v>192</v>
      </c>
      <c r="D19" s="61">
        <v>2296</v>
      </c>
      <c r="E19" s="61">
        <f t="shared" si="2"/>
        <v>1148</v>
      </c>
      <c r="F19" s="12"/>
      <c r="G19" s="12"/>
      <c r="H19" s="12"/>
      <c r="I19" s="12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1148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ht="25.5" customHeight="1" x14ac:dyDescent="0.2">
      <c r="A20" s="7">
        <v>14</v>
      </c>
      <c r="B20" s="56" t="s">
        <v>1083</v>
      </c>
      <c r="C20" s="64" t="s">
        <v>192</v>
      </c>
      <c r="D20" s="61">
        <v>5076</v>
      </c>
      <c r="E20" s="61">
        <f t="shared" si="2"/>
        <v>2538</v>
      </c>
      <c r="F20" s="12"/>
      <c r="G20" s="12"/>
      <c r="H20" s="12"/>
      <c r="I20" s="12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2538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ht="25.5" customHeight="1" x14ac:dyDescent="0.2">
      <c r="A21" s="7">
        <v>15</v>
      </c>
      <c r="B21" s="56" t="s">
        <v>1084</v>
      </c>
      <c r="C21" s="64" t="s">
        <v>192</v>
      </c>
      <c r="D21" s="61">
        <v>5178</v>
      </c>
      <c r="E21" s="61">
        <f t="shared" si="2"/>
        <v>2589</v>
      </c>
      <c r="F21" s="12"/>
      <c r="G21" s="12"/>
      <c r="H21" s="12"/>
      <c r="I21" s="12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2589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25.5" customHeight="1" x14ac:dyDescent="0.2">
      <c r="A22" s="7">
        <v>16</v>
      </c>
      <c r="B22" s="56" t="s">
        <v>1085</v>
      </c>
      <c r="C22" s="64" t="s">
        <v>192</v>
      </c>
      <c r="D22" s="61">
        <v>6600</v>
      </c>
      <c r="E22" s="61">
        <f t="shared" si="2"/>
        <v>3300</v>
      </c>
      <c r="F22" s="12"/>
      <c r="G22" s="12"/>
      <c r="H22" s="12"/>
      <c r="I22" s="12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3300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ht="25.5" customHeight="1" x14ac:dyDescent="0.2">
      <c r="A23" s="7">
        <v>17</v>
      </c>
      <c r="B23" s="56" t="s">
        <v>1086</v>
      </c>
      <c r="C23" s="64" t="s">
        <v>192</v>
      </c>
      <c r="D23" s="61">
        <v>14820</v>
      </c>
      <c r="E23" s="61">
        <f t="shared" si="2"/>
        <v>7410</v>
      </c>
      <c r="F23" s="12"/>
      <c r="G23" s="12"/>
      <c r="H23" s="12"/>
      <c r="I23" s="12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7410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ht="25.5" customHeight="1" x14ac:dyDescent="0.2">
      <c r="A24" s="7">
        <v>18</v>
      </c>
      <c r="B24" s="111" t="s">
        <v>1087</v>
      </c>
      <c r="C24" s="64" t="s">
        <v>192</v>
      </c>
      <c r="D24" s="61">
        <v>29712</v>
      </c>
      <c r="E24" s="61">
        <f t="shared" si="2"/>
        <v>14856</v>
      </c>
      <c r="F24" s="12"/>
      <c r="G24" s="12"/>
      <c r="H24" s="12"/>
      <c r="I24" s="12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14856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ht="25.5" customHeight="1" x14ac:dyDescent="0.2">
      <c r="A25" s="7">
        <v>19</v>
      </c>
      <c r="B25" s="56" t="s">
        <v>1142</v>
      </c>
      <c r="C25" s="64" t="s">
        <v>192</v>
      </c>
      <c r="D25" s="61">
        <v>7930</v>
      </c>
      <c r="E25" s="61">
        <f t="shared" si="2"/>
        <v>3965</v>
      </c>
      <c r="F25" s="12"/>
      <c r="G25" s="12"/>
      <c r="H25" s="12"/>
      <c r="I25" s="12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3965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ht="25.5" customHeight="1" x14ac:dyDescent="0.2">
      <c r="A26" s="7">
        <v>20</v>
      </c>
      <c r="B26" s="56" t="s">
        <v>1143</v>
      </c>
      <c r="C26" s="64" t="s">
        <v>192</v>
      </c>
      <c r="D26" s="61">
        <v>12370</v>
      </c>
      <c r="E26" s="61">
        <f t="shared" si="2"/>
        <v>6185</v>
      </c>
      <c r="F26" s="12"/>
      <c r="G26" s="12"/>
      <c r="H26" s="12"/>
      <c r="I26" s="12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6185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ht="25.5" customHeight="1" x14ac:dyDescent="0.2">
      <c r="A27" s="7">
        <v>21</v>
      </c>
      <c r="B27" s="111" t="s">
        <v>1088</v>
      </c>
      <c r="C27" s="64" t="s">
        <v>192</v>
      </c>
      <c r="D27" s="61">
        <v>6984</v>
      </c>
      <c r="E27" s="61">
        <f t="shared" si="2"/>
        <v>3492</v>
      </c>
      <c r="F27" s="12"/>
      <c r="G27" s="12"/>
      <c r="H27" s="12"/>
      <c r="I27" s="12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3492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ht="25.5" customHeight="1" x14ac:dyDescent="0.2">
      <c r="A28" s="7">
        <v>22</v>
      </c>
      <c r="B28" s="56" t="s">
        <v>1089</v>
      </c>
      <c r="C28" s="64" t="s">
        <v>192</v>
      </c>
      <c r="D28" s="61">
        <v>6623</v>
      </c>
      <c r="E28" s="61">
        <f t="shared" si="2"/>
        <v>3311.5</v>
      </c>
      <c r="F28" s="12"/>
      <c r="G28" s="12"/>
      <c r="H28" s="12"/>
      <c r="I28" s="12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3311.5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ht="25.5" customHeight="1" x14ac:dyDescent="0.2">
      <c r="A29" s="7">
        <v>23</v>
      </c>
      <c r="B29" s="56" t="s">
        <v>1090</v>
      </c>
      <c r="C29" s="64" t="s">
        <v>192</v>
      </c>
      <c r="D29" s="61">
        <v>10004</v>
      </c>
      <c r="E29" s="61">
        <f t="shared" si="2"/>
        <v>5002</v>
      </c>
      <c r="F29" s="12"/>
      <c r="G29" s="12"/>
      <c r="H29" s="12"/>
      <c r="I29" s="12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5002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ht="25.5" customHeight="1" x14ac:dyDescent="0.2">
      <c r="A30" s="7">
        <v>24</v>
      </c>
      <c r="B30" s="56" t="s">
        <v>1091</v>
      </c>
      <c r="C30" s="64" t="s">
        <v>192</v>
      </c>
      <c r="D30" s="61">
        <v>17823</v>
      </c>
      <c r="E30" s="61">
        <f t="shared" si="2"/>
        <v>8911.5</v>
      </c>
      <c r="F30" s="12"/>
      <c r="G30" s="12"/>
      <c r="H30" s="12"/>
      <c r="I30" s="12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8911.5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ht="25.5" customHeight="1" x14ac:dyDescent="0.2">
      <c r="A31" s="7">
        <v>25</v>
      </c>
      <c r="B31" s="56" t="s">
        <v>1092</v>
      </c>
      <c r="C31" s="64" t="s">
        <v>192</v>
      </c>
      <c r="D31" s="61">
        <v>3874</v>
      </c>
      <c r="E31" s="61">
        <f t="shared" si="2"/>
        <v>1937</v>
      </c>
      <c r="F31" s="12"/>
      <c r="G31" s="12"/>
      <c r="H31" s="12"/>
      <c r="I31" s="12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1937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ht="25.5" customHeight="1" x14ac:dyDescent="0.2">
      <c r="A32" s="7">
        <v>26</v>
      </c>
      <c r="B32" s="56" t="s">
        <v>1093</v>
      </c>
      <c r="C32" s="64" t="s">
        <v>192</v>
      </c>
      <c r="D32" s="61">
        <v>15183</v>
      </c>
      <c r="E32" s="61">
        <f t="shared" si="2"/>
        <v>7591.5</v>
      </c>
      <c r="F32" s="12"/>
      <c r="G32" s="12"/>
      <c r="H32" s="12"/>
      <c r="I32" s="12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7591.5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ht="25.5" customHeight="1" x14ac:dyDescent="0.2">
      <c r="A33" s="7">
        <v>27</v>
      </c>
      <c r="B33" s="56" t="s">
        <v>1094</v>
      </c>
      <c r="C33" s="64" t="s">
        <v>192</v>
      </c>
      <c r="D33" s="61">
        <v>1745</v>
      </c>
      <c r="E33" s="61">
        <f t="shared" si="2"/>
        <v>872.5</v>
      </c>
      <c r="F33" s="12"/>
      <c r="G33" s="12"/>
      <c r="H33" s="12"/>
      <c r="I33" s="12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872.5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ht="25.5" customHeight="1" x14ac:dyDescent="0.2">
      <c r="A34" s="7">
        <v>28</v>
      </c>
      <c r="B34" s="56" t="s">
        <v>1095</v>
      </c>
      <c r="C34" s="64" t="s">
        <v>192</v>
      </c>
      <c r="D34" s="61">
        <v>909</v>
      </c>
      <c r="E34" s="61">
        <f t="shared" si="2"/>
        <v>454.5</v>
      </c>
      <c r="F34" s="12"/>
      <c r="G34" s="12"/>
      <c r="H34" s="12"/>
      <c r="I34" s="12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454.5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ht="25.5" customHeight="1" x14ac:dyDescent="0.2">
      <c r="A35" s="7">
        <v>29</v>
      </c>
      <c r="B35" s="56" t="s">
        <v>1144</v>
      </c>
      <c r="C35" s="64"/>
      <c r="D35" s="61">
        <v>141</v>
      </c>
      <c r="E35" s="61">
        <f t="shared" si="2"/>
        <v>70.5</v>
      </c>
      <c r="F35" s="12"/>
      <c r="G35" s="12"/>
      <c r="H35" s="12"/>
      <c r="I35" s="12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70.5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ht="25.5" customHeight="1" x14ac:dyDescent="0.2">
      <c r="A36" s="7">
        <v>30</v>
      </c>
      <c r="B36" s="56" t="s">
        <v>1096</v>
      </c>
      <c r="C36" s="64" t="s">
        <v>192</v>
      </c>
      <c r="D36" s="61">
        <v>1786</v>
      </c>
      <c r="E36" s="61">
        <f t="shared" si="2"/>
        <v>893</v>
      </c>
      <c r="F36" s="12"/>
      <c r="G36" s="12"/>
      <c r="H36" s="12"/>
      <c r="I36" s="12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893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ht="25.5" customHeight="1" x14ac:dyDescent="0.2">
      <c r="A37" s="7">
        <v>31</v>
      </c>
      <c r="B37" s="58" t="s">
        <v>1097</v>
      </c>
      <c r="C37" s="64" t="s">
        <v>192</v>
      </c>
      <c r="D37" s="61">
        <v>5052</v>
      </c>
      <c r="E37" s="61">
        <f t="shared" si="2"/>
        <v>2526</v>
      </c>
      <c r="F37" s="12"/>
      <c r="G37" s="12"/>
      <c r="H37" s="12"/>
      <c r="I37" s="12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2526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ht="25.5" customHeight="1" x14ac:dyDescent="0.2">
      <c r="A38" s="7">
        <v>32</v>
      </c>
      <c r="B38" s="111" t="s">
        <v>1098</v>
      </c>
      <c r="C38" s="64" t="s">
        <v>192</v>
      </c>
      <c r="D38" s="61">
        <v>21398</v>
      </c>
      <c r="E38" s="61">
        <f t="shared" si="2"/>
        <v>10699</v>
      </c>
      <c r="F38" s="12"/>
      <c r="G38" s="12"/>
      <c r="H38" s="12"/>
      <c r="I38" s="12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10699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ht="25.5" customHeight="1" x14ac:dyDescent="0.2">
      <c r="A39" s="7">
        <v>33</v>
      </c>
      <c r="B39" s="111" t="s">
        <v>1099</v>
      </c>
      <c r="C39" s="64" t="s">
        <v>192</v>
      </c>
      <c r="D39" s="61">
        <v>31325</v>
      </c>
      <c r="E39" s="61">
        <f t="shared" si="2"/>
        <v>15662.5</v>
      </c>
      <c r="F39" s="12"/>
      <c r="G39" s="12"/>
      <c r="H39" s="12"/>
      <c r="I39" s="12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15662.5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ht="25.5" customHeight="1" x14ac:dyDescent="0.2">
      <c r="A40" s="7">
        <v>34</v>
      </c>
      <c r="B40" s="56" t="s">
        <v>1100</v>
      </c>
      <c r="C40" s="64" t="s">
        <v>192</v>
      </c>
      <c r="D40" s="61">
        <v>17883</v>
      </c>
      <c r="E40" s="61">
        <f t="shared" si="2"/>
        <v>8941.5</v>
      </c>
      <c r="F40" s="12"/>
      <c r="G40" s="12"/>
      <c r="H40" s="12"/>
      <c r="I40" s="12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8941.5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ht="25.5" customHeight="1" x14ac:dyDescent="0.2">
      <c r="A41" s="7">
        <v>35</v>
      </c>
      <c r="B41" s="56" t="s">
        <v>1101</v>
      </c>
      <c r="C41" s="64" t="s">
        <v>192</v>
      </c>
      <c r="D41" s="61">
        <v>1444</v>
      </c>
      <c r="E41" s="61">
        <f t="shared" si="2"/>
        <v>722</v>
      </c>
      <c r="F41" s="12"/>
      <c r="G41" s="12"/>
      <c r="H41" s="12"/>
      <c r="I41" s="12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722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ht="25.5" customHeight="1" x14ac:dyDescent="0.2">
      <c r="A42" s="7">
        <v>36</v>
      </c>
      <c r="B42" s="56" t="s">
        <v>1102</v>
      </c>
      <c r="C42" s="64" t="s">
        <v>192</v>
      </c>
      <c r="D42" s="61">
        <v>693</v>
      </c>
      <c r="E42" s="61">
        <f t="shared" si="2"/>
        <v>346.5</v>
      </c>
      <c r="F42" s="12"/>
      <c r="G42" s="12"/>
      <c r="H42" s="12"/>
      <c r="I42" s="12"/>
      <c r="J42" s="66"/>
      <c r="K42" s="66"/>
      <c r="L42" s="13">
        <f t="shared" si="3"/>
        <v>0</v>
      </c>
      <c r="M42" s="14"/>
      <c r="N42" s="13">
        <f t="shared" si="0"/>
        <v>0</v>
      </c>
      <c r="O42" s="45">
        <f t="shared" si="4"/>
        <v>346.5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1"/>
        <v>0</v>
      </c>
    </row>
    <row r="43" spans="1:25" ht="25.5" customHeight="1" x14ac:dyDescent="0.2">
      <c r="A43" s="7">
        <v>37</v>
      </c>
      <c r="B43" s="56" t="s">
        <v>1103</v>
      </c>
      <c r="C43" s="64" t="s">
        <v>1104</v>
      </c>
      <c r="D43" s="61">
        <v>4508</v>
      </c>
      <c r="E43" s="61">
        <f t="shared" si="2"/>
        <v>2254</v>
      </c>
      <c r="F43" s="12"/>
      <c r="G43" s="12"/>
      <c r="H43" s="12"/>
      <c r="I43" s="12"/>
      <c r="J43" s="66"/>
      <c r="K43" s="66"/>
      <c r="L43" s="13">
        <f t="shared" si="3"/>
        <v>0</v>
      </c>
      <c r="M43" s="14"/>
      <c r="N43" s="13">
        <f t="shared" si="0"/>
        <v>0</v>
      </c>
      <c r="O43" s="45">
        <f t="shared" si="4"/>
        <v>2254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1"/>
        <v>0</v>
      </c>
    </row>
    <row r="44" spans="1:25" ht="25.5" customHeight="1" x14ac:dyDescent="0.2">
      <c r="A44" s="7">
        <v>38</v>
      </c>
      <c r="B44" s="56" t="s">
        <v>1105</v>
      </c>
      <c r="C44" s="64" t="s">
        <v>192</v>
      </c>
      <c r="D44" s="61">
        <v>7902</v>
      </c>
      <c r="E44" s="61">
        <f t="shared" si="2"/>
        <v>3951</v>
      </c>
      <c r="F44" s="12"/>
      <c r="G44" s="12"/>
      <c r="H44" s="12"/>
      <c r="I44" s="12"/>
      <c r="J44" s="66"/>
      <c r="K44" s="66"/>
      <c r="L44" s="13">
        <f t="shared" si="3"/>
        <v>0</v>
      </c>
      <c r="M44" s="14"/>
      <c r="N44" s="13">
        <f t="shared" si="0"/>
        <v>0</v>
      </c>
      <c r="O44" s="45">
        <f t="shared" si="4"/>
        <v>3951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1"/>
        <v>0</v>
      </c>
    </row>
    <row r="45" spans="1:25" ht="25.5" customHeight="1" x14ac:dyDescent="0.2">
      <c r="A45" s="7">
        <v>39</v>
      </c>
      <c r="B45" s="56" t="s">
        <v>1106</v>
      </c>
      <c r="C45" s="64" t="s">
        <v>192</v>
      </c>
      <c r="D45" s="61">
        <v>873</v>
      </c>
      <c r="E45" s="61">
        <f t="shared" si="2"/>
        <v>436.5</v>
      </c>
      <c r="F45" s="12"/>
      <c r="G45" s="12"/>
      <c r="H45" s="12"/>
      <c r="I45" s="12"/>
      <c r="J45" s="66"/>
      <c r="K45" s="66"/>
      <c r="L45" s="13">
        <f t="shared" si="3"/>
        <v>0</v>
      </c>
      <c r="M45" s="14"/>
      <c r="N45" s="13">
        <f t="shared" si="0"/>
        <v>0</v>
      </c>
      <c r="O45" s="45">
        <f t="shared" si="4"/>
        <v>436.5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1"/>
        <v>0</v>
      </c>
    </row>
    <row r="46" spans="1:25" ht="25.5" customHeight="1" x14ac:dyDescent="0.2">
      <c r="A46" s="7">
        <v>40</v>
      </c>
      <c r="B46" s="56" t="s">
        <v>1107</v>
      </c>
      <c r="C46" s="64" t="s">
        <v>192</v>
      </c>
      <c r="D46" s="61">
        <v>159</v>
      </c>
      <c r="E46" s="61">
        <f t="shared" si="2"/>
        <v>79.5</v>
      </c>
      <c r="F46" s="12"/>
      <c r="G46" s="12"/>
      <c r="H46" s="12"/>
      <c r="I46" s="12"/>
      <c r="J46" s="66"/>
      <c r="K46" s="66"/>
      <c r="L46" s="13">
        <f t="shared" si="3"/>
        <v>0</v>
      </c>
      <c r="M46" s="14"/>
      <c r="N46" s="13">
        <f t="shared" si="0"/>
        <v>0</v>
      </c>
      <c r="O46" s="45">
        <f t="shared" si="4"/>
        <v>79.5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1"/>
        <v>0</v>
      </c>
    </row>
    <row r="47" spans="1:25" ht="25.5" customHeight="1" x14ac:dyDescent="0.2">
      <c r="A47" s="7">
        <v>41</v>
      </c>
      <c r="B47" s="56" t="s">
        <v>1108</v>
      </c>
      <c r="C47" s="64" t="s">
        <v>192</v>
      </c>
      <c r="D47" s="61">
        <v>1083</v>
      </c>
      <c r="E47" s="61">
        <f t="shared" si="2"/>
        <v>541.5</v>
      </c>
      <c r="F47" s="12"/>
      <c r="G47" s="12"/>
      <c r="H47" s="12"/>
      <c r="I47" s="12"/>
      <c r="J47" s="66"/>
      <c r="K47" s="66"/>
      <c r="L47" s="13">
        <f t="shared" si="3"/>
        <v>0</v>
      </c>
      <c r="M47" s="14"/>
      <c r="N47" s="13">
        <f t="shared" si="0"/>
        <v>0</v>
      </c>
      <c r="O47" s="45">
        <f t="shared" si="4"/>
        <v>541.5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1"/>
        <v>0</v>
      </c>
    </row>
    <row r="48" spans="1:25" ht="25.5" customHeight="1" x14ac:dyDescent="0.2">
      <c r="A48" s="7">
        <v>42</v>
      </c>
      <c r="B48" s="56" t="s">
        <v>1109</v>
      </c>
      <c r="C48" s="64" t="s">
        <v>192</v>
      </c>
      <c r="D48" s="61">
        <v>140</v>
      </c>
      <c r="E48" s="61">
        <f t="shared" si="2"/>
        <v>70</v>
      </c>
      <c r="F48" s="12"/>
      <c r="G48" s="12"/>
      <c r="H48" s="12"/>
      <c r="I48" s="12"/>
      <c r="J48" s="66"/>
      <c r="K48" s="66"/>
      <c r="L48" s="13">
        <f t="shared" si="3"/>
        <v>0</v>
      </c>
      <c r="M48" s="14"/>
      <c r="N48" s="13">
        <f t="shared" si="0"/>
        <v>0</v>
      </c>
      <c r="O48" s="45">
        <f t="shared" si="4"/>
        <v>70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1"/>
        <v>0</v>
      </c>
    </row>
    <row r="49" spans="1:25" ht="25.5" customHeight="1" x14ac:dyDescent="0.2">
      <c r="A49" s="7">
        <v>43</v>
      </c>
      <c r="B49" s="111" t="s">
        <v>1110</v>
      </c>
      <c r="C49" s="64" t="s">
        <v>192</v>
      </c>
      <c r="D49" s="61">
        <v>10814</v>
      </c>
      <c r="E49" s="61">
        <f t="shared" si="2"/>
        <v>5407</v>
      </c>
      <c r="F49" s="12"/>
      <c r="G49" s="12"/>
      <c r="H49" s="12"/>
      <c r="I49" s="12"/>
      <c r="J49" s="66"/>
      <c r="K49" s="66"/>
      <c r="L49" s="13">
        <f t="shared" si="3"/>
        <v>0</v>
      </c>
      <c r="M49" s="14"/>
      <c r="N49" s="13">
        <f t="shared" si="0"/>
        <v>0</v>
      </c>
      <c r="O49" s="45">
        <f t="shared" si="4"/>
        <v>5407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1"/>
        <v>0</v>
      </c>
    </row>
    <row r="50" spans="1:25" ht="25.5" customHeight="1" x14ac:dyDescent="0.2">
      <c r="A50" s="7">
        <v>44</v>
      </c>
      <c r="B50" s="56" t="s">
        <v>1145</v>
      </c>
      <c r="C50" s="64" t="s">
        <v>192</v>
      </c>
      <c r="D50" s="61">
        <v>5588</v>
      </c>
      <c r="E50" s="61">
        <f t="shared" si="2"/>
        <v>2794</v>
      </c>
      <c r="F50" s="12"/>
      <c r="G50" s="12"/>
      <c r="H50" s="12"/>
      <c r="I50" s="12"/>
      <c r="J50" s="66"/>
      <c r="K50" s="66"/>
      <c r="L50" s="13">
        <f t="shared" si="3"/>
        <v>0</v>
      </c>
      <c r="M50" s="14"/>
      <c r="N50" s="13">
        <f t="shared" si="0"/>
        <v>0</v>
      </c>
      <c r="O50" s="45">
        <f t="shared" si="4"/>
        <v>2794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1"/>
        <v>0</v>
      </c>
    </row>
    <row r="51" spans="1:25" ht="25.5" customHeight="1" x14ac:dyDescent="0.2">
      <c r="A51" s="7">
        <v>45</v>
      </c>
      <c r="B51" s="58" t="s">
        <v>1146</v>
      </c>
      <c r="C51" s="64" t="s">
        <v>192</v>
      </c>
      <c r="D51" s="61">
        <v>5995</v>
      </c>
      <c r="E51" s="61">
        <f t="shared" si="2"/>
        <v>2997.5</v>
      </c>
      <c r="F51" s="12"/>
      <c r="G51" s="12"/>
      <c r="H51" s="12"/>
      <c r="I51" s="12"/>
      <c r="J51" s="66"/>
      <c r="K51" s="66"/>
      <c r="L51" s="13">
        <f t="shared" si="3"/>
        <v>0</v>
      </c>
      <c r="M51" s="14"/>
      <c r="N51" s="13">
        <f t="shared" si="0"/>
        <v>0</v>
      </c>
      <c r="O51" s="45">
        <f t="shared" si="4"/>
        <v>2997.5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1"/>
        <v>0</v>
      </c>
    </row>
    <row r="52" spans="1:25" ht="25.5" customHeight="1" x14ac:dyDescent="0.2">
      <c r="A52" s="7">
        <v>46</v>
      </c>
      <c r="B52" s="111" t="s">
        <v>1111</v>
      </c>
      <c r="C52" s="64" t="s">
        <v>192</v>
      </c>
      <c r="D52" s="61">
        <v>11285</v>
      </c>
      <c r="E52" s="61">
        <f t="shared" si="2"/>
        <v>5642.5</v>
      </c>
      <c r="F52" s="12"/>
      <c r="G52" s="12"/>
      <c r="H52" s="12"/>
      <c r="I52" s="12"/>
      <c r="J52" s="66"/>
      <c r="K52" s="66"/>
      <c r="L52" s="13">
        <f t="shared" si="3"/>
        <v>0</v>
      </c>
      <c r="M52" s="14"/>
      <c r="N52" s="13">
        <f t="shared" si="0"/>
        <v>0</v>
      </c>
      <c r="O52" s="45">
        <f t="shared" si="4"/>
        <v>5642.5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1"/>
        <v>0</v>
      </c>
    </row>
    <row r="53" spans="1:25" ht="25.5" customHeight="1" x14ac:dyDescent="0.2">
      <c r="A53" s="7">
        <v>47</v>
      </c>
      <c r="B53" s="56" t="s">
        <v>1112</v>
      </c>
      <c r="C53" s="64" t="s">
        <v>1050</v>
      </c>
      <c r="D53" s="61">
        <v>2611</v>
      </c>
      <c r="E53" s="61">
        <f t="shared" si="2"/>
        <v>1305.5</v>
      </c>
      <c r="F53" s="12"/>
      <c r="G53" s="12"/>
      <c r="H53" s="12"/>
      <c r="I53" s="12"/>
      <c r="J53" s="66"/>
      <c r="K53" s="66"/>
      <c r="L53" s="13">
        <f t="shared" si="3"/>
        <v>0</v>
      </c>
      <c r="M53" s="14"/>
      <c r="N53" s="13">
        <f t="shared" si="0"/>
        <v>0</v>
      </c>
      <c r="O53" s="45">
        <f t="shared" si="4"/>
        <v>1305.5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1"/>
        <v>0</v>
      </c>
    </row>
    <row r="54" spans="1:25" ht="25.5" customHeight="1" x14ac:dyDescent="0.2">
      <c r="A54" s="7">
        <v>48</v>
      </c>
      <c r="B54" s="56" t="s">
        <v>1113</v>
      </c>
      <c r="C54" s="64" t="s">
        <v>1050</v>
      </c>
      <c r="D54" s="61">
        <v>1829</v>
      </c>
      <c r="E54" s="61">
        <f t="shared" si="2"/>
        <v>914.5</v>
      </c>
      <c r="F54" s="12"/>
      <c r="G54" s="12"/>
      <c r="H54" s="12"/>
      <c r="I54" s="12"/>
      <c r="J54" s="66"/>
      <c r="K54" s="66"/>
      <c r="L54" s="13">
        <f t="shared" si="3"/>
        <v>0</v>
      </c>
      <c r="M54" s="14"/>
      <c r="N54" s="13">
        <f t="shared" si="0"/>
        <v>0</v>
      </c>
      <c r="O54" s="45">
        <f t="shared" si="4"/>
        <v>914.5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1"/>
        <v>0</v>
      </c>
    </row>
    <row r="55" spans="1:25" ht="25.5" customHeight="1" x14ac:dyDescent="0.2">
      <c r="A55" s="7">
        <v>49</v>
      </c>
      <c r="B55" s="111" t="s">
        <v>1114</v>
      </c>
      <c r="C55" s="64" t="s">
        <v>1050</v>
      </c>
      <c r="D55" s="61">
        <v>3215</v>
      </c>
      <c r="E55" s="61">
        <f t="shared" si="2"/>
        <v>1607.5</v>
      </c>
      <c r="F55" s="12"/>
      <c r="G55" s="12"/>
      <c r="H55" s="12"/>
      <c r="I55" s="12"/>
      <c r="J55" s="66"/>
      <c r="K55" s="66"/>
      <c r="L55" s="13">
        <f t="shared" si="3"/>
        <v>0</v>
      </c>
      <c r="M55" s="14"/>
      <c r="N55" s="13">
        <f t="shared" si="0"/>
        <v>0</v>
      </c>
      <c r="O55" s="45">
        <f t="shared" si="4"/>
        <v>1607.5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1"/>
        <v>0</v>
      </c>
    </row>
    <row r="56" spans="1:25" ht="25.5" customHeight="1" x14ac:dyDescent="0.2">
      <c r="A56" s="7">
        <v>50</v>
      </c>
      <c r="B56" s="111" t="s">
        <v>1115</v>
      </c>
      <c r="C56" s="64"/>
      <c r="D56" s="61">
        <v>188</v>
      </c>
      <c r="E56" s="61">
        <f t="shared" si="2"/>
        <v>94</v>
      </c>
      <c r="F56" s="12"/>
      <c r="G56" s="12"/>
      <c r="H56" s="12"/>
      <c r="I56" s="12"/>
      <c r="J56" s="66"/>
      <c r="K56" s="66"/>
      <c r="L56" s="13">
        <f t="shared" si="3"/>
        <v>0</v>
      </c>
      <c r="M56" s="14"/>
      <c r="N56" s="13">
        <f t="shared" si="0"/>
        <v>0</v>
      </c>
      <c r="O56" s="45">
        <f t="shared" si="4"/>
        <v>94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1"/>
        <v>0</v>
      </c>
    </row>
    <row r="57" spans="1:25" ht="25.5" customHeight="1" x14ac:dyDescent="0.2">
      <c r="A57" s="7">
        <v>51</v>
      </c>
      <c r="B57" s="56" t="s">
        <v>1116</v>
      </c>
      <c r="C57" s="64" t="s">
        <v>1050</v>
      </c>
      <c r="D57" s="61">
        <v>164</v>
      </c>
      <c r="E57" s="61">
        <f t="shared" si="2"/>
        <v>82</v>
      </c>
      <c r="F57" s="12"/>
      <c r="G57" s="12"/>
      <c r="H57" s="12"/>
      <c r="I57" s="12"/>
      <c r="J57" s="66"/>
      <c r="K57" s="66"/>
      <c r="L57" s="13">
        <f t="shared" si="3"/>
        <v>0</v>
      </c>
      <c r="M57" s="14"/>
      <c r="N57" s="13">
        <f t="shared" si="0"/>
        <v>0</v>
      </c>
      <c r="O57" s="45">
        <f t="shared" si="4"/>
        <v>82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1"/>
        <v>0</v>
      </c>
    </row>
    <row r="58" spans="1:25" ht="25.5" customHeight="1" x14ac:dyDescent="0.2">
      <c r="A58" s="7">
        <v>52</v>
      </c>
      <c r="B58" s="111" t="s">
        <v>1117</v>
      </c>
      <c r="C58" s="64" t="s">
        <v>192</v>
      </c>
      <c r="D58" s="61">
        <v>9112</v>
      </c>
      <c r="E58" s="61">
        <f t="shared" si="2"/>
        <v>4556</v>
      </c>
      <c r="F58" s="12"/>
      <c r="G58" s="12"/>
      <c r="H58" s="12"/>
      <c r="I58" s="12"/>
      <c r="J58" s="66"/>
      <c r="K58" s="66"/>
      <c r="L58" s="13">
        <f t="shared" si="3"/>
        <v>0</v>
      </c>
      <c r="M58" s="14"/>
      <c r="N58" s="13">
        <f t="shared" si="0"/>
        <v>0</v>
      </c>
      <c r="O58" s="45">
        <f t="shared" si="4"/>
        <v>4556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1"/>
        <v>0</v>
      </c>
    </row>
    <row r="59" spans="1:25" ht="25.5" customHeight="1" x14ac:dyDescent="0.2">
      <c r="A59" s="7">
        <v>53</v>
      </c>
      <c r="B59" s="56" t="s">
        <v>1118</v>
      </c>
      <c r="C59" s="64" t="s">
        <v>1050</v>
      </c>
      <c r="D59" s="61">
        <v>574</v>
      </c>
      <c r="E59" s="61">
        <f t="shared" si="2"/>
        <v>287</v>
      </c>
      <c r="F59" s="12"/>
      <c r="G59" s="12"/>
      <c r="H59" s="12"/>
      <c r="I59" s="12"/>
      <c r="J59" s="66"/>
      <c r="K59" s="66"/>
      <c r="L59" s="13">
        <f t="shared" si="3"/>
        <v>0</v>
      </c>
      <c r="M59" s="14"/>
      <c r="N59" s="13">
        <f t="shared" si="0"/>
        <v>0</v>
      </c>
      <c r="O59" s="45">
        <f t="shared" si="4"/>
        <v>287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1"/>
        <v>0</v>
      </c>
    </row>
    <row r="60" spans="1:25" ht="25.5" customHeight="1" x14ac:dyDescent="0.2">
      <c r="A60" s="7">
        <v>54</v>
      </c>
      <c r="B60" s="56" t="s">
        <v>1119</v>
      </c>
      <c r="C60" s="64" t="s">
        <v>192</v>
      </c>
      <c r="D60" s="61">
        <v>213</v>
      </c>
      <c r="E60" s="61">
        <f t="shared" si="2"/>
        <v>106.5</v>
      </c>
      <c r="F60" s="12"/>
      <c r="G60" s="12"/>
      <c r="H60" s="12"/>
      <c r="I60" s="12"/>
      <c r="J60" s="66"/>
      <c r="K60" s="66"/>
      <c r="L60" s="13">
        <f t="shared" si="3"/>
        <v>0</v>
      </c>
      <c r="M60" s="14"/>
      <c r="N60" s="13">
        <f t="shared" si="0"/>
        <v>0</v>
      </c>
      <c r="O60" s="45">
        <f t="shared" si="4"/>
        <v>106.5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1"/>
        <v>0</v>
      </c>
    </row>
    <row r="61" spans="1:25" ht="25.5" customHeight="1" x14ac:dyDescent="0.2">
      <c r="A61" s="7">
        <v>55</v>
      </c>
      <c r="B61" s="56" t="s">
        <v>1120</v>
      </c>
      <c r="C61" s="64" t="s">
        <v>1050</v>
      </c>
      <c r="D61" s="61">
        <v>2558</v>
      </c>
      <c r="E61" s="61">
        <f t="shared" si="2"/>
        <v>1279</v>
      </c>
      <c r="F61" s="12"/>
      <c r="G61" s="12"/>
      <c r="H61" s="12"/>
      <c r="I61" s="12"/>
      <c r="J61" s="66"/>
      <c r="K61" s="66"/>
      <c r="L61" s="13">
        <f t="shared" si="3"/>
        <v>0</v>
      </c>
      <c r="M61" s="14"/>
      <c r="N61" s="13">
        <f t="shared" si="0"/>
        <v>0</v>
      </c>
      <c r="O61" s="45">
        <f t="shared" si="4"/>
        <v>1279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1"/>
        <v>0</v>
      </c>
    </row>
    <row r="62" spans="1:25" ht="25.5" customHeight="1" x14ac:dyDescent="0.2">
      <c r="A62" s="7">
        <v>56</v>
      </c>
      <c r="B62" s="111" t="s">
        <v>1121</v>
      </c>
      <c r="C62" s="64" t="s">
        <v>192</v>
      </c>
      <c r="D62" s="61">
        <v>10487</v>
      </c>
      <c r="E62" s="61">
        <f t="shared" si="2"/>
        <v>5243.5</v>
      </c>
      <c r="F62" s="12"/>
      <c r="G62" s="12"/>
      <c r="H62" s="12"/>
      <c r="I62" s="12"/>
      <c r="J62" s="66"/>
      <c r="K62" s="66"/>
      <c r="L62" s="13">
        <f t="shared" si="3"/>
        <v>0</v>
      </c>
      <c r="M62" s="14"/>
      <c r="N62" s="13">
        <f t="shared" si="0"/>
        <v>0</v>
      </c>
      <c r="O62" s="45">
        <f t="shared" si="4"/>
        <v>5243.5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1"/>
        <v>0</v>
      </c>
    </row>
    <row r="63" spans="1:25" ht="25.5" customHeight="1" x14ac:dyDescent="0.2">
      <c r="A63" s="7">
        <v>57</v>
      </c>
      <c r="B63" s="111" t="s">
        <v>1122</v>
      </c>
      <c r="C63" s="64" t="s">
        <v>192</v>
      </c>
      <c r="D63" s="61">
        <v>39986</v>
      </c>
      <c r="E63" s="61">
        <f t="shared" si="2"/>
        <v>19993</v>
      </c>
      <c r="F63" s="12"/>
      <c r="G63" s="12"/>
      <c r="H63" s="12"/>
      <c r="I63" s="12"/>
      <c r="J63" s="66"/>
      <c r="K63" s="66"/>
      <c r="L63" s="13">
        <f t="shared" si="3"/>
        <v>0</v>
      </c>
      <c r="M63" s="14"/>
      <c r="N63" s="13">
        <f t="shared" si="0"/>
        <v>0</v>
      </c>
      <c r="O63" s="45">
        <f t="shared" si="4"/>
        <v>19993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1"/>
        <v>0</v>
      </c>
    </row>
    <row r="64" spans="1:25" ht="25.5" customHeight="1" x14ac:dyDescent="0.2">
      <c r="A64" s="7">
        <v>58</v>
      </c>
      <c r="B64" s="58" t="s">
        <v>1123</v>
      </c>
      <c r="C64" s="64" t="s">
        <v>1050</v>
      </c>
      <c r="D64" s="61">
        <v>35010</v>
      </c>
      <c r="E64" s="61">
        <f t="shared" si="2"/>
        <v>17505</v>
      </c>
      <c r="F64" s="12"/>
      <c r="G64" s="12"/>
      <c r="H64" s="12"/>
      <c r="I64" s="12"/>
      <c r="J64" s="66"/>
      <c r="K64" s="66"/>
      <c r="L64" s="13">
        <f t="shared" si="3"/>
        <v>0</v>
      </c>
      <c r="M64" s="14"/>
      <c r="N64" s="13">
        <f t="shared" si="0"/>
        <v>0</v>
      </c>
      <c r="O64" s="45">
        <f t="shared" si="4"/>
        <v>17505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1"/>
        <v>0</v>
      </c>
    </row>
    <row r="65" spans="1:25" ht="25.5" customHeight="1" x14ac:dyDescent="0.2">
      <c r="A65" s="7">
        <v>59</v>
      </c>
      <c r="B65" s="56" t="s">
        <v>1147</v>
      </c>
      <c r="C65" s="64" t="s">
        <v>1050</v>
      </c>
      <c r="D65" s="61">
        <v>6152.25</v>
      </c>
      <c r="E65" s="61">
        <f t="shared" si="2"/>
        <v>3076.125</v>
      </c>
      <c r="F65" s="12"/>
      <c r="G65" s="12"/>
      <c r="H65" s="12"/>
      <c r="I65" s="12"/>
      <c r="J65" s="66"/>
      <c r="K65" s="66"/>
      <c r="L65" s="13">
        <f t="shared" si="3"/>
        <v>0</v>
      </c>
      <c r="M65" s="14"/>
      <c r="N65" s="13">
        <f t="shared" si="0"/>
        <v>0</v>
      </c>
      <c r="O65" s="45">
        <f t="shared" si="4"/>
        <v>3076.125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1"/>
        <v>0</v>
      </c>
    </row>
    <row r="66" spans="1:25" ht="25.5" customHeight="1" x14ac:dyDescent="0.2">
      <c r="A66" s="7">
        <v>60</v>
      </c>
      <c r="B66" s="56" t="s">
        <v>1124</v>
      </c>
      <c r="C66" s="64" t="s">
        <v>192</v>
      </c>
      <c r="D66" s="61">
        <v>2701</v>
      </c>
      <c r="E66" s="61">
        <f t="shared" si="2"/>
        <v>1350.5</v>
      </c>
      <c r="F66" s="12"/>
      <c r="G66" s="12"/>
      <c r="H66" s="12"/>
      <c r="I66" s="12"/>
      <c r="J66" s="66"/>
      <c r="K66" s="66"/>
      <c r="L66" s="13">
        <f t="shared" si="3"/>
        <v>0</v>
      </c>
      <c r="M66" s="14"/>
      <c r="N66" s="13">
        <f t="shared" si="0"/>
        <v>0</v>
      </c>
      <c r="O66" s="45">
        <f t="shared" si="4"/>
        <v>1350.5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1"/>
        <v>0</v>
      </c>
    </row>
    <row r="67" spans="1:25" ht="25.5" customHeight="1" x14ac:dyDescent="0.2">
      <c r="A67" s="7">
        <v>61</v>
      </c>
      <c r="B67" s="56" t="s">
        <v>1125</v>
      </c>
      <c r="C67" s="64" t="s">
        <v>192</v>
      </c>
      <c r="D67" s="61">
        <v>3976</v>
      </c>
      <c r="E67" s="61">
        <f t="shared" si="2"/>
        <v>1988</v>
      </c>
      <c r="F67" s="12"/>
      <c r="G67" s="12"/>
      <c r="H67" s="12"/>
      <c r="I67" s="12"/>
      <c r="J67" s="66"/>
      <c r="K67" s="66"/>
      <c r="L67" s="13">
        <f t="shared" si="3"/>
        <v>0</v>
      </c>
      <c r="M67" s="14"/>
      <c r="N67" s="13">
        <f t="shared" si="0"/>
        <v>0</v>
      </c>
      <c r="O67" s="45">
        <f t="shared" si="4"/>
        <v>1988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1"/>
        <v>0</v>
      </c>
    </row>
    <row r="68" spans="1:25" ht="25.5" customHeight="1" x14ac:dyDescent="0.2">
      <c r="A68" s="7">
        <v>62</v>
      </c>
      <c r="B68" s="56" t="s">
        <v>1126</v>
      </c>
      <c r="C68" s="64" t="s">
        <v>192</v>
      </c>
      <c r="D68" s="61">
        <v>7386</v>
      </c>
      <c r="E68" s="61">
        <f t="shared" si="2"/>
        <v>3693</v>
      </c>
      <c r="F68" s="12"/>
      <c r="G68" s="12"/>
      <c r="H68" s="12"/>
      <c r="I68" s="12"/>
      <c r="J68" s="66"/>
      <c r="K68" s="66"/>
      <c r="L68" s="13">
        <f t="shared" si="3"/>
        <v>0</v>
      </c>
      <c r="M68" s="14"/>
      <c r="N68" s="13">
        <f t="shared" si="0"/>
        <v>0</v>
      </c>
      <c r="O68" s="45">
        <f t="shared" si="4"/>
        <v>3693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1"/>
        <v>0</v>
      </c>
    </row>
    <row r="69" spans="1:25" ht="25.5" customHeight="1" x14ac:dyDescent="0.2">
      <c r="A69" s="7">
        <v>63</v>
      </c>
      <c r="B69" s="56" t="s">
        <v>1127</v>
      </c>
      <c r="C69" s="64" t="s">
        <v>192</v>
      </c>
      <c r="D69" s="61">
        <v>6224</v>
      </c>
      <c r="E69" s="61">
        <f t="shared" si="2"/>
        <v>3112</v>
      </c>
      <c r="F69" s="12"/>
      <c r="G69" s="12"/>
      <c r="H69" s="12"/>
      <c r="I69" s="12"/>
      <c r="J69" s="66"/>
      <c r="K69" s="66"/>
      <c r="L69" s="13">
        <f t="shared" si="3"/>
        <v>0</v>
      </c>
      <c r="M69" s="14"/>
      <c r="N69" s="13">
        <f t="shared" si="0"/>
        <v>0</v>
      </c>
      <c r="O69" s="45">
        <f t="shared" si="4"/>
        <v>3112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1"/>
        <v>0</v>
      </c>
    </row>
    <row r="70" spans="1:25" ht="25.5" customHeight="1" x14ac:dyDescent="0.2">
      <c r="A70" s="7">
        <v>64</v>
      </c>
      <c r="B70" s="111" t="s">
        <v>1128</v>
      </c>
      <c r="C70" s="64" t="s">
        <v>1104</v>
      </c>
      <c r="D70" s="61">
        <v>10477</v>
      </c>
      <c r="E70" s="61">
        <f t="shared" si="2"/>
        <v>5238.5</v>
      </c>
      <c r="F70" s="12"/>
      <c r="G70" s="12"/>
      <c r="H70" s="12"/>
      <c r="I70" s="12"/>
      <c r="J70" s="66"/>
      <c r="K70" s="66"/>
      <c r="L70" s="13">
        <f t="shared" si="3"/>
        <v>0</v>
      </c>
      <c r="M70" s="14"/>
      <c r="N70" s="13">
        <f t="shared" si="0"/>
        <v>0</v>
      </c>
      <c r="O70" s="45">
        <f t="shared" si="4"/>
        <v>5238.5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1"/>
        <v>0</v>
      </c>
    </row>
    <row r="71" spans="1:25" ht="25.5" customHeight="1" x14ac:dyDescent="0.2">
      <c r="A71" s="7">
        <v>65</v>
      </c>
      <c r="B71" s="56" t="s">
        <v>1129</v>
      </c>
      <c r="C71" s="64" t="s">
        <v>1104</v>
      </c>
      <c r="D71" s="61">
        <v>8593</v>
      </c>
      <c r="E71" s="61">
        <f t="shared" si="2"/>
        <v>4296.5</v>
      </c>
      <c r="F71" s="12"/>
      <c r="G71" s="12"/>
      <c r="H71" s="12"/>
      <c r="I71" s="12"/>
      <c r="J71" s="66"/>
      <c r="K71" s="66"/>
      <c r="L71" s="13">
        <f t="shared" si="3"/>
        <v>0</v>
      </c>
      <c r="M71" s="14"/>
      <c r="N71" s="13">
        <f t="shared" ref="N71:N83" si="6">+(L71*M71)+L71</f>
        <v>0</v>
      </c>
      <c r="O71" s="45">
        <f t="shared" si="4"/>
        <v>4296.5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83" si="7">+(W71*X71)+W71</f>
        <v>0</v>
      </c>
    </row>
    <row r="72" spans="1:25" ht="25.5" customHeight="1" x14ac:dyDescent="0.2">
      <c r="A72" s="7">
        <v>66</v>
      </c>
      <c r="B72" s="111" t="s">
        <v>1130</v>
      </c>
      <c r="C72" s="64" t="s">
        <v>1104</v>
      </c>
      <c r="D72" s="61">
        <v>11920</v>
      </c>
      <c r="E72" s="61">
        <f t="shared" ref="E72:E83" si="8">D72*0.5</f>
        <v>5960</v>
      </c>
      <c r="F72" s="12"/>
      <c r="G72" s="12"/>
      <c r="H72" s="12"/>
      <c r="I72" s="12"/>
      <c r="J72" s="66"/>
      <c r="K72" s="66"/>
      <c r="L72" s="13">
        <f t="shared" ref="L72:L83" si="9">+$E72*J72</f>
        <v>0</v>
      </c>
      <c r="M72" s="14"/>
      <c r="N72" s="13">
        <f t="shared" si="6"/>
        <v>0</v>
      </c>
      <c r="O72" s="45">
        <f t="shared" ref="O72:O83" si="10">D72*0.5</f>
        <v>5960</v>
      </c>
      <c r="P72" s="65"/>
      <c r="Q72" s="65"/>
      <c r="R72" s="65"/>
      <c r="S72" s="65"/>
      <c r="T72" s="65"/>
      <c r="U72" s="66"/>
      <c r="V72" s="66"/>
      <c r="W72" s="13">
        <f t="shared" ref="W72:W83" si="11">+$O72*U72</f>
        <v>0</v>
      </c>
      <c r="X72" s="14"/>
      <c r="Y72" s="13">
        <f t="shared" si="7"/>
        <v>0</v>
      </c>
    </row>
    <row r="73" spans="1:25" ht="25.5" customHeight="1" x14ac:dyDescent="0.2">
      <c r="A73" s="7">
        <v>67</v>
      </c>
      <c r="B73" s="111" t="s">
        <v>1131</v>
      </c>
      <c r="C73" s="64" t="s">
        <v>1104</v>
      </c>
      <c r="D73" s="61">
        <v>22197</v>
      </c>
      <c r="E73" s="61">
        <f t="shared" si="8"/>
        <v>11098.5</v>
      </c>
      <c r="F73" s="12"/>
      <c r="G73" s="12"/>
      <c r="H73" s="12"/>
      <c r="I73" s="12"/>
      <c r="J73" s="66"/>
      <c r="K73" s="66"/>
      <c r="L73" s="13">
        <f t="shared" si="9"/>
        <v>0</v>
      </c>
      <c r="M73" s="14"/>
      <c r="N73" s="13">
        <f t="shared" si="6"/>
        <v>0</v>
      </c>
      <c r="O73" s="45">
        <f t="shared" si="10"/>
        <v>11098.5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7"/>
        <v>0</v>
      </c>
    </row>
    <row r="74" spans="1:25" ht="25.5" customHeight="1" x14ac:dyDescent="0.2">
      <c r="A74" s="7">
        <v>68</v>
      </c>
      <c r="B74" s="111" t="s">
        <v>1132</v>
      </c>
      <c r="C74" s="64" t="s">
        <v>1104</v>
      </c>
      <c r="D74" s="61">
        <v>11209</v>
      </c>
      <c r="E74" s="61">
        <f t="shared" si="8"/>
        <v>5604.5</v>
      </c>
      <c r="F74" s="12"/>
      <c r="G74" s="12"/>
      <c r="H74" s="12"/>
      <c r="I74" s="12"/>
      <c r="J74" s="66"/>
      <c r="K74" s="66"/>
      <c r="L74" s="13">
        <f t="shared" si="9"/>
        <v>0</v>
      </c>
      <c r="M74" s="14"/>
      <c r="N74" s="13">
        <f t="shared" si="6"/>
        <v>0</v>
      </c>
      <c r="O74" s="45">
        <f t="shared" si="10"/>
        <v>5604.5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7"/>
        <v>0</v>
      </c>
    </row>
    <row r="75" spans="1:25" ht="25.5" customHeight="1" x14ac:dyDescent="0.2">
      <c r="A75" s="7">
        <v>69</v>
      </c>
      <c r="B75" s="56" t="s">
        <v>1133</v>
      </c>
      <c r="C75" s="64" t="s">
        <v>1104</v>
      </c>
      <c r="D75" s="61">
        <v>11084</v>
      </c>
      <c r="E75" s="61">
        <f t="shared" si="8"/>
        <v>5542</v>
      </c>
      <c r="F75" s="12"/>
      <c r="G75" s="12"/>
      <c r="H75" s="12"/>
      <c r="I75" s="12"/>
      <c r="J75" s="66"/>
      <c r="K75" s="66"/>
      <c r="L75" s="13">
        <f t="shared" si="9"/>
        <v>0</v>
      </c>
      <c r="M75" s="14"/>
      <c r="N75" s="13">
        <f t="shared" si="6"/>
        <v>0</v>
      </c>
      <c r="O75" s="45">
        <f t="shared" si="10"/>
        <v>5542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7"/>
        <v>0</v>
      </c>
    </row>
    <row r="76" spans="1:25" ht="25.5" customHeight="1" x14ac:dyDescent="0.2">
      <c r="A76" s="7">
        <v>70</v>
      </c>
      <c r="B76" s="111" t="s">
        <v>1134</v>
      </c>
      <c r="C76" s="64" t="s">
        <v>1104</v>
      </c>
      <c r="D76" s="61">
        <v>10086</v>
      </c>
      <c r="E76" s="61">
        <f t="shared" si="8"/>
        <v>5043</v>
      </c>
      <c r="F76" s="12"/>
      <c r="G76" s="12"/>
      <c r="H76" s="12"/>
      <c r="I76" s="12"/>
      <c r="J76" s="66"/>
      <c r="K76" s="66"/>
      <c r="L76" s="13">
        <f t="shared" si="9"/>
        <v>0</v>
      </c>
      <c r="M76" s="14"/>
      <c r="N76" s="13">
        <f t="shared" si="6"/>
        <v>0</v>
      </c>
      <c r="O76" s="45">
        <f t="shared" si="10"/>
        <v>5043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7"/>
        <v>0</v>
      </c>
    </row>
    <row r="77" spans="1:25" ht="25.5" customHeight="1" x14ac:dyDescent="0.2">
      <c r="A77" s="7">
        <v>71</v>
      </c>
      <c r="B77" s="56" t="s">
        <v>1135</v>
      </c>
      <c r="C77" s="64" t="s">
        <v>1104</v>
      </c>
      <c r="D77" s="61">
        <v>14439</v>
      </c>
      <c r="E77" s="61">
        <f t="shared" si="8"/>
        <v>7219.5</v>
      </c>
      <c r="F77" s="12"/>
      <c r="G77" s="12"/>
      <c r="H77" s="12"/>
      <c r="I77" s="12"/>
      <c r="J77" s="66"/>
      <c r="K77" s="66"/>
      <c r="L77" s="13">
        <f t="shared" si="9"/>
        <v>0</v>
      </c>
      <c r="M77" s="14"/>
      <c r="N77" s="13">
        <f t="shared" si="6"/>
        <v>0</v>
      </c>
      <c r="O77" s="45">
        <f t="shared" si="10"/>
        <v>7219.5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7"/>
        <v>0</v>
      </c>
    </row>
    <row r="78" spans="1:25" ht="25.5" customHeight="1" x14ac:dyDescent="0.2">
      <c r="A78" s="7">
        <v>72</v>
      </c>
      <c r="B78" s="56" t="s">
        <v>1148</v>
      </c>
      <c r="C78" s="64" t="s">
        <v>1104</v>
      </c>
      <c r="D78" s="61">
        <v>4284</v>
      </c>
      <c r="E78" s="61">
        <f t="shared" si="8"/>
        <v>2142</v>
      </c>
      <c r="F78" s="12"/>
      <c r="G78" s="12"/>
      <c r="H78" s="12"/>
      <c r="I78" s="12"/>
      <c r="J78" s="66"/>
      <c r="K78" s="66"/>
      <c r="L78" s="13">
        <f t="shared" si="9"/>
        <v>0</v>
      </c>
      <c r="M78" s="14"/>
      <c r="N78" s="13">
        <f t="shared" si="6"/>
        <v>0</v>
      </c>
      <c r="O78" s="45">
        <f t="shared" si="10"/>
        <v>2142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7"/>
        <v>0</v>
      </c>
    </row>
    <row r="79" spans="1:25" ht="25.5" customHeight="1" x14ac:dyDescent="0.2">
      <c r="A79" s="7">
        <v>73</v>
      </c>
      <c r="B79" s="56" t="s">
        <v>1136</v>
      </c>
      <c r="C79" s="64" t="s">
        <v>1104</v>
      </c>
      <c r="D79" s="61">
        <v>6999</v>
      </c>
      <c r="E79" s="61">
        <f t="shared" si="8"/>
        <v>3499.5</v>
      </c>
      <c r="F79" s="12"/>
      <c r="G79" s="12"/>
      <c r="H79" s="12"/>
      <c r="I79" s="12"/>
      <c r="J79" s="66"/>
      <c r="K79" s="66"/>
      <c r="L79" s="13">
        <f t="shared" si="9"/>
        <v>0</v>
      </c>
      <c r="M79" s="14"/>
      <c r="N79" s="13">
        <f t="shared" si="6"/>
        <v>0</v>
      </c>
      <c r="O79" s="45">
        <f t="shared" si="10"/>
        <v>3499.5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7"/>
        <v>0</v>
      </c>
    </row>
    <row r="80" spans="1:25" ht="25.5" customHeight="1" x14ac:dyDescent="0.2">
      <c r="A80" s="7">
        <v>74</v>
      </c>
      <c r="B80" s="56" t="s">
        <v>1137</v>
      </c>
      <c r="C80" s="64" t="s">
        <v>1104</v>
      </c>
      <c r="D80" s="61">
        <v>15836</v>
      </c>
      <c r="E80" s="61">
        <f t="shared" si="8"/>
        <v>7918</v>
      </c>
      <c r="F80" s="12"/>
      <c r="G80" s="12"/>
      <c r="H80" s="12"/>
      <c r="I80" s="12"/>
      <c r="J80" s="66"/>
      <c r="K80" s="66"/>
      <c r="L80" s="13">
        <f t="shared" si="9"/>
        <v>0</v>
      </c>
      <c r="M80" s="14"/>
      <c r="N80" s="13">
        <f t="shared" si="6"/>
        <v>0</v>
      </c>
      <c r="O80" s="45">
        <f t="shared" si="10"/>
        <v>7918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7"/>
        <v>0</v>
      </c>
    </row>
    <row r="81" spans="1:25" ht="25.5" customHeight="1" x14ac:dyDescent="0.2">
      <c r="A81" s="7">
        <v>75</v>
      </c>
      <c r="B81" s="56" t="s">
        <v>1138</v>
      </c>
      <c r="C81" s="64" t="s">
        <v>192</v>
      </c>
      <c r="D81" s="61">
        <v>7859</v>
      </c>
      <c r="E81" s="61">
        <f t="shared" si="8"/>
        <v>3929.5</v>
      </c>
      <c r="F81" s="12"/>
      <c r="G81" s="12"/>
      <c r="H81" s="12"/>
      <c r="I81" s="12"/>
      <c r="J81" s="66"/>
      <c r="K81" s="66"/>
      <c r="L81" s="13">
        <f t="shared" si="9"/>
        <v>0</v>
      </c>
      <c r="M81" s="14"/>
      <c r="N81" s="13">
        <f t="shared" si="6"/>
        <v>0</v>
      </c>
      <c r="O81" s="45">
        <f t="shared" si="10"/>
        <v>3929.5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7"/>
        <v>0</v>
      </c>
    </row>
    <row r="82" spans="1:25" ht="25.5" customHeight="1" x14ac:dyDescent="0.2">
      <c r="A82" s="7">
        <v>76</v>
      </c>
      <c r="B82" s="111" t="s">
        <v>1139</v>
      </c>
      <c r="C82" s="64" t="s">
        <v>1104</v>
      </c>
      <c r="D82" s="61">
        <v>21445</v>
      </c>
      <c r="E82" s="61">
        <f t="shared" si="8"/>
        <v>10722.5</v>
      </c>
      <c r="F82" s="12"/>
      <c r="G82" s="12"/>
      <c r="H82" s="12"/>
      <c r="I82" s="12"/>
      <c r="J82" s="66"/>
      <c r="K82" s="66"/>
      <c r="L82" s="13">
        <f t="shared" si="9"/>
        <v>0</v>
      </c>
      <c r="M82" s="14"/>
      <c r="N82" s="13">
        <f t="shared" si="6"/>
        <v>0</v>
      </c>
      <c r="O82" s="45">
        <f t="shared" si="10"/>
        <v>10722.5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7"/>
        <v>0</v>
      </c>
    </row>
    <row r="83" spans="1:25" ht="25.5" customHeight="1" x14ac:dyDescent="0.2">
      <c r="A83" s="7">
        <v>77</v>
      </c>
      <c r="B83" s="56" t="s">
        <v>1149</v>
      </c>
      <c r="C83" s="64" t="s">
        <v>192</v>
      </c>
      <c r="D83" s="61">
        <v>8030</v>
      </c>
      <c r="E83" s="61">
        <f t="shared" si="8"/>
        <v>4015</v>
      </c>
      <c r="F83" s="12"/>
      <c r="G83" s="12"/>
      <c r="H83" s="12"/>
      <c r="I83" s="12"/>
      <c r="J83" s="66"/>
      <c r="K83" s="66"/>
      <c r="L83" s="13">
        <f t="shared" si="9"/>
        <v>0</v>
      </c>
      <c r="M83" s="14"/>
      <c r="N83" s="13">
        <f t="shared" si="6"/>
        <v>0</v>
      </c>
      <c r="O83" s="45">
        <f t="shared" si="10"/>
        <v>4015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7"/>
        <v>0</v>
      </c>
    </row>
    <row r="84" spans="1:25" ht="35.25" customHeight="1" x14ac:dyDescent="0.2">
      <c r="A84" s="26" t="s">
        <v>46</v>
      </c>
      <c r="B84" s="26"/>
      <c r="C84" s="27"/>
      <c r="D84" s="27"/>
      <c r="E84" s="27"/>
      <c r="F84" s="159" t="s">
        <v>47</v>
      </c>
      <c r="G84" s="160"/>
      <c r="H84" s="160"/>
      <c r="I84" s="160"/>
      <c r="J84" s="161"/>
      <c r="K84" s="19"/>
      <c r="L84" s="67">
        <f>+SUM(L7:L83)</f>
        <v>0</v>
      </c>
      <c r="M84" s="12"/>
      <c r="N84" s="67">
        <f>+SUM(N7:N83)</f>
        <v>0</v>
      </c>
      <c r="O84" s="67"/>
      <c r="P84" s="168" t="s">
        <v>47</v>
      </c>
      <c r="Q84" s="168"/>
      <c r="R84" s="168"/>
      <c r="S84" s="168"/>
      <c r="T84" s="168"/>
      <c r="U84" s="168"/>
      <c r="V84" s="68"/>
      <c r="W84" s="67">
        <f>+SUM(W7:W83)</f>
        <v>0</v>
      </c>
      <c r="X84" s="21"/>
      <c r="Y84" s="67">
        <f>+SUM(Y7:Y83)</f>
        <v>0</v>
      </c>
    </row>
    <row r="85" spans="1:25" ht="49.5" customHeight="1" x14ac:dyDescent="0.2">
      <c r="A85" s="132" t="s">
        <v>48</v>
      </c>
      <c r="B85" s="132"/>
      <c r="F85" s="133" t="s">
        <v>49</v>
      </c>
      <c r="G85" s="134"/>
      <c r="H85" s="134"/>
      <c r="I85" s="134"/>
      <c r="J85" s="135"/>
      <c r="K85" s="69"/>
      <c r="L85" s="167"/>
      <c r="M85" s="167"/>
      <c r="N85" s="167"/>
      <c r="O85" s="1"/>
    </row>
    <row r="86" spans="1:25" ht="49.5" customHeight="1" x14ac:dyDescent="0.2">
      <c r="A86" s="136" t="s">
        <v>50</v>
      </c>
      <c r="B86" s="136"/>
      <c r="F86" s="133" t="s">
        <v>51</v>
      </c>
      <c r="G86" s="134"/>
      <c r="H86" s="134"/>
      <c r="I86" s="134"/>
      <c r="J86" s="135"/>
      <c r="K86" s="22"/>
      <c r="L86" s="137"/>
      <c r="M86" s="137"/>
      <c r="N86" s="137"/>
      <c r="O86" s="1"/>
    </row>
  </sheetData>
  <mergeCells count="18">
    <mergeCell ref="A85:B85"/>
    <mergeCell ref="F85:J85"/>
    <mergeCell ref="L85:N85"/>
    <mergeCell ref="A86:B86"/>
    <mergeCell ref="F86:J86"/>
    <mergeCell ref="L86:N86"/>
    <mergeCell ref="F84:J84"/>
    <mergeCell ref="P84:U84"/>
    <mergeCell ref="C1:Y1"/>
    <mergeCell ref="A2:Y2"/>
    <mergeCell ref="A3:D3"/>
    <mergeCell ref="E3:R3"/>
    <mergeCell ref="A4:D4"/>
    <mergeCell ref="E4:N4"/>
    <mergeCell ref="A5:D5"/>
    <mergeCell ref="E5:N5"/>
    <mergeCell ref="O5:Y5"/>
    <mergeCell ref="A6:B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BF7E-CC4C-4AE6-AB0F-1B16437EB57E}">
  <sheetPr>
    <tabColor theme="9" tint="0.79998168889431442"/>
  </sheetPr>
  <dimension ref="A1:Y44"/>
  <sheetViews>
    <sheetView topLeftCell="I1" workbookViewId="0">
      <selection activeCell="O5" sqref="O5:Y5"/>
    </sheetView>
  </sheetViews>
  <sheetFormatPr baseColWidth="10" defaultRowHeight="15" x14ac:dyDescent="0.2"/>
  <cols>
    <col min="1" max="1" width="5" style="78" customWidth="1"/>
    <col min="2" max="2" width="54.5546875" style="51" customWidth="1"/>
    <col min="3" max="3" width="5" style="51" customWidth="1"/>
    <col min="4" max="4" width="12.77734375" style="51" customWidth="1"/>
    <col min="5" max="5" width="10.33203125" style="51" customWidth="1"/>
    <col min="6" max="14" width="11.5546875" style="51"/>
    <col min="15" max="15" width="11.33203125" style="51" customWidth="1"/>
    <col min="16" max="16384" width="11.5546875" style="51"/>
  </cols>
  <sheetData>
    <row r="1" spans="1:25" s="2" customFormat="1" ht="58.5" customHeight="1" x14ac:dyDescent="0.2">
      <c r="A1" s="1"/>
      <c r="C1" s="149" t="s">
        <v>1150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1151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s="2" customFormat="1" ht="52.5" customHeigh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s="2" customFormat="1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1152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121" t="s">
        <v>18</v>
      </c>
      <c r="N6" s="6" t="s">
        <v>112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121" t="s">
        <v>18</v>
      </c>
      <c r="Y6" s="6" t="s">
        <v>74</v>
      </c>
    </row>
    <row r="7" spans="1:25" ht="22.5" customHeight="1" x14ac:dyDescent="0.2">
      <c r="A7" s="63">
        <v>1</v>
      </c>
      <c r="B7" s="125" t="s">
        <v>1153</v>
      </c>
      <c r="C7" s="55" t="s">
        <v>192</v>
      </c>
      <c r="D7" s="128">
        <v>1159</v>
      </c>
      <c r="E7" s="61">
        <f>D7*0.5</f>
        <v>579.5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 t="shared" ref="N7:N41" si="0">+(L7*M7)+L7</f>
        <v>0</v>
      </c>
      <c r="O7" s="45">
        <f>D7*0.5</f>
        <v>579.5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41" si="1">+(W7*X7)+W7</f>
        <v>0</v>
      </c>
    </row>
    <row r="8" spans="1:25" ht="22.5" customHeight="1" x14ac:dyDescent="0.2">
      <c r="A8" s="63">
        <v>2</v>
      </c>
      <c r="B8" s="125" t="s">
        <v>1154</v>
      </c>
      <c r="C8" s="55" t="s">
        <v>192</v>
      </c>
      <c r="D8" s="128">
        <v>16742</v>
      </c>
      <c r="E8" s="61">
        <f t="shared" ref="E8:E41" si="2">D8*0.5</f>
        <v>8371</v>
      </c>
      <c r="F8" s="65"/>
      <c r="G8" s="65"/>
      <c r="H8" s="65"/>
      <c r="I8" s="65"/>
      <c r="J8" s="66"/>
      <c r="K8" s="66"/>
      <c r="L8" s="13">
        <f t="shared" ref="L8:L41" si="3">+$E8*J8</f>
        <v>0</v>
      </c>
      <c r="M8" s="14"/>
      <c r="N8" s="13">
        <f t="shared" si="0"/>
        <v>0</v>
      </c>
      <c r="O8" s="45">
        <f t="shared" ref="O8:O41" si="4">D8*0.5</f>
        <v>8371</v>
      </c>
      <c r="P8" s="65"/>
      <c r="Q8" s="65"/>
      <c r="R8" s="65"/>
      <c r="S8" s="65"/>
      <c r="T8" s="65"/>
      <c r="U8" s="66"/>
      <c r="V8" s="66"/>
      <c r="W8" s="13">
        <f t="shared" ref="W8:W41" si="5">+$O8*U8</f>
        <v>0</v>
      </c>
      <c r="X8" s="14"/>
      <c r="Y8" s="13">
        <f t="shared" si="1"/>
        <v>0</v>
      </c>
    </row>
    <row r="9" spans="1:25" ht="22.5" customHeight="1" x14ac:dyDescent="0.2">
      <c r="A9" s="63">
        <v>3</v>
      </c>
      <c r="B9" s="125" t="s">
        <v>1155</v>
      </c>
      <c r="C9" s="55" t="s">
        <v>192</v>
      </c>
      <c r="D9" s="128">
        <v>10772</v>
      </c>
      <c r="E9" s="61">
        <f t="shared" si="2"/>
        <v>5386</v>
      </c>
      <c r="F9" s="65"/>
      <c r="G9" s="65"/>
      <c r="H9" s="65"/>
      <c r="I9" s="65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5386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ht="22.5" customHeight="1" x14ac:dyDescent="0.2">
      <c r="A10" s="63">
        <v>4</v>
      </c>
      <c r="B10" s="125" t="s">
        <v>1156</v>
      </c>
      <c r="C10" s="55" t="s">
        <v>192</v>
      </c>
      <c r="D10" s="128">
        <v>11502</v>
      </c>
      <c r="E10" s="61">
        <f t="shared" si="2"/>
        <v>5751</v>
      </c>
      <c r="F10" s="65"/>
      <c r="G10" s="65"/>
      <c r="H10" s="65"/>
      <c r="I10" s="65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5751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ht="22.5" customHeight="1" x14ac:dyDescent="0.2">
      <c r="A11" s="63">
        <v>5</v>
      </c>
      <c r="B11" s="125" t="s">
        <v>1157</v>
      </c>
      <c r="C11" s="55" t="s">
        <v>192</v>
      </c>
      <c r="D11" s="128">
        <v>13630</v>
      </c>
      <c r="E11" s="61">
        <f t="shared" si="2"/>
        <v>6815</v>
      </c>
      <c r="F11" s="65"/>
      <c r="G11" s="65"/>
      <c r="H11" s="65"/>
      <c r="I11" s="65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6815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ht="22.5" customHeight="1" x14ac:dyDescent="0.2">
      <c r="A12" s="63">
        <v>6</v>
      </c>
      <c r="B12" s="126" t="s">
        <v>1158</v>
      </c>
      <c r="C12" s="55" t="s">
        <v>192</v>
      </c>
      <c r="D12" s="128">
        <v>5554</v>
      </c>
      <c r="E12" s="61">
        <f t="shared" si="2"/>
        <v>2777</v>
      </c>
      <c r="F12" s="65"/>
      <c r="G12" s="65"/>
      <c r="H12" s="65"/>
      <c r="I12" s="65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2777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ht="22.5" customHeight="1" x14ac:dyDescent="0.2">
      <c r="A13" s="63">
        <v>7</v>
      </c>
      <c r="B13" s="125" t="s">
        <v>1159</v>
      </c>
      <c r="C13" s="55" t="s">
        <v>192</v>
      </c>
      <c r="D13" s="128">
        <v>289266</v>
      </c>
      <c r="E13" s="61">
        <f t="shared" si="2"/>
        <v>144633</v>
      </c>
      <c r="F13" s="65"/>
      <c r="G13" s="65"/>
      <c r="H13" s="65"/>
      <c r="I13" s="65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144633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ht="22.5" customHeight="1" x14ac:dyDescent="0.2">
      <c r="A14" s="63">
        <v>8</v>
      </c>
      <c r="B14" s="125" t="s">
        <v>1160</v>
      </c>
      <c r="C14" s="55" t="s">
        <v>192</v>
      </c>
      <c r="D14" s="128">
        <v>98435</v>
      </c>
      <c r="E14" s="61">
        <f t="shared" si="2"/>
        <v>49217.5</v>
      </c>
      <c r="F14" s="65"/>
      <c r="G14" s="65"/>
      <c r="H14" s="65"/>
      <c r="I14" s="65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49217.5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ht="22.5" customHeight="1" x14ac:dyDescent="0.2">
      <c r="A15" s="63">
        <v>9</v>
      </c>
      <c r="B15" s="125" t="s">
        <v>1161</v>
      </c>
      <c r="C15" s="55" t="s">
        <v>192</v>
      </c>
      <c r="D15" s="128">
        <v>212344</v>
      </c>
      <c r="E15" s="61">
        <f t="shared" si="2"/>
        <v>106172</v>
      </c>
      <c r="F15" s="65"/>
      <c r="G15" s="65"/>
      <c r="H15" s="65"/>
      <c r="I15" s="65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106172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ht="22.5" customHeight="1" x14ac:dyDescent="0.2">
      <c r="A16" s="63">
        <v>10</v>
      </c>
      <c r="B16" s="127" t="s">
        <v>1162</v>
      </c>
      <c r="C16" s="55" t="s">
        <v>192</v>
      </c>
      <c r="D16" s="128">
        <v>37000</v>
      </c>
      <c r="E16" s="61">
        <f t="shared" si="2"/>
        <v>18500</v>
      </c>
      <c r="F16" s="65"/>
      <c r="G16" s="65"/>
      <c r="H16" s="65"/>
      <c r="I16" s="65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18500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ht="22.5" customHeight="1" x14ac:dyDescent="0.2">
      <c r="A17" s="63">
        <v>11</v>
      </c>
      <c r="B17" s="125" t="s">
        <v>1163</v>
      </c>
      <c r="C17" s="55" t="s">
        <v>192</v>
      </c>
      <c r="D17" s="128">
        <v>13718</v>
      </c>
      <c r="E17" s="61">
        <f t="shared" si="2"/>
        <v>6859</v>
      </c>
      <c r="F17" s="65"/>
      <c r="G17" s="65"/>
      <c r="H17" s="65"/>
      <c r="I17" s="65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6859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ht="22.5" customHeight="1" x14ac:dyDescent="0.2">
      <c r="A18" s="63">
        <v>12</v>
      </c>
      <c r="B18" s="125" t="s">
        <v>1164</v>
      </c>
      <c r="C18" s="55" t="s">
        <v>192</v>
      </c>
      <c r="D18" s="128">
        <v>3294</v>
      </c>
      <c r="E18" s="61">
        <f t="shared" si="2"/>
        <v>1647</v>
      </c>
      <c r="F18" s="65"/>
      <c r="G18" s="65"/>
      <c r="H18" s="65"/>
      <c r="I18" s="65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1647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ht="22.5" customHeight="1" x14ac:dyDescent="0.2">
      <c r="A19" s="63">
        <v>13</v>
      </c>
      <c r="B19" s="125" t="s">
        <v>1165</v>
      </c>
      <c r="C19" s="55" t="s">
        <v>192</v>
      </c>
      <c r="D19" s="128">
        <v>1950</v>
      </c>
      <c r="E19" s="61">
        <f t="shared" si="2"/>
        <v>975</v>
      </c>
      <c r="F19" s="65"/>
      <c r="G19" s="65"/>
      <c r="H19" s="65"/>
      <c r="I19" s="65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975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ht="22.5" customHeight="1" x14ac:dyDescent="0.2">
      <c r="A20" s="63">
        <v>14</v>
      </c>
      <c r="B20" s="125" t="s">
        <v>1166</v>
      </c>
      <c r="C20" s="55" t="s">
        <v>192</v>
      </c>
      <c r="D20" s="128">
        <v>59693</v>
      </c>
      <c r="E20" s="61">
        <f t="shared" si="2"/>
        <v>29846.5</v>
      </c>
      <c r="F20" s="65"/>
      <c r="G20" s="65"/>
      <c r="H20" s="65"/>
      <c r="I20" s="65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29846.5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ht="22.5" customHeight="1" x14ac:dyDescent="0.2">
      <c r="A21" s="63">
        <v>15</v>
      </c>
      <c r="B21" s="125" t="s">
        <v>1167</v>
      </c>
      <c r="C21" s="55" t="s">
        <v>192</v>
      </c>
      <c r="D21" s="128">
        <v>4052</v>
      </c>
      <c r="E21" s="61">
        <f t="shared" si="2"/>
        <v>2026</v>
      </c>
      <c r="F21" s="65"/>
      <c r="G21" s="65"/>
      <c r="H21" s="65"/>
      <c r="I21" s="65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2026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22.5" customHeight="1" x14ac:dyDescent="0.2">
      <c r="A22" s="63">
        <v>16</v>
      </c>
      <c r="B22" s="125" t="s">
        <v>1168</v>
      </c>
      <c r="C22" s="55" t="s">
        <v>192</v>
      </c>
      <c r="D22" s="128">
        <v>92</v>
      </c>
      <c r="E22" s="61">
        <f t="shared" si="2"/>
        <v>46</v>
      </c>
      <c r="F22" s="65"/>
      <c r="G22" s="65"/>
      <c r="H22" s="65"/>
      <c r="I22" s="65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46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ht="22.5" customHeight="1" x14ac:dyDescent="0.2">
      <c r="A23" s="63">
        <v>17</v>
      </c>
      <c r="B23" s="125" t="s">
        <v>1169</v>
      </c>
      <c r="C23" s="55" t="s">
        <v>192</v>
      </c>
      <c r="D23" s="128">
        <v>939</v>
      </c>
      <c r="E23" s="61">
        <f t="shared" si="2"/>
        <v>469.5</v>
      </c>
      <c r="F23" s="65"/>
      <c r="G23" s="65"/>
      <c r="H23" s="65"/>
      <c r="I23" s="65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469.5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ht="22.5" customHeight="1" x14ac:dyDescent="0.2">
      <c r="A24" s="63">
        <v>18</v>
      </c>
      <c r="B24" s="125" t="s">
        <v>1170</v>
      </c>
      <c r="C24" s="55" t="s">
        <v>192</v>
      </c>
      <c r="D24" s="128">
        <v>31419</v>
      </c>
      <c r="E24" s="61">
        <f t="shared" si="2"/>
        <v>15709.5</v>
      </c>
      <c r="F24" s="65"/>
      <c r="G24" s="65"/>
      <c r="H24" s="65"/>
      <c r="I24" s="65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15709.5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ht="22.5" customHeight="1" x14ac:dyDescent="0.2">
      <c r="A25" s="63">
        <v>19</v>
      </c>
      <c r="B25" s="125" t="s">
        <v>1171</v>
      </c>
      <c r="C25" s="55" t="s">
        <v>192</v>
      </c>
      <c r="D25" s="128">
        <v>5740</v>
      </c>
      <c r="E25" s="61">
        <f t="shared" si="2"/>
        <v>2870</v>
      </c>
      <c r="F25" s="65"/>
      <c r="G25" s="65"/>
      <c r="H25" s="65"/>
      <c r="I25" s="65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2870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ht="22.5" customHeight="1" x14ac:dyDescent="0.2">
      <c r="A26" s="63">
        <v>20</v>
      </c>
      <c r="B26" s="125" t="s">
        <v>1172</v>
      </c>
      <c r="C26" s="55" t="s">
        <v>192</v>
      </c>
      <c r="D26" s="128">
        <v>20004</v>
      </c>
      <c r="E26" s="61">
        <f t="shared" si="2"/>
        <v>10002</v>
      </c>
      <c r="F26" s="65"/>
      <c r="G26" s="65"/>
      <c r="H26" s="65"/>
      <c r="I26" s="65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10002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ht="22.5" customHeight="1" x14ac:dyDescent="0.2">
      <c r="A27" s="63">
        <v>21</v>
      </c>
      <c r="B27" s="125" t="s">
        <v>1173</v>
      </c>
      <c r="C27" s="55" t="s">
        <v>192</v>
      </c>
      <c r="D27" s="128">
        <v>2260</v>
      </c>
      <c r="E27" s="61">
        <f t="shared" si="2"/>
        <v>1130</v>
      </c>
      <c r="F27" s="65"/>
      <c r="G27" s="65"/>
      <c r="H27" s="65"/>
      <c r="I27" s="65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1130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ht="22.5" customHeight="1" x14ac:dyDescent="0.2">
      <c r="A28" s="63">
        <v>22</v>
      </c>
      <c r="B28" s="125" t="s">
        <v>1174</v>
      </c>
      <c r="C28" s="55" t="s">
        <v>192</v>
      </c>
      <c r="D28" s="128">
        <v>3972</v>
      </c>
      <c r="E28" s="61">
        <f t="shared" si="2"/>
        <v>1986</v>
      </c>
      <c r="F28" s="65"/>
      <c r="G28" s="65"/>
      <c r="H28" s="65"/>
      <c r="I28" s="65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1986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ht="22.5" customHeight="1" x14ac:dyDescent="0.2">
      <c r="A29" s="63">
        <v>23</v>
      </c>
      <c r="B29" s="125" t="s">
        <v>1175</v>
      </c>
      <c r="C29" s="55" t="s">
        <v>192</v>
      </c>
      <c r="D29" s="128">
        <v>1280</v>
      </c>
      <c r="E29" s="61">
        <f t="shared" si="2"/>
        <v>640</v>
      </c>
      <c r="F29" s="65"/>
      <c r="G29" s="65"/>
      <c r="H29" s="65"/>
      <c r="I29" s="65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640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ht="22.5" customHeight="1" x14ac:dyDescent="0.2">
      <c r="A30" s="63">
        <v>24</v>
      </c>
      <c r="B30" s="127" t="s">
        <v>1176</v>
      </c>
      <c r="C30" s="55" t="s">
        <v>192</v>
      </c>
      <c r="D30" s="128">
        <v>36382</v>
      </c>
      <c r="E30" s="61">
        <f t="shared" si="2"/>
        <v>18191</v>
      </c>
      <c r="F30" s="65"/>
      <c r="G30" s="65"/>
      <c r="H30" s="65"/>
      <c r="I30" s="65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18191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ht="22.5" customHeight="1" x14ac:dyDescent="0.2">
      <c r="A31" s="63">
        <v>25</v>
      </c>
      <c r="B31" s="125" t="s">
        <v>1177</v>
      </c>
      <c r="C31" s="55" t="s">
        <v>192</v>
      </c>
      <c r="D31" s="128">
        <v>70</v>
      </c>
      <c r="E31" s="61">
        <f t="shared" si="2"/>
        <v>35</v>
      </c>
      <c r="F31" s="65"/>
      <c r="G31" s="65"/>
      <c r="H31" s="65"/>
      <c r="I31" s="65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35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ht="22.5" customHeight="1" x14ac:dyDescent="0.2">
      <c r="A32" s="63">
        <v>26</v>
      </c>
      <c r="B32" s="125" t="s">
        <v>1178</v>
      </c>
      <c r="C32" s="55" t="s">
        <v>192</v>
      </c>
      <c r="D32" s="128">
        <v>7129</v>
      </c>
      <c r="E32" s="61">
        <f t="shared" si="2"/>
        <v>3564.5</v>
      </c>
      <c r="F32" s="65"/>
      <c r="G32" s="65"/>
      <c r="H32" s="65"/>
      <c r="I32" s="65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3564.5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ht="22.5" customHeight="1" x14ac:dyDescent="0.2">
      <c r="A33" s="63">
        <v>27</v>
      </c>
      <c r="B33" s="125" t="s">
        <v>1179</v>
      </c>
      <c r="C33" s="55" t="s">
        <v>192</v>
      </c>
      <c r="D33" s="128">
        <v>12728</v>
      </c>
      <c r="E33" s="61">
        <f t="shared" si="2"/>
        <v>6364</v>
      </c>
      <c r="F33" s="65"/>
      <c r="G33" s="65"/>
      <c r="H33" s="65"/>
      <c r="I33" s="65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6364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ht="22.5" customHeight="1" x14ac:dyDescent="0.2">
      <c r="A34" s="63">
        <v>28</v>
      </c>
      <c r="B34" s="127" t="s">
        <v>1180</v>
      </c>
      <c r="C34" s="55" t="s">
        <v>192</v>
      </c>
      <c r="D34" s="128">
        <v>2653</v>
      </c>
      <c r="E34" s="61">
        <f t="shared" si="2"/>
        <v>1326.5</v>
      </c>
      <c r="F34" s="65"/>
      <c r="G34" s="65"/>
      <c r="H34" s="65"/>
      <c r="I34" s="65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1326.5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ht="22.5" customHeight="1" x14ac:dyDescent="0.2">
      <c r="A35" s="63">
        <v>29</v>
      </c>
      <c r="B35" s="125" t="s">
        <v>1181</v>
      </c>
      <c r="C35" s="55" t="s">
        <v>192</v>
      </c>
      <c r="D35" s="128">
        <v>1579</v>
      </c>
      <c r="E35" s="61">
        <f t="shared" si="2"/>
        <v>789.5</v>
      </c>
      <c r="F35" s="65"/>
      <c r="G35" s="65"/>
      <c r="H35" s="65"/>
      <c r="I35" s="65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789.5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ht="22.5" customHeight="1" x14ac:dyDescent="0.2">
      <c r="A36" s="63">
        <v>30</v>
      </c>
      <c r="B36" s="125" t="s">
        <v>1182</v>
      </c>
      <c r="C36" s="55" t="s">
        <v>192</v>
      </c>
      <c r="D36" s="128">
        <v>231</v>
      </c>
      <c r="E36" s="61">
        <f t="shared" si="2"/>
        <v>115.5</v>
      </c>
      <c r="F36" s="65"/>
      <c r="G36" s="65"/>
      <c r="H36" s="65"/>
      <c r="I36" s="65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115.5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ht="22.5" customHeight="1" x14ac:dyDescent="0.2">
      <c r="A37" s="63">
        <v>31</v>
      </c>
      <c r="B37" s="125" t="s">
        <v>1183</v>
      </c>
      <c r="C37" s="55" t="s">
        <v>192</v>
      </c>
      <c r="D37" s="128">
        <v>587</v>
      </c>
      <c r="E37" s="61">
        <f t="shared" si="2"/>
        <v>293.5</v>
      </c>
      <c r="F37" s="65"/>
      <c r="G37" s="65"/>
      <c r="H37" s="65"/>
      <c r="I37" s="65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293.5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ht="22.5" customHeight="1" x14ac:dyDescent="0.2">
      <c r="A38" s="63">
        <v>32</v>
      </c>
      <c r="B38" s="126" t="s">
        <v>1184</v>
      </c>
      <c r="C38" s="55" t="s">
        <v>192</v>
      </c>
      <c r="D38" s="128">
        <v>552</v>
      </c>
      <c r="E38" s="61">
        <f t="shared" si="2"/>
        <v>276</v>
      </c>
      <c r="F38" s="65"/>
      <c r="G38" s="65"/>
      <c r="H38" s="65"/>
      <c r="I38" s="65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276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ht="22.5" customHeight="1" x14ac:dyDescent="0.2">
      <c r="A39" s="63">
        <v>33</v>
      </c>
      <c r="B39" s="125" t="s">
        <v>1185</v>
      </c>
      <c r="C39" s="55" t="s">
        <v>192</v>
      </c>
      <c r="D39" s="128">
        <v>1125</v>
      </c>
      <c r="E39" s="61">
        <f t="shared" si="2"/>
        <v>562.5</v>
      </c>
      <c r="F39" s="65"/>
      <c r="G39" s="65"/>
      <c r="H39" s="65"/>
      <c r="I39" s="65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562.5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ht="22.5" customHeight="1" x14ac:dyDescent="0.2">
      <c r="A40" s="63">
        <v>34</v>
      </c>
      <c r="B40" s="125" t="s">
        <v>1186</v>
      </c>
      <c r="C40" s="55" t="s">
        <v>188</v>
      </c>
      <c r="D40" s="128">
        <v>192</v>
      </c>
      <c r="E40" s="61">
        <f t="shared" si="2"/>
        <v>96</v>
      </c>
      <c r="F40" s="65"/>
      <c r="G40" s="65"/>
      <c r="H40" s="65"/>
      <c r="I40" s="65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96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ht="22.5" customHeight="1" x14ac:dyDescent="0.2">
      <c r="A41" s="63">
        <v>35</v>
      </c>
      <c r="B41" s="125" t="s">
        <v>1187</v>
      </c>
      <c r="C41" s="55" t="s">
        <v>192</v>
      </c>
      <c r="D41" s="128">
        <v>1505</v>
      </c>
      <c r="E41" s="61">
        <f t="shared" si="2"/>
        <v>752.5</v>
      </c>
      <c r="F41" s="65"/>
      <c r="G41" s="65"/>
      <c r="H41" s="65"/>
      <c r="I41" s="65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752.5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s="2" customFormat="1" ht="35.25" customHeight="1" x14ac:dyDescent="0.2">
      <c r="A42" s="122" t="s">
        <v>46</v>
      </c>
      <c r="B42" s="122"/>
      <c r="C42" s="119"/>
      <c r="D42" s="119"/>
      <c r="E42" s="119"/>
      <c r="F42" s="159" t="s">
        <v>47</v>
      </c>
      <c r="G42" s="160"/>
      <c r="H42" s="160"/>
      <c r="I42" s="160"/>
      <c r="J42" s="161"/>
      <c r="K42" s="123"/>
      <c r="L42" s="67">
        <f>+SUM(L7:L41)</f>
        <v>0</v>
      </c>
      <c r="M42" s="12"/>
      <c r="N42" s="67">
        <f>+SUM(N7:N41)</f>
        <v>0</v>
      </c>
      <c r="O42" s="67"/>
      <c r="P42" s="168" t="s">
        <v>47</v>
      </c>
      <c r="Q42" s="168"/>
      <c r="R42" s="168"/>
      <c r="S42" s="168"/>
      <c r="T42" s="168"/>
      <c r="U42" s="168"/>
      <c r="V42" s="124"/>
      <c r="W42" s="67">
        <f>+SUM(W7:W41)</f>
        <v>0</v>
      </c>
      <c r="X42" s="21"/>
      <c r="Y42" s="67">
        <f>+SUM(Y7:Y41)</f>
        <v>0</v>
      </c>
    </row>
    <row r="43" spans="1:25" s="2" customFormat="1" ht="49.5" customHeight="1" x14ac:dyDescent="0.2">
      <c r="A43" s="132" t="s">
        <v>48</v>
      </c>
      <c r="B43" s="132"/>
      <c r="F43" s="133" t="s">
        <v>49</v>
      </c>
      <c r="G43" s="134"/>
      <c r="H43" s="134"/>
      <c r="I43" s="134"/>
      <c r="J43" s="135"/>
      <c r="K43" s="69"/>
      <c r="L43" s="167"/>
      <c r="M43" s="167"/>
      <c r="N43" s="167"/>
      <c r="O43" s="1"/>
    </row>
    <row r="44" spans="1:25" s="2" customFormat="1" ht="49.5" customHeight="1" x14ac:dyDescent="0.2">
      <c r="A44" s="136" t="s">
        <v>50</v>
      </c>
      <c r="B44" s="136"/>
      <c r="F44" s="133" t="s">
        <v>51</v>
      </c>
      <c r="G44" s="134"/>
      <c r="H44" s="134"/>
      <c r="I44" s="134"/>
      <c r="J44" s="135"/>
      <c r="K44" s="120"/>
      <c r="L44" s="137"/>
      <c r="M44" s="137"/>
      <c r="N44" s="137"/>
      <c r="O44" s="1"/>
    </row>
  </sheetData>
  <mergeCells count="18">
    <mergeCell ref="A43:B43"/>
    <mergeCell ref="F43:J43"/>
    <mergeCell ref="L43:N43"/>
    <mergeCell ref="A44:B44"/>
    <mergeCell ref="F44:J44"/>
    <mergeCell ref="L44:N44"/>
    <mergeCell ref="A5:D5"/>
    <mergeCell ref="E5:N5"/>
    <mergeCell ref="O5:Y5"/>
    <mergeCell ref="A6:B6"/>
    <mergeCell ref="F42:J42"/>
    <mergeCell ref="P42:U42"/>
    <mergeCell ref="C1:Y1"/>
    <mergeCell ref="A2:Y2"/>
    <mergeCell ref="A3:D3"/>
    <mergeCell ref="E3:R3"/>
    <mergeCell ref="A4:D4"/>
    <mergeCell ref="E4:N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B161-CB06-4849-8C84-016A5AADB8FD}">
  <sheetPr>
    <tabColor theme="5" tint="0.39997558519241921"/>
  </sheetPr>
  <dimension ref="A1:Y114"/>
  <sheetViews>
    <sheetView topLeftCell="F1" workbookViewId="0">
      <selection activeCell="O5" sqref="O5:Y5"/>
    </sheetView>
  </sheetViews>
  <sheetFormatPr baseColWidth="10" defaultRowHeight="15" x14ac:dyDescent="0.2"/>
  <cols>
    <col min="1" max="1" width="5.5546875" style="78" customWidth="1"/>
    <col min="2" max="2" width="54" style="51" customWidth="1"/>
    <col min="3" max="3" width="9" style="51" customWidth="1"/>
    <col min="4" max="4" width="10.21875" style="51" customWidth="1"/>
    <col min="5" max="5" width="9" style="51" customWidth="1"/>
    <col min="6" max="22" width="11.5546875" style="51"/>
    <col min="23" max="23" width="10.77734375" style="51" customWidth="1"/>
    <col min="24" max="16384" width="11.5546875" style="51"/>
  </cols>
  <sheetData>
    <row r="1" spans="1:25" s="2" customFormat="1" ht="58.5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1188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s="2" customFormat="1" ht="52.5" customHeigh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s="2" customFormat="1" ht="27" customHeight="1" x14ac:dyDescent="0.2">
      <c r="A5" s="137"/>
      <c r="B5" s="137"/>
      <c r="C5" s="137"/>
      <c r="D5" s="137"/>
      <c r="E5" s="138" t="s">
        <v>6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ht="24.75" customHeight="1" x14ac:dyDescent="0.2">
      <c r="A7" s="63">
        <v>1</v>
      </c>
      <c r="B7" s="107" t="s">
        <v>1189</v>
      </c>
      <c r="C7" s="64" t="s">
        <v>1050</v>
      </c>
      <c r="D7" s="61">
        <v>4839</v>
      </c>
      <c r="E7" s="61">
        <f>D7*0.5</f>
        <v>2419.5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 t="shared" ref="N7:N70" si="0">+(L7*M7)+L7</f>
        <v>0</v>
      </c>
      <c r="O7" s="45">
        <f>D7*0.5</f>
        <v>2419.5</v>
      </c>
      <c r="P7" s="65"/>
      <c r="Q7" s="65"/>
      <c r="R7" s="65"/>
      <c r="S7" s="65"/>
      <c r="T7" s="65"/>
      <c r="U7" s="66"/>
      <c r="V7" s="66"/>
      <c r="W7" s="13">
        <f t="shared" ref="W7:W70" si="1">+$D7*U7</f>
        <v>0</v>
      </c>
      <c r="X7" s="14"/>
      <c r="Y7" s="13">
        <f t="shared" ref="Y7:Y70" si="2">+(W7*X7)+W7</f>
        <v>0</v>
      </c>
    </row>
    <row r="8" spans="1:25" ht="24.75" customHeight="1" x14ac:dyDescent="0.2">
      <c r="A8" s="63">
        <v>2</v>
      </c>
      <c r="B8" s="107" t="s">
        <v>1237</v>
      </c>
      <c r="C8" s="64" t="s">
        <v>192</v>
      </c>
      <c r="D8" s="61">
        <v>10706</v>
      </c>
      <c r="E8" s="61">
        <f t="shared" ref="E8:E71" si="3">D8*0.5</f>
        <v>5353</v>
      </c>
      <c r="F8" s="65"/>
      <c r="G8" s="65"/>
      <c r="H8" s="65"/>
      <c r="I8" s="65"/>
      <c r="J8" s="66"/>
      <c r="K8" s="66"/>
      <c r="L8" s="13">
        <f t="shared" ref="L8:L71" si="4">+$E8*J8</f>
        <v>0</v>
      </c>
      <c r="M8" s="14"/>
      <c r="N8" s="13">
        <f t="shared" si="0"/>
        <v>0</v>
      </c>
      <c r="O8" s="45">
        <f t="shared" ref="O8:O71" si="5">D8*0.5</f>
        <v>5353</v>
      </c>
      <c r="P8" s="65"/>
      <c r="Q8" s="65"/>
      <c r="R8" s="65"/>
      <c r="S8" s="65"/>
      <c r="T8" s="65"/>
      <c r="U8" s="66"/>
      <c r="V8" s="66"/>
      <c r="W8" s="13">
        <f t="shared" si="1"/>
        <v>0</v>
      </c>
      <c r="X8" s="14"/>
      <c r="Y8" s="13">
        <f t="shared" si="2"/>
        <v>0</v>
      </c>
    </row>
    <row r="9" spans="1:25" ht="24.75" customHeight="1" x14ac:dyDescent="0.2">
      <c r="A9" s="63">
        <v>3</v>
      </c>
      <c r="B9" s="107" t="s">
        <v>1190</v>
      </c>
      <c r="C9" s="64" t="s">
        <v>1050</v>
      </c>
      <c r="D9" s="61">
        <v>2549</v>
      </c>
      <c r="E9" s="61">
        <f t="shared" si="3"/>
        <v>1274.5</v>
      </c>
      <c r="F9" s="65"/>
      <c r="G9" s="65"/>
      <c r="H9" s="65"/>
      <c r="I9" s="65"/>
      <c r="J9" s="66"/>
      <c r="K9" s="66"/>
      <c r="L9" s="13">
        <f t="shared" si="4"/>
        <v>0</v>
      </c>
      <c r="M9" s="14"/>
      <c r="N9" s="13">
        <f t="shared" si="0"/>
        <v>0</v>
      </c>
      <c r="O9" s="45">
        <f t="shared" si="5"/>
        <v>1274.5</v>
      </c>
      <c r="P9" s="65"/>
      <c r="Q9" s="65"/>
      <c r="R9" s="65"/>
      <c r="S9" s="65"/>
      <c r="T9" s="65"/>
      <c r="U9" s="66"/>
      <c r="V9" s="66"/>
      <c r="W9" s="13">
        <f t="shared" si="1"/>
        <v>0</v>
      </c>
      <c r="X9" s="14"/>
      <c r="Y9" s="13">
        <f t="shared" si="2"/>
        <v>0</v>
      </c>
    </row>
    <row r="10" spans="1:25" ht="24.75" customHeight="1" x14ac:dyDescent="0.2">
      <c r="A10" s="63">
        <v>4</v>
      </c>
      <c r="B10" s="107" t="s">
        <v>1191</v>
      </c>
      <c r="C10" s="64" t="s">
        <v>1050</v>
      </c>
      <c r="D10" s="61">
        <v>256</v>
      </c>
      <c r="E10" s="61">
        <f t="shared" si="3"/>
        <v>128</v>
      </c>
      <c r="F10" s="65"/>
      <c r="G10" s="65"/>
      <c r="H10" s="65"/>
      <c r="I10" s="65"/>
      <c r="J10" s="66"/>
      <c r="K10" s="66"/>
      <c r="L10" s="13">
        <f t="shared" si="4"/>
        <v>0</v>
      </c>
      <c r="M10" s="14"/>
      <c r="N10" s="13">
        <f t="shared" si="0"/>
        <v>0</v>
      </c>
      <c r="O10" s="45">
        <f t="shared" si="5"/>
        <v>128</v>
      </c>
      <c r="P10" s="65"/>
      <c r="Q10" s="65"/>
      <c r="R10" s="65"/>
      <c r="S10" s="65"/>
      <c r="T10" s="65"/>
      <c r="U10" s="66"/>
      <c r="V10" s="66"/>
      <c r="W10" s="13">
        <f t="shared" si="1"/>
        <v>0</v>
      </c>
      <c r="X10" s="14"/>
      <c r="Y10" s="13">
        <f t="shared" si="2"/>
        <v>0</v>
      </c>
    </row>
    <row r="11" spans="1:25" ht="24.75" customHeight="1" x14ac:dyDescent="0.2">
      <c r="A11" s="63">
        <v>5</v>
      </c>
      <c r="B11" s="107" t="s">
        <v>1192</v>
      </c>
      <c r="C11" s="64" t="s">
        <v>192</v>
      </c>
      <c r="D11" s="61">
        <v>12761</v>
      </c>
      <c r="E11" s="61">
        <f t="shared" si="3"/>
        <v>6380.5</v>
      </c>
      <c r="F11" s="65"/>
      <c r="G11" s="65"/>
      <c r="H11" s="65"/>
      <c r="I11" s="65"/>
      <c r="J11" s="66"/>
      <c r="K11" s="66"/>
      <c r="L11" s="13">
        <f t="shared" si="4"/>
        <v>0</v>
      </c>
      <c r="M11" s="14"/>
      <c r="N11" s="13">
        <f t="shared" si="0"/>
        <v>0</v>
      </c>
      <c r="O11" s="45">
        <f t="shared" si="5"/>
        <v>6380.5</v>
      </c>
      <c r="P11" s="65"/>
      <c r="Q11" s="65"/>
      <c r="R11" s="65"/>
      <c r="S11" s="65"/>
      <c r="T11" s="65"/>
      <c r="U11" s="66"/>
      <c r="V11" s="66"/>
      <c r="W11" s="13">
        <f t="shared" si="1"/>
        <v>0</v>
      </c>
      <c r="X11" s="14"/>
      <c r="Y11" s="13">
        <f t="shared" si="2"/>
        <v>0</v>
      </c>
    </row>
    <row r="12" spans="1:25" ht="24.75" customHeight="1" x14ac:dyDescent="0.2">
      <c r="A12" s="63">
        <v>6</v>
      </c>
      <c r="B12" s="107" t="s">
        <v>1193</v>
      </c>
      <c r="C12" s="64" t="s">
        <v>192</v>
      </c>
      <c r="D12" s="61">
        <v>170830</v>
      </c>
      <c r="E12" s="61">
        <f t="shared" si="3"/>
        <v>85415</v>
      </c>
      <c r="F12" s="65"/>
      <c r="G12" s="65"/>
      <c r="H12" s="65"/>
      <c r="I12" s="65"/>
      <c r="J12" s="66"/>
      <c r="K12" s="66"/>
      <c r="L12" s="13">
        <f t="shared" si="4"/>
        <v>0</v>
      </c>
      <c r="M12" s="14"/>
      <c r="N12" s="13">
        <f t="shared" si="0"/>
        <v>0</v>
      </c>
      <c r="O12" s="45">
        <f t="shared" si="5"/>
        <v>85415</v>
      </c>
      <c r="P12" s="65"/>
      <c r="Q12" s="65"/>
      <c r="R12" s="65"/>
      <c r="S12" s="65"/>
      <c r="T12" s="65"/>
      <c r="U12" s="66"/>
      <c r="V12" s="66"/>
      <c r="W12" s="13">
        <f t="shared" si="1"/>
        <v>0</v>
      </c>
      <c r="X12" s="14"/>
      <c r="Y12" s="13">
        <f t="shared" si="2"/>
        <v>0</v>
      </c>
    </row>
    <row r="13" spans="1:25" ht="24.75" customHeight="1" x14ac:dyDescent="0.2">
      <c r="A13" s="63">
        <v>7</v>
      </c>
      <c r="B13" s="108" t="s">
        <v>1238</v>
      </c>
      <c r="C13" s="64" t="s">
        <v>192</v>
      </c>
      <c r="D13" s="61">
        <v>50878</v>
      </c>
      <c r="E13" s="61">
        <f t="shared" si="3"/>
        <v>25439</v>
      </c>
      <c r="F13" s="65"/>
      <c r="G13" s="65"/>
      <c r="H13" s="65"/>
      <c r="I13" s="65"/>
      <c r="J13" s="66"/>
      <c r="K13" s="66"/>
      <c r="L13" s="13">
        <f t="shared" si="4"/>
        <v>0</v>
      </c>
      <c r="M13" s="14"/>
      <c r="N13" s="13">
        <f t="shared" si="0"/>
        <v>0</v>
      </c>
      <c r="O13" s="45">
        <f t="shared" si="5"/>
        <v>25439</v>
      </c>
      <c r="P13" s="65"/>
      <c r="Q13" s="65"/>
      <c r="R13" s="65"/>
      <c r="S13" s="65"/>
      <c r="T13" s="65"/>
      <c r="U13" s="66"/>
      <c r="V13" s="66"/>
      <c r="W13" s="13">
        <f t="shared" si="1"/>
        <v>0</v>
      </c>
      <c r="X13" s="14"/>
      <c r="Y13" s="13">
        <f t="shared" si="2"/>
        <v>0</v>
      </c>
    </row>
    <row r="14" spans="1:25" ht="24.75" customHeight="1" x14ac:dyDescent="0.2">
      <c r="A14" s="63">
        <v>8</v>
      </c>
      <c r="B14" s="111" t="s">
        <v>1239</v>
      </c>
      <c r="C14" s="64" t="s">
        <v>1050</v>
      </c>
      <c r="D14" s="61">
        <v>12305</v>
      </c>
      <c r="E14" s="61">
        <f t="shared" si="3"/>
        <v>6152.5</v>
      </c>
      <c r="F14" s="65"/>
      <c r="G14" s="65"/>
      <c r="H14" s="65"/>
      <c r="I14" s="65"/>
      <c r="J14" s="66"/>
      <c r="K14" s="66"/>
      <c r="L14" s="13">
        <f t="shared" si="4"/>
        <v>0</v>
      </c>
      <c r="M14" s="14"/>
      <c r="N14" s="13">
        <f t="shared" si="0"/>
        <v>0</v>
      </c>
      <c r="O14" s="45">
        <f t="shared" si="5"/>
        <v>6152.5</v>
      </c>
      <c r="P14" s="65"/>
      <c r="Q14" s="65"/>
      <c r="R14" s="65"/>
      <c r="S14" s="65"/>
      <c r="T14" s="65"/>
      <c r="U14" s="66"/>
      <c r="V14" s="66"/>
      <c r="W14" s="13">
        <f t="shared" si="1"/>
        <v>0</v>
      </c>
      <c r="X14" s="14"/>
      <c r="Y14" s="13">
        <f t="shared" si="2"/>
        <v>0</v>
      </c>
    </row>
    <row r="15" spans="1:25" ht="24.75" customHeight="1" x14ac:dyDescent="0.2">
      <c r="A15" s="63">
        <v>9</v>
      </c>
      <c r="B15" s="111" t="s">
        <v>1240</v>
      </c>
      <c r="C15" s="64" t="s">
        <v>1050</v>
      </c>
      <c r="D15" s="61">
        <v>2842</v>
      </c>
      <c r="E15" s="61">
        <f t="shared" si="3"/>
        <v>1421</v>
      </c>
      <c r="F15" s="65"/>
      <c r="G15" s="65"/>
      <c r="H15" s="65"/>
      <c r="I15" s="65"/>
      <c r="J15" s="66"/>
      <c r="K15" s="66"/>
      <c r="L15" s="13">
        <f t="shared" si="4"/>
        <v>0</v>
      </c>
      <c r="M15" s="14"/>
      <c r="N15" s="13">
        <f t="shared" si="0"/>
        <v>0</v>
      </c>
      <c r="O15" s="45">
        <f t="shared" si="5"/>
        <v>1421</v>
      </c>
      <c r="P15" s="65"/>
      <c r="Q15" s="65"/>
      <c r="R15" s="65"/>
      <c r="S15" s="65"/>
      <c r="T15" s="65"/>
      <c r="U15" s="66"/>
      <c r="V15" s="66"/>
      <c r="W15" s="13">
        <f t="shared" si="1"/>
        <v>0</v>
      </c>
      <c r="X15" s="14"/>
      <c r="Y15" s="13">
        <f t="shared" si="2"/>
        <v>0</v>
      </c>
    </row>
    <row r="16" spans="1:25" ht="24.75" customHeight="1" x14ac:dyDescent="0.2">
      <c r="A16" s="63">
        <v>10</v>
      </c>
      <c r="B16" s="111" t="s">
        <v>1241</v>
      </c>
      <c r="C16" s="64" t="s">
        <v>1050</v>
      </c>
      <c r="D16" s="61">
        <v>0</v>
      </c>
      <c r="E16" s="61">
        <f t="shared" si="3"/>
        <v>0</v>
      </c>
      <c r="F16" s="65"/>
      <c r="G16" s="65"/>
      <c r="H16" s="65"/>
      <c r="I16" s="65"/>
      <c r="J16" s="66"/>
      <c r="K16" s="66"/>
      <c r="L16" s="13">
        <f t="shared" si="4"/>
        <v>0</v>
      </c>
      <c r="M16" s="14"/>
      <c r="N16" s="13">
        <f t="shared" si="0"/>
        <v>0</v>
      </c>
      <c r="O16" s="45">
        <f t="shared" si="5"/>
        <v>0</v>
      </c>
      <c r="P16" s="65"/>
      <c r="Q16" s="65"/>
      <c r="R16" s="65"/>
      <c r="S16" s="65"/>
      <c r="T16" s="65"/>
      <c r="U16" s="66"/>
      <c r="V16" s="66"/>
      <c r="W16" s="13">
        <f t="shared" si="1"/>
        <v>0</v>
      </c>
      <c r="X16" s="14"/>
      <c r="Y16" s="13">
        <f t="shared" si="2"/>
        <v>0</v>
      </c>
    </row>
    <row r="17" spans="1:25" ht="24.75" customHeight="1" x14ac:dyDescent="0.2">
      <c r="A17" s="63">
        <v>11</v>
      </c>
      <c r="B17" s="107" t="s">
        <v>1194</v>
      </c>
      <c r="C17" s="64" t="s">
        <v>1050</v>
      </c>
      <c r="D17" s="61">
        <v>23244</v>
      </c>
      <c r="E17" s="61">
        <f t="shared" si="3"/>
        <v>11622</v>
      </c>
      <c r="F17" s="65"/>
      <c r="G17" s="65"/>
      <c r="H17" s="65"/>
      <c r="I17" s="65"/>
      <c r="J17" s="66"/>
      <c r="K17" s="66"/>
      <c r="L17" s="13">
        <f t="shared" si="4"/>
        <v>0</v>
      </c>
      <c r="M17" s="14"/>
      <c r="N17" s="13">
        <f t="shared" si="0"/>
        <v>0</v>
      </c>
      <c r="O17" s="45">
        <f t="shared" si="5"/>
        <v>11622</v>
      </c>
      <c r="P17" s="65"/>
      <c r="Q17" s="65"/>
      <c r="R17" s="65"/>
      <c r="S17" s="65"/>
      <c r="T17" s="65"/>
      <c r="U17" s="66"/>
      <c r="V17" s="66"/>
      <c r="W17" s="13">
        <f t="shared" si="1"/>
        <v>0</v>
      </c>
      <c r="X17" s="14"/>
      <c r="Y17" s="13">
        <f t="shared" si="2"/>
        <v>0</v>
      </c>
    </row>
    <row r="18" spans="1:25" ht="24.75" customHeight="1" x14ac:dyDescent="0.2">
      <c r="A18" s="63">
        <v>12</v>
      </c>
      <c r="B18" s="111" t="s">
        <v>1242</v>
      </c>
      <c r="C18" s="64" t="s">
        <v>1050</v>
      </c>
      <c r="D18" s="61">
        <v>10015</v>
      </c>
      <c r="E18" s="61">
        <f t="shared" si="3"/>
        <v>5007.5</v>
      </c>
      <c r="F18" s="65"/>
      <c r="G18" s="65"/>
      <c r="H18" s="65"/>
      <c r="I18" s="65"/>
      <c r="J18" s="66"/>
      <c r="K18" s="66"/>
      <c r="L18" s="13">
        <f t="shared" si="4"/>
        <v>0</v>
      </c>
      <c r="M18" s="14"/>
      <c r="N18" s="13">
        <f t="shared" si="0"/>
        <v>0</v>
      </c>
      <c r="O18" s="45">
        <f t="shared" si="5"/>
        <v>5007.5</v>
      </c>
      <c r="P18" s="65"/>
      <c r="Q18" s="65"/>
      <c r="R18" s="65"/>
      <c r="S18" s="65"/>
      <c r="T18" s="65"/>
      <c r="U18" s="66"/>
      <c r="V18" s="66"/>
      <c r="W18" s="13">
        <f t="shared" si="1"/>
        <v>0</v>
      </c>
      <c r="X18" s="14"/>
      <c r="Y18" s="13">
        <f t="shared" si="2"/>
        <v>0</v>
      </c>
    </row>
    <row r="19" spans="1:25" ht="24.75" customHeight="1" x14ac:dyDescent="0.2">
      <c r="A19" s="63">
        <v>13</v>
      </c>
      <c r="B19" s="109" t="s">
        <v>1243</v>
      </c>
      <c r="C19" s="64" t="s">
        <v>1050</v>
      </c>
      <c r="D19" s="61">
        <v>1565</v>
      </c>
      <c r="E19" s="61">
        <f t="shared" si="3"/>
        <v>782.5</v>
      </c>
      <c r="F19" s="65"/>
      <c r="G19" s="65"/>
      <c r="H19" s="65"/>
      <c r="I19" s="65"/>
      <c r="J19" s="66"/>
      <c r="K19" s="66"/>
      <c r="L19" s="13">
        <f t="shared" si="4"/>
        <v>0</v>
      </c>
      <c r="M19" s="14"/>
      <c r="N19" s="13">
        <f t="shared" si="0"/>
        <v>0</v>
      </c>
      <c r="O19" s="45">
        <f t="shared" si="5"/>
        <v>782.5</v>
      </c>
      <c r="P19" s="65"/>
      <c r="Q19" s="65"/>
      <c r="R19" s="65"/>
      <c r="S19" s="65"/>
      <c r="T19" s="65"/>
      <c r="U19" s="66"/>
      <c r="V19" s="66"/>
      <c r="W19" s="13">
        <f t="shared" si="1"/>
        <v>0</v>
      </c>
      <c r="X19" s="14"/>
      <c r="Y19" s="13">
        <f t="shared" si="2"/>
        <v>0</v>
      </c>
    </row>
    <row r="20" spans="1:25" ht="24.75" customHeight="1" x14ac:dyDescent="0.2">
      <c r="A20" s="63">
        <v>14</v>
      </c>
      <c r="B20" s="109" t="s">
        <v>1244</v>
      </c>
      <c r="C20" s="64" t="s">
        <v>1050</v>
      </c>
      <c r="D20" s="61">
        <v>806</v>
      </c>
      <c r="E20" s="61">
        <f t="shared" si="3"/>
        <v>403</v>
      </c>
      <c r="F20" s="65"/>
      <c r="G20" s="65"/>
      <c r="H20" s="65"/>
      <c r="I20" s="65"/>
      <c r="J20" s="66"/>
      <c r="K20" s="66"/>
      <c r="L20" s="13">
        <f t="shared" si="4"/>
        <v>0</v>
      </c>
      <c r="M20" s="14"/>
      <c r="N20" s="13">
        <f t="shared" si="0"/>
        <v>0</v>
      </c>
      <c r="O20" s="45">
        <f t="shared" si="5"/>
        <v>403</v>
      </c>
      <c r="P20" s="65"/>
      <c r="Q20" s="65"/>
      <c r="R20" s="65"/>
      <c r="S20" s="65"/>
      <c r="T20" s="65"/>
      <c r="U20" s="66"/>
      <c r="V20" s="66"/>
      <c r="W20" s="13">
        <f t="shared" si="1"/>
        <v>0</v>
      </c>
      <c r="X20" s="14"/>
      <c r="Y20" s="13">
        <f t="shared" si="2"/>
        <v>0</v>
      </c>
    </row>
    <row r="21" spans="1:25" ht="24.75" customHeight="1" x14ac:dyDescent="0.2">
      <c r="A21" s="63">
        <v>15</v>
      </c>
      <c r="B21" s="109" t="s">
        <v>1245</v>
      </c>
      <c r="C21" s="64" t="s">
        <v>1050</v>
      </c>
      <c r="D21" s="61">
        <v>3791</v>
      </c>
      <c r="E21" s="61">
        <f t="shared" si="3"/>
        <v>1895.5</v>
      </c>
      <c r="F21" s="65"/>
      <c r="G21" s="65"/>
      <c r="H21" s="65"/>
      <c r="I21" s="65"/>
      <c r="J21" s="66"/>
      <c r="K21" s="66"/>
      <c r="L21" s="13">
        <f t="shared" si="4"/>
        <v>0</v>
      </c>
      <c r="M21" s="14"/>
      <c r="N21" s="13">
        <f t="shared" si="0"/>
        <v>0</v>
      </c>
      <c r="O21" s="45">
        <f t="shared" si="5"/>
        <v>1895.5</v>
      </c>
      <c r="P21" s="65"/>
      <c r="Q21" s="65"/>
      <c r="R21" s="65"/>
      <c r="S21" s="65"/>
      <c r="T21" s="65"/>
      <c r="U21" s="66"/>
      <c r="V21" s="66"/>
      <c r="W21" s="13">
        <f t="shared" si="1"/>
        <v>0</v>
      </c>
      <c r="X21" s="14"/>
      <c r="Y21" s="13">
        <f t="shared" si="2"/>
        <v>0</v>
      </c>
    </row>
    <row r="22" spans="1:25" ht="24.75" customHeight="1" x14ac:dyDescent="0.2">
      <c r="A22" s="63">
        <v>16</v>
      </c>
      <c r="B22" s="107" t="s">
        <v>1195</v>
      </c>
      <c r="C22" s="64" t="s">
        <v>1050</v>
      </c>
      <c r="D22" s="61">
        <v>402</v>
      </c>
      <c r="E22" s="61">
        <f t="shared" si="3"/>
        <v>201</v>
      </c>
      <c r="F22" s="65"/>
      <c r="G22" s="65"/>
      <c r="H22" s="65"/>
      <c r="I22" s="65"/>
      <c r="J22" s="66"/>
      <c r="K22" s="66"/>
      <c r="L22" s="13">
        <f t="shared" si="4"/>
        <v>0</v>
      </c>
      <c r="M22" s="14"/>
      <c r="N22" s="13">
        <f t="shared" si="0"/>
        <v>0</v>
      </c>
      <c r="O22" s="45">
        <f t="shared" si="5"/>
        <v>201</v>
      </c>
      <c r="P22" s="65"/>
      <c r="Q22" s="65"/>
      <c r="R22" s="65"/>
      <c r="S22" s="65"/>
      <c r="T22" s="65"/>
      <c r="U22" s="66"/>
      <c r="V22" s="66"/>
      <c r="W22" s="13">
        <f t="shared" si="1"/>
        <v>0</v>
      </c>
      <c r="X22" s="14"/>
      <c r="Y22" s="13">
        <f t="shared" si="2"/>
        <v>0</v>
      </c>
    </row>
    <row r="23" spans="1:25" ht="24.75" customHeight="1" x14ac:dyDescent="0.2">
      <c r="A23" s="63">
        <v>17</v>
      </c>
      <c r="B23" s="94" t="s">
        <v>1196</v>
      </c>
      <c r="C23" s="64" t="s">
        <v>1050</v>
      </c>
      <c r="D23" s="61">
        <v>4255</v>
      </c>
      <c r="E23" s="61">
        <f t="shared" si="3"/>
        <v>2127.5</v>
      </c>
      <c r="F23" s="65"/>
      <c r="G23" s="65"/>
      <c r="H23" s="65"/>
      <c r="I23" s="65"/>
      <c r="J23" s="96"/>
      <c r="K23" s="96"/>
      <c r="L23" s="97">
        <f t="shared" si="4"/>
        <v>0</v>
      </c>
      <c r="M23" s="96"/>
      <c r="N23" s="96">
        <f t="shared" si="0"/>
        <v>0</v>
      </c>
      <c r="O23" s="45">
        <f t="shared" si="5"/>
        <v>2127.5</v>
      </c>
      <c r="P23" s="65"/>
      <c r="Q23" s="65"/>
      <c r="R23" s="65"/>
      <c r="S23" s="65"/>
      <c r="T23" s="99"/>
      <c r="U23" s="96"/>
      <c r="V23" s="96"/>
      <c r="W23" s="97">
        <f t="shared" si="1"/>
        <v>0</v>
      </c>
      <c r="X23" s="98"/>
      <c r="Y23" s="97">
        <f t="shared" si="2"/>
        <v>0</v>
      </c>
    </row>
    <row r="24" spans="1:25" ht="24.75" customHeight="1" x14ac:dyDescent="0.2">
      <c r="A24" s="63">
        <v>18</v>
      </c>
      <c r="B24" s="107" t="s">
        <v>1197</v>
      </c>
      <c r="C24" s="64" t="s">
        <v>1050</v>
      </c>
      <c r="D24" s="61">
        <v>1190</v>
      </c>
      <c r="E24" s="61">
        <f t="shared" si="3"/>
        <v>595</v>
      </c>
      <c r="F24" s="65"/>
      <c r="G24" s="65"/>
      <c r="H24" s="65"/>
      <c r="I24" s="65"/>
      <c r="J24" s="96"/>
      <c r="K24" s="96"/>
      <c r="L24" s="97">
        <f t="shared" si="4"/>
        <v>0</v>
      </c>
      <c r="M24" s="98"/>
      <c r="N24" s="97">
        <f t="shared" si="0"/>
        <v>0</v>
      </c>
      <c r="O24" s="45">
        <f t="shared" si="5"/>
        <v>595</v>
      </c>
      <c r="P24" s="65"/>
      <c r="Q24" s="65"/>
      <c r="R24" s="65"/>
      <c r="S24" s="65"/>
      <c r="T24" s="99"/>
      <c r="U24" s="96"/>
      <c r="V24" s="96"/>
      <c r="W24" s="97">
        <f t="shared" si="1"/>
        <v>0</v>
      </c>
      <c r="X24" s="98"/>
      <c r="Y24" s="97">
        <f t="shared" si="2"/>
        <v>0</v>
      </c>
    </row>
    <row r="25" spans="1:25" ht="24.75" customHeight="1" x14ac:dyDescent="0.2">
      <c r="A25" s="63">
        <v>19</v>
      </c>
      <c r="B25" s="109" t="s">
        <v>1246</v>
      </c>
      <c r="C25" s="64" t="s">
        <v>1050</v>
      </c>
      <c r="D25" s="61">
        <v>10</v>
      </c>
      <c r="E25" s="61">
        <f t="shared" si="3"/>
        <v>5</v>
      </c>
      <c r="F25" s="65"/>
      <c r="G25" s="65"/>
      <c r="H25" s="65"/>
      <c r="I25" s="65"/>
      <c r="J25" s="96"/>
      <c r="K25" s="96"/>
      <c r="L25" s="97">
        <f t="shared" si="4"/>
        <v>0</v>
      </c>
      <c r="M25" s="98"/>
      <c r="N25" s="97">
        <f t="shared" si="0"/>
        <v>0</v>
      </c>
      <c r="O25" s="45">
        <f t="shared" si="5"/>
        <v>5</v>
      </c>
      <c r="P25" s="65"/>
      <c r="Q25" s="65"/>
      <c r="R25" s="65"/>
      <c r="S25" s="65"/>
      <c r="T25" s="99"/>
      <c r="U25" s="96"/>
      <c r="V25" s="96"/>
      <c r="W25" s="97">
        <f t="shared" si="1"/>
        <v>0</v>
      </c>
      <c r="X25" s="98"/>
      <c r="Y25" s="97">
        <f t="shared" si="2"/>
        <v>0</v>
      </c>
    </row>
    <row r="26" spans="1:25" ht="24.75" customHeight="1" x14ac:dyDescent="0.2">
      <c r="A26" s="63">
        <v>20</v>
      </c>
      <c r="B26" s="56" t="s">
        <v>1247</v>
      </c>
      <c r="C26" s="64" t="s">
        <v>1050</v>
      </c>
      <c r="D26" s="61">
        <v>734</v>
      </c>
      <c r="E26" s="61">
        <f t="shared" si="3"/>
        <v>367</v>
      </c>
      <c r="F26" s="65"/>
      <c r="G26" s="65"/>
      <c r="H26" s="65"/>
      <c r="I26" s="65"/>
      <c r="J26" s="96"/>
      <c r="K26" s="96"/>
      <c r="L26" s="97">
        <f t="shared" si="4"/>
        <v>0</v>
      </c>
      <c r="M26" s="98"/>
      <c r="N26" s="97">
        <f t="shared" si="0"/>
        <v>0</v>
      </c>
      <c r="O26" s="45">
        <f t="shared" si="5"/>
        <v>367</v>
      </c>
      <c r="P26" s="65"/>
      <c r="Q26" s="65"/>
      <c r="R26" s="65"/>
      <c r="S26" s="65"/>
      <c r="T26" s="99"/>
      <c r="U26" s="96"/>
      <c r="V26" s="96"/>
      <c r="W26" s="97">
        <f t="shared" si="1"/>
        <v>0</v>
      </c>
      <c r="X26" s="98"/>
      <c r="Y26" s="97">
        <f t="shared" si="2"/>
        <v>0</v>
      </c>
    </row>
    <row r="27" spans="1:25" ht="24.75" customHeight="1" x14ac:dyDescent="0.2">
      <c r="A27" s="63">
        <v>21</v>
      </c>
      <c r="B27" s="109" t="s">
        <v>1248</v>
      </c>
      <c r="C27" s="64" t="s">
        <v>1050</v>
      </c>
      <c r="D27" s="61">
        <v>340</v>
      </c>
      <c r="E27" s="61">
        <f t="shared" si="3"/>
        <v>170</v>
      </c>
      <c r="F27" s="65"/>
      <c r="G27" s="65"/>
      <c r="H27" s="65"/>
      <c r="I27" s="65"/>
      <c r="J27" s="96"/>
      <c r="K27" s="96"/>
      <c r="L27" s="97">
        <f t="shared" si="4"/>
        <v>0</v>
      </c>
      <c r="M27" s="98"/>
      <c r="N27" s="97">
        <f t="shared" si="0"/>
        <v>0</v>
      </c>
      <c r="O27" s="45">
        <f t="shared" si="5"/>
        <v>170</v>
      </c>
      <c r="P27" s="65"/>
      <c r="Q27" s="65"/>
      <c r="R27" s="65"/>
      <c r="S27" s="65"/>
      <c r="T27" s="99"/>
      <c r="U27" s="96"/>
      <c r="V27" s="96"/>
      <c r="W27" s="97">
        <f t="shared" si="1"/>
        <v>0</v>
      </c>
      <c r="X27" s="98"/>
      <c r="Y27" s="97">
        <f t="shared" si="2"/>
        <v>0</v>
      </c>
    </row>
    <row r="28" spans="1:25" ht="24.75" customHeight="1" x14ac:dyDescent="0.2">
      <c r="A28" s="63">
        <v>22</v>
      </c>
      <c r="B28" s="109" t="s">
        <v>1249</v>
      </c>
      <c r="C28" s="64" t="s">
        <v>1050</v>
      </c>
      <c r="D28" s="61">
        <v>50</v>
      </c>
      <c r="E28" s="61">
        <f t="shared" si="3"/>
        <v>25</v>
      </c>
      <c r="F28" s="65"/>
      <c r="G28" s="65"/>
      <c r="H28" s="65"/>
      <c r="I28" s="65"/>
      <c r="J28" s="96"/>
      <c r="K28" s="96"/>
      <c r="L28" s="97">
        <f t="shared" si="4"/>
        <v>0</v>
      </c>
      <c r="M28" s="98"/>
      <c r="N28" s="97">
        <f t="shared" si="0"/>
        <v>0</v>
      </c>
      <c r="O28" s="45">
        <f t="shared" si="5"/>
        <v>25</v>
      </c>
      <c r="P28" s="65"/>
      <c r="Q28" s="65"/>
      <c r="R28" s="65"/>
      <c r="S28" s="65"/>
      <c r="T28" s="99"/>
      <c r="U28" s="96"/>
      <c r="V28" s="96"/>
      <c r="W28" s="97">
        <f t="shared" si="1"/>
        <v>0</v>
      </c>
      <c r="X28" s="98"/>
      <c r="Y28" s="97">
        <f t="shared" si="2"/>
        <v>0</v>
      </c>
    </row>
    <row r="29" spans="1:25" ht="24.75" customHeight="1" x14ac:dyDescent="0.2">
      <c r="A29" s="63">
        <v>23</v>
      </c>
      <c r="B29" s="109" t="s">
        <v>1250</v>
      </c>
      <c r="C29" s="64" t="s">
        <v>1050</v>
      </c>
      <c r="D29" s="61">
        <v>735</v>
      </c>
      <c r="E29" s="61">
        <f t="shared" si="3"/>
        <v>367.5</v>
      </c>
      <c r="F29" s="65"/>
      <c r="G29" s="65"/>
      <c r="H29" s="65"/>
      <c r="I29" s="65"/>
      <c r="J29" s="96"/>
      <c r="K29" s="96"/>
      <c r="L29" s="97">
        <f t="shared" si="4"/>
        <v>0</v>
      </c>
      <c r="M29" s="98"/>
      <c r="N29" s="97">
        <f t="shared" si="0"/>
        <v>0</v>
      </c>
      <c r="O29" s="45">
        <f t="shared" si="5"/>
        <v>367.5</v>
      </c>
      <c r="P29" s="65"/>
      <c r="Q29" s="65"/>
      <c r="R29" s="65"/>
      <c r="S29" s="65"/>
      <c r="T29" s="99"/>
      <c r="U29" s="96"/>
      <c r="V29" s="96"/>
      <c r="W29" s="97">
        <f t="shared" si="1"/>
        <v>0</v>
      </c>
      <c r="X29" s="98"/>
      <c r="Y29" s="97">
        <f t="shared" si="2"/>
        <v>0</v>
      </c>
    </row>
    <row r="30" spans="1:25" ht="24.75" customHeight="1" x14ac:dyDescent="0.2">
      <c r="A30" s="63">
        <v>24</v>
      </c>
      <c r="B30" s="109" t="s">
        <v>1251</v>
      </c>
      <c r="C30" s="64" t="s">
        <v>1050</v>
      </c>
      <c r="D30" s="61">
        <v>5494</v>
      </c>
      <c r="E30" s="61">
        <f t="shared" si="3"/>
        <v>2747</v>
      </c>
      <c r="F30" s="65"/>
      <c r="G30" s="65"/>
      <c r="H30" s="65"/>
      <c r="I30" s="65"/>
      <c r="J30" s="96"/>
      <c r="K30" s="96"/>
      <c r="L30" s="97">
        <f t="shared" si="4"/>
        <v>0</v>
      </c>
      <c r="M30" s="98"/>
      <c r="N30" s="97">
        <f t="shared" si="0"/>
        <v>0</v>
      </c>
      <c r="O30" s="45">
        <f t="shared" si="5"/>
        <v>2747</v>
      </c>
      <c r="P30" s="65"/>
      <c r="Q30" s="65"/>
      <c r="R30" s="65"/>
      <c r="S30" s="65"/>
      <c r="T30" s="99"/>
      <c r="U30" s="96"/>
      <c r="V30" s="96"/>
      <c r="W30" s="97">
        <f t="shared" si="1"/>
        <v>0</v>
      </c>
      <c r="X30" s="98"/>
      <c r="Y30" s="97">
        <f t="shared" si="2"/>
        <v>0</v>
      </c>
    </row>
    <row r="31" spans="1:25" ht="24.75" customHeight="1" x14ac:dyDescent="0.2">
      <c r="A31" s="63">
        <v>25</v>
      </c>
      <c r="B31" s="109" t="s">
        <v>1252</v>
      </c>
      <c r="C31" s="64" t="s">
        <v>1050</v>
      </c>
      <c r="D31" s="61">
        <v>290</v>
      </c>
      <c r="E31" s="61">
        <f t="shared" si="3"/>
        <v>145</v>
      </c>
      <c r="F31" s="65"/>
      <c r="G31" s="65"/>
      <c r="H31" s="65"/>
      <c r="I31" s="65"/>
      <c r="J31" s="96"/>
      <c r="K31" s="96"/>
      <c r="L31" s="97">
        <f t="shared" si="4"/>
        <v>0</v>
      </c>
      <c r="M31" s="98"/>
      <c r="N31" s="97">
        <f t="shared" si="0"/>
        <v>0</v>
      </c>
      <c r="O31" s="45">
        <f t="shared" si="5"/>
        <v>145</v>
      </c>
      <c r="P31" s="65"/>
      <c r="Q31" s="65"/>
      <c r="R31" s="65"/>
      <c r="S31" s="65"/>
      <c r="T31" s="99"/>
      <c r="U31" s="96"/>
      <c r="V31" s="96"/>
      <c r="W31" s="97">
        <f t="shared" si="1"/>
        <v>0</v>
      </c>
      <c r="X31" s="98"/>
      <c r="Y31" s="97">
        <f t="shared" si="2"/>
        <v>0</v>
      </c>
    </row>
    <row r="32" spans="1:25" ht="24.75" customHeight="1" x14ac:dyDescent="0.2">
      <c r="A32" s="63">
        <v>26</v>
      </c>
      <c r="B32" s="95" t="s">
        <v>1198</v>
      </c>
      <c r="C32" s="64" t="s">
        <v>1050</v>
      </c>
      <c r="D32" s="61">
        <v>7670</v>
      </c>
      <c r="E32" s="61">
        <f t="shared" si="3"/>
        <v>3835</v>
      </c>
      <c r="F32" s="65"/>
      <c r="G32" s="65"/>
      <c r="H32" s="65"/>
      <c r="I32" s="65"/>
      <c r="J32" s="96"/>
      <c r="K32" s="96"/>
      <c r="L32" s="97">
        <f t="shared" si="4"/>
        <v>0</v>
      </c>
      <c r="M32" s="98"/>
      <c r="N32" s="97">
        <f t="shared" si="0"/>
        <v>0</v>
      </c>
      <c r="O32" s="45">
        <f t="shared" si="5"/>
        <v>3835</v>
      </c>
      <c r="P32" s="65"/>
      <c r="Q32" s="65"/>
      <c r="R32" s="65"/>
      <c r="S32" s="65"/>
      <c r="T32" s="99"/>
      <c r="U32" s="96"/>
      <c r="V32" s="96"/>
      <c r="W32" s="97">
        <f t="shared" si="1"/>
        <v>0</v>
      </c>
      <c r="X32" s="98"/>
      <c r="Y32" s="97">
        <f t="shared" si="2"/>
        <v>0</v>
      </c>
    </row>
    <row r="33" spans="1:25" ht="24.75" customHeight="1" x14ac:dyDescent="0.2">
      <c r="A33" s="63">
        <v>27</v>
      </c>
      <c r="B33" s="108" t="s">
        <v>1199</v>
      </c>
      <c r="C33" s="64" t="s">
        <v>1050</v>
      </c>
      <c r="D33" s="61">
        <v>227</v>
      </c>
      <c r="E33" s="61">
        <f t="shared" si="3"/>
        <v>113.5</v>
      </c>
      <c r="F33" s="65"/>
      <c r="G33" s="65"/>
      <c r="H33" s="65"/>
      <c r="I33" s="65"/>
      <c r="J33" s="96"/>
      <c r="K33" s="96"/>
      <c r="L33" s="97">
        <f t="shared" si="4"/>
        <v>0</v>
      </c>
      <c r="M33" s="98"/>
      <c r="N33" s="97">
        <f t="shared" si="0"/>
        <v>0</v>
      </c>
      <c r="O33" s="45">
        <f t="shared" si="5"/>
        <v>113.5</v>
      </c>
      <c r="P33" s="65"/>
      <c r="Q33" s="65"/>
      <c r="R33" s="65"/>
      <c r="S33" s="65"/>
      <c r="T33" s="99"/>
      <c r="U33" s="96"/>
      <c r="V33" s="96"/>
      <c r="W33" s="97">
        <f t="shared" si="1"/>
        <v>0</v>
      </c>
      <c r="X33" s="98"/>
      <c r="Y33" s="97">
        <f t="shared" si="2"/>
        <v>0</v>
      </c>
    </row>
    <row r="34" spans="1:25" ht="24.75" customHeight="1" x14ac:dyDescent="0.2">
      <c r="A34" s="63">
        <v>28</v>
      </c>
      <c r="B34" s="107" t="s">
        <v>1200</v>
      </c>
      <c r="C34" s="64" t="s">
        <v>192</v>
      </c>
      <c r="D34" s="61">
        <v>6125.5</v>
      </c>
      <c r="E34" s="61">
        <f t="shared" si="3"/>
        <v>3062.75</v>
      </c>
      <c r="F34" s="65"/>
      <c r="G34" s="65"/>
      <c r="H34" s="65"/>
      <c r="I34" s="65"/>
      <c r="J34" s="96"/>
      <c r="K34" s="96"/>
      <c r="L34" s="97">
        <f t="shared" si="4"/>
        <v>0</v>
      </c>
      <c r="M34" s="98"/>
      <c r="N34" s="97">
        <f t="shared" si="0"/>
        <v>0</v>
      </c>
      <c r="O34" s="45">
        <f t="shared" si="5"/>
        <v>3062.75</v>
      </c>
      <c r="P34" s="65"/>
      <c r="Q34" s="65"/>
      <c r="R34" s="65"/>
      <c r="S34" s="65"/>
      <c r="T34" s="99"/>
      <c r="U34" s="96"/>
      <c r="V34" s="96"/>
      <c r="W34" s="97">
        <f t="shared" si="1"/>
        <v>0</v>
      </c>
      <c r="X34" s="98"/>
      <c r="Y34" s="97">
        <f t="shared" si="2"/>
        <v>0</v>
      </c>
    </row>
    <row r="35" spans="1:25" ht="24.75" customHeight="1" x14ac:dyDescent="0.2">
      <c r="A35" s="63">
        <v>29</v>
      </c>
      <c r="B35" s="94" t="s">
        <v>1201</v>
      </c>
      <c r="C35" s="64" t="s">
        <v>192</v>
      </c>
      <c r="D35" s="61">
        <v>58074</v>
      </c>
      <c r="E35" s="61">
        <f t="shared" si="3"/>
        <v>29037</v>
      </c>
      <c r="F35" s="65"/>
      <c r="G35" s="65"/>
      <c r="H35" s="65"/>
      <c r="I35" s="65"/>
      <c r="J35" s="96"/>
      <c r="K35" s="96"/>
      <c r="L35" s="97">
        <f t="shared" si="4"/>
        <v>0</v>
      </c>
      <c r="M35" s="98"/>
      <c r="N35" s="97">
        <f t="shared" si="0"/>
        <v>0</v>
      </c>
      <c r="O35" s="45">
        <f t="shared" si="5"/>
        <v>29037</v>
      </c>
      <c r="P35" s="65"/>
      <c r="Q35" s="65"/>
      <c r="R35" s="65"/>
      <c r="S35" s="65"/>
      <c r="T35" s="99"/>
      <c r="U35" s="96"/>
      <c r="V35" s="96"/>
      <c r="W35" s="97">
        <f t="shared" si="1"/>
        <v>0</v>
      </c>
      <c r="X35" s="98"/>
      <c r="Y35" s="97">
        <f t="shared" si="2"/>
        <v>0</v>
      </c>
    </row>
    <row r="36" spans="1:25" ht="24.75" customHeight="1" x14ac:dyDescent="0.2">
      <c r="A36" s="63">
        <v>30</v>
      </c>
      <c r="B36" s="109" t="s">
        <v>1253</v>
      </c>
      <c r="C36" s="64" t="s">
        <v>1050</v>
      </c>
      <c r="D36" s="61">
        <v>430</v>
      </c>
      <c r="E36" s="61">
        <f t="shared" si="3"/>
        <v>215</v>
      </c>
      <c r="F36" s="65"/>
      <c r="G36" s="65"/>
      <c r="H36" s="65"/>
      <c r="I36" s="65"/>
      <c r="J36" s="96"/>
      <c r="K36" s="96"/>
      <c r="L36" s="97">
        <f t="shared" si="4"/>
        <v>0</v>
      </c>
      <c r="M36" s="98"/>
      <c r="N36" s="97">
        <f t="shared" si="0"/>
        <v>0</v>
      </c>
      <c r="O36" s="45">
        <f t="shared" si="5"/>
        <v>215</v>
      </c>
      <c r="P36" s="65"/>
      <c r="Q36" s="65"/>
      <c r="R36" s="65"/>
      <c r="S36" s="65"/>
      <c r="T36" s="99"/>
      <c r="U36" s="96"/>
      <c r="V36" s="96"/>
      <c r="W36" s="97">
        <f t="shared" si="1"/>
        <v>0</v>
      </c>
      <c r="X36" s="98"/>
      <c r="Y36" s="97">
        <f t="shared" si="2"/>
        <v>0</v>
      </c>
    </row>
    <row r="37" spans="1:25" ht="24.75" customHeight="1" x14ac:dyDescent="0.2">
      <c r="A37" s="63">
        <v>31</v>
      </c>
      <c r="B37" s="94" t="s">
        <v>1254</v>
      </c>
      <c r="C37" s="64" t="s">
        <v>1050</v>
      </c>
      <c r="D37" s="61">
        <v>23360</v>
      </c>
      <c r="E37" s="61">
        <f t="shared" si="3"/>
        <v>11680</v>
      </c>
      <c r="F37" s="65"/>
      <c r="G37" s="65"/>
      <c r="H37" s="65"/>
      <c r="I37" s="65"/>
      <c r="J37" s="96"/>
      <c r="K37" s="96"/>
      <c r="L37" s="97">
        <f t="shared" si="4"/>
        <v>0</v>
      </c>
      <c r="M37" s="98"/>
      <c r="N37" s="97">
        <f t="shared" si="0"/>
        <v>0</v>
      </c>
      <c r="O37" s="45">
        <f t="shared" si="5"/>
        <v>11680</v>
      </c>
      <c r="P37" s="65"/>
      <c r="Q37" s="65"/>
      <c r="R37" s="65"/>
      <c r="S37" s="65"/>
      <c r="T37" s="99"/>
      <c r="U37" s="96"/>
      <c r="V37" s="96"/>
      <c r="W37" s="97">
        <f t="shared" si="1"/>
        <v>0</v>
      </c>
      <c r="X37" s="98"/>
      <c r="Y37" s="97">
        <f t="shared" si="2"/>
        <v>0</v>
      </c>
    </row>
    <row r="38" spans="1:25" ht="24.75" customHeight="1" x14ac:dyDescent="0.2">
      <c r="A38" s="63">
        <v>32</v>
      </c>
      <c r="B38" s="110" t="s">
        <v>1255</v>
      </c>
      <c r="C38" s="64" t="s">
        <v>1050</v>
      </c>
      <c r="D38" s="61">
        <v>1140</v>
      </c>
      <c r="E38" s="61">
        <f t="shared" si="3"/>
        <v>570</v>
      </c>
      <c r="F38" s="65"/>
      <c r="G38" s="65"/>
      <c r="H38" s="65"/>
      <c r="I38" s="65"/>
      <c r="J38" s="96"/>
      <c r="K38" s="96"/>
      <c r="L38" s="97">
        <f t="shared" si="4"/>
        <v>0</v>
      </c>
      <c r="M38" s="98"/>
      <c r="N38" s="97">
        <f t="shared" si="0"/>
        <v>0</v>
      </c>
      <c r="O38" s="45">
        <f t="shared" si="5"/>
        <v>570</v>
      </c>
      <c r="P38" s="65"/>
      <c r="Q38" s="65"/>
      <c r="R38" s="65"/>
      <c r="S38" s="65"/>
      <c r="T38" s="99"/>
      <c r="U38" s="96"/>
      <c r="V38" s="96"/>
      <c r="W38" s="97">
        <f t="shared" si="1"/>
        <v>0</v>
      </c>
      <c r="X38" s="98"/>
      <c r="Y38" s="97">
        <f t="shared" si="2"/>
        <v>0</v>
      </c>
    </row>
    <row r="39" spans="1:25" ht="24.75" customHeight="1" x14ac:dyDescent="0.2">
      <c r="A39" s="63">
        <v>33</v>
      </c>
      <c r="B39" s="94" t="s">
        <v>1202</v>
      </c>
      <c r="C39" s="64" t="s">
        <v>1050</v>
      </c>
      <c r="D39" s="61">
        <v>695</v>
      </c>
      <c r="E39" s="61">
        <f t="shared" si="3"/>
        <v>347.5</v>
      </c>
      <c r="F39" s="65"/>
      <c r="G39" s="65"/>
      <c r="H39" s="65"/>
      <c r="I39" s="65"/>
      <c r="J39" s="96"/>
      <c r="K39" s="96"/>
      <c r="L39" s="97">
        <f t="shared" si="4"/>
        <v>0</v>
      </c>
      <c r="M39" s="98"/>
      <c r="N39" s="97">
        <f t="shared" si="0"/>
        <v>0</v>
      </c>
      <c r="O39" s="45">
        <f t="shared" si="5"/>
        <v>347.5</v>
      </c>
      <c r="P39" s="65"/>
      <c r="Q39" s="65"/>
      <c r="R39" s="65"/>
      <c r="S39" s="65"/>
      <c r="T39" s="99"/>
      <c r="U39" s="96"/>
      <c r="V39" s="96"/>
      <c r="W39" s="97">
        <f t="shared" si="1"/>
        <v>0</v>
      </c>
      <c r="X39" s="98"/>
      <c r="Y39" s="97">
        <f t="shared" si="2"/>
        <v>0</v>
      </c>
    </row>
    <row r="40" spans="1:25" ht="24.75" customHeight="1" x14ac:dyDescent="0.2">
      <c r="A40" s="63">
        <v>34</v>
      </c>
      <c r="B40" s="107" t="s">
        <v>1203</v>
      </c>
      <c r="C40" s="64" t="s">
        <v>1050</v>
      </c>
      <c r="D40" s="61">
        <v>10529</v>
      </c>
      <c r="E40" s="61">
        <f t="shared" si="3"/>
        <v>5264.5</v>
      </c>
      <c r="F40" s="65"/>
      <c r="G40" s="65"/>
      <c r="H40" s="65"/>
      <c r="I40" s="65"/>
      <c r="J40" s="66"/>
      <c r="K40" s="66"/>
      <c r="L40" s="13">
        <f t="shared" si="4"/>
        <v>0</v>
      </c>
      <c r="M40" s="14"/>
      <c r="N40" s="13">
        <f t="shared" si="0"/>
        <v>0</v>
      </c>
      <c r="O40" s="45">
        <f t="shared" si="5"/>
        <v>5264.5</v>
      </c>
      <c r="P40" s="65"/>
      <c r="Q40" s="65"/>
      <c r="R40" s="65"/>
      <c r="S40" s="65"/>
      <c r="T40" s="99"/>
      <c r="U40" s="96"/>
      <c r="V40" s="96"/>
      <c r="W40" s="97">
        <f t="shared" si="1"/>
        <v>0</v>
      </c>
      <c r="X40" s="98"/>
      <c r="Y40" s="97">
        <f t="shared" si="2"/>
        <v>0</v>
      </c>
    </row>
    <row r="41" spans="1:25" ht="24.75" customHeight="1" x14ac:dyDescent="0.2">
      <c r="A41" s="63">
        <v>35</v>
      </c>
      <c r="B41" s="107" t="s">
        <v>1204</v>
      </c>
      <c r="C41" s="64" t="s">
        <v>1050</v>
      </c>
      <c r="D41" s="61">
        <v>1943</v>
      </c>
      <c r="E41" s="61">
        <f t="shared" si="3"/>
        <v>971.5</v>
      </c>
      <c r="F41" s="65"/>
      <c r="G41" s="65"/>
      <c r="H41" s="65"/>
      <c r="I41" s="65"/>
      <c r="J41" s="66"/>
      <c r="K41" s="66"/>
      <c r="L41" s="13">
        <f t="shared" si="4"/>
        <v>0</v>
      </c>
      <c r="M41" s="14"/>
      <c r="N41" s="13">
        <f t="shared" si="0"/>
        <v>0</v>
      </c>
      <c r="O41" s="45">
        <f t="shared" si="5"/>
        <v>971.5</v>
      </c>
      <c r="P41" s="65"/>
      <c r="Q41" s="65"/>
      <c r="R41" s="65"/>
      <c r="S41" s="65"/>
      <c r="T41" s="99"/>
      <c r="U41" s="96"/>
      <c r="V41" s="96"/>
      <c r="W41" s="97">
        <f t="shared" si="1"/>
        <v>0</v>
      </c>
      <c r="X41" s="98"/>
      <c r="Y41" s="97">
        <f t="shared" si="2"/>
        <v>0</v>
      </c>
    </row>
    <row r="42" spans="1:25" ht="24.75" customHeight="1" x14ac:dyDescent="0.2">
      <c r="A42" s="63">
        <v>36</v>
      </c>
      <c r="B42" s="109" t="s">
        <v>1256</v>
      </c>
      <c r="C42" s="64" t="s">
        <v>1050</v>
      </c>
      <c r="D42" s="61">
        <v>20</v>
      </c>
      <c r="E42" s="61">
        <f t="shared" si="3"/>
        <v>10</v>
      </c>
      <c r="F42" s="65"/>
      <c r="G42" s="65"/>
      <c r="H42" s="65"/>
      <c r="I42" s="65"/>
      <c r="J42" s="66"/>
      <c r="K42" s="66"/>
      <c r="L42" s="13">
        <f t="shared" si="4"/>
        <v>0</v>
      </c>
      <c r="M42" s="14"/>
      <c r="N42" s="13">
        <f t="shared" si="0"/>
        <v>0</v>
      </c>
      <c r="O42" s="45">
        <f t="shared" si="5"/>
        <v>10</v>
      </c>
      <c r="P42" s="65"/>
      <c r="Q42" s="65"/>
      <c r="R42" s="65"/>
      <c r="S42" s="65"/>
      <c r="T42" s="99"/>
      <c r="U42" s="96"/>
      <c r="V42" s="96"/>
      <c r="W42" s="97">
        <f t="shared" si="1"/>
        <v>0</v>
      </c>
      <c r="X42" s="98"/>
      <c r="Y42" s="97">
        <f t="shared" si="2"/>
        <v>0</v>
      </c>
    </row>
    <row r="43" spans="1:25" ht="24.75" customHeight="1" x14ac:dyDescent="0.2">
      <c r="A43" s="63">
        <v>37</v>
      </c>
      <c r="B43" s="111" t="s">
        <v>1257</v>
      </c>
      <c r="C43" s="64" t="s">
        <v>1050</v>
      </c>
      <c r="D43" s="61">
        <v>7690</v>
      </c>
      <c r="E43" s="61">
        <f t="shared" si="3"/>
        <v>3845</v>
      </c>
      <c r="F43" s="65"/>
      <c r="G43" s="65"/>
      <c r="H43" s="65"/>
      <c r="I43" s="65"/>
      <c r="J43" s="66"/>
      <c r="K43" s="66"/>
      <c r="L43" s="13">
        <f t="shared" si="4"/>
        <v>0</v>
      </c>
      <c r="M43" s="14"/>
      <c r="N43" s="13">
        <f t="shared" si="0"/>
        <v>0</v>
      </c>
      <c r="O43" s="45">
        <f t="shared" si="5"/>
        <v>3845</v>
      </c>
      <c r="P43" s="65"/>
      <c r="Q43" s="65"/>
      <c r="R43" s="65"/>
      <c r="S43" s="65"/>
      <c r="T43" s="99"/>
      <c r="U43" s="96"/>
      <c r="V43" s="96"/>
      <c r="W43" s="97">
        <f t="shared" si="1"/>
        <v>0</v>
      </c>
      <c r="X43" s="98"/>
      <c r="Y43" s="97">
        <f t="shared" si="2"/>
        <v>0</v>
      </c>
    </row>
    <row r="44" spans="1:25" ht="20.25" customHeight="1" x14ac:dyDescent="0.2">
      <c r="A44" s="63">
        <v>38</v>
      </c>
      <c r="B44" s="94" t="s">
        <v>1205</v>
      </c>
      <c r="C44" s="64" t="s">
        <v>1050</v>
      </c>
      <c r="D44" s="61">
        <v>7467</v>
      </c>
      <c r="E44" s="61">
        <f t="shared" si="3"/>
        <v>3733.5</v>
      </c>
      <c r="F44" s="65"/>
      <c r="G44" s="65"/>
      <c r="H44" s="65"/>
      <c r="I44" s="65"/>
      <c r="J44" s="96"/>
      <c r="K44" s="96"/>
      <c r="L44" s="13">
        <f t="shared" si="4"/>
        <v>0</v>
      </c>
      <c r="M44" s="98"/>
      <c r="N44" s="97">
        <f t="shared" si="0"/>
        <v>0</v>
      </c>
      <c r="O44" s="45">
        <f t="shared" si="5"/>
        <v>3733.5</v>
      </c>
      <c r="P44" s="65"/>
      <c r="Q44" s="65"/>
      <c r="R44" s="65"/>
      <c r="S44" s="65"/>
      <c r="T44" s="99"/>
      <c r="U44" s="96"/>
      <c r="V44" s="96"/>
      <c r="W44" s="97">
        <f t="shared" si="1"/>
        <v>0</v>
      </c>
      <c r="X44" s="98"/>
      <c r="Y44" s="97">
        <f t="shared" si="2"/>
        <v>0</v>
      </c>
    </row>
    <row r="45" spans="1:25" ht="21.75" customHeight="1" x14ac:dyDescent="0.2">
      <c r="A45" s="63">
        <v>39</v>
      </c>
      <c r="B45" s="95" t="s">
        <v>1206</v>
      </c>
      <c r="C45" s="64" t="s">
        <v>192</v>
      </c>
      <c r="D45" s="61">
        <v>13381</v>
      </c>
      <c r="E45" s="61">
        <f t="shared" si="3"/>
        <v>6690.5</v>
      </c>
      <c r="F45" s="65"/>
      <c r="G45" s="65"/>
      <c r="H45" s="65"/>
      <c r="I45" s="65"/>
      <c r="J45" s="96"/>
      <c r="K45" s="96"/>
      <c r="L45" s="13">
        <f t="shared" si="4"/>
        <v>0</v>
      </c>
      <c r="M45" s="98"/>
      <c r="N45" s="97">
        <f t="shared" si="0"/>
        <v>0</v>
      </c>
      <c r="O45" s="45">
        <f t="shared" si="5"/>
        <v>6690.5</v>
      </c>
      <c r="P45" s="65"/>
      <c r="Q45" s="65"/>
      <c r="R45" s="65"/>
      <c r="S45" s="65"/>
      <c r="T45" s="99"/>
      <c r="U45" s="96"/>
      <c r="V45" s="96"/>
      <c r="W45" s="97">
        <f t="shared" si="1"/>
        <v>0</v>
      </c>
      <c r="X45" s="98"/>
      <c r="Y45" s="97">
        <f t="shared" si="2"/>
        <v>0</v>
      </c>
    </row>
    <row r="46" spans="1:25" ht="20.25" customHeight="1" x14ac:dyDescent="0.2">
      <c r="A46" s="63">
        <v>40</v>
      </c>
      <c r="B46" s="95" t="s">
        <v>1207</v>
      </c>
      <c r="C46" s="64" t="s">
        <v>1050</v>
      </c>
      <c r="D46" s="61">
        <v>759</v>
      </c>
      <c r="E46" s="61">
        <f t="shared" si="3"/>
        <v>379.5</v>
      </c>
      <c r="F46" s="65"/>
      <c r="G46" s="65"/>
      <c r="H46" s="65"/>
      <c r="I46" s="65"/>
      <c r="J46" s="96"/>
      <c r="K46" s="96"/>
      <c r="L46" s="13">
        <f t="shared" si="4"/>
        <v>0</v>
      </c>
      <c r="M46" s="98"/>
      <c r="N46" s="97">
        <f t="shared" si="0"/>
        <v>0</v>
      </c>
      <c r="O46" s="45">
        <f t="shared" si="5"/>
        <v>379.5</v>
      </c>
      <c r="P46" s="65"/>
      <c r="Q46" s="65"/>
      <c r="R46" s="65"/>
      <c r="S46" s="65"/>
      <c r="T46" s="99"/>
      <c r="U46" s="96"/>
      <c r="V46" s="96"/>
      <c r="W46" s="97">
        <f t="shared" si="1"/>
        <v>0</v>
      </c>
      <c r="X46" s="98"/>
      <c r="Y46" s="97">
        <f t="shared" si="2"/>
        <v>0</v>
      </c>
    </row>
    <row r="47" spans="1:25" ht="24.75" customHeight="1" x14ac:dyDescent="0.2">
      <c r="A47" s="63">
        <v>41</v>
      </c>
      <c r="B47" s="112" t="s">
        <v>1208</v>
      </c>
      <c r="C47" s="64" t="s">
        <v>1050</v>
      </c>
      <c r="D47" s="61">
        <v>5088</v>
      </c>
      <c r="E47" s="61">
        <f t="shared" si="3"/>
        <v>2544</v>
      </c>
      <c r="F47" s="65"/>
      <c r="G47" s="65"/>
      <c r="H47" s="65"/>
      <c r="I47" s="65"/>
      <c r="J47" s="66"/>
      <c r="K47" s="66"/>
      <c r="L47" s="13">
        <f t="shared" si="4"/>
        <v>0</v>
      </c>
      <c r="M47" s="98"/>
      <c r="N47" s="97">
        <f t="shared" si="0"/>
        <v>0</v>
      </c>
      <c r="O47" s="45">
        <f t="shared" si="5"/>
        <v>2544</v>
      </c>
      <c r="P47" s="65"/>
      <c r="Q47" s="65"/>
      <c r="R47" s="65"/>
      <c r="S47" s="65"/>
      <c r="T47" s="99"/>
      <c r="U47" s="96"/>
      <c r="V47" s="96"/>
      <c r="W47" s="97">
        <f t="shared" si="1"/>
        <v>0</v>
      </c>
      <c r="X47" s="98"/>
      <c r="Y47" s="97">
        <f t="shared" si="2"/>
        <v>0</v>
      </c>
    </row>
    <row r="48" spans="1:25" ht="24.75" customHeight="1" x14ac:dyDescent="0.2">
      <c r="A48" s="63">
        <v>42</v>
      </c>
      <c r="B48" s="109" t="s">
        <v>1258</v>
      </c>
      <c r="C48" s="64" t="s">
        <v>1050</v>
      </c>
      <c r="D48" s="61">
        <v>4160</v>
      </c>
      <c r="E48" s="61">
        <f t="shared" si="3"/>
        <v>2080</v>
      </c>
      <c r="F48" s="65"/>
      <c r="G48" s="65"/>
      <c r="H48" s="65"/>
      <c r="I48" s="65"/>
      <c r="J48" s="66"/>
      <c r="K48" s="66"/>
      <c r="L48" s="13">
        <f t="shared" si="4"/>
        <v>0</v>
      </c>
      <c r="M48" s="14"/>
      <c r="N48" s="13">
        <f t="shared" si="0"/>
        <v>0</v>
      </c>
      <c r="O48" s="45">
        <f t="shared" si="5"/>
        <v>2080</v>
      </c>
      <c r="P48" s="65"/>
      <c r="Q48" s="65"/>
      <c r="R48" s="65"/>
      <c r="S48" s="65"/>
      <c r="T48" s="99"/>
      <c r="U48" s="96"/>
      <c r="V48" s="96"/>
      <c r="W48" s="97">
        <f t="shared" si="1"/>
        <v>0</v>
      </c>
      <c r="X48" s="98"/>
      <c r="Y48" s="97">
        <f t="shared" si="2"/>
        <v>0</v>
      </c>
    </row>
    <row r="49" spans="1:25" ht="24.75" customHeight="1" x14ac:dyDescent="0.2">
      <c r="A49" s="63">
        <v>43</v>
      </c>
      <c r="B49" s="111" t="s">
        <v>1259</v>
      </c>
      <c r="C49" s="64" t="s">
        <v>1050</v>
      </c>
      <c r="D49" s="61">
        <v>1861</v>
      </c>
      <c r="E49" s="61">
        <f t="shared" si="3"/>
        <v>930.5</v>
      </c>
      <c r="F49" s="65"/>
      <c r="G49" s="65"/>
      <c r="H49" s="65"/>
      <c r="I49" s="65"/>
      <c r="J49" s="66"/>
      <c r="K49" s="66"/>
      <c r="L49" s="13">
        <f t="shared" si="4"/>
        <v>0</v>
      </c>
      <c r="M49" s="14"/>
      <c r="N49" s="13">
        <f t="shared" si="0"/>
        <v>0</v>
      </c>
      <c r="O49" s="45">
        <f t="shared" si="5"/>
        <v>930.5</v>
      </c>
      <c r="P49" s="65"/>
      <c r="Q49" s="65"/>
      <c r="R49" s="65"/>
      <c r="S49" s="65"/>
      <c r="T49" s="99"/>
      <c r="U49" s="96"/>
      <c r="V49" s="96"/>
      <c r="W49" s="97">
        <f t="shared" si="1"/>
        <v>0</v>
      </c>
      <c r="X49" s="98"/>
      <c r="Y49" s="97">
        <f t="shared" si="2"/>
        <v>0</v>
      </c>
    </row>
    <row r="50" spans="1:25" ht="24.75" customHeight="1" x14ac:dyDescent="0.2">
      <c r="A50" s="63">
        <v>44</v>
      </c>
      <c r="B50" s="111" t="s">
        <v>1260</v>
      </c>
      <c r="C50" s="64" t="s">
        <v>1050</v>
      </c>
      <c r="D50" s="61">
        <v>490</v>
      </c>
      <c r="E50" s="61">
        <f t="shared" si="3"/>
        <v>245</v>
      </c>
      <c r="F50" s="65"/>
      <c r="G50" s="65"/>
      <c r="H50" s="65"/>
      <c r="I50" s="65"/>
      <c r="J50" s="66"/>
      <c r="K50" s="66"/>
      <c r="L50" s="13">
        <f t="shared" si="4"/>
        <v>0</v>
      </c>
      <c r="M50" s="14"/>
      <c r="N50" s="13">
        <f t="shared" si="0"/>
        <v>0</v>
      </c>
      <c r="O50" s="45">
        <f t="shared" si="5"/>
        <v>245</v>
      </c>
      <c r="P50" s="65"/>
      <c r="Q50" s="65"/>
      <c r="R50" s="65"/>
      <c r="S50" s="65"/>
      <c r="T50" s="99"/>
      <c r="U50" s="96"/>
      <c r="V50" s="96"/>
      <c r="W50" s="97">
        <f t="shared" si="1"/>
        <v>0</v>
      </c>
      <c r="X50" s="98"/>
      <c r="Y50" s="97">
        <f t="shared" si="2"/>
        <v>0</v>
      </c>
    </row>
    <row r="51" spans="1:25" ht="24.75" customHeight="1" x14ac:dyDescent="0.2">
      <c r="A51" s="63">
        <v>45</v>
      </c>
      <c r="B51" s="111" t="s">
        <v>1261</v>
      </c>
      <c r="C51" s="64" t="s">
        <v>1050</v>
      </c>
      <c r="D51" s="61">
        <v>754</v>
      </c>
      <c r="E51" s="61">
        <f t="shared" si="3"/>
        <v>377</v>
      </c>
      <c r="F51" s="65"/>
      <c r="G51" s="65"/>
      <c r="H51" s="65"/>
      <c r="I51" s="65"/>
      <c r="J51" s="66"/>
      <c r="K51" s="66"/>
      <c r="L51" s="13">
        <f t="shared" si="4"/>
        <v>0</v>
      </c>
      <c r="M51" s="14"/>
      <c r="N51" s="13">
        <f t="shared" si="0"/>
        <v>0</v>
      </c>
      <c r="O51" s="45">
        <f t="shared" si="5"/>
        <v>377</v>
      </c>
      <c r="P51" s="65"/>
      <c r="Q51" s="65"/>
      <c r="R51" s="65"/>
      <c r="S51" s="65"/>
      <c r="T51" s="99"/>
      <c r="U51" s="96"/>
      <c r="V51" s="96"/>
      <c r="W51" s="97">
        <f t="shared" si="1"/>
        <v>0</v>
      </c>
      <c r="X51" s="98"/>
      <c r="Y51" s="97">
        <f t="shared" si="2"/>
        <v>0</v>
      </c>
    </row>
    <row r="52" spans="1:25" ht="30" customHeight="1" x14ac:dyDescent="0.2">
      <c r="A52" s="63">
        <v>46</v>
      </c>
      <c r="B52" s="111" t="s">
        <v>1262</v>
      </c>
      <c r="C52" s="64" t="s">
        <v>1050</v>
      </c>
      <c r="D52" s="61">
        <v>890</v>
      </c>
      <c r="E52" s="61">
        <f t="shared" si="3"/>
        <v>445</v>
      </c>
      <c r="F52" s="65"/>
      <c r="G52" s="65"/>
      <c r="H52" s="65"/>
      <c r="I52" s="65"/>
      <c r="J52" s="66"/>
      <c r="K52" s="66"/>
      <c r="L52" s="13">
        <f t="shared" si="4"/>
        <v>0</v>
      </c>
      <c r="M52" s="14"/>
      <c r="N52" s="13">
        <f t="shared" si="0"/>
        <v>0</v>
      </c>
      <c r="O52" s="45">
        <f t="shared" si="5"/>
        <v>445</v>
      </c>
      <c r="P52" s="65"/>
      <c r="Q52" s="65"/>
      <c r="R52" s="65"/>
      <c r="S52" s="65"/>
      <c r="T52" s="99"/>
      <c r="U52" s="96"/>
      <c r="V52" s="96"/>
      <c r="W52" s="97">
        <f t="shared" si="1"/>
        <v>0</v>
      </c>
      <c r="X52" s="98"/>
      <c r="Y52" s="97">
        <f t="shared" si="2"/>
        <v>0</v>
      </c>
    </row>
    <row r="53" spans="1:25" ht="31.5" customHeight="1" x14ac:dyDescent="0.2">
      <c r="A53" s="63">
        <v>47</v>
      </c>
      <c r="B53" s="111" t="s">
        <v>1263</v>
      </c>
      <c r="C53" s="64" t="s">
        <v>1050</v>
      </c>
      <c r="D53" s="61">
        <v>342</v>
      </c>
      <c r="E53" s="61">
        <f t="shared" si="3"/>
        <v>171</v>
      </c>
      <c r="F53" s="65"/>
      <c r="G53" s="65"/>
      <c r="H53" s="65"/>
      <c r="I53" s="65"/>
      <c r="J53" s="66"/>
      <c r="K53" s="66"/>
      <c r="L53" s="13">
        <f t="shared" si="4"/>
        <v>0</v>
      </c>
      <c r="M53" s="14"/>
      <c r="N53" s="13">
        <f t="shared" si="0"/>
        <v>0</v>
      </c>
      <c r="O53" s="45">
        <f t="shared" si="5"/>
        <v>171</v>
      </c>
      <c r="P53" s="65"/>
      <c r="Q53" s="65"/>
      <c r="R53" s="65"/>
      <c r="S53" s="65"/>
      <c r="T53" s="99"/>
      <c r="U53" s="96"/>
      <c r="V53" s="96"/>
      <c r="W53" s="97">
        <f t="shared" si="1"/>
        <v>0</v>
      </c>
      <c r="X53" s="98"/>
      <c r="Y53" s="97">
        <f t="shared" si="2"/>
        <v>0</v>
      </c>
    </row>
    <row r="54" spans="1:25" ht="24.75" customHeight="1" x14ac:dyDescent="0.2">
      <c r="A54" s="63">
        <v>48</v>
      </c>
      <c r="B54" s="111" t="s">
        <v>1264</v>
      </c>
      <c r="C54" s="64" t="s">
        <v>1050</v>
      </c>
      <c r="D54" s="61">
        <v>120</v>
      </c>
      <c r="E54" s="61">
        <f t="shared" si="3"/>
        <v>60</v>
      </c>
      <c r="F54" s="65"/>
      <c r="G54" s="65"/>
      <c r="H54" s="65"/>
      <c r="I54" s="65"/>
      <c r="J54" s="66"/>
      <c r="K54" s="66"/>
      <c r="L54" s="13">
        <f t="shared" si="4"/>
        <v>0</v>
      </c>
      <c r="M54" s="14"/>
      <c r="N54" s="13">
        <f t="shared" si="0"/>
        <v>0</v>
      </c>
      <c r="O54" s="45">
        <f t="shared" si="5"/>
        <v>60</v>
      </c>
      <c r="P54" s="65"/>
      <c r="Q54" s="65"/>
      <c r="R54" s="65"/>
      <c r="S54" s="65"/>
      <c r="T54" s="99"/>
      <c r="U54" s="96"/>
      <c r="V54" s="96"/>
      <c r="W54" s="97">
        <f t="shared" si="1"/>
        <v>0</v>
      </c>
      <c r="X54" s="98"/>
      <c r="Y54" s="97">
        <f t="shared" si="2"/>
        <v>0</v>
      </c>
    </row>
    <row r="55" spans="1:25" ht="30.75" customHeight="1" x14ac:dyDescent="0.2">
      <c r="A55" s="63">
        <v>49</v>
      </c>
      <c r="B55" s="111" t="s">
        <v>1265</v>
      </c>
      <c r="C55" s="64" t="s">
        <v>1050</v>
      </c>
      <c r="D55" s="61">
        <v>3817</v>
      </c>
      <c r="E55" s="61">
        <f t="shared" si="3"/>
        <v>1908.5</v>
      </c>
      <c r="F55" s="65"/>
      <c r="G55" s="65"/>
      <c r="H55" s="65"/>
      <c r="I55" s="65"/>
      <c r="J55" s="66"/>
      <c r="K55" s="66"/>
      <c r="L55" s="13">
        <f t="shared" si="4"/>
        <v>0</v>
      </c>
      <c r="M55" s="14"/>
      <c r="N55" s="13">
        <f t="shared" si="0"/>
        <v>0</v>
      </c>
      <c r="O55" s="45">
        <f t="shared" si="5"/>
        <v>1908.5</v>
      </c>
      <c r="P55" s="65"/>
      <c r="Q55" s="65"/>
      <c r="R55" s="65"/>
      <c r="S55" s="65"/>
      <c r="T55" s="99"/>
      <c r="U55" s="96"/>
      <c r="V55" s="96"/>
      <c r="W55" s="97">
        <f t="shared" si="1"/>
        <v>0</v>
      </c>
      <c r="X55" s="98"/>
      <c r="Y55" s="97">
        <f t="shared" si="2"/>
        <v>0</v>
      </c>
    </row>
    <row r="56" spans="1:25" ht="33" customHeight="1" x14ac:dyDescent="0.2">
      <c r="A56" s="63">
        <v>50</v>
      </c>
      <c r="B56" s="111" t="s">
        <v>1266</v>
      </c>
      <c r="C56" s="64" t="s">
        <v>1050</v>
      </c>
      <c r="D56" s="61">
        <v>504</v>
      </c>
      <c r="E56" s="61">
        <f t="shared" si="3"/>
        <v>252</v>
      </c>
      <c r="F56" s="65"/>
      <c r="G56" s="65"/>
      <c r="H56" s="65"/>
      <c r="I56" s="99"/>
      <c r="J56" s="96"/>
      <c r="K56" s="96"/>
      <c r="L56" s="97">
        <f t="shared" si="4"/>
        <v>0</v>
      </c>
      <c r="M56" s="98"/>
      <c r="N56" s="97">
        <f t="shared" si="0"/>
        <v>0</v>
      </c>
      <c r="O56" s="45">
        <f t="shared" si="5"/>
        <v>252</v>
      </c>
      <c r="P56" s="99"/>
      <c r="Q56" s="99"/>
      <c r="R56" s="99"/>
      <c r="S56" s="99"/>
      <c r="T56" s="99"/>
      <c r="U56" s="96"/>
      <c r="V56" s="96"/>
      <c r="W56" s="97">
        <f t="shared" si="1"/>
        <v>0</v>
      </c>
      <c r="X56" s="98"/>
      <c r="Y56" s="97">
        <f t="shared" si="2"/>
        <v>0</v>
      </c>
    </row>
    <row r="57" spans="1:25" ht="24.75" customHeight="1" x14ac:dyDescent="0.2">
      <c r="A57" s="63">
        <v>51</v>
      </c>
      <c r="B57" s="94" t="s">
        <v>1209</v>
      </c>
      <c r="C57" s="64" t="s">
        <v>192</v>
      </c>
      <c r="D57" s="61">
        <v>1180</v>
      </c>
      <c r="E57" s="61">
        <f t="shared" si="3"/>
        <v>590</v>
      </c>
      <c r="F57" s="65"/>
      <c r="G57" s="65"/>
      <c r="H57" s="65"/>
      <c r="I57" s="99"/>
      <c r="J57" s="96"/>
      <c r="K57" s="96"/>
      <c r="L57" s="97">
        <f t="shared" si="4"/>
        <v>0</v>
      </c>
      <c r="M57" s="98"/>
      <c r="N57" s="97">
        <f t="shared" si="0"/>
        <v>0</v>
      </c>
      <c r="O57" s="45">
        <f t="shared" si="5"/>
        <v>590</v>
      </c>
      <c r="P57" s="99"/>
      <c r="Q57" s="99"/>
      <c r="R57" s="99"/>
      <c r="S57" s="99"/>
      <c r="T57" s="99"/>
      <c r="U57" s="96"/>
      <c r="V57" s="96"/>
      <c r="W57" s="97">
        <f t="shared" si="1"/>
        <v>0</v>
      </c>
      <c r="X57" s="98"/>
      <c r="Y57" s="97">
        <f t="shared" si="2"/>
        <v>0</v>
      </c>
    </row>
    <row r="58" spans="1:25" ht="24.75" customHeight="1" x14ac:dyDescent="0.2">
      <c r="A58" s="63">
        <v>52</v>
      </c>
      <c r="B58" s="113" t="s">
        <v>1267</v>
      </c>
      <c r="C58" s="64" t="s">
        <v>192</v>
      </c>
      <c r="D58" s="61">
        <v>78534</v>
      </c>
      <c r="E58" s="61">
        <f t="shared" si="3"/>
        <v>39267</v>
      </c>
      <c r="F58" s="65"/>
      <c r="G58" s="65"/>
      <c r="H58" s="65"/>
      <c r="I58" s="99"/>
      <c r="J58" s="96"/>
      <c r="K58" s="96"/>
      <c r="L58" s="97">
        <f t="shared" si="4"/>
        <v>0</v>
      </c>
      <c r="M58" s="98"/>
      <c r="N58" s="97">
        <f t="shared" si="0"/>
        <v>0</v>
      </c>
      <c r="O58" s="45">
        <f t="shared" si="5"/>
        <v>39267</v>
      </c>
      <c r="P58" s="99"/>
      <c r="Q58" s="99"/>
      <c r="R58" s="99"/>
      <c r="S58" s="99"/>
      <c r="T58" s="99"/>
      <c r="U58" s="96"/>
      <c r="V58" s="96"/>
      <c r="W58" s="97">
        <f t="shared" si="1"/>
        <v>0</v>
      </c>
      <c r="X58" s="98"/>
      <c r="Y58" s="97">
        <f t="shared" si="2"/>
        <v>0</v>
      </c>
    </row>
    <row r="59" spans="1:25" ht="24.75" customHeight="1" x14ac:dyDescent="0.2">
      <c r="A59" s="63">
        <v>53</v>
      </c>
      <c r="B59" s="109" t="s">
        <v>1268</v>
      </c>
      <c r="C59" s="64" t="s">
        <v>1050</v>
      </c>
      <c r="D59" s="61">
        <v>760</v>
      </c>
      <c r="E59" s="61">
        <f t="shared" si="3"/>
        <v>380</v>
      </c>
      <c r="F59" s="65"/>
      <c r="G59" s="65"/>
      <c r="H59" s="65"/>
      <c r="I59" s="99"/>
      <c r="J59" s="96"/>
      <c r="K59" s="96"/>
      <c r="L59" s="97">
        <f t="shared" si="4"/>
        <v>0</v>
      </c>
      <c r="M59" s="98"/>
      <c r="N59" s="97">
        <f t="shared" si="0"/>
        <v>0</v>
      </c>
      <c r="O59" s="45">
        <f t="shared" si="5"/>
        <v>380</v>
      </c>
      <c r="P59" s="99"/>
      <c r="Q59" s="99"/>
      <c r="R59" s="99"/>
      <c r="S59" s="99"/>
      <c r="T59" s="99"/>
      <c r="U59" s="96"/>
      <c r="V59" s="96"/>
      <c r="W59" s="97">
        <f t="shared" si="1"/>
        <v>0</v>
      </c>
      <c r="X59" s="98"/>
      <c r="Y59" s="97">
        <f t="shared" si="2"/>
        <v>0</v>
      </c>
    </row>
    <row r="60" spans="1:25" ht="24.75" customHeight="1" x14ac:dyDescent="0.2">
      <c r="A60" s="63">
        <v>54</v>
      </c>
      <c r="B60" s="109" t="s">
        <v>1269</v>
      </c>
      <c r="C60" s="64" t="s">
        <v>1050</v>
      </c>
      <c r="D60" s="61">
        <v>250</v>
      </c>
      <c r="E60" s="61">
        <f t="shared" si="3"/>
        <v>125</v>
      </c>
      <c r="F60" s="65"/>
      <c r="G60" s="65"/>
      <c r="H60" s="65"/>
      <c r="I60" s="99"/>
      <c r="J60" s="96"/>
      <c r="K60" s="96"/>
      <c r="L60" s="97">
        <f t="shared" si="4"/>
        <v>0</v>
      </c>
      <c r="M60" s="98"/>
      <c r="N60" s="97">
        <f t="shared" si="0"/>
        <v>0</v>
      </c>
      <c r="O60" s="45">
        <f t="shared" si="5"/>
        <v>125</v>
      </c>
      <c r="P60" s="99"/>
      <c r="Q60" s="99"/>
      <c r="R60" s="99"/>
      <c r="S60" s="99"/>
      <c r="T60" s="99"/>
      <c r="U60" s="96"/>
      <c r="V60" s="96"/>
      <c r="W60" s="97">
        <f t="shared" si="1"/>
        <v>0</v>
      </c>
      <c r="X60" s="98"/>
      <c r="Y60" s="97">
        <f t="shared" si="2"/>
        <v>0</v>
      </c>
    </row>
    <row r="61" spans="1:25" ht="24.75" customHeight="1" x14ac:dyDescent="0.2">
      <c r="A61" s="63">
        <v>55</v>
      </c>
      <c r="B61" s="95" t="s">
        <v>1210</v>
      </c>
      <c r="C61" s="64" t="s">
        <v>1050</v>
      </c>
      <c r="D61" s="61">
        <v>3265</v>
      </c>
      <c r="E61" s="61">
        <f t="shared" si="3"/>
        <v>1632.5</v>
      </c>
      <c r="F61" s="65"/>
      <c r="G61" s="65"/>
      <c r="H61" s="65"/>
      <c r="I61" s="99"/>
      <c r="J61" s="96"/>
      <c r="K61" s="96"/>
      <c r="L61" s="97">
        <f t="shared" si="4"/>
        <v>0</v>
      </c>
      <c r="M61" s="98"/>
      <c r="N61" s="97">
        <f t="shared" si="0"/>
        <v>0</v>
      </c>
      <c r="O61" s="45">
        <f t="shared" si="5"/>
        <v>1632.5</v>
      </c>
      <c r="P61" s="99"/>
      <c r="Q61" s="99"/>
      <c r="R61" s="99"/>
      <c r="S61" s="99"/>
      <c r="T61" s="99"/>
      <c r="U61" s="96"/>
      <c r="V61" s="96"/>
      <c r="W61" s="97">
        <f t="shared" si="1"/>
        <v>0</v>
      </c>
      <c r="X61" s="98"/>
      <c r="Y61" s="97">
        <f t="shared" si="2"/>
        <v>0</v>
      </c>
    </row>
    <row r="62" spans="1:25" ht="24.75" customHeight="1" x14ac:dyDescent="0.2">
      <c r="A62" s="63">
        <v>56</v>
      </c>
      <c r="B62" s="111" t="s">
        <v>1270</v>
      </c>
      <c r="C62" s="64" t="s">
        <v>1050</v>
      </c>
      <c r="D62" s="61">
        <v>436</v>
      </c>
      <c r="E62" s="61">
        <f t="shared" si="3"/>
        <v>218</v>
      </c>
      <c r="F62" s="65"/>
      <c r="G62" s="65"/>
      <c r="H62" s="65"/>
      <c r="I62" s="99"/>
      <c r="J62" s="96"/>
      <c r="K62" s="96"/>
      <c r="L62" s="97">
        <f t="shared" si="4"/>
        <v>0</v>
      </c>
      <c r="M62" s="98"/>
      <c r="N62" s="97">
        <f t="shared" si="0"/>
        <v>0</v>
      </c>
      <c r="O62" s="45">
        <f t="shared" si="5"/>
        <v>218</v>
      </c>
      <c r="P62" s="99"/>
      <c r="Q62" s="99"/>
      <c r="R62" s="99"/>
      <c r="S62" s="99"/>
      <c r="T62" s="99"/>
      <c r="U62" s="96"/>
      <c r="V62" s="96"/>
      <c r="W62" s="97">
        <f t="shared" si="1"/>
        <v>0</v>
      </c>
      <c r="X62" s="98"/>
      <c r="Y62" s="97">
        <f t="shared" si="2"/>
        <v>0</v>
      </c>
    </row>
    <row r="63" spans="1:25" ht="24.75" customHeight="1" x14ac:dyDescent="0.2">
      <c r="A63" s="63">
        <v>57</v>
      </c>
      <c r="B63" s="113" t="s">
        <v>1211</v>
      </c>
      <c r="C63" s="64" t="s">
        <v>1050</v>
      </c>
      <c r="D63" s="61">
        <v>20100</v>
      </c>
      <c r="E63" s="61">
        <f t="shared" si="3"/>
        <v>10050</v>
      </c>
      <c r="F63" s="65"/>
      <c r="G63" s="65"/>
      <c r="H63" s="65"/>
      <c r="I63" s="99"/>
      <c r="J63" s="96"/>
      <c r="K63" s="96"/>
      <c r="L63" s="97">
        <f t="shared" si="4"/>
        <v>0</v>
      </c>
      <c r="M63" s="98"/>
      <c r="N63" s="97">
        <f t="shared" si="0"/>
        <v>0</v>
      </c>
      <c r="O63" s="45">
        <f t="shared" si="5"/>
        <v>10050</v>
      </c>
      <c r="P63" s="99"/>
      <c r="Q63" s="99"/>
      <c r="R63" s="99"/>
      <c r="S63" s="99"/>
      <c r="T63" s="99"/>
      <c r="U63" s="96"/>
      <c r="V63" s="96"/>
      <c r="W63" s="97">
        <f t="shared" si="1"/>
        <v>0</v>
      </c>
      <c r="X63" s="98"/>
      <c r="Y63" s="97">
        <f t="shared" si="2"/>
        <v>0</v>
      </c>
    </row>
    <row r="64" spans="1:25" ht="24.75" customHeight="1" x14ac:dyDescent="0.2">
      <c r="A64" s="63">
        <v>58</v>
      </c>
      <c r="B64" s="114" t="s">
        <v>1212</v>
      </c>
      <c r="C64" s="64" t="s">
        <v>192</v>
      </c>
      <c r="D64" s="61">
        <v>276</v>
      </c>
      <c r="E64" s="61">
        <f t="shared" si="3"/>
        <v>138</v>
      </c>
      <c r="F64" s="65"/>
      <c r="G64" s="65"/>
      <c r="H64" s="65"/>
      <c r="I64" s="99"/>
      <c r="J64" s="96"/>
      <c r="K64" s="96"/>
      <c r="L64" s="97">
        <f t="shared" si="4"/>
        <v>0</v>
      </c>
      <c r="M64" s="98"/>
      <c r="N64" s="97">
        <f t="shared" si="0"/>
        <v>0</v>
      </c>
      <c r="O64" s="45">
        <f t="shared" si="5"/>
        <v>138</v>
      </c>
      <c r="P64" s="99"/>
      <c r="Q64" s="99"/>
      <c r="R64" s="99"/>
      <c r="S64" s="99"/>
      <c r="T64" s="99"/>
      <c r="U64" s="96"/>
      <c r="V64" s="96"/>
      <c r="W64" s="97">
        <f t="shared" si="1"/>
        <v>0</v>
      </c>
      <c r="X64" s="98"/>
      <c r="Y64" s="97">
        <f t="shared" si="2"/>
        <v>0</v>
      </c>
    </row>
    <row r="65" spans="1:25" ht="24.75" customHeight="1" x14ac:dyDescent="0.2">
      <c r="A65" s="63">
        <v>59</v>
      </c>
      <c r="B65" s="94" t="s">
        <v>1213</v>
      </c>
      <c r="C65" s="64" t="s">
        <v>1050</v>
      </c>
      <c r="D65" s="61">
        <v>2160</v>
      </c>
      <c r="E65" s="61">
        <f t="shared" si="3"/>
        <v>1080</v>
      </c>
      <c r="F65" s="65"/>
      <c r="G65" s="65"/>
      <c r="H65" s="65"/>
      <c r="I65" s="99"/>
      <c r="J65" s="96"/>
      <c r="K65" s="96"/>
      <c r="L65" s="97">
        <f t="shared" si="4"/>
        <v>0</v>
      </c>
      <c r="M65" s="98"/>
      <c r="N65" s="97">
        <f t="shared" si="0"/>
        <v>0</v>
      </c>
      <c r="O65" s="45">
        <f t="shared" si="5"/>
        <v>1080</v>
      </c>
      <c r="P65" s="99"/>
      <c r="Q65" s="99"/>
      <c r="R65" s="99"/>
      <c r="S65" s="99"/>
      <c r="T65" s="99"/>
      <c r="U65" s="96"/>
      <c r="V65" s="96"/>
      <c r="W65" s="97">
        <f t="shared" si="1"/>
        <v>0</v>
      </c>
      <c r="X65" s="98"/>
      <c r="Y65" s="97">
        <f t="shared" si="2"/>
        <v>0</v>
      </c>
    </row>
    <row r="66" spans="1:25" ht="24.75" customHeight="1" x14ac:dyDescent="0.2">
      <c r="A66" s="63">
        <v>60</v>
      </c>
      <c r="B66" s="94" t="s">
        <v>1214</v>
      </c>
      <c r="C66" s="64" t="s">
        <v>1050</v>
      </c>
      <c r="D66" s="61">
        <v>520</v>
      </c>
      <c r="E66" s="61">
        <f t="shared" si="3"/>
        <v>260</v>
      </c>
      <c r="F66" s="65"/>
      <c r="G66" s="65"/>
      <c r="H66" s="65"/>
      <c r="I66" s="99"/>
      <c r="J66" s="96"/>
      <c r="K66" s="96"/>
      <c r="L66" s="97">
        <f t="shared" si="4"/>
        <v>0</v>
      </c>
      <c r="M66" s="98"/>
      <c r="N66" s="97">
        <f t="shared" si="0"/>
        <v>0</v>
      </c>
      <c r="O66" s="45">
        <f t="shared" si="5"/>
        <v>260</v>
      </c>
      <c r="P66" s="99"/>
      <c r="Q66" s="99"/>
      <c r="R66" s="99"/>
      <c r="S66" s="99"/>
      <c r="T66" s="99"/>
      <c r="U66" s="96"/>
      <c r="V66" s="96"/>
      <c r="W66" s="97">
        <f t="shared" si="1"/>
        <v>0</v>
      </c>
      <c r="X66" s="98"/>
      <c r="Y66" s="97">
        <f t="shared" si="2"/>
        <v>0</v>
      </c>
    </row>
    <row r="67" spans="1:25" ht="24.75" customHeight="1" x14ac:dyDescent="0.2">
      <c r="A67" s="63">
        <v>61</v>
      </c>
      <c r="B67" s="113" t="s">
        <v>1215</v>
      </c>
      <c r="C67" s="64" t="s">
        <v>192</v>
      </c>
      <c r="D67" s="61">
        <v>15141</v>
      </c>
      <c r="E67" s="61">
        <f t="shared" si="3"/>
        <v>7570.5</v>
      </c>
      <c r="F67" s="65"/>
      <c r="G67" s="65"/>
      <c r="H67" s="65"/>
      <c r="I67" s="99"/>
      <c r="J67" s="96"/>
      <c r="K67" s="96"/>
      <c r="L67" s="97">
        <f t="shared" si="4"/>
        <v>0</v>
      </c>
      <c r="M67" s="98"/>
      <c r="N67" s="97">
        <f t="shared" si="0"/>
        <v>0</v>
      </c>
      <c r="O67" s="45">
        <f t="shared" si="5"/>
        <v>7570.5</v>
      </c>
      <c r="P67" s="99"/>
      <c r="Q67" s="99"/>
      <c r="R67" s="99"/>
      <c r="S67" s="99"/>
      <c r="T67" s="99"/>
      <c r="U67" s="96"/>
      <c r="V67" s="96"/>
      <c r="W67" s="97">
        <f t="shared" si="1"/>
        <v>0</v>
      </c>
      <c r="X67" s="98"/>
      <c r="Y67" s="97">
        <f t="shared" si="2"/>
        <v>0</v>
      </c>
    </row>
    <row r="68" spans="1:25" ht="24.75" customHeight="1" x14ac:dyDescent="0.2">
      <c r="A68" s="63">
        <v>62</v>
      </c>
      <c r="B68" s="113" t="s">
        <v>1216</v>
      </c>
      <c r="C68" s="64" t="s">
        <v>1050</v>
      </c>
      <c r="D68" s="61">
        <v>9383</v>
      </c>
      <c r="E68" s="61">
        <f t="shared" si="3"/>
        <v>4691.5</v>
      </c>
      <c r="F68" s="65"/>
      <c r="G68" s="65"/>
      <c r="H68" s="65"/>
      <c r="I68" s="99"/>
      <c r="J68" s="96"/>
      <c r="K68" s="96"/>
      <c r="L68" s="97">
        <f t="shared" si="4"/>
        <v>0</v>
      </c>
      <c r="M68" s="98"/>
      <c r="N68" s="97">
        <f t="shared" si="0"/>
        <v>0</v>
      </c>
      <c r="O68" s="45">
        <f t="shared" si="5"/>
        <v>4691.5</v>
      </c>
      <c r="P68" s="99"/>
      <c r="Q68" s="99"/>
      <c r="R68" s="99"/>
      <c r="S68" s="99"/>
      <c r="T68" s="99"/>
      <c r="U68" s="96"/>
      <c r="V68" s="96"/>
      <c r="W68" s="97">
        <f t="shared" si="1"/>
        <v>0</v>
      </c>
      <c r="X68" s="98"/>
      <c r="Y68" s="97">
        <f t="shared" si="2"/>
        <v>0</v>
      </c>
    </row>
    <row r="69" spans="1:25" ht="24.75" customHeight="1" x14ac:dyDescent="0.2">
      <c r="A69" s="63">
        <v>63</v>
      </c>
      <c r="B69" s="114" t="s">
        <v>1217</v>
      </c>
      <c r="C69" s="64" t="s">
        <v>1050</v>
      </c>
      <c r="D69" s="61">
        <v>260</v>
      </c>
      <c r="E69" s="61">
        <f t="shared" si="3"/>
        <v>130</v>
      </c>
      <c r="F69" s="65"/>
      <c r="G69" s="65"/>
      <c r="H69" s="65"/>
      <c r="I69" s="99"/>
      <c r="J69" s="96"/>
      <c r="K69" s="96"/>
      <c r="L69" s="97">
        <f t="shared" si="4"/>
        <v>0</v>
      </c>
      <c r="M69" s="98"/>
      <c r="N69" s="97">
        <f t="shared" si="0"/>
        <v>0</v>
      </c>
      <c r="O69" s="45">
        <f t="shared" si="5"/>
        <v>130</v>
      </c>
      <c r="P69" s="99"/>
      <c r="Q69" s="99"/>
      <c r="R69" s="99"/>
      <c r="S69" s="99"/>
      <c r="T69" s="99"/>
      <c r="U69" s="96"/>
      <c r="V69" s="96"/>
      <c r="W69" s="97">
        <f t="shared" si="1"/>
        <v>0</v>
      </c>
      <c r="X69" s="98"/>
      <c r="Y69" s="97">
        <f t="shared" si="2"/>
        <v>0</v>
      </c>
    </row>
    <row r="70" spans="1:25" ht="24.75" customHeight="1" x14ac:dyDescent="0.2">
      <c r="A70" s="63">
        <v>64</v>
      </c>
      <c r="B70" s="94" t="s">
        <v>1218</v>
      </c>
      <c r="C70" s="64" t="s">
        <v>192</v>
      </c>
      <c r="D70" s="61">
        <v>28971</v>
      </c>
      <c r="E70" s="61">
        <f t="shared" si="3"/>
        <v>14485.5</v>
      </c>
      <c r="F70" s="65"/>
      <c r="G70" s="65"/>
      <c r="H70" s="65"/>
      <c r="I70" s="99"/>
      <c r="J70" s="96"/>
      <c r="K70" s="96"/>
      <c r="L70" s="97">
        <f t="shared" si="4"/>
        <v>0</v>
      </c>
      <c r="M70" s="98"/>
      <c r="N70" s="97">
        <f t="shared" si="0"/>
        <v>0</v>
      </c>
      <c r="O70" s="45">
        <f t="shared" si="5"/>
        <v>14485.5</v>
      </c>
      <c r="P70" s="99"/>
      <c r="Q70" s="99"/>
      <c r="R70" s="99"/>
      <c r="S70" s="99"/>
      <c r="T70" s="99"/>
      <c r="U70" s="96"/>
      <c r="V70" s="96"/>
      <c r="W70" s="97">
        <f t="shared" si="1"/>
        <v>0</v>
      </c>
      <c r="X70" s="98"/>
      <c r="Y70" s="97">
        <f t="shared" si="2"/>
        <v>0</v>
      </c>
    </row>
    <row r="71" spans="1:25" ht="24.75" customHeight="1" x14ac:dyDescent="0.2">
      <c r="A71" s="63">
        <v>65</v>
      </c>
      <c r="B71" s="113" t="s">
        <v>1271</v>
      </c>
      <c r="C71" s="64" t="s">
        <v>1050</v>
      </c>
      <c r="D71" s="61">
        <v>5823</v>
      </c>
      <c r="E71" s="61">
        <f t="shared" si="3"/>
        <v>2911.5</v>
      </c>
      <c r="F71" s="65"/>
      <c r="G71" s="65"/>
      <c r="H71" s="65"/>
      <c r="I71" s="99"/>
      <c r="J71" s="96"/>
      <c r="K71" s="96"/>
      <c r="L71" s="97">
        <f t="shared" si="4"/>
        <v>0</v>
      </c>
      <c r="M71" s="98"/>
      <c r="N71" s="97">
        <f t="shared" ref="N71:N111" si="6">+(L71*M71)+L71</f>
        <v>0</v>
      </c>
      <c r="O71" s="45">
        <f t="shared" si="5"/>
        <v>2911.5</v>
      </c>
      <c r="P71" s="99"/>
      <c r="Q71" s="99"/>
      <c r="R71" s="99"/>
      <c r="S71" s="99"/>
      <c r="T71" s="99"/>
      <c r="U71" s="96"/>
      <c r="V71" s="96"/>
      <c r="W71" s="97">
        <f t="shared" ref="W71:W111" si="7">+$D71*U71</f>
        <v>0</v>
      </c>
      <c r="X71" s="98"/>
      <c r="Y71" s="97">
        <f t="shared" ref="Y71:Y111" si="8">+(W71*X71)+W71</f>
        <v>0</v>
      </c>
    </row>
    <row r="72" spans="1:25" ht="24.75" customHeight="1" x14ac:dyDescent="0.2">
      <c r="A72" s="63">
        <v>66</v>
      </c>
      <c r="B72" s="94" t="s">
        <v>1219</v>
      </c>
      <c r="C72" s="64" t="s">
        <v>1050</v>
      </c>
      <c r="D72" s="61">
        <v>415.2</v>
      </c>
      <c r="E72" s="61">
        <f t="shared" ref="E72:E111" si="9">D72*0.5</f>
        <v>207.6</v>
      </c>
      <c r="F72" s="65"/>
      <c r="G72" s="65"/>
      <c r="H72" s="65"/>
      <c r="I72" s="99"/>
      <c r="J72" s="96"/>
      <c r="K72" s="96"/>
      <c r="L72" s="97">
        <f t="shared" ref="L72:L111" si="10">+$E72*J72</f>
        <v>0</v>
      </c>
      <c r="M72" s="98"/>
      <c r="N72" s="97">
        <f t="shared" si="6"/>
        <v>0</v>
      </c>
      <c r="O72" s="45">
        <f t="shared" ref="O72:O111" si="11">D72*0.5</f>
        <v>207.6</v>
      </c>
      <c r="P72" s="99"/>
      <c r="Q72" s="99"/>
      <c r="R72" s="99"/>
      <c r="S72" s="99"/>
      <c r="T72" s="99"/>
      <c r="U72" s="96"/>
      <c r="V72" s="96"/>
      <c r="W72" s="97">
        <f t="shared" si="7"/>
        <v>0</v>
      </c>
      <c r="X72" s="98"/>
      <c r="Y72" s="97">
        <f t="shared" si="8"/>
        <v>0</v>
      </c>
    </row>
    <row r="73" spans="1:25" ht="24.75" customHeight="1" x14ac:dyDescent="0.2">
      <c r="A73" s="63">
        <v>67</v>
      </c>
      <c r="B73" s="113" t="s">
        <v>1220</v>
      </c>
      <c r="C73" s="64" t="s">
        <v>192</v>
      </c>
      <c r="D73" s="61">
        <v>6664</v>
      </c>
      <c r="E73" s="61">
        <f t="shared" si="9"/>
        <v>3332</v>
      </c>
      <c r="F73" s="65"/>
      <c r="G73" s="65"/>
      <c r="H73" s="65"/>
      <c r="I73" s="99"/>
      <c r="J73" s="96"/>
      <c r="K73" s="96"/>
      <c r="L73" s="97">
        <f t="shared" si="10"/>
        <v>0</v>
      </c>
      <c r="M73" s="98"/>
      <c r="N73" s="97">
        <f t="shared" si="6"/>
        <v>0</v>
      </c>
      <c r="O73" s="45">
        <f t="shared" si="11"/>
        <v>3332</v>
      </c>
      <c r="P73" s="99"/>
      <c r="Q73" s="99"/>
      <c r="R73" s="99"/>
      <c r="S73" s="99"/>
      <c r="T73" s="99"/>
      <c r="U73" s="96"/>
      <c r="V73" s="96"/>
      <c r="W73" s="97">
        <f t="shared" si="7"/>
        <v>0</v>
      </c>
      <c r="X73" s="98"/>
      <c r="Y73" s="97">
        <f t="shared" si="8"/>
        <v>0</v>
      </c>
    </row>
    <row r="74" spans="1:25" ht="24.75" customHeight="1" x14ac:dyDescent="0.2">
      <c r="A74" s="63">
        <v>68</v>
      </c>
      <c r="B74" s="113" t="s">
        <v>1221</v>
      </c>
      <c r="C74" s="64" t="s">
        <v>192</v>
      </c>
      <c r="D74" s="61">
        <v>9716</v>
      </c>
      <c r="E74" s="61">
        <f t="shared" si="9"/>
        <v>4858</v>
      </c>
      <c r="F74" s="65"/>
      <c r="G74" s="65"/>
      <c r="H74" s="65"/>
      <c r="I74" s="99"/>
      <c r="J74" s="96"/>
      <c r="K74" s="96"/>
      <c r="L74" s="97">
        <f t="shared" si="10"/>
        <v>0</v>
      </c>
      <c r="M74" s="98"/>
      <c r="N74" s="97">
        <f t="shared" si="6"/>
        <v>0</v>
      </c>
      <c r="O74" s="45">
        <f t="shared" si="11"/>
        <v>4858</v>
      </c>
      <c r="P74" s="99"/>
      <c r="Q74" s="99"/>
      <c r="R74" s="99"/>
      <c r="S74" s="99"/>
      <c r="T74" s="99"/>
      <c r="U74" s="96"/>
      <c r="V74" s="96"/>
      <c r="W74" s="97">
        <f t="shared" si="7"/>
        <v>0</v>
      </c>
      <c r="X74" s="98"/>
      <c r="Y74" s="97">
        <f t="shared" si="8"/>
        <v>0</v>
      </c>
    </row>
    <row r="75" spans="1:25" ht="24.75" customHeight="1" x14ac:dyDescent="0.2">
      <c r="A75" s="63">
        <v>69</v>
      </c>
      <c r="B75" s="113" t="s">
        <v>1222</v>
      </c>
      <c r="C75" s="71" t="s">
        <v>1223</v>
      </c>
      <c r="D75" s="61">
        <v>1011</v>
      </c>
      <c r="E75" s="61">
        <f t="shared" si="9"/>
        <v>505.5</v>
      </c>
      <c r="F75" s="65"/>
      <c r="G75" s="65"/>
      <c r="H75" s="65"/>
      <c r="I75" s="99"/>
      <c r="J75" s="96"/>
      <c r="K75" s="96"/>
      <c r="L75" s="97">
        <f t="shared" si="10"/>
        <v>0</v>
      </c>
      <c r="M75" s="98"/>
      <c r="N75" s="97">
        <f t="shared" si="6"/>
        <v>0</v>
      </c>
      <c r="O75" s="45">
        <f t="shared" si="11"/>
        <v>505.5</v>
      </c>
      <c r="P75" s="99"/>
      <c r="Q75" s="99"/>
      <c r="R75" s="99"/>
      <c r="S75" s="99"/>
      <c r="T75" s="99"/>
      <c r="U75" s="96"/>
      <c r="V75" s="96"/>
      <c r="W75" s="97">
        <f t="shared" si="7"/>
        <v>0</v>
      </c>
      <c r="X75" s="98"/>
      <c r="Y75" s="97">
        <f t="shared" si="8"/>
        <v>0</v>
      </c>
    </row>
    <row r="76" spans="1:25" ht="24.75" customHeight="1" x14ac:dyDescent="0.2">
      <c r="A76" s="63">
        <v>70</v>
      </c>
      <c r="B76" s="94" t="s">
        <v>1224</v>
      </c>
      <c r="C76" s="64" t="s">
        <v>1050</v>
      </c>
      <c r="D76" s="61">
        <v>4675</v>
      </c>
      <c r="E76" s="61">
        <f t="shared" si="9"/>
        <v>2337.5</v>
      </c>
      <c r="F76" s="65"/>
      <c r="G76" s="65"/>
      <c r="H76" s="65"/>
      <c r="I76" s="99"/>
      <c r="J76" s="96"/>
      <c r="K76" s="96"/>
      <c r="L76" s="97">
        <f t="shared" si="10"/>
        <v>0</v>
      </c>
      <c r="M76" s="98"/>
      <c r="N76" s="97">
        <f t="shared" si="6"/>
        <v>0</v>
      </c>
      <c r="O76" s="45">
        <f t="shared" si="11"/>
        <v>2337.5</v>
      </c>
      <c r="P76" s="99"/>
      <c r="Q76" s="99"/>
      <c r="R76" s="99"/>
      <c r="S76" s="99"/>
      <c r="T76" s="99"/>
      <c r="U76" s="96"/>
      <c r="V76" s="96"/>
      <c r="W76" s="97">
        <f t="shared" si="7"/>
        <v>0</v>
      </c>
      <c r="X76" s="98"/>
      <c r="Y76" s="97">
        <f t="shared" si="8"/>
        <v>0</v>
      </c>
    </row>
    <row r="77" spans="1:25" ht="24.75" customHeight="1" x14ac:dyDescent="0.2">
      <c r="A77" s="63">
        <v>71</v>
      </c>
      <c r="B77" s="56" t="s">
        <v>1272</v>
      </c>
      <c r="C77" s="64" t="s">
        <v>1050</v>
      </c>
      <c r="D77" s="61">
        <v>3470</v>
      </c>
      <c r="E77" s="61">
        <f t="shared" si="9"/>
        <v>1735</v>
      </c>
      <c r="F77" s="65"/>
      <c r="G77" s="65"/>
      <c r="H77" s="65"/>
      <c r="I77" s="99"/>
      <c r="J77" s="96"/>
      <c r="K77" s="96"/>
      <c r="L77" s="97">
        <f t="shared" si="10"/>
        <v>0</v>
      </c>
      <c r="M77" s="98"/>
      <c r="N77" s="97">
        <f t="shared" si="6"/>
        <v>0</v>
      </c>
      <c r="O77" s="45">
        <f t="shared" si="11"/>
        <v>1735</v>
      </c>
      <c r="P77" s="99"/>
      <c r="Q77" s="99"/>
      <c r="R77" s="99"/>
      <c r="S77" s="99"/>
      <c r="T77" s="99"/>
      <c r="U77" s="96"/>
      <c r="V77" s="96"/>
      <c r="W77" s="97">
        <f t="shared" si="7"/>
        <v>0</v>
      </c>
      <c r="X77" s="98"/>
      <c r="Y77" s="97">
        <f t="shared" si="8"/>
        <v>0</v>
      </c>
    </row>
    <row r="78" spans="1:25" ht="24.75" customHeight="1" x14ac:dyDescent="0.2">
      <c r="A78" s="63">
        <v>72</v>
      </c>
      <c r="B78" s="113" t="s">
        <v>1273</v>
      </c>
      <c r="C78" s="64" t="s">
        <v>192</v>
      </c>
      <c r="D78" s="61">
        <v>24961</v>
      </c>
      <c r="E78" s="61">
        <f t="shared" si="9"/>
        <v>12480.5</v>
      </c>
      <c r="F78" s="65"/>
      <c r="G78" s="65"/>
      <c r="H78" s="65"/>
      <c r="I78" s="99"/>
      <c r="J78" s="96"/>
      <c r="K78" s="96"/>
      <c r="L78" s="97">
        <f t="shared" si="10"/>
        <v>0</v>
      </c>
      <c r="M78" s="98"/>
      <c r="N78" s="97">
        <f t="shared" si="6"/>
        <v>0</v>
      </c>
      <c r="O78" s="45">
        <f t="shared" si="11"/>
        <v>12480.5</v>
      </c>
      <c r="P78" s="99"/>
      <c r="Q78" s="99"/>
      <c r="R78" s="99"/>
      <c r="S78" s="99"/>
      <c r="T78" s="99"/>
      <c r="U78" s="96"/>
      <c r="V78" s="96"/>
      <c r="W78" s="97">
        <f t="shared" si="7"/>
        <v>0</v>
      </c>
      <c r="X78" s="98"/>
      <c r="Y78" s="97">
        <f t="shared" si="8"/>
        <v>0</v>
      </c>
    </row>
    <row r="79" spans="1:25" ht="24.75" customHeight="1" x14ac:dyDescent="0.2">
      <c r="A79" s="63">
        <v>73</v>
      </c>
      <c r="B79" s="109" t="s">
        <v>1274</v>
      </c>
      <c r="C79" s="64" t="s">
        <v>1050</v>
      </c>
      <c r="D79" s="61">
        <v>777</v>
      </c>
      <c r="E79" s="61">
        <f t="shared" si="9"/>
        <v>388.5</v>
      </c>
      <c r="F79" s="65"/>
      <c r="G79" s="65"/>
      <c r="H79" s="65"/>
      <c r="I79" s="99"/>
      <c r="J79" s="96"/>
      <c r="K79" s="96"/>
      <c r="L79" s="97">
        <f t="shared" si="10"/>
        <v>0</v>
      </c>
      <c r="M79" s="98"/>
      <c r="N79" s="97">
        <f t="shared" si="6"/>
        <v>0</v>
      </c>
      <c r="O79" s="45">
        <f t="shared" si="11"/>
        <v>388.5</v>
      </c>
      <c r="P79" s="99"/>
      <c r="Q79" s="99"/>
      <c r="R79" s="99"/>
      <c r="S79" s="99"/>
      <c r="T79" s="99"/>
      <c r="U79" s="96"/>
      <c r="V79" s="96"/>
      <c r="W79" s="97">
        <f t="shared" si="7"/>
        <v>0</v>
      </c>
      <c r="X79" s="98"/>
      <c r="Y79" s="97">
        <f t="shared" si="8"/>
        <v>0</v>
      </c>
    </row>
    <row r="80" spans="1:25" ht="24.75" customHeight="1" x14ac:dyDescent="0.2">
      <c r="A80" s="63">
        <v>74</v>
      </c>
      <c r="B80" s="113" t="s">
        <v>1225</v>
      </c>
      <c r="C80" s="64" t="s">
        <v>1050</v>
      </c>
      <c r="D80" s="61">
        <v>589</v>
      </c>
      <c r="E80" s="61">
        <f t="shared" si="9"/>
        <v>294.5</v>
      </c>
      <c r="F80" s="65"/>
      <c r="G80" s="65"/>
      <c r="H80" s="65"/>
      <c r="I80" s="99"/>
      <c r="J80" s="96"/>
      <c r="K80" s="96"/>
      <c r="L80" s="97">
        <f t="shared" si="10"/>
        <v>0</v>
      </c>
      <c r="M80" s="98"/>
      <c r="N80" s="97">
        <f t="shared" si="6"/>
        <v>0</v>
      </c>
      <c r="O80" s="45">
        <f t="shared" si="11"/>
        <v>294.5</v>
      </c>
      <c r="P80" s="99"/>
      <c r="Q80" s="99"/>
      <c r="R80" s="99"/>
      <c r="S80" s="99"/>
      <c r="T80" s="99"/>
      <c r="U80" s="96"/>
      <c r="V80" s="96"/>
      <c r="W80" s="97">
        <f t="shared" si="7"/>
        <v>0</v>
      </c>
      <c r="X80" s="98"/>
      <c r="Y80" s="97">
        <f t="shared" si="8"/>
        <v>0</v>
      </c>
    </row>
    <row r="81" spans="1:25" ht="24.75" customHeight="1" x14ac:dyDescent="0.2">
      <c r="A81" s="63">
        <v>75</v>
      </c>
      <c r="B81" s="113" t="s">
        <v>1226</v>
      </c>
      <c r="C81" s="64" t="s">
        <v>1050</v>
      </c>
      <c r="D81" s="61">
        <v>657</v>
      </c>
      <c r="E81" s="61">
        <f t="shared" si="9"/>
        <v>328.5</v>
      </c>
      <c r="F81" s="65"/>
      <c r="G81" s="65"/>
      <c r="H81" s="65"/>
      <c r="I81" s="99"/>
      <c r="J81" s="96"/>
      <c r="K81" s="96"/>
      <c r="L81" s="97">
        <f t="shared" si="10"/>
        <v>0</v>
      </c>
      <c r="M81" s="98"/>
      <c r="N81" s="97">
        <f t="shared" si="6"/>
        <v>0</v>
      </c>
      <c r="O81" s="45">
        <f t="shared" si="11"/>
        <v>328.5</v>
      </c>
      <c r="P81" s="99"/>
      <c r="Q81" s="99"/>
      <c r="R81" s="99"/>
      <c r="S81" s="99"/>
      <c r="T81" s="99"/>
      <c r="U81" s="96"/>
      <c r="V81" s="96"/>
      <c r="W81" s="97">
        <f t="shared" si="7"/>
        <v>0</v>
      </c>
      <c r="X81" s="98"/>
      <c r="Y81" s="97">
        <f t="shared" si="8"/>
        <v>0</v>
      </c>
    </row>
    <row r="82" spans="1:25" ht="24.75" customHeight="1" x14ac:dyDescent="0.2">
      <c r="A82" s="63">
        <v>76</v>
      </c>
      <c r="B82" s="94" t="s">
        <v>1275</v>
      </c>
      <c r="C82" s="64" t="s">
        <v>192</v>
      </c>
      <c r="D82" s="61">
        <v>4890</v>
      </c>
      <c r="E82" s="61">
        <f t="shared" si="9"/>
        <v>2445</v>
      </c>
      <c r="F82" s="65"/>
      <c r="G82" s="65"/>
      <c r="H82" s="65"/>
      <c r="I82" s="99"/>
      <c r="J82" s="96"/>
      <c r="K82" s="96"/>
      <c r="L82" s="97">
        <f t="shared" si="10"/>
        <v>0</v>
      </c>
      <c r="M82" s="98"/>
      <c r="N82" s="97">
        <f t="shared" si="6"/>
        <v>0</v>
      </c>
      <c r="O82" s="45">
        <f t="shared" si="11"/>
        <v>2445</v>
      </c>
      <c r="P82" s="99"/>
      <c r="Q82" s="99"/>
      <c r="R82" s="99"/>
      <c r="S82" s="99"/>
      <c r="T82" s="99"/>
      <c r="U82" s="96"/>
      <c r="V82" s="96"/>
      <c r="W82" s="97">
        <f t="shared" si="7"/>
        <v>0</v>
      </c>
      <c r="X82" s="98"/>
      <c r="Y82" s="97">
        <f t="shared" si="8"/>
        <v>0</v>
      </c>
    </row>
    <row r="83" spans="1:25" ht="24.75" customHeight="1" x14ac:dyDescent="0.2">
      <c r="A83" s="63">
        <v>77</v>
      </c>
      <c r="B83" s="111" t="s">
        <v>1276</v>
      </c>
      <c r="C83" s="64" t="s">
        <v>1050</v>
      </c>
      <c r="D83" s="61">
        <v>15500</v>
      </c>
      <c r="E83" s="61">
        <f t="shared" si="9"/>
        <v>7750</v>
      </c>
      <c r="F83" s="65"/>
      <c r="G83" s="65"/>
      <c r="H83" s="65"/>
      <c r="I83" s="99"/>
      <c r="J83" s="96"/>
      <c r="K83" s="96"/>
      <c r="L83" s="97">
        <f t="shared" si="10"/>
        <v>0</v>
      </c>
      <c r="M83" s="98"/>
      <c r="N83" s="97">
        <f t="shared" si="6"/>
        <v>0</v>
      </c>
      <c r="O83" s="45">
        <f t="shared" si="11"/>
        <v>7750</v>
      </c>
      <c r="P83" s="99"/>
      <c r="Q83" s="99"/>
      <c r="R83" s="99"/>
      <c r="S83" s="99"/>
      <c r="T83" s="99"/>
      <c r="U83" s="96"/>
      <c r="V83" s="96"/>
      <c r="W83" s="97">
        <f t="shared" si="7"/>
        <v>0</v>
      </c>
      <c r="X83" s="98"/>
      <c r="Y83" s="97">
        <f t="shared" si="8"/>
        <v>0</v>
      </c>
    </row>
    <row r="84" spans="1:25" ht="24.75" customHeight="1" x14ac:dyDescent="0.2">
      <c r="A84" s="63">
        <v>78</v>
      </c>
      <c r="B84" s="109" t="s">
        <v>1277</v>
      </c>
      <c r="C84" s="64" t="s">
        <v>1050</v>
      </c>
      <c r="D84" s="61">
        <v>9972</v>
      </c>
      <c r="E84" s="61">
        <f t="shared" si="9"/>
        <v>4986</v>
      </c>
      <c r="F84" s="65"/>
      <c r="G84" s="65"/>
      <c r="H84" s="65"/>
      <c r="I84" s="99"/>
      <c r="J84" s="96"/>
      <c r="K84" s="96"/>
      <c r="L84" s="97">
        <f t="shared" si="10"/>
        <v>0</v>
      </c>
      <c r="M84" s="98"/>
      <c r="N84" s="97">
        <f t="shared" si="6"/>
        <v>0</v>
      </c>
      <c r="O84" s="45">
        <f t="shared" si="11"/>
        <v>4986</v>
      </c>
      <c r="P84" s="99"/>
      <c r="Q84" s="99"/>
      <c r="R84" s="99"/>
      <c r="S84" s="99"/>
      <c r="T84" s="99"/>
      <c r="U84" s="96"/>
      <c r="V84" s="96"/>
      <c r="W84" s="97">
        <f t="shared" si="7"/>
        <v>0</v>
      </c>
      <c r="X84" s="98"/>
      <c r="Y84" s="97">
        <f t="shared" si="8"/>
        <v>0</v>
      </c>
    </row>
    <row r="85" spans="1:25" ht="24.75" customHeight="1" x14ac:dyDescent="0.2">
      <c r="A85" s="63">
        <v>79</v>
      </c>
      <c r="B85" s="109" t="s">
        <v>1278</v>
      </c>
      <c r="C85" s="64" t="s">
        <v>1050</v>
      </c>
      <c r="D85" s="61">
        <v>8758</v>
      </c>
      <c r="E85" s="61">
        <f t="shared" si="9"/>
        <v>4379</v>
      </c>
      <c r="F85" s="65"/>
      <c r="G85" s="65"/>
      <c r="H85" s="65"/>
      <c r="I85" s="99"/>
      <c r="J85" s="96"/>
      <c r="K85" s="96"/>
      <c r="L85" s="97">
        <f t="shared" si="10"/>
        <v>0</v>
      </c>
      <c r="M85" s="98"/>
      <c r="N85" s="97">
        <f t="shared" si="6"/>
        <v>0</v>
      </c>
      <c r="O85" s="45">
        <f t="shared" si="11"/>
        <v>4379</v>
      </c>
      <c r="P85" s="99"/>
      <c r="Q85" s="99"/>
      <c r="R85" s="99"/>
      <c r="S85" s="99"/>
      <c r="T85" s="99"/>
      <c r="U85" s="96"/>
      <c r="V85" s="96"/>
      <c r="W85" s="97">
        <f t="shared" si="7"/>
        <v>0</v>
      </c>
      <c r="X85" s="98"/>
      <c r="Y85" s="97">
        <f t="shared" si="8"/>
        <v>0</v>
      </c>
    </row>
    <row r="86" spans="1:25" ht="24.75" customHeight="1" x14ac:dyDescent="0.2">
      <c r="A86" s="63">
        <v>80</v>
      </c>
      <c r="B86" s="109" t="s">
        <v>1279</v>
      </c>
      <c r="C86" s="64" t="s">
        <v>1050</v>
      </c>
      <c r="D86" s="61">
        <v>3268</v>
      </c>
      <c r="E86" s="61">
        <f t="shared" si="9"/>
        <v>1634</v>
      </c>
      <c r="F86" s="65"/>
      <c r="G86" s="65"/>
      <c r="H86" s="65"/>
      <c r="I86" s="99"/>
      <c r="J86" s="96"/>
      <c r="K86" s="96"/>
      <c r="L86" s="97">
        <f t="shared" si="10"/>
        <v>0</v>
      </c>
      <c r="M86" s="98"/>
      <c r="N86" s="97">
        <f t="shared" si="6"/>
        <v>0</v>
      </c>
      <c r="O86" s="45">
        <f t="shared" si="11"/>
        <v>1634</v>
      </c>
      <c r="P86" s="99"/>
      <c r="Q86" s="99"/>
      <c r="R86" s="99"/>
      <c r="S86" s="99"/>
      <c r="T86" s="99"/>
      <c r="U86" s="96"/>
      <c r="V86" s="96"/>
      <c r="W86" s="97">
        <f t="shared" si="7"/>
        <v>0</v>
      </c>
      <c r="X86" s="98"/>
      <c r="Y86" s="97">
        <f t="shared" si="8"/>
        <v>0</v>
      </c>
    </row>
    <row r="87" spans="1:25" ht="24.75" customHeight="1" x14ac:dyDescent="0.2">
      <c r="A87" s="63">
        <v>81</v>
      </c>
      <c r="B87" s="109" t="s">
        <v>1280</v>
      </c>
      <c r="C87" s="64" t="s">
        <v>1050</v>
      </c>
      <c r="D87" s="61">
        <v>5758</v>
      </c>
      <c r="E87" s="61">
        <f t="shared" si="9"/>
        <v>2879</v>
      </c>
      <c r="F87" s="65"/>
      <c r="G87" s="65"/>
      <c r="H87" s="65"/>
      <c r="I87" s="99"/>
      <c r="J87" s="96"/>
      <c r="K87" s="96"/>
      <c r="L87" s="97">
        <f t="shared" si="10"/>
        <v>0</v>
      </c>
      <c r="M87" s="98"/>
      <c r="N87" s="97">
        <f t="shared" si="6"/>
        <v>0</v>
      </c>
      <c r="O87" s="45">
        <f t="shared" si="11"/>
        <v>2879</v>
      </c>
      <c r="P87" s="99"/>
      <c r="Q87" s="99"/>
      <c r="R87" s="99"/>
      <c r="S87" s="99"/>
      <c r="T87" s="99"/>
      <c r="U87" s="96"/>
      <c r="V87" s="96"/>
      <c r="W87" s="97">
        <f t="shared" si="7"/>
        <v>0</v>
      </c>
      <c r="X87" s="98"/>
      <c r="Y87" s="97">
        <f t="shared" si="8"/>
        <v>0</v>
      </c>
    </row>
    <row r="88" spans="1:25" ht="24.75" customHeight="1" x14ac:dyDescent="0.2">
      <c r="A88" s="63">
        <v>82</v>
      </c>
      <c r="B88" s="109" t="s">
        <v>1281</v>
      </c>
      <c r="C88" s="64" t="s">
        <v>1050</v>
      </c>
      <c r="D88" s="61">
        <v>730</v>
      </c>
      <c r="E88" s="61">
        <f t="shared" si="9"/>
        <v>365</v>
      </c>
      <c r="F88" s="65"/>
      <c r="G88" s="65"/>
      <c r="H88" s="65"/>
      <c r="I88" s="99"/>
      <c r="J88" s="96"/>
      <c r="K88" s="96"/>
      <c r="L88" s="97">
        <f t="shared" si="10"/>
        <v>0</v>
      </c>
      <c r="M88" s="98"/>
      <c r="N88" s="97">
        <f t="shared" si="6"/>
        <v>0</v>
      </c>
      <c r="O88" s="45">
        <f t="shared" si="11"/>
        <v>365</v>
      </c>
      <c r="P88" s="99"/>
      <c r="Q88" s="99"/>
      <c r="R88" s="99"/>
      <c r="S88" s="99"/>
      <c r="T88" s="99"/>
      <c r="U88" s="96"/>
      <c r="V88" s="96"/>
      <c r="W88" s="97">
        <f t="shared" si="7"/>
        <v>0</v>
      </c>
      <c r="X88" s="98"/>
      <c r="Y88" s="97">
        <f t="shared" si="8"/>
        <v>0</v>
      </c>
    </row>
    <row r="89" spans="1:25" ht="24.75" customHeight="1" x14ac:dyDescent="0.2">
      <c r="A89" s="63">
        <v>83</v>
      </c>
      <c r="B89" s="111" t="s">
        <v>1282</v>
      </c>
      <c r="C89" s="64" t="s">
        <v>1050</v>
      </c>
      <c r="D89" s="61">
        <v>19750</v>
      </c>
      <c r="E89" s="61">
        <f t="shared" si="9"/>
        <v>9875</v>
      </c>
      <c r="F89" s="65"/>
      <c r="G89" s="65"/>
      <c r="H89" s="65"/>
      <c r="I89" s="99"/>
      <c r="J89" s="96"/>
      <c r="K89" s="96"/>
      <c r="L89" s="97">
        <f t="shared" si="10"/>
        <v>0</v>
      </c>
      <c r="M89" s="98"/>
      <c r="N89" s="97">
        <f t="shared" si="6"/>
        <v>0</v>
      </c>
      <c r="O89" s="45">
        <f t="shared" si="11"/>
        <v>9875</v>
      </c>
      <c r="P89" s="99"/>
      <c r="Q89" s="99"/>
      <c r="R89" s="99"/>
      <c r="S89" s="99"/>
      <c r="T89" s="99"/>
      <c r="U89" s="96"/>
      <c r="V89" s="96"/>
      <c r="W89" s="97">
        <f t="shared" si="7"/>
        <v>0</v>
      </c>
      <c r="X89" s="98"/>
      <c r="Y89" s="97">
        <f t="shared" si="8"/>
        <v>0</v>
      </c>
    </row>
    <row r="90" spans="1:25" ht="24.75" customHeight="1" x14ac:dyDescent="0.2">
      <c r="A90" s="63">
        <v>84</v>
      </c>
      <c r="B90" s="109" t="s">
        <v>1283</v>
      </c>
      <c r="C90" s="64" t="s">
        <v>1050</v>
      </c>
      <c r="D90" s="61">
        <v>11116</v>
      </c>
      <c r="E90" s="61">
        <f t="shared" si="9"/>
        <v>5558</v>
      </c>
      <c r="F90" s="65"/>
      <c r="G90" s="65"/>
      <c r="H90" s="65"/>
      <c r="I90" s="99"/>
      <c r="J90" s="96"/>
      <c r="K90" s="96"/>
      <c r="L90" s="97">
        <f t="shared" si="10"/>
        <v>0</v>
      </c>
      <c r="M90" s="98"/>
      <c r="N90" s="97">
        <f t="shared" si="6"/>
        <v>0</v>
      </c>
      <c r="O90" s="45">
        <f t="shared" si="11"/>
        <v>5558</v>
      </c>
      <c r="P90" s="99"/>
      <c r="Q90" s="99"/>
      <c r="R90" s="99"/>
      <c r="S90" s="99"/>
      <c r="T90" s="99"/>
      <c r="U90" s="96"/>
      <c r="V90" s="96"/>
      <c r="W90" s="97">
        <f t="shared" si="7"/>
        <v>0</v>
      </c>
      <c r="X90" s="98"/>
      <c r="Y90" s="97">
        <f t="shared" si="8"/>
        <v>0</v>
      </c>
    </row>
    <row r="91" spans="1:25" ht="24.75" customHeight="1" x14ac:dyDescent="0.2">
      <c r="A91" s="63">
        <v>85</v>
      </c>
      <c r="B91" s="109" t="s">
        <v>1284</v>
      </c>
      <c r="C91" s="64" t="s">
        <v>1050</v>
      </c>
      <c r="D91" s="61">
        <v>15178</v>
      </c>
      <c r="E91" s="61">
        <f t="shared" si="9"/>
        <v>7589</v>
      </c>
      <c r="F91" s="65"/>
      <c r="G91" s="65"/>
      <c r="H91" s="65"/>
      <c r="I91" s="99"/>
      <c r="J91" s="96"/>
      <c r="K91" s="96"/>
      <c r="L91" s="97">
        <f t="shared" si="10"/>
        <v>0</v>
      </c>
      <c r="M91" s="98"/>
      <c r="N91" s="97">
        <f t="shared" si="6"/>
        <v>0</v>
      </c>
      <c r="O91" s="45">
        <f t="shared" si="11"/>
        <v>7589</v>
      </c>
      <c r="P91" s="99"/>
      <c r="Q91" s="99"/>
      <c r="R91" s="99"/>
      <c r="S91" s="99"/>
      <c r="T91" s="99"/>
      <c r="U91" s="96"/>
      <c r="V91" s="96"/>
      <c r="W91" s="97">
        <f t="shared" si="7"/>
        <v>0</v>
      </c>
      <c r="X91" s="98"/>
      <c r="Y91" s="97">
        <f t="shared" si="8"/>
        <v>0</v>
      </c>
    </row>
    <row r="92" spans="1:25" ht="24.75" customHeight="1" x14ac:dyDescent="0.2">
      <c r="A92" s="63">
        <v>86</v>
      </c>
      <c r="B92" s="109" t="s">
        <v>1285</v>
      </c>
      <c r="C92" s="64" t="s">
        <v>192</v>
      </c>
      <c r="D92" s="61">
        <v>382</v>
      </c>
      <c r="E92" s="61">
        <f t="shared" si="9"/>
        <v>191</v>
      </c>
      <c r="F92" s="65"/>
      <c r="G92" s="65"/>
      <c r="H92" s="65"/>
      <c r="I92" s="99"/>
      <c r="J92" s="96"/>
      <c r="K92" s="96"/>
      <c r="L92" s="97">
        <f t="shared" si="10"/>
        <v>0</v>
      </c>
      <c r="M92" s="98"/>
      <c r="N92" s="97">
        <f t="shared" si="6"/>
        <v>0</v>
      </c>
      <c r="O92" s="45">
        <f t="shared" si="11"/>
        <v>191</v>
      </c>
      <c r="P92" s="99"/>
      <c r="Q92" s="99"/>
      <c r="R92" s="99"/>
      <c r="S92" s="99"/>
      <c r="T92" s="99"/>
      <c r="U92" s="96"/>
      <c r="V92" s="96"/>
      <c r="W92" s="97">
        <f t="shared" si="7"/>
        <v>0</v>
      </c>
      <c r="X92" s="98"/>
      <c r="Y92" s="97">
        <f t="shared" si="8"/>
        <v>0</v>
      </c>
    </row>
    <row r="93" spans="1:25" ht="24.75" customHeight="1" x14ac:dyDescent="0.2">
      <c r="A93" s="63">
        <v>87</v>
      </c>
      <c r="B93" s="109" t="s">
        <v>1286</v>
      </c>
      <c r="C93" s="64" t="s">
        <v>1050</v>
      </c>
      <c r="D93" s="61">
        <v>3702</v>
      </c>
      <c r="E93" s="61">
        <f t="shared" si="9"/>
        <v>1851</v>
      </c>
      <c r="F93" s="65"/>
      <c r="G93" s="65"/>
      <c r="H93" s="65"/>
      <c r="I93" s="99"/>
      <c r="J93" s="96"/>
      <c r="K93" s="96"/>
      <c r="L93" s="97">
        <f t="shared" si="10"/>
        <v>0</v>
      </c>
      <c r="M93" s="98"/>
      <c r="N93" s="97">
        <f t="shared" si="6"/>
        <v>0</v>
      </c>
      <c r="O93" s="45">
        <f t="shared" si="11"/>
        <v>1851</v>
      </c>
      <c r="P93" s="99"/>
      <c r="Q93" s="99"/>
      <c r="R93" s="99"/>
      <c r="S93" s="99"/>
      <c r="T93" s="99"/>
      <c r="U93" s="96"/>
      <c r="V93" s="96"/>
      <c r="W93" s="97">
        <f t="shared" si="7"/>
        <v>0</v>
      </c>
      <c r="X93" s="98"/>
      <c r="Y93" s="97">
        <f t="shared" si="8"/>
        <v>0</v>
      </c>
    </row>
    <row r="94" spans="1:25" ht="29.25" customHeight="1" x14ac:dyDescent="0.2">
      <c r="A94" s="63">
        <v>88</v>
      </c>
      <c r="B94" s="110" t="s">
        <v>1287</v>
      </c>
      <c r="C94" s="64" t="s">
        <v>1050</v>
      </c>
      <c r="D94" s="61">
        <v>2910</v>
      </c>
      <c r="E94" s="61">
        <f t="shared" si="9"/>
        <v>1455</v>
      </c>
      <c r="F94" s="65"/>
      <c r="G94" s="65"/>
      <c r="H94" s="65"/>
      <c r="I94" s="99"/>
      <c r="J94" s="96"/>
      <c r="K94" s="96"/>
      <c r="L94" s="97">
        <f t="shared" si="10"/>
        <v>0</v>
      </c>
      <c r="M94" s="98"/>
      <c r="N94" s="97">
        <f t="shared" si="6"/>
        <v>0</v>
      </c>
      <c r="O94" s="45">
        <f t="shared" si="11"/>
        <v>1455</v>
      </c>
      <c r="P94" s="99"/>
      <c r="Q94" s="99"/>
      <c r="R94" s="99"/>
      <c r="S94" s="99"/>
      <c r="T94" s="99"/>
      <c r="U94" s="96"/>
      <c r="V94" s="96"/>
      <c r="W94" s="97">
        <f t="shared" si="7"/>
        <v>0</v>
      </c>
      <c r="X94" s="98"/>
      <c r="Y94" s="97">
        <f t="shared" si="8"/>
        <v>0</v>
      </c>
    </row>
    <row r="95" spans="1:25" ht="24.75" customHeight="1" x14ac:dyDescent="0.2">
      <c r="A95" s="63">
        <v>89</v>
      </c>
      <c r="B95" s="109" t="s">
        <v>1288</v>
      </c>
      <c r="C95" s="64" t="s">
        <v>1050</v>
      </c>
      <c r="D95" s="61">
        <v>860</v>
      </c>
      <c r="E95" s="61">
        <f t="shared" si="9"/>
        <v>430</v>
      </c>
      <c r="F95" s="65"/>
      <c r="G95" s="65"/>
      <c r="H95" s="65"/>
      <c r="I95" s="99"/>
      <c r="J95" s="96"/>
      <c r="K95" s="96"/>
      <c r="L95" s="97">
        <f t="shared" si="10"/>
        <v>0</v>
      </c>
      <c r="M95" s="98"/>
      <c r="N95" s="97">
        <f t="shared" si="6"/>
        <v>0</v>
      </c>
      <c r="O95" s="45">
        <f t="shared" si="11"/>
        <v>430</v>
      </c>
      <c r="P95" s="99"/>
      <c r="Q95" s="99"/>
      <c r="R95" s="99"/>
      <c r="S95" s="99"/>
      <c r="T95" s="99"/>
      <c r="U95" s="96"/>
      <c r="V95" s="96"/>
      <c r="W95" s="97">
        <f t="shared" si="7"/>
        <v>0</v>
      </c>
      <c r="X95" s="98"/>
      <c r="Y95" s="97">
        <f t="shared" si="8"/>
        <v>0</v>
      </c>
    </row>
    <row r="96" spans="1:25" ht="24.75" customHeight="1" x14ac:dyDescent="0.2">
      <c r="A96" s="63">
        <v>90</v>
      </c>
      <c r="B96" s="113" t="s">
        <v>1289</v>
      </c>
      <c r="C96" s="64" t="s">
        <v>192</v>
      </c>
      <c r="D96" s="61">
        <v>26632</v>
      </c>
      <c r="E96" s="61">
        <f t="shared" si="9"/>
        <v>13316</v>
      </c>
      <c r="F96" s="65"/>
      <c r="G96" s="65"/>
      <c r="H96" s="65"/>
      <c r="I96" s="99"/>
      <c r="J96" s="96"/>
      <c r="K96" s="96"/>
      <c r="L96" s="97">
        <f t="shared" si="10"/>
        <v>0</v>
      </c>
      <c r="M96" s="98"/>
      <c r="N96" s="97">
        <f t="shared" si="6"/>
        <v>0</v>
      </c>
      <c r="O96" s="45">
        <f t="shared" si="11"/>
        <v>13316</v>
      </c>
      <c r="P96" s="99"/>
      <c r="Q96" s="99"/>
      <c r="R96" s="99"/>
      <c r="S96" s="99"/>
      <c r="T96" s="99"/>
      <c r="U96" s="96"/>
      <c r="V96" s="96"/>
      <c r="W96" s="97">
        <f t="shared" si="7"/>
        <v>0</v>
      </c>
      <c r="X96" s="98"/>
      <c r="Y96" s="97">
        <f t="shared" si="8"/>
        <v>0</v>
      </c>
    </row>
    <row r="97" spans="1:25" ht="24.75" customHeight="1" x14ac:dyDescent="0.2">
      <c r="A97" s="63">
        <v>91</v>
      </c>
      <c r="B97" s="113" t="s">
        <v>1227</v>
      </c>
      <c r="C97" s="64" t="s">
        <v>1050</v>
      </c>
      <c r="D97" s="61">
        <v>26993</v>
      </c>
      <c r="E97" s="61">
        <f t="shared" si="9"/>
        <v>13496.5</v>
      </c>
      <c r="F97" s="65"/>
      <c r="G97" s="65"/>
      <c r="H97" s="65"/>
      <c r="I97" s="99"/>
      <c r="J97" s="96"/>
      <c r="K97" s="96"/>
      <c r="L97" s="97">
        <f t="shared" si="10"/>
        <v>0</v>
      </c>
      <c r="M97" s="98"/>
      <c r="N97" s="97">
        <f t="shared" si="6"/>
        <v>0</v>
      </c>
      <c r="O97" s="45">
        <f t="shared" si="11"/>
        <v>13496.5</v>
      </c>
      <c r="P97" s="99"/>
      <c r="Q97" s="99"/>
      <c r="R97" s="99"/>
      <c r="S97" s="99"/>
      <c r="T97" s="99"/>
      <c r="U97" s="96"/>
      <c r="V97" s="96"/>
      <c r="W97" s="97">
        <f t="shared" si="7"/>
        <v>0</v>
      </c>
      <c r="X97" s="98"/>
      <c r="Y97" s="97">
        <f t="shared" si="8"/>
        <v>0</v>
      </c>
    </row>
    <row r="98" spans="1:25" ht="24.75" customHeight="1" x14ac:dyDescent="0.2">
      <c r="A98" s="63">
        <v>92</v>
      </c>
      <c r="B98" s="113" t="s">
        <v>1290</v>
      </c>
      <c r="C98" s="64" t="s">
        <v>192</v>
      </c>
      <c r="D98" s="61">
        <v>19618</v>
      </c>
      <c r="E98" s="61">
        <f t="shared" si="9"/>
        <v>9809</v>
      </c>
      <c r="F98" s="65"/>
      <c r="G98" s="65"/>
      <c r="H98" s="65"/>
      <c r="I98" s="99"/>
      <c r="J98" s="96"/>
      <c r="K98" s="96"/>
      <c r="L98" s="97">
        <f t="shared" si="10"/>
        <v>0</v>
      </c>
      <c r="M98" s="98"/>
      <c r="N98" s="97">
        <f t="shared" si="6"/>
        <v>0</v>
      </c>
      <c r="O98" s="45">
        <f t="shared" si="11"/>
        <v>9809</v>
      </c>
      <c r="P98" s="99"/>
      <c r="Q98" s="99"/>
      <c r="R98" s="99"/>
      <c r="S98" s="99"/>
      <c r="T98" s="99"/>
      <c r="U98" s="96"/>
      <c r="V98" s="96"/>
      <c r="W98" s="97">
        <f t="shared" si="7"/>
        <v>0</v>
      </c>
      <c r="X98" s="98"/>
      <c r="Y98" s="97">
        <f t="shared" si="8"/>
        <v>0</v>
      </c>
    </row>
    <row r="99" spans="1:25" ht="24.75" customHeight="1" x14ac:dyDescent="0.2">
      <c r="A99" s="63">
        <v>93</v>
      </c>
      <c r="B99" s="113" t="s">
        <v>1228</v>
      </c>
      <c r="C99" s="64" t="s">
        <v>1050</v>
      </c>
      <c r="D99" s="61">
        <v>3969</v>
      </c>
      <c r="E99" s="61">
        <f t="shared" si="9"/>
        <v>1984.5</v>
      </c>
      <c r="F99" s="65"/>
      <c r="G99" s="65"/>
      <c r="H99" s="65"/>
      <c r="I99" s="99"/>
      <c r="J99" s="96"/>
      <c r="K99" s="96"/>
      <c r="L99" s="97">
        <f t="shared" si="10"/>
        <v>0</v>
      </c>
      <c r="M99" s="98"/>
      <c r="N99" s="97">
        <f t="shared" si="6"/>
        <v>0</v>
      </c>
      <c r="O99" s="45">
        <f t="shared" si="11"/>
        <v>1984.5</v>
      </c>
      <c r="P99" s="99"/>
      <c r="Q99" s="99"/>
      <c r="R99" s="99"/>
      <c r="S99" s="99"/>
      <c r="T99" s="99"/>
      <c r="U99" s="96"/>
      <c r="V99" s="96"/>
      <c r="W99" s="97">
        <f t="shared" si="7"/>
        <v>0</v>
      </c>
      <c r="X99" s="98"/>
      <c r="Y99" s="97">
        <f t="shared" si="8"/>
        <v>0</v>
      </c>
    </row>
    <row r="100" spans="1:25" ht="24.75" customHeight="1" x14ac:dyDescent="0.2">
      <c r="A100" s="63">
        <v>94</v>
      </c>
      <c r="B100" s="109" t="s">
        <v>1291</v>
      </c>
      <c r="C100" s="64" t="s">
        <v>1050</v>
      </c>
      <c r="D100" s="61">
        <v>1276</v>
      </c>
      <c r="E100" s="61">
        <f t="shared" si="9"/>
        <v>638</v>
      </c>
      <c r="F100" s="65"/>
      <c r="G100" s="65"/>
      <c r="H100" s="65"/>
      <c r="I100" s="99"/>
      <c r="J100" s="96"/>
      <c r="K100" s="96"/>
      <c r="L100" s="97">
        <f t="shared" si="10"/>
        <v>0</v>
      </c>
      <c r="M100" s="98"/>
      <c r="N100" s="97">
        <f t="shared" si="6"/>
        <v>0</v>
      </c>
      <c r="O100" s="45">
        <f t="shared" si="11"/>
        <v>638</v>
      </c>
      <c r="P100" s="99"/>
      <c r="Q100" s="99"/>
      <c r="R100" s="99"/>
      <c r="S100" s="99"/>
      <c r="T100" s="99"/>
      <c r="U100" s="96"/>
      <c r="V100" s="96"/>
      <c r="W100" s="97">
        <f t="shared" si="7"/>
        <v>0</v>
      </c>
      <c r="X100" s="98"/>
      <c r="Y100" s="97">
        <f t="shared" si="8"/>
        <v>0</v>
      </c>
    </row>
    <row r="101" spans="1:25" ht="24.75" customHeight="1" x14ac:dyDescent="0.2">
      <c r="A101" s="63">
        <v>95</v>
      </c>
      <c r="B101" s="94" t="s">
        <v>1229</v>
      </c>
      <c r="C101" s="64" t="s">
        <v>1050</v>
      </c>
      <c r="D101" s="61">
        <v>377</v>
      </c>
      <c r="E101" s="61">
        <f t="shared" si="9"/>
        <v>188.5</v>
      </c>
      <c r="F101" s="65"/>
      <c r="G101" s="65"/>
      <c r="H101" s="65"/>
      <c r="I101" s="99"/>
      <c r="J101" s="96"/>
      <c r="K101" s="96"/>
      <c r="L101" s="97">
        <f t="shared" si="10"/>
        <v>0</v>
      </c>
      <c r="M101" s="98"/>
      <c r="N101" s="97">
        <f t="shared" si="6"/>
        <v>0</v>
      </c>
      <c r="O101" s="45">
        <f t="shared" si="11"/>
        <v>188.5</v>
      </c>
      <c r="P101" s="99"/>
      <c r="Q101" s="99"/>
      <c r="R101" s="99"/>
      <c r="S101" s="99"/>
      <c r="T101" s="99"/>
      <c r="U101" s="96"/>
      <c r="V101" s="96"/>
      <c r="W101" s="97">
        <f t="shared" si="7"/>
        <v>0</v>
      </c>
      <c r="X101" s="98"/>
      <c r="Y101" s="97">
        <f t="shared" si="8"/>
        <v>0</v>
      </c>
    </row>
    <row r="102" spans="1:25" ht="24.75" customHeight="1" x14ac:dyDescent="0.2">
      <c r="A102" s="63">
        <v>96</v>
      </c>
      <c r="B102" s="94" t="s">
        <v>1230</v>
      </c>
      <c r="C102" s="64" t="s">
        <v>1050</v>
      </c>
      <c r="D102" s="61">
        <v>572</v>
      </c>
      <c r="E102" s="61">
        <f t="shared" si="9"/>
        <v>286</v>
      </c>
      <c r="F102" s="65"/>
      <c r="G102" s="65"/>
      <c r="H102" s="65"/>
      <c r="I102" s="99"/>
      <c r="J102" s="96"/>
      <c r="K102" s="96"/>
      <c r="L102" s="97">
        <f t="shared" si="10"/>
        <v>0</v>
      </c>
      <c r="M102" s="98"/>
      <c r="N102" s="97">
        <f t="shared" si="6"/>
        <v>0</v>
      </c>
      <c r="O102" s="45">
        <f t="shared" si="11"/>
        <v>286</v>
      </c>
      <c r="P102" s="99"/>
      <c r="Q102" s="99"/>
      <c r="R102" s="99"/>
      <c r="S102" s="99"/>
      <c r="T102" s="99"/>
      <c r="U102" s="96"/>
      <c r="V102" s="96"/>
      <c r="W102" s="97">
        <f t="shared" si="7"/>
        <v>0</v>
      </c>
      <c r="X102" s="98"/>
      <c r="Y102" s="97">
        <f t="shared" si="8"/>
        <v>0</v>
      </c>
    </row>
    <row r="103" spans="1:25" ht="24.75" customHeight="1" x14ac:dyDescent="0.2">
      <c r="A103" s="63">
        <v>97</v>
      </c>
      <c r="B103" s="94" t="s">
        <v>1231</v>
      </c>
      <c r="C103" s="64" t="s">
        <v>1050</v>
      </c>
      <c r="D103" s="61">
        <v>130</v>
      </c>
      <c r="E103" s="61">
        <f t="shared" si="9"/>
        <v>65</v>
      </c>
      <c r="F103" s="65"/>
      <c r="G103" s="65"/>
      <c r="H103" s="65"/>
      <c r="I103" s="99"/>
      <c r="J103" s="96"/>
      <c r="K103" s="96"/>
      <c r="L103" s="97">
        <f t="shared" si="10"/>
        <v>0</v>
      </c>
      <c r="M103" s="98"/>
      <c r="N103" s="97">
        <f t="shared" si="6"/>
        <v>0</v>
      </c>
      <c r="O103" s="45">
        <f t="shared" si="11"/>
        <v>65</v>
      </c>
      <c r="P103" s="99"/>
      <c r="Q103" s="99"/>
      <c r="R103" s="99"/>
      <c r="S103" s="99"/>
      <c r="T103" s="99"/>
      <c r="U103" s="96"/>
      <c r="V103" s="96"/>
      <c r="W103" s="97">
        <f t="shared" si="7"/>
        <v>0</v>
      </c>
      <c r="X103" s="98"/>
      <c r="Y103" s="97">
        <f t="shared" si="8"/>
        <v>0</v>
      </c>
    </row>
    <row r="104" spans="1:25" ht="24.75" customHeight="1" x14ac:dyDescent="0.2">
      <c r="A104" s="63">
        <v>98</v>
      </c>
      <c r="B104" s="113" t="s">
        <v>1232</v>
      </c>
      <c r="C104" s="64" t="s">
        <v>1050</v>
      </c>
      <c r="D104" s="61">
        <v>3773</v>
      </c>
      <c r="E104" s="61">
        <f t="shared" si="9"/>
        <v>1886.5</v>
      </c>
      <c r="F104" s="65"/>
      <c r="G104" s="65"/>
      <c r="H104" s="65"/>
      <c r="I104" s="99"/>
      <c r="J104" s="96"/>
      <c r="K104" s="96"/>
      <c r="L104" s="97">
        <f t="shared" si="10"/>
        <v>0</v>
      </c>
      <c r="M104" s="98"/>
      <c r="N104" s="97">
        <f t="shared" si="6"/>
        <v>0</v>
      </c>
      <c r="O104" s="45">
        <f t="shared" si="11"/>
        <v>1886.5</v>
      </c>
      <c r="P104" s="99"/>
      <c r="Q104" s="99"/>
      <c r="R104" s="99"/>
      <c r="S104" s="99"/>
      <c r="T104" s="99"/>
      <c r="U104" s="96"/>
      <c r="V104" s="96"/>
      <c r="W104" s="97">
        <f t="shared" si="7"/>
        <v>0</v>
      </c>
      <c r="X104" s="98"/>
      <c r="Y104" s="97">
        <f t="shared" si="8"/>
        <v>0</v>
      </c>
    </row>
    <row r="105" spans="1:25" ht="24.75" customHeight="1" x14ac:dyDescent="0.2">
      <c r="A105" s="63">
        <v>99</v>
      </c>
      <c r="B105" s="113" t="s">
        <v>1233</v>
      </c>
      <c r="C105" s="64" t="s">
        <v>1050</v>
      </c>
      <c r="D105" s="61">
        <v>2810</v>
      </c>
      <c r="E105" s="61">
        <f t="shared" si="9"/>
        <v>1405</v>
      </c>
      <c r="F105" s="65"/>
      <c r="G105" s="65"/>
      <c r="H105" s="65"/>
      <c r="I105" s="99"/>
      <c r="J105" s="96"/>
      <c r="K105" s="96"/>
      <c r="L105" s="97">
        <f t="shared" si="10"/>
        <v>0</v>
      </c>
      <c r="M105" s="98"/>
      <c r="N105" s="97">
        <f t="shared" si="6"/>
        <v>0</v>
      </c>
      <c r="O105" s="45">
        <f t="shared" si="11"/>
        <v>1405</v>
      </c>
      <c r="P105" s="99"/>
      <c r="Q105" s="99"/>
      <c r="R105" s="99"/>
      <c r="S105" s="99"/>
      <c r="T105" s="99"/>
      <c r="U105" s="96"/>
      <c r="V105" s="96"/>
      <c r="W105" s="97">
        <f t="shared" si="7"/>
        <v>0</v>
      </c>
      <c r="X105" s="98"/>
      <c r="Y105" s="97">
        <f t="shared" si="8"/>
        <v>0</v>
      </c>
    </row>
    <row r="106" spans="1:25" ht="24.75" customHeight="1" x14ac:dyDescent="0.2">
      <c r="A106" s="63">
        <v>100</v>
      </c>
      <c r="B106" s="114" t="s">
        <v>1234</v>
      </c>
      <c r="C106" s="64"/>
      <c r="D106" s="61">
        <v>2075</v>
      </c>
      <c r="E106" s="61">
        <f t="shared" si="9"/>
        <v>1037.5</v>
      </c>
      <c r="F106" s="65"/>
      <c r="G106" s="65"/>
      <c r="H106" s="65"/>
      <c r="I106" s="99"/>
      <c r="J106" s="96"/>
      <c r="K106" s="96"/>
      <c r="L106" s="97">
        <f t="shared" si="10"/>
        <v>0</v>
      </c>
      <c r="M106" s="98"/>
      <c r="N106" s="97">
        <f t="shared" si="6"/>
        <v>0</v>
      </c>
      <c r="O106" s="45">
        <f t="shared" si="11"/>
        <v>1037.5</v>
      </c>
      <c r="P106" s="99"/>
      <c r="Q106" s="99"/>
      <c r="R106" s="99"/>
      <c r="S106" s="99"/>
      <c r="T106" s="99"/>
      <c r="U106" s="96"/>
      <c r="V106" s="96"/>
      <c r="W106" s="97">
        <f t="shared" si="7"/>
        <v>0</v>
      </c>
      <c r="X106" s="98"/>
      <c r="Y106" s="97">
        <f t="shared" si="8"/>
        <v>0</v>
      </c>
    </row>
    <row r="107" spans="1:25" ht="24.75" customHeight="1" x14ac:dyDescent="0.2">
      <c r="A107" s="63">
        <v>101</v>
      </c>
      <c r="B107" s="111" t="s">
        <v>1292</v>
      </c>
      <c r="C107" s="64" t="s">
        <v>559</v>
      </c>
      <c r="D107" s="61">
        <v>803</v>
      </c>
      <c r="E107" s="61">
        <f t="shared" si="9"/>
        <v>401.5</v>
      </c>
      <c r="F107" s="65"/>
      <c r="G107" s="65"/>
      <c r="H107" s="65"/>
      <c r="I107" s="99"/>
      <c r="J107" s="96"/>
      <c r="K107" s="96"/>
      <c r="L107" s="97">
        <f t="shared" si="10"/>
        <v>0</v>
      </c>
      <c r="M107" s="98"/>
      <c r="N107" s="97">
        <f t="shared" si="6"/>
        <v>0</v>
      </c>
      <c r="O107" s="45">
        <f t="shared" si="11"/>
        <v>401.5</v>
      </c>
      <c r="P107" s="99"/>
      <c r="Q107" s="99"/>
      <c r="R107" s="99"/>
      <c r="S107" s="99"/>
      <c r="T107" s="99"/>
      <c r="U107" s="96"/>
      <c r="V107" s="96"/>
      <c r="W107" s="97">
        <f t="shared" si="7"/>
        <v>0</v>
      </c>
      <c r="X107" s="98"/>
      <c r="Y107" s="97">
        <f t="shared" si="8"/>
        <v>0</v>
      </c>
    </row>
    <row r="108" spans="1:25" ht="24.75" customHeight="1" x14ac:dyDescent="0.2">
      <c r="A108" s="63">
        <v>102</v>
      </c>
      <c r="B108" s="109" t="s">
        <v>1293</v>
      </c>
      <c r="C108" s="64" t="s">
        <v>559</v>
      </c>
      <c r="D108" s="61">
        <v>2668</v>
      </c>
      <c r="E108" s="61">
        <f t="shared" si="9"/>
        <v>1334</v>
      </c>
      <c r="F108" s="65"/>
      <c r="G108" s="65"/>
      <c r="H108" s="65"/>
      <c r="I108" s="65"/>
      <c r="J108" s="66"/>
      <c r="K108" s="66"/>
      <c r="L108" s="13">
        <f t="shared" si="10"/>
        <v>0</v>
      </c>
      <c r="M108" s="14"/>
      <c r="N108" s="13">
        <f t="shared" si="6"/>
        <v>0</v>
      </c>
      <c r="O108" s="45">
        <f t="shared" si="11"/>
        <v>1334</v>
      </c>
      <c r="P108" s="65"/>
      <c r="Q108" s="65"/>
      <c r="R108" s="65"/>
      <c r="S108" s="65"/>
      <c r="T108" s="65"/>
      <c r="U108" s="66"/>
      <c r="V108" s="66"/>
      <c r="W108" s="13">
        <f t="shared" si="7"/>
        <v>0</v>
      </c>
      <c r="X108" s="14"/>
      <c r="Y108" s="13">
        <f t="shared" si="8"/>
        <v>0</v>
      </c>
    </row>
    <row r="109" spans="1:25" ht="24.75" customHeight="1" x14ac:dyDescent="0.2">
      <c r="A109" s="63">
        <v>103</v>
      </c>
      <c r="B109" s="109" t="s">
        <v>1294</v>
      </c>
      <c r="C109" s="64" t="s">
        <v>1050</v>
      </c>
      <c r="D109" s="61">
        <v>268</v>
      </c>
      <c r="E109" s="61">
        <f t="shared" si="9"/>
        <v>134</v>
      </c>
      <c r="F109" s="65"/>
      <c r="G109" s="65"/>
      <c r="H109" s="65"/>
      <c r="I109" s="65"/>
      <c r="J109" s="66"/>
      <c r="K109" s="66"/>
      <c r="L109" s="13">
        <f t="shared" si="10"/>
        <v>0</v>
      </c>
      <c r="M109" s="14"/>
      <c r="N109" s="13">
        <f t="shared" si="6"/>
        <v>0</v>
      </c>
      <c r="O109" s="45">
        <f t="shared" si="11"/>
        <v>134</v>
      </c>
      <c r="P109" s="65"/>
      <c r="Q109" s="65"/>
      <c r="R109" s="65"/>
      <c r="S109" s="65"/>
      <c r="T109" s="65"/>
      <c r="U109" s="66"/>
      <c r="V109" s="66"/>
      <c r="W109" s="13">
        <f t="shared" si="7"/>
        <v>0</v>
      </c>
      <c r="X109" s="14"/>
      <c r="Y109" s="13">
        <f t="shared" si="8"/>
        <v>0</v>
      </c>
    </row>
    <row r="110" spans="1:25" ht="24.75" customHeight="1" x14ac:dyDescent="0.2">
      <c r="A110" s="63">
        <v>104</v>
      </c>
      <c r="B110" s="113" t="s">
        <v>1235</v>
      </c>
      <c r="C110" s="64" t="s">
        <v>1050</v>
      </c>
      <c r="D110" s="61">
        <v>1053</v>
      </c>
      <c r="E110" s="61">
        <f t="shared" si="9"/>
        <v>526.5</v>
      </c>
      <c r="F110" s="65"/>
      <c r="G110" s="65"/>
      <c r="H110" s="65"/>
      <c r="I110" s="65"/>
      <c r="J110" s="66"/>
      <c r="K110" s="66"/>
      <c r="L110" s="13">
        <f t="shared" si="10"/>
        <v>0</v>
      </c>
      <c r="M110" s="14"/>
      <c r="N110" s="13">
        <f t="shared" si="6"/>
        <v>0</v>
      </c>
      <c r="O110" s="45">
        <f t="shared" si="11"/>
        <v>526.5</v>
      </c>
      <c r="P110" s="65"/>
      <c r="Q110" s="65"/>
      <c r="R110" s="65"/>
      <c r="S110" s="65"/>
      <c r="T110" s="65"/>
      <c r="U110" s="66"/>
      <c r="V110" s="66"/>
      <c r="W110" s="13">
        <f t="shared" si="7"/>
        <v>0</v>
      </c>
      <c r="X110" s="14"/>
      <c r="Y110" s="13">
        <f t="shared" si="8"/>
        <v>0</v>
      </c>
    </row>
    <row r="111" spans="1:25" ht="24.75" customHeight="1" x14ac:dyDescent="0.2">
      <c r="A111" s="63">
        <v>105</v>
      </c>
      <c r="B111" s="113" t="s">
        <v>1236</v>
      </c>
      <c r="C111" s="64" t="s">
        <v>1050</v>
      </c>
      <c r="D111" s="61">
        <v>27485</v>
      </c>
      <c r="E111" s="61">
        <f t="shared" si="9"/>
        <v>13742.5</v>
      </c>
      <c r="F111" s="65"/>
      <c r="G111" s="65"/>
      <c r="H111" s="65"/>
      <c r="I111" s="65"/>
      <c r="J111" s="66"/>
      <c r="K111" s="66"/>
      <c r="L111" s="13">
        <f t="shared" si="10"/>
        <v>0</v>
      </c>
      <c r="M111" s="14"/>
      <c r="N111" s="13">
        <f t="shared" si="6"/>
        <v>0</v>
      </c>
      <c r="O111" s="45">
        <f t="shared" si="11"/>
        <v>13742.5</v>
      </c>
      <c r="P111" s="65"/>
      <c r="Q111" s="65"/>
      <c r="R111" s="65"/>
      <c r="S111" s="65"/>
      <c r="T111" s="65"/>
      <c r="U111" s="66"/>
      <c r="V111" s="66"/>
      <c r="W111" s="13">
        <f t="shared" si="7"/>
        <v>0</v>
      </c>
      <c r="X111" s="14"/>
      <c r="Y111" s="13">
        <f t="shared" si="8"/>
        <v>0</v>
      </c>
    </row>
    <row r="112" spans="1:25" s="2" customFormat="1" ht="35.25" customHeight="1" x14ac:dyDescent="0.2">
      <c r="A112" s="26" t="s">
        <v>46</v>
      </c>
      <c r="B112" s="26"/>
      <c r="C112" s="27"/>
      <c r="D112" s="27"/>
      <c r="E112" s="27"/>
      <c r="F112" s="159" t="s">
        <v>47</v>
      </c>
      <c r="G112" s="160"/>
      <c r="H112" s="160"/>
      <c r="I112" s="160"/>
      <c r="J112" s="161"/>
      <c r="K112" s="19"/>
      <c r="L112" s="67">
        <f>+SUM(L7:L111)</f>
        <v>0</v>
      </c>
      <c r="M112" s="12"/>
      <c r="N112" s="67">
        <f>+SUM(N7:N111)</f>
        <v>0</v>
      </c>
      <c r="O112" s="67"/>
      <c r="P112" s="168" t="s">
        <v>47</v>
      </c>
      <c r="Q112" s="168"/>
      <c r="R112" s="168"/>
      <c r="S112" s="168"/>
      <c r="T112" s="168"/>
      <c r="U112" s="168"/>
      <c r="V112" s="68"/>
      <c r="W112" s="67">
        <f>+SUM(W7:W111)</f>
        <v>0</v>
      </c>
      <c r="X112" s="21"/>
      <c r="Y112" s="67">
        <f>+SUM(Y7:Y111)</f>
        <v>0</v>
      </c>
    </row>
    <row r="113" spans="1:15" s="2" customFormat="1" ht="49.5" customHeight="1" x14ac:dyDescent="0.2">
      <c r="A113" s="132" t="s">
        <v>48</v>
      </c>
      <c r="B113" s="132"/>
      <c r="F113" s="133" t="s">
        <v>49</v>
      </c>
      <c r="G113" s="134"/>
      <c r="H113" s="134"/>
      <c r="I113" s="134"/>
      <c r="J113" s="135"/>
      <c r="K113" s="69"/>
      <c r="L113" s="167"/>
      <c r="M113" s="167"/>
      <c r="N113" s="167"/>
      <c r="O113" s="1"/>
    </row>
    <row r="114" spans="1:15" s="2" customFormat="1" ht="49.5" customHeight="1" x14ac:dyDescent="0.2">
      <c r="A114" s="136" t="s">
        <v>50</v>
      </c>
      <c r="B114" s="136"/>
      <c r="F114" s="133" t="s">
        <v>51</v>
      </c>
      <c r="G114" s="134"/>
      <c r="H114" s="134"/>
      <c r="I114" s="134"/>
      <c r="J114" s="135"/>
      <c r="K114" s="22"/>
      <c r="L114" s="137"/>
      <c r="M114" s="137"/>
      <c r="N114" s="137"/>
      <c r="O114" s="1"/>
    </row>
  </sheetData>
  <mergeCells count="18">
    <mergeCell ref="A113:B113"/>
    <mergeCell ref="F113:J113"/>
    <mergeCell ref="L113:N113"/>
    <mergeCell ref="A114:B114"/>
    <mergeCell ref="F114:J114"/>
    <mergeCell ref="L114:N114"/>
    <mergeCell ref="F112:J112"/>
    <mergeCell ref="P112:U112"/>
    <mergeCell ref="C1:Y1"/>
    <mergeCell ref="A2:Y2"/>
    <mergeCell ref="A3:D3"/>
    <mergeCell ref="F3:R3"/>
    <mergeCell ref="A4:D4"/>
    <mergeCell ref="E4:N4"/>
    <mergeCell ref="A5:D5"/>
    <mergeCell ref="E5:N5"/>
    <mergeCell ref="O5:Y5"/>
    <mergeCell ref="A6:B6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843EA-891B-4356-81C9-B5DD183D6155}">
  <sheetPr>
    <tabColor theme="5" tint="-0.249977111117893"/>
  </sheetPr>
  <dimension ref="A1:Y27"/>
  <sheetViews>
    <sheetView topLeftCell="E1" workbookViewId="0">
      <selection activeCell="O5" sqref="O5:Y5"/>
    </sheetView>
  </sheetViews>
  <sheetFormatPr baseColWidth="10" defaultRowHeight="15" x14ac:dyDescent="0.2"/>
  <cols>
    <col min="1" max="1" width="11.5546875" style="78"/>
    <col min="2" max="2" width="38.6640625" style="51" customWidth="1"/>
    <col min="3" max="3" width="4.5546875" style="51" bestFit="1" customWidth="1"/>
    <col min="4" max="4" width="7.6640625" style="51" customWidth="1"/>
    <col min="5" max="5" width="9.77734375" style="51" customWidth="1"/>
    <col min="6" max="16384" width="11.5546875" style="51"/>
  </cols>
  <sheetData>
    <row r="1" spans="1:25" s="2" customFormat="1" ht="26.25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6.25" x14ac:dyDescent="0.2">
      <c r="A2" s="149" t="s">
        <v>1295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s="2" customForma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s="2" customFormat="1" ht="15.75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x14ac:dyDescent="0.2">
      <c r="A7" s="87">
        <v>1</v>
      </c>
      <c r="B7" s="56" t="s">
        <v>1296</v>
      </c>
      <c r="C7" s="79" t="s">
        <v>25</v>
      </c>
      <c r="D7" s="100">
        <v>1716</v>
      </c>
      <c r="E7" s="100">
        <f>D7*0.5</f>
        <v>858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 t="shared" ref="N7:N24" si="0">+(L7*M7)+L7</f>
        <v>0</v>
      </c>
      <c r="O7" s="45">
        <f>D7*0.5</f>
        <v>858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24" si="1">+(W7*X7)+W7</f>
        <v>0</v>
      </c>
    </row>
    <row r="8" spans="1:25" x14ac:dyDescent="0.2">
      <c r="A8" s="87">
        <v>2</v>
      </c>
      <c r="B8" s="111" t="s">
        <v>1297</v>
      </c>
      <c r="C8" s="79" t="s">
        <v>25</v>
      </c>
      <c r="D8" s="100">
        <v>4111</v>
      </c>
      <c r="E8" s="100">
        <f t="shared" ref="E8:E24" si="2">D8*0.5</f>
        <v>2055.5</v>
      </c>
      <c r="F8" s="65"/>
      <c r="G8" s="65"/>
      <c r="H8" s="65"/>
      <c r="I8" s="65"/>
      <c r="J8" s="66"/>
      <c r="K8" s="66"/>
      <c r="L8" s="13">
        <f t="shared" ref="L8:L24" si="3">+$E8*J8</f>
        <v>0</v>
      </c>
      <c r="M8" s="14"/>
      <c r="N8" s="13">
        <f t="shared" si="0"/>
        <v>0</v>
      </c>
      <c r="O8" s="45">
        <f t="shared" ref="O8:O24" si="4">D8*0.5</f>
        <v>2055.5</v>
      </c>
      <c r="P8" s="65"/>
      <c r="Q8" s="65"/>
      <c r="R8" s="65"/>
      <c r="S8" s="65"/>
      <c r="T8" s="65"/>
      <c r="U8" s="66"/>
      <c r="V8" s="66"/>
      <c r="W8" s="13">
        <f t="shared" ref="W8:W24" si="5">+$O8*U8</f>
        <v>0</v>
      </c>
      <c r="X8" s="14"/>
      <c r="Y8" s="13">
        <f t="shared" si="1"/>
        <v>0</v>
      </c>
    </row>
    <row r="9" spans="1:25" x14ac:dyDescent="0.2">
      <c r="A9" s="87">
        <v>3</v>
      </c>
      <c r="B9" s="111" t="s">
        <v>1298</v>
      </c>
      <c r="C9" s="79" t="s">
        <v>25</v>
      </c>
      <c r="D9" s="100">
        <v>5093</v>
      </c>
      <c r="E9" s="100">
        <f t="shared" si="2"/>
        <v>2546.5</v>
      </c>
      <c r="F9" s="65"/>
      <c r="G9" s="65"/>
      <c r="H9" s="65"/>
      <c r="I9" s="65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2546.5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x14ac:dyDescent="0.2">
      <c r="A10" s="87">
        <v>4</v>
      </c>
      <c r="B10" s="56" t="s">
        <v>1299</v>
      </c>
      <c r="C10" s="79" t="s">
        <v>25</v>
      </c>
      <c r="D10" s="100">
        <v>235</v>
      </c>
      <c r="E10" s="100">
        <f t="shared" si="2"/>
        <v>117.5</v>
      </c>
      <c r="F10" s="65"/>
      <c r="G10" s="65"/>
      <c r="H10" s="65"/>
      <c r="I10" s="65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117.5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x14ac:dyDescent="0.2">
      <c r="A11" s="87">
        <v>5</v>
      </c>
      <c r="B11" s="56" t="s">
        <v>1300</v>
      </c>
      <c r="C11" s="79" t="s">
        <v>25</v>
      </c>
      <c r="D11" s="100">
        <v>740</v>
      </c>
      <c r="E11" s="100">
        <f t="shared" si="2"/>
        <v>370</v>
      </c>
      <c r="F11" s="65"/>
      <c r="G11" s="65"/>
      <c r="H11" s="65"/>
      <c r="I11" s="65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370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x14ac:dyDescent="0.2">
      <c r="A12" s="87">
        <v>6</v>
      </c>
      <c r="B12" s="56" t="s">
        <v>1301</v>
      </c>
      <c r="C12" s="79" t="s">
        <v>25</v>
      </c>
      <c r="D12" s="100">
        <v>45</v>
      </c>
      <c r="E12" s="100">
        <f t="shared" si="2"/>
        <v>22.5</v>
      </c>
      <c r="F12" s="65"/>
      <c r="G12" s="65"/>
      <c r="H12" s="65"/>
      <c r="I12" s="65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22.5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x14ac:dyDescent="0.2">
      <c r="A13" s="87">
        <v>7</v>
      </c>
      <c r="B13" s="56" t="s">
        <v>1302</v>
      </c>
      <c r="C13" s="79" t="s">
        <v>25</v>
      </c>
      <c r="D13" s="100">
        <v>1030</v>
      </c>
      <c r="E13" s="100">
        <f t="shared" si="2"/>
        <v>515</v>
      </c>
      <c r="F13" s="65"/>
      <c r="G13" s="65"/>
      <c r="H13" s="65"/>
      <c r="I13" s="65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515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x14ac:dyDescent="0.2">
      <c r="A14" s="87">
        <v>8</v>
      </c>
      <c r="B14" s="111" t="s">
        <v>1303</v>
      </c>
      <c r="C14" s="79" t="s">
        <v>25</v>
      </c>
      <c r="D14" s="100">
        <v>3242</v>
      </c>
      <c r="E14" s="100">
        <f t="shared" si="2"/>
        <v>1621</v>
      </c>
      <c r="F14" s="65"/>
      <c r="G14" s="65"/>
      <c r="H14" s="65"/>
      <c r="I14" s="65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1621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x14ac:dyDescent="0.2">
      <c r="A15" s="87">
        <v>9</v>
      </c>
      <c r="B15" s="56" t="s">
        <v>1304</v>
      </c>
      <c r="C15" s="79" t="s">
        <v>25</v>
      </c>
      <c r="D15" s="100">
        <v>315</v>
      </c>
      <c r="E15" s="100">
        <f t="shared" si="2"/>
        <v>157.5</v>
      </c>
      <c r="F15" s="65"/>
      <c r="G15" s="65"/>
      <c r="H15" s="65"/>
      <c r="I15" s="65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157.5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x14ac:dyDescent="0.2">
      <c r="A16" s="87">
        <v>10</v>
      </c>
      <c r="B16" s="111" t="s">
        <v>1305</v>
      </c>
      <c r="C16" s="79" t="s">
        <v>25</v>
      </c>
      <c r="D16" s="100">
        <v>3584</v>
      </c>
      <c r="E16" s="100">
        <f t="shared" si="2"/>
        <v>1792</v>
      </c>
      <c r="F16" s="65"/>
      <c r="G16" s="65"/>
      <c r="H16" s="65"/>
      <c r="I16" s="65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1792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x14ac:dyDescent="0.2">
      <c r="A17" s="87">
        <v>11</v>
      </c>
      <c r="B17" s="111" t="s">
        <v>1306</v>
      </c>
      <c r="C17" s="79" t="s">
        <v>25</v>
      </c>
      <c r="D17" s="100">
        <v>1051</v>
      </c>
      <c r="E17" s="100">
        <f t="shared" si="2"/>
        <v>525.5</v>
      </c>
      <c r="F17" s="65"/>
      <c r="G17" s="65"/>
      <c r="H17" s="65"/>
      <c r="I17" s="65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525.5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x14ac:dyDescent="0.2">
      <c r="A18" s="87">
        <v>12</v>
      </c>
      <c r="B18" s="56" t="s">
        <v>1307</v>
      </c>
      <c r="C18" s="79" t="s">
        <v>25</v>
      </c>
      <c r="D18" s="100">
        <v>1965</v>
      </c>
      <c r="E18" s="100">
        <f t="shared" si="2"/>
        <v>982.5</v>
      </c>
      <c r="F18" s="65"/>
      <c r="G18" s="65"/>
      <c r="H18" s="65"/>
      <c r="I18" s="65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982.5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x14ac:dyDescent="0.2">
      <c r="A19" s="87">
        <v>13</v>
      </c>
      <c r="B19" s="56" t="s">
        <v>1308</v>
      </c>
      <c r="C19" s="79" t="s">
        <v>25</v>
      </c>
      <c r="D19" s="100">
        <v>156</v>
      </c>
      <c r="E19" s="100">
        <f t="shared" si="2"/>
        <v>78</v>
      </c>
      <c r="F19" s="65"/>
      <c r="G19" s="65"/>
      <c r="H19" s="65"/>
      <c r="I19" s="65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78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ht="25.5" x14ac:dyDescent="0.2">
      <c r="A20" s="87">
        <v>14</v>
      </c>
      <c r="B20" s="56" t="s">
        <v>1309</v>
      </c>
      <c r="C20" s="79" t="s">
        <v>25</v>
      </c>
      <c r="D20" s="100">
        <v>80</v>
      </c>
      <c r="E20" s="100">
        <f t="shared" si="2"/>
        <v>40</v>
      </c>
      <c r="F20" s="65"/>
      <c r="G20" s="65"/>
      <c r="H20" s="65"/>
      <c r="I20" s="65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40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x14ac:dyDescent="0.2">
      <c r="A21" s="87">
        <v>15</v>
      </c>
      <c r="B21" s="71" t="s">
        <v>1310</v>
      </c>
      <c r="C21" s="79" t="s">
        <v>25</v>
      </c>
      <c r="D21" s="100">
        <v>80</v>
      </c>
      <c r="E21" s="100">
        <f t="shared" si="2"/>
        <v>40</v>
      </c>
      <c r="F21" s="65"/>
      <c r="G21" s="65"/>
      <c r="H21" s="65"/>
      <c r="I21" s="65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40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x14ac:dyDescent="0.2">
      <c r="A22" s="87">
        <v>16</v>
      </c>
      <c r="B22" s="71" t="s">
        <v>1311</v>
      </c>
      <c r="C22" s="79" t="s">
        <v>25</v>
      </c>
      <c r="D22" s="100">
        <v>80</v>
      </c>
      <c r="E22" s="100">
        <f t="shared" si="2"/>
        <v>40</v>
      </c>
      <c r="F22" s="65"/>
      <c r="G22" s="65"/>
      <c r="H22" s="65"/>
      <c r="I22" s="65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40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x14ac:dyDescent="0.2">
      <c r="A23" s="87">
        <v>17</v>
      </c>
      <c r="B23" s="71" t="s">
        <v>1312</v>
      </c>
      <c r="C23" s="79" t="s">
        <v>25</v>
      </c>
      <c r="D23" s="100">
        <v>80</v>
      </c>
      <c r="E23" s="100">
        <f t="shared" si="2"/>
        <v>40</v>
      </c>
      <c r="F23" s="65"/>
      <c r="G23" s="65"/>
      <c r="H23" s="65"/>
      <c r="I23" s="65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40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x14ac:dyDescent="0.2">
      <c r="A24" s="87">
        <v>18</v>
      </c>
      <c r="B24" s="71" t="s">
        <v>1313</v>
      </c>
      <c r="C24" s="79" t="s">
        <v>25</v>
      </c>
      <c r="D24" s="100">
        <v>80</v>
      </c>
      <c r="E24" s="100">
        <f t="shared" si="2"/>
        <v>40</v>
      </c>
      <c r="F24" s="65"/>
      <c r="G24" s="65"/>
      <c r="H24" s="65"/>
      <c r="I24" s="65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40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s="2" customFormat="1" ht="15.75" x14ac:dyDescent="0.2">
      <c r="A25" s="26" t="s">
        <v>46</v>
      </c>
      <c r="B25" s="26"/>
      <c r="C25" s="27"/>
      <c r="D25" s="27"/>
      <c r="E25" s="27"/>
      <c r="F25" s="159" t="s">
        <v>47</v>
      </c>
      <c r="G25" s="160"/>
      <c r="H25" s="160"/>
      <c r="I25" s="160"/>
      <c r="J25" s="161"/>
      <c r="K25" s="19"/>
      <c r="L25" s="67">
        <f>+SUM(L7:L24)</f>
        <v>0</v>
      </c>
      <c r="M25" s="12"/>
      <c r="N25" s="67">
        <f>+SUM(N7:N24)</f>
        <v>0</v>
      </c>
      <c r="O25" s="67"/>
      <c r="P25" s="168" t="s">
        <v>47</v>
      </c>
      <c r="Q25" s="168"/>
      <c r="R25" s="168"/>
      <c r="S25" s="168"/>
      <c r="T25" s="168"/>
      <c r="U25" s="168"/>
      <c r="V25" s="68"/>
      <c r="W25" s="67">
        <f>+SUM(W7:W24)</f>
        <v>0</v>
      </c>
      <c r="X25" s="21"/>
      <c r="Y25" s="67">
        <f>+SUM(Y7:Y24)</f>
        <v>0</v>
      </c>
    </row>
    <row r="26" spans="1:25" s="2" customFormat="1" ht="15.75" x14ac:dyDescent="0.2">
      <c r="A26" s="132" t="s">
        <v>48</v>
      </c>
      <c r="B26" s="132"/>
      <c r="F26" s="133" t="s">
        <v>49</v>
      </c>
      <c r="G26" s="134"/>
      <c r="H26" s="134"/>
      <c r="I26" s="134"/>
      <c r="J26" s="135"/>
      <c r="K26" s="69"/>
      <c r="L26" s="167"/>
      <c r="M26" s="167"/>
      <c r="N26" s="167"/>
      <c r="O26" s="1"/>
    </row>
    <row r="27" spans="1:25" s="2" customFormat="1" ht="15.75" x14ac:dyDescent="0.2">
      <c r="A27" s="136" t="s">
        <v>50</v>
      </c>
      <c r="B27" s="136"/>
      <c r="F27" s="133" t="s">
        <v>51</v>
      </c>
      <c r="G27" s="134"/>
      <c r="H27" s="134"/>
      <c r="I27" s="134"/>
      <c r="J27" s="135"/>
      <c r="K27" s="22"/>
      <c r="L27" s="137"/>
      <c r="M27" s="137"/>
      <c r="N27" s="137"/>
      <c r="O27" s="1"/>
    </row>
  </sheetData>
  <mergeCells count="18">
    <mergeCell ref="A26:B26"/>
    <mergeCell ref="F26:J26"/>
    <mergeCell ref="L26:N26"/>
    <mergeCell ref="A27:B27"/>
    <mergeCell ref="F27:J27"/>
    <mergeCell ref="L27:N27"/>
    <mergeCell ref="F25:J25"/>
    <mergeCell ref="P25:U25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97518-B424-47FF-BEFC-6F3F03B94B8D}">
  <sheetPr>
    <tabColor rgb="FFFF0000"/>
  </sheetPr>
  <dimension ref="A2:Y31"/>
  <sheetViews>
    <sheetView topLeftCell="H1" workbookViewId="0">
      <selection activeCell="P7" sqref="P7"/>
    </sheetView>
  </sheetViews>
  <sheetFormatPr baseColWidth="10" defaultRowHeight="15" x14ac:dyDescent="0.2"/>
  <cols>
    <col min="1" max="1" width="5.44140625" customWidth="1"/>
    <col min="2" max="2" width="55.77734375" customWidth="1"/>
    <col min="4" max="4" width="9.88671875" customWidth="1"/>
  </cols>
  <sheetData>
    <row r="2" spans="1:25" ht="26.25" x14ac:dyDescent="0.2">
      <c r="A2" s="1"/>
      <c r="B2" s="2"/>
      <c r="C2" s="149" t="s">
        <v>0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x14ac:dyDescent="0.2">
      <c r="A3" s="149" t="s">
        <v>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</row>
    <row r="4" spans="1:25" x14ac:dyDescent="0.2">
      <c r="A4" s="150" t="s">
        <v>2</v>
      </c>
      <c r="B4" s="150"/>
      <c r="C4" s="150"/>
      <c r="D4" s="150"/>
      <c r="E4" s="151" t="s">
        <v>3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3"/>
      <c r="S4" s="2"/>
      <c r="T4" s="2"/>
      <c r="U4" s="2"/>
      <c r="V4" s="2"/>
      <c r="W4" s="2"/>
      <c r="X4" s="2"/>
      <c r="Y4" s="2"/>
    </row>
    <row r="5" spans="1:25" x14ac:dyDescent="0.2">
      <c r="A5" s="154" t="s">
        <v>4</v>
      </c>
      <c r="B5" s="154"/>
      <c r="C5" s="154"/>
      <c r="D5" s="154"/>
      <c r="E5" s="155" t="s">
        <v>5</v>
      </c>
      <c r="F5" s="156"/>
      <c r="G5" s="156"/>
      <c r="H5" s="156"/>
      <c r="I5" s="156"/>
      <c r="J5" s="156"/>
      <c r="K5" s="156"/>
      <c r="L5" s="156"/>
      <c r="M5" s="156"/>
      <c r="N5" s="157"/>
      <c r="O5" s="3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.75" x14ac:dyDescent="0.2">
      <c r="A6" s="137"/>
      <c r="B6" s="137"/>
      <c r="C6" s="137"/>
      <c r="D6" s="137"/>
      <c r="E6" s="138" t="s">
        <v>6</v>
      </c>
      <c r="F6" s="139"/>
      <c r="G6" s="139"/>
      <c r="H6" s="139"/>
      <c r="I6" s="139"/>
      <c r="J6" s="139"/>
      <c r="K6" s="139"/>
      <c r="L6" s="139"/>
      <c r="M6" s="139"/>
      <c r="N6" s="140"/>
      <c r="O6" s="141" t="s">
        <v>1426</v>
      </c>
      <c r="P6" s="142"/>
      <c r="Q6" s="142"/>
      <c r="R6" s="142"/>
      <c r="S6" s="142"/>
      <c r="T6" s="142"/>
      <c r="U6" s="142"/>
      <c r="V6" s="142"/>
      <c r="W6" s="142"/>
      <c r="X6" s="142"/>
      <c r="Y6" s="142"/>
    </row>
    <row r="7" spans="1:25" ht="84.75" customHeight="1" x14ac:dyDescent="0.2">
      <c r="A7" s="143" t="s">
        <v>7</v>
      </c>
      <c r="B7" s="144"/>
      <c r="C7" s="28" t="s">
        <v>8</v>
      </c>
      <c r="D7" s="29" t="s">
        <v>9</v>
      </c>
      <c r="E7" s="29" t="s">
        <v>10</v>
      </c>
      <c r="F7" s="30" t="s">
        <v>11</v>
      </c>
      <c r="G7" s="30" t="s">
        <v>12</v>
      </c>
      <c r="H7" s="30" t="s">
        <v>13</v>
      </c>
      <c r="I7" s="30" t="s">
        <v>14</v>
      </c>
      <c r="J7" s="30" t="s">
        <v>15</v>
      </c>
      <c r="K7" s="30" t="s">
        <v>16</v>
      </c>
      <c r="L7" s="30" t="s">
        <v>17</v>
      </c>
      <c r="M7" s="31" t="s">
        <v>18</v>
      </c>
      <c r="N7" s="30" t="s">
        <v>19</v>
      </c>
      <c r="O7" s="30" t="s">
        <v>20</v>
      </c>
      <c r="P7" s="30" t="s">
        <v>11</v>
      </c>
      <c r="Q7" s="30" t="s">
        <v>12</v>
      </c>
      <c r="R7" s="30" t="s">
        <v>21</v>
      </c>
      <c r="S7" s="30" t="s">
        <v>13</v>
      </c>
      <c r="T7" s="30" t="s">
        <v>14</v>
      </c>
      <c r="U7" s="30" t="s">
        <v>22</v>
      </c>
      <c r="V7" s="30" t="s">
        <v>16</v>
      </c>
      <c r="W7" s="30" t="s">
        <v>17</v>
      </c>
      <c r="X7" s="31" t="s">
        <v>18</v>
      </c>
      <c r="Y7" s="30" t="s">
        <v>23</v>
      </c>
    </row>
    <row r="8" spans="1:25" ht="30" x14ac:dyDescent="0.2">
      <c r="A8" s="31">
        <v>1</v>
      </c>
      <c r="B8" s="32" t="s">
        <v>24</v>
      </c>
      <c r="C8" s="33" t="s">
        <v>25</v>
      </c>
      <c r="D8" s="48">
        <v>24085</v>
      </c>
      <c r="E8" s="47">
        <f>D8*0.5</f>
        <v>12042.5</v>
      </c>
      <c r="F8" s="34"/>
      <c r="G8" s="34"/>
      <c r="H8" s="34"/>
      <c r="I8" s="34"/>
      <c r="J8" s="35"/>
      <c r="K8" s="35"/>
      <c r="L8" s="35">
        <f>E8*J8</f>
        <v>0</v>
      </c>
      <c r="M8" s="77"/>
      <c r="N8" s="35">
        <f>(L8*M8)+L8</f>
        <v>0</v>
      </c>
      <c r="O8" s="37">
        <f>D8*0.5</f>
        <v>12042.5</v>
      </c>
      <c r="P8" s="34"/>
      <c r="Q8" s="34"/>
      <c r="R8" s="34"/>
      <c r="S8" s="34"/>
      <c r="T8" s="34"/>
      <c r="U8" s="35"/>
      <c r="V8" s="35"/>
      <c r="W8" s="35">
        <f>O8*U8</f>
        <v>0</v>
      </c>
      <c r="X8" s="36"/>
      <c r="Y8" s="35">
        <f>(W8*X8)+W8</f>
        <v>0</v>
      </c>
    </row>
    <row r="9" spans="1:25" x14ac:dyDescent="0.2">
      <c r="A9" s="31">
        <v>2</v>
      </c>
      <c r="B9" s="32" t="s">
        <v>26</v>
      </c>
      <c r="C9" s="33" t="s">
        <v>25</v>
      </c>
      <c r="D9" s="48">
        <v>1314</v>
      </c>
      <c r="E9" s="47">
        <f t="shared" ref="E9:E28" si="0">D9*0.5</f>
        <v>657</v>
      </c>
      <c r="F9" s="34"/>
      <c r="G9" s="34"/>
      <c r="H9" s="34"/>
      <c r="I9" s="34"/>
      <c r="J9" s="35"/>
      <c r="K9" s="35"/>
      <c r="L9" s="35">
        <f t="shared" ref="L9:L28" si="1">E9*J9</f>
        <v>0</v>
      </c>
      <c r="M9" s="77"/>
      <c r="N9" s="35">
        <f t="shared" ref="N9:N28" si="2">(L9*M9)+L9</f>
        <v>0</v>
      </c>
      <c r="O9" s="37">
        <f t="shared" ref="O9:O28" si="3">D9*0.5</f>
        <v>657</v>
      </c>
      <c r="P9" s="34"/>
      <c r="Q9" s="34"/>
      <c r="R9" s="34"/>
      <c r="S9" s="34"/>
      <c r="T9" s="34"/>
      <c r="U9" s="35"/>
      <c r="V9" s="35"/>
      <c r="W9" s="35">
        <f t="shared" ref="W9:W28" si="4">O9*U9</f>
        <v>0</v>
      </c>
      <c r="X9" s="36"/>
      <c r="Y9" s="35">
        <f t="shared" ref="Y9:Y28" si="5">(W9*X9)+W9</f>
        <v>0</v>
      </c>
    </row>
    <row r="10" spans="1:25" x14ac:dyDescent="0.2">
      <c r="A10" s="31">
        <v>5</v>
      </c>
      <c r="B10" s="32" t="s">
        <v>27</v>
      </c>
      <c r="C10" s="33" t="s">
        <v>25</v>
      </c>
      <c r="D10" s="48">
        <v>8308</v>
      </c>
      <c r="E10" s="47">
        <f t="shared" si="0"/>
        <v>4154</v>
      </c>
      <c r="F10" s="34"/>
      <c r="G10" s="34"/>
      <c r="H10" s="34"/>
      <c r="I10" s="34"/>
      <c r="J10" s="35"/>
      <c r="K10" s="35"/>
      <c r="L10" s="35">
        <f t="shared" si="1"/>
        <v>0</v>
      </c>
      <c r="M10" s="77"/>
      <c r="N10" s="35">
        <f t="shared" si="2"/>
        <v>0</v>
      </c>
      <c r="O10" s="37">
        <f t="shared" si="3"/>
        <v>4154</v>
      </c>
      <c r="P10" s="34"/>
      <c r="Q10" s="34"/>
      <c r="R10" s="34"/>
      <c r="S10" s="34"/>
      <c r="T10" s="34"/>
      <c r="U10" s="35"/>
      <c r="V10" s="35"/>
      <c r="W10" s="35">
        <f t="shared" si="4"/>
        <v>0</v>
      </c>
      <c r="X10" s="36"/>
      <c r="Y10" s="35">
        <f t="shared" si="5"/>
        <v>0</v>
      </c>
    </row>
    <row r="11" spans="1:25" x14ac:dyDescent="0.2">
      <c r="A11" s="31">
        <v>6</v>
      </c>
      <c r="B11" s="32" t="s">
        <v>28</v>
      </c>
      <c r="C11" s="33" t="s">
        <v>25</v>
      </c>
      <c r="D11" s="48">
        <v>350</v>
      </c>
      <c r="E11" s="47">
        <f t="shared" si="0"/>
        <v>175</v>
      </c>
      <c r="F11" s="34"/>
      <c r="G11" s="34"/>
      <c r="H11" s="34"/>
      <c r="I11" s="34"/>
      <c r="J11" s="35"/>
      <c r="K11" s="35"/>
      <c r="L11" s="35">
        <f t="shared" si="1"/>
        <v>0</v>
      </c>
      <c r="M11" s="77"/>
      <c r="N11" s="35">
        <f t="shared" si="2"/>
        <v>0</v>
      </c>
      <c r="O11" s="37">
        <f t="shared" si="3"/>
        <v>175</v>
      </c>
      <c r="P11" s="34"/>
      <c r="Q11" s="34"/>
      <c r="R11" s="34"/>
      <c r="S11" s="34"/>
      <c r="T11" s="34"/>
      <c r="U11" s="35"/>
      <c r="V11" s="35"/>
      <c r="W11" s="35">
        <f t="shared" si="4"/>
        <v>0</v>
      </c>
      <c r="X11" s="36"/>
      <c r="Y11" s="35">
        <f t="shared" si="5"/>
        <v>0</v>
      </c>
    </row>
    <row r="12" spans="1:25" x14ac:dyDescent="0.2">
      <c r="A12" s="31">
        <v>8</v>
      </c>
      <c r="B12" s="32" t="s">
        <v>29</v>
      </c>
      <c r="C12" s="33" t="s">
        <v>25</v>
      </c>
      <c r="D12" s="48">
        <v>240</v>
      </c>
      <c r="E12" s="47">
        <f t="shared" si="0"/>
        <v>120</v>
      </c>
      <c r="F12" s="34"/>
      <c r="G12" s="34"/>
      <c r="H12" s="34"/>
      <c r="I12" s="34"/>
      <c r="J12" s="35"/>
      <c r="K12" s="35"/>
      <c r="L12" s="35">
        <f t="shared" si="1"/>
        <v>0</v>
      </c>
      <c r="M12" s="77"/>
      <c r="N12" s="35">
        <f t="shared" si="2"/>
        <v>0</v>
      </c>
      <c r="O12" s="37">
        <f t="shared" si="3"/>
        <v>120</v>
      </c>
      <c r="P12" s="34"/>
      <c r="Q12" s="34"/>
      <c r="R12" s="34"/>
      <c r="S12" s="34"/>
      <c r="T12" s="34"/>
      <c r="U12" s="35"/>
      <c r="V12" s="35"/>
      <c r="W12" s="35">
        <f t="shared" si="4"/>
        <v>0</v>
      </c>
      <c r="X12" s="36"/>
      <c r="Y12" s="35">
        <f t="shared" si="5"/>
        <v>0</v>
      </c>
    </row>
    <row r="13" spans="1:25" x14ac:dyDescent="0.2">
      <c r="A13" s="31">
        <v>9</v>
      </c>
      <c r="B13" s="32" t="s">
        <v>30</v>
      </c>
      <c r="C13" s="33" t="s">
        <v>25</v>
      </c>
      <c r="D13" s="48">
        <v>1050</v>
      </c>
      <c r="E13" s="47">
        <f t="shared" si="0"/>
        <v>525</v>
      </c>
      <c r="F13" s="34"/>
      <c r="G13" s="34"/>
      <c r="H13" s="34"/>
      <c r="I13" s="34"/>
      <c r="J13" s="35"/>
      <c r="K13" s="35"/>
      <c r="L13" s="35">
        <f t="shared" si="1"/>
        <v>0</v>
      </c>
      <c r="M13" s="77"/>
      <c r="N13" s="35">
        <f t="shared" si="2"/>
        <v>0</v>
      </c>
      <c r="O13" s="37">
        <f t="shared" si="3"/>
        <v>525</v>
      </c>
      <c r="P13" s="34"/>
      <c r="Q13" s="34"/>
      <c r="R13" s="34"/>
      <c r="S13" s="34"/>
      <c r="T13" s="34"/>
      <c r="U13" s="35"/>
      <c r="V13" s="35"/>
      <c r="W13" s="35">
        <f t="shared" si="4"/>
        <v>0</v>
      </c>
      <c r="X13" s="36"/>
      <c r="Y13" s="35">
        <f t="shared" si="5"/>
        <v>0</v>
      </c>
    </row>
    <row r="14" spans="1:25" x14ac:dyDescent="0.2">
      <c r="A14" s="31">
        <v>10</v>
      </c>
      <c r="B14" s="32" t="s">
        <v>31</v>
      </c>
      <c r="C14" s="33" t="s">
        <v>25</v>
      </c>
      <c r="D14" s="48">
        <v>195</v>
      </c>
      <c r="E14" s="47">
        <f t="shared" si="0"/>
        <v>97.5</v>
      </c>
      <c r="F14" s="34"/>
      <c r="G14" s="34"/>
      <c r="H14" s="34"/>
      <c r="I14" s="34"/>
      <c r="J14" s="35"/>
      <c r="K14" s="35"/>
      <c r="L14" s="35">
        <f t="shared" si="1"/>
        <v>0</v>
      </c>
      <c r="M14" s="77"/>
      <c r="N14" s="35">
        <f t="shared" si="2"/>
        <v>0</v>
      </c>
      <c r="O14" s="37">
        <f t="shared" si="3"/>
        <v>97.5</v>
      </c>
      <c r="P14" s="34"/>
      <c r="Q14" s="34"/>
      <c r="R14" s="34"/>
      <c r="S14" s="34"/>
      <c r="T14" s="34"/>
      <c r="U14" s="35"/>
      <c r="V14" s="35"/>
      <c r="W14" s="35">
        <f t="shared" si="4"/>
        <v>0</v>
      </c>
      <c r="X14" s="36"/>
      <c r="Y14" s="35">
        <f t="shared" si="5"/>
        <v>0</v>
      </c>
    </row>
    <row r="15" spans="1:25" x14ac:dyDescent="0.2">
      <c r="A15" s="31">
        <v>11</v>
      </c>
      <c r="B15" s="32" t="s">
        <v>32</v>
      </c>
      <c r="C15" s="33" t="s">
        <v>25</v>
      </c>
      <c r="D15" s="48">
        <v>396</v>
      </c>
      <c r="E15" s="47">
        <f t="shared" si="0"/>
        <v>198</v>
      </c>
      <c r="F15" s="34"/>
      <c r="G15" s="34"/>
      <c r="H15" s="34"/>
      <c r="I15" s="34"/>
      <c r="J15" s="35"/>
      <c r="K15" s="35"/>
      <c r="L15" s="35">
        <f t="shared" si="1"/>
        <v>0</v>
      </c>
      <c r="M15" s="77"/>
      <c r="N15" s="35">
        <f t="shared" si="2"/>
        <v>0</v>
      </c>
      <c r="O15" s="37">
        <f t="shared" si="3"/>
        <v>198</v>
      </c>
      <c r="P15" s="34"/>
      <c r="Q15" s="34"/>
      <c r="R15" s="34"/>
      <c r="S15" s="34"/>
      <c r="T15" s="34"/>
      <c r="U15" s="35"/>
      <c r="V15" s="35"/>
      <c r="W15" s="35">
        <f t="shared" si="4"/>
        <v>0</v>
      </c>
      <c r="X15" s="36"/>
      <c r="Y15" s="35">
        <f t="shared" si="5"/>
        <v>0</v>
      </c>
    </row>
    <row r="16" spans="1:25" x14ac:dyDescent="0.2">
      <c r="A16" s="31">
        <v>12</v>
      </c>
      <c r="B16" s="32" t="s">
        <v>33</v>
      </c>
      <c r="C16" s="33" t="s">
        <v>25</v>
      </c>
      <c r="D16" s="48">
        <v>900</v>
      </c>
      <c r="E16" s="47">
        <f t="shared" si="0"/>
        <v>450</v>
      </c>
      <c r="F16" s="34"/>
      <c r="G16" s="34"/>
      <c r="H16" s="34"/>
      <c r="I16" s="34"/>
      <c r="J16" s="35"/>
      <c r="K16" s="35"/>
      <c r="L16" s="35">
        <f t="shared" si="1"/>
        <v>0</v>
      </c>
      <c r="M16" s="77"/>
      <c r="N16" s="35">
        <f t="shared" si="2"/>
        <v>0</v>
      </c>
      <c r="O16" s="37">
        <f t="shared" si="3"/>
        <v>450</v>
      </c>
      <c r="P16" s="34"/>
      <c r="Q16" s="34"/>
      <c r="R16" s="34"/>
      <c r="S16" s="34"/>
      <c r="T16" s="34"/>
      <c r="U16" s="35"/>
      <c r="V16" s="35"/>
      <c r="W16" s="35">
        <f t="shared" si="4"/>
        <v>0</v>
      </c>
      <c r="X16" s="36"/>
      <c r="Y16" s="35">
        <f t="shared" si="5"/>
        <v>0</v>
      </c>
    </row>
    <row r="17" spans="1:25" x14ac:dyDescent="0.2">
      <c r="A17" s="31">
        <v>14</v>
      </c>
      <c r="B17" s="32" t="s">
        <v>34</v>
      </c>
      <c r="C17" s="33" t="s">
        <v>25</v>
      </c>
      <c r="D17" s="48">
        <v>370</v>
      </c>
      <c r="E17" s="47">
        <f t="shared" si="0"/>
        <v>185</v>
      </c>
      <c r="F17" s="34"/>
      <c r="G17" s="34"/>
      <c r="H17" s="34"/>
      <c r="I17" s="34"/>
      <c r="J17" s="35"/>
      <c r="K17" s="35"/>
      <c r="L17" s="35">
        <f t="shared" si="1"/>
        <v>0</v>
      </c>
      <c r="M17" s="77"/>
      <c r="N17" s="35">
        <f t="shared" si="2"/>
        <v>0</v>
      </c>
      <c r="O17" s="37">
        <f t="shared" si="3"/>
        <v>185</v>
      </c>
      <c r="P17" s="34"/>
      <c r="Q17" s="34"/>
      <c r="R17" s="34"/>
      <c r="S17" s="34"/>
      <c r="T17" s="34"/>
      <c r="U17" s="35"/>
      <c r="V17" s="35"/>
      <c r="W17" s="35">
        <f t="shared" si="4"/>
        <v>0</v>
      </c>
      <c r="X17" s="36"/>
      <c r="Y17" s="35">
        <f t="shared" si="5"/>
        <v>0</v>
      </c>
    </row>
    <row r="18" spans="1:25" x14ac:dyDescent="0.2">
      <c r="A18" s="31">
        <v>18</v>
      </c>
      <c r="B18" s="32" t="s">
        <v>35</v>
      </c>
      <c r="C18" s="33" t="s">
        <v>25</v>
      </c>
      <c r="D18" s="48">
        <v>610</v>
      </c>
      <c r="E18" s="47">
        <f t="shared" si="0"/>
        <v>305</v>
      </c>
      <c r="F18" s="34"/>
      <c r="G18" s="34"/>
      <c r="H18" s="34"/>
      <c r="I18" s="34"/>
      <c r="J18" s="35"/>
      <c r="K18" s="35"/>
      <c r="L18" s="35">
        <f t="shared" si="1"/>
        <v>0</v>
      </c>
      <c r="M18" s="77"/>
      <c r="N18" s="35">
        <f t="shared" si="2"/>
        <v>0</v>
      </c>
      <c r="O18" s="37">
        <f t="shared" si="3"/>
        <v>305</v>
      </c>
      <c r="P18" s="34"/>
      <c r="Q18" s="34"/>
      <c r="R18" s="34"/>
      <c r="S18" s="34"/>
      <c r="T18" s="34"/>
      <c r="U18" s="35"/>
      <c r="V18" s="35"/>
      <c r="W18" s="35">
        <f t="shared" si="4"/>
        <v>0</v>
      </c>
      <c r="X18" s="36"/>
      <c r="Y18" s="35">
        <f t="shared" si="5"/>
        <v>0</v>
      </c>
    </row>
    <row r="19" spans="1:25" x14ac:dyDescent="0.2">
      <c r="A19" s="31">
        <v>19</v>
      </c>
      <c r="B19" s="38" t="s">
        <v>36</v>
      </c>
      <c r="C19" s="33" t="s">
        <v>25</v>
      </c>
      <c r="D19" s="48">
        <v>1010</v>
      </c>
      <c r="E19" s="47">
        <f t="shared" si="0"/>
        <v>505</v>
      </c>
      <c r="F19" s="34"/>
      <c r="G19" s="34"/>
      <c r="H19" s="34"/>
      <c r="I19" s="34"/>
      <c r="J19" s="35"/>
      <c r="K19" s="35"/>
      <c r="L19" s="35">
        <f t="shared" si="1"/>
        <v>0</v>
      </c>
      <c r="M19" s="77"/>
      <c r="N19" s="35">
        <f t="shared" si="2"/>
        <v>0</v>
      </c>
      <c r="O19" s="37">
        <f t="shared" si="3"/>
        <v>505</v>
      </c>
      <c r="P19" s="34"/>
      <c r="Q19" s="34"/>
      <c r="R19" s="34"/>
      <c r="S19" s="34"/>
      <c r="T19" s="34"/>
      <c r="U19" s="35"/>
      <c r="V19" s="35"/>
      <c r="W19" s="35">
        <f t="shared" si="4"/>
        <v>0</v>
      </c>
      <c r="X19" s="36"/>
      <c r="Y19" s="35">
        <f t="shared" si="5"/>
        <v>0</v>
      </c>
    </row>
    <row r="20" spans="1:25" x14ac:dyDescent="0.2">
      <c r="A20" s="31">
        <v>20</v>
      </c>
      <c r="B20" s="32" t="s">
        <v>37</v>
      </c>
      <c r="C20" s="33" t="s">
        <v>25</v>
      </c>
      <c r="D20" s="48">
        <v>7808</v>
      </c>
      <c r="E20" s="47">
        <f t="shared" si="0"/>
        <v>3904</v>
      </c>
      <c r="F20" s="34"/>
      <c r="G20" s="34"/>
      <c r="H20" s="34"/>
      <c r="I20" s="34"/>
      <c r="J20" s="35"/>
      <c r="K20" s="35"/>
      <c r="L20" s="35">
        <f t="shared" si="1"/>
        <v>0</v>
      </c>
      <c r="M20" s="77"/>
      <c r="N20" s="35">
        <f t="shared" si="2"/>
        <v>0</v>
      </c>
      <c r="O20" s="37">
        <f t="shared" si="3"/>
        <v>3904</v>
      </c>
      <c r="P20" s="34"/>
      <c r="Q20" s="34"/>
      <c r="R20" s="34"/>
      <c r="S20" s="34"/>
      <c r="T20" s="34"/>
      <c r="U20" s="35"/>
      <c r="V20" s="35"/>
      <c r="W20" s="35">
        <f t="shared" si="4"/>
        <v>0</v>
      </c>
      <c r="X20" s="36"/>
      <c r="Y20" s="35">
        <f t="shared" si="5"/>
        <v>0</v>
      </c>
    </row>
    <row r="21" spans="1:25" x14ac:dyDescent="0.2">
      <c r="A21" s="31">
        <v>22</v>
      </c>
      <c r="B21" s="32" t="s">
        <v>38</v>
      </c>
      <c r="C21" s="33" t="s">
        <v>25</v>
      </c>
      <c r="D21" s="48">
        <v>395</v>
      </c>
      <c r="E21" s="47">
        <f t="shared" si="0"/>
        <v>197.5</v>
      </c>
      <c r="F21" s="34"/>
      <c r="G21" s="34"/>
      <c r="H21" s="34"/>
      <c r="I21" s="34"/>
      <c r="J21" s="35"/>
      <c r="K21" s="35"/>
      <c r="L21" s="35">
        <f t="shared" si="1"/>
        <v>0</v>
      </c>
      <c r="M21" s="77"/>
      <c r="N21" s="35">
        <f t="shared" si="2"/>
        <v>0</v>
      </c>
      <c r="O21" s="37">
        <f t="shared" si="3"/>
        <v>197.5</v>
      </c>
      <c r="P21" s="34"/>
      <c r="Q21" s="34"/>
      <c r="R21" s="34"/>
      <c r="S21" s="34"/>
      <c r="T21" s="34"/>
      <c r="U21" s="35"/>
      <c r="V21" s="35"/>
      <c r="W21" s="35">
        <f t="shared" si="4"/>
        <v>0</v>
      </c>
      <c r="X21" s="36"/>
      <c r="Y21" s="35">
        <f t="shared" si="5"/>
        <v>0</v>
      </c>
    </row>
    <row r="22" spans="1:25" x14ac:dyDescent="0.2">
      <c r="A22" s="31">
        <v>23</v>
      </c>
      <c r="B22" s="32" t="s">
        <v>39</v>
      </c>
      <c r="C22" s="33" t="s">
        <v>25</v>
      </c>
      <c r="D22" s="48">
        <v>390</v>
      </c>
      <c r="E22" s="47">
        <f t="shared" si="0"/>
        <v>195</v>
      </c>
      <c r="F22" s="34"/>
      <c r="G22" s="34"/>
      <c r="H22" s="34"/>
      <c r="I22" s="34"/>
      <c r="J22" s="35"/>
      <c r="K22" s="35"/>
      <c r="L22" s="35">
        <f t="shared" si="1"/>
        <v>0</v>
      </c>
      <c r="M22" s="77"/>
      <c r="N22" s="35">
        <f t="shared" si="2"/>
        <v>0</v>
      </c>
      <c r="O22" s="37">
        <f t="shared" si="3"/>
        <v>195</v>
      </c>
      <c r="P22" s="34"/>
      <c r="Q22" s="34"/>
      <c r="R22" s="34"/>
      <c r="S22" s="34"/>
      <c r="T22" s="34"/>
      <c r="U22" s="35"/>
      <c r="V22" s="35"/>
      <c r="W22" s="35">
        <f t="shared" si="4"/>
        <v>0</v>
      </c>
      <c r="X22" s="36"/>
      <c r="Y22" s="35">
        <f t="shared" si="5"/>
        <v>0</v>
      </c>
    </row>
    <row r="23" spans="1:25" x14ac:dyDescent="0.2">
      <c r="A23" s="31">
        <v>26</v>
      </c>
      <c r="B23" s="39" t="s">
        <v>40</v>
      </c>
      <c r="C23" s="33" t="s">
        <v>25</v>
      </c>
      <c r="D23" s="48">
        <v>299</v>
      </c>
      <c r="E23" s="47">
        <f t="shared" si="0"/>
        <v>149.5</v>
      </c>
      <c r="F23" s="34"/>
      <c r="G23" s="34"/>
      <c r="H23" s="34"/>
      <c r="I23" s="34"/>
      <c r="J23" s="35"/>
      <c r="K23" s="35"/>
      <c r="L23" s="35">
        <f t="shared" si="1"/>
        <v>0</v>
      </c>
      <c r="M23" s="77"/>
      <c r="N23" s="35">
        <f t="shared" si="2"/>
        <v>0</v>
      </c>
      <c r="O23" s="37">
        <f t="shared" si="3"/>
        <v>149.5</v>
      </c>
      <c r="P23" s="34"/>
      <c r="Q23" s="34"/>
      <c r="R23" s="34"/>
      <c r="S23" s="34"/>
      <c r="T23" s="34"/>
      <c r="U23" s="35"/>
      <c r="V23" s="35"/>
      <c r="W23" s="35">
        <f t="shared" si="4"/>
        <v>0</v>
      </c>
      <c r="X23" s="36"/>
      <c r="Y23" s="35">
        <f t="shared" si="5"/>
        <v>0</v>
      </c>
    </row>
    <row r="24" spans="1:25" x14ac:dyDescent="0.2">
      <c r="A24" s="31">
        <v>27</v>
      </c>
      <c r="B24" s="32" t="s">
        <v>41</v>
      </c>
      <c r="C24" s="33" t="s">
        <v>25</v>
      </c>
      <c r="D24" s="48">
        <v>2180</v>
      </c>
      <c r="E24" s="47">
        <f t="shared" si="0"/>
        <v>1090</v>
      </c>
      <c r="F24" s="34"/>
      <c r="G24" s="34"/>
      <c r="H24" s="34"/>
      <c r="I24" s="34"/>
      <c r="J24" s="35"/>
      <c r="K24" s="35"/>
      <c r="L24" s="35">
        <f t="shared" si="1"/>
        <v>0</v>
      </c>
      <c r="M24" s="77"/>
      <c r="N24" s="35">
        <f t="shared" si="2"/>
        <v>0</v>
      </c>
      <c r="O24" s="37">
        <f t="shared" si="3"/>
        <v>1090</v>
      </c>
      <c r="P24" s="34"/>
      <c r="Q24" s="34"/>
      <c r="R24" s="34"/>
      <c r="S24" s="34"/>
      <c r="T24" s="34"/>
      <c r="U24" s="35"/>
      <c r="V24" s="35"/>
      <c r="W24" s="35">
        <f t="shared" si="4"/>
        <v>0</v>
      </c>
      <c r="X24" s="36"/>
      <c r="Y24" s="35">
        <f t="shared" si="5"/>
        <v>0</v>
      </c>
    </row>
    <row r="25" spans="1:25" x14ac:dyDescent="0.2">
      <c r="A25" s="31">
        <v>28</v>
      </c>
      <c r="B25" s="32" t="s">
        <v>42</v>
      </c>
      <c r="C25" s="33" t="s">
        <v>25</v>
      </c>
      <c r="D25" s="48">
        <v>3398</v>
      </c>
      <c r="E25" s="47">
        <f t="shared" si="0"/>
        <v>1699</v>
      </c>
      <c r="F25" s="34"/>
      <c r="G25" s="34"/>
      <c r="H25" s="34"/>
      <c r="I25" s="34"/>
      <c r="J25" s="35"/>
      <c r="K25" s="35"/>
      <c r="L25" s="35">
        <f t="shared" si="1"/>
        <v>0</v>
      </c>
      <c r="M25" s="77"/>
      <c r="N25" s="35">
        <f t="shared" si="2"/>
        <v>0</v>
      </c>
      <c r="O25" s="37">
        <f t="shared" si="3"/>
        <v>1699</v>
      </c>
      <c r="P25" s="34"/>
      <c r="Q25" s="34"/>
      <c r="R25" s="34"/>
      <c r="S25" s="34"/>
      <c r="T25" s="34"/>
      <c r="U25" s="35"/>
      <c r="V25" s="35"/>
      <c r="W25" s="35">
        <f t="shared" si="4"/>
        <v>0</v>
      </c>
      <c r="X25" s="36"/>
      <c r="Y25" s="35">
        <f t="shared" si="5"/>
        <v>0</v>
      </c>
    </row>
    <row r="26" spans="1:25" x14ac:dyDescent="0.2">
      <c r="A26" s="31">
        <v>30</v>
      </c>
      <c r="B26" s="32" t="s">
        <v>43</v>
      </c>
      <c r="C26" s="33" t="s">
        <v>25</v>
      </c>
      <c r="D26" s="48">
        <v>14788</v>
      </c>
      <c r="E26" s="47">
        <f t="shared" si="0"/>
        <v>7394</v>
      </c>
      <c r="F26" s="34"/>
      <c r="G26" s="34"/>
      <c r="H26" s="34"/>
      <c r="I26" s="34"/>
      <c r="J26" s="35"/>
      <c r="K26" s="35"/>
      <c r="L26" s="35">
        <f t="shared" si="1"/>
        <v>0</v>
      </c>
      <c r="M26" s="77"/>
      <c r="N26" s="35">
        <f t="shared" si="2"/>
        <v>0</v>
      </c>
      <c r="O26" s="37">
        <f t="shared" si="3"/>
        <v>7394</v>
      </c>
      <c r="P26" s="34"/>
      <c r="Q26" s="34"/>
      <c r="R26" s="34"/>
      <c r="S26" s="34"/>
      <c r="T26" s="34"/>
      <c r="U26" s="35"/>
      <c r="V26" s="35"/>
      <c r="W26" s="35">
        <f t="shared" si="4"/>
        <v>0</v>
      </c>
      <c r="X26" s="36"/>
      <c r="Y26" s="35">
        <f t="shared" si="5"/>
        <v>0</v>
      </c>
    </row>
    <row r="27" spans="1:25" x14ac:dyDescent="0.2">
      <c r="A27" s="31">
        <v>31</v>
      </c>
      <c r="B27" s="32" t="s">
        <v>44</v>
      </c>
      <c r="C27" s="33" t="s">
        <v>25</v>
      </c>
      <c r="D27" s="48">
        <v>1800</v>
      </c>
      <c r="E27" s="47">
        <f t="shared" si="0"/>
        <v>900</v>
      </c>
      <c r="F27" s="34"/>
      <c r="G27" s="34"/>
      <c r="H27" s="34"/>
      <c r="I27" s="34"/>
      <c r="J27" s="35"/>
      <c r="K27" s="35"/>
      <c r="L27" s="35">
        <f t="shared" si="1"/>
        <v>0</v>
      </c>
      <c r="M27" s="77"/>
      <c r="N27" s="35">
        <f t="shared" si="2"/>
        <v>0</v>
      </c>
      <c r="O27" s="37">
        <f t="shared" si="3"/>
        <v>900</v>
      </c>
      <c r="P27" s="34"/>
      <c r="Q27" s="34"/>
      <c r="R27" s="34"/>
      <c r="S27" s="34"/>
      <c r="T27" s="34"/>
      <c r="U27" s="35"/>
      <c r="V27" s="35"/>
      <c r="W27" s="35">
        <f t="shared" si="4"/>
        <v>0</v>
      </c>
      <c r="X27" s="36"/>
      <c r="Y27" s="35">
        <f t="shared" si="5"/>
        <v>0</v>
      </c>
    </row>
    <row r="28" spans="1:25" x14ac:dyDescent="0.2">
      <c r="A28" s="31">
        <v>32</v>
      </c>
      <c r="B28" s="32" t="s">
        <v>45</v>
      </c>
      <c r="C28" s="33" t="s">
        <v>25</v>
      </c>
      <c r="D28" s="10">
        <v>3122</v>
      </c>
      <c r="E28" s="47">
        <f t="shared" si="0"/>
        <v>1561</v>
      </c>
      <c r="F28" s="34"/>
      <c r="G28" s="34"/>
      <c r="H28" s="34"/>
      <c r="I28" s="34"/>
      <c r="J28" s="35"/>
      <c r="K28" s="35"/>
      <c r="L28" s="35">
        <f t="shared" si="1"/>
        <v>0</v>
      </c>
      <c r="M28" s="77"/>
      <c r="N28" s="35">
        <f t="shared" si="2"/>
        <v>0</v>
      </c>
      <c r="O28" s="37">
        <f t="shared" si="3"/>
        <v>1561</v>
      </c>
      <c r="P28" s="34"/>
      <c r="Q28" s="34"/>
      <c r="R28" s="34"/>
      <c r="S28" s="34"/>
      <c r="T28" s="34"/>
      <c r="U28" s="35"/>
      <c r="V28" s="35"/>
      <c r="W28" s="35">
        <f t="shared" si="4"/>
        <v>0</v>
      </c>
      <c r="X28" s="36"/>
      <c r="Y28" s="35">
        <f t="shared" si="5"/>
        <v>0</v>
      </c>
    </row>
    <row r="29" spans="1:25" x14ac:dyDescent="0.2">
      <c r="A29" s="145" t="s">
        <v>46</v>
      </c>
      <c r="B29" s="145"/>
      <c r="C29" s="40"/>
      <c r="D29" s="40"/>
      <c r="E29" s="40"/>
      <c r="F29" s="146" t="s">
        <v>47</v>
      </c>
      <c r="G29" s="147"/>
      <c r="H29" s="147"/>
      <c r="I29" s="147"/>
      <c r="J29" s="148"/>
      <c r="K29" s="41"/>
      <c r="L29" s="17">
        <f>+SUM(L8:L28)</f>
        <v>0</v>
      </c>
      <c r="M29" s="40"/>
      <c r="N29" s="17">
        <f>+SUM(N8:N28)</f>
        <v>0</v>
      </c>
      <c r="O29" s="18"/>
      <c r="P29" s="146" t="s">
        <v>47</v>
      </c>
      <c r="Q29" s="147"/>
      <c r="R29" s="147"/>
      <c r="S29" s="147"/>
      <c r="T29" s="147"/>
      <c r="U29" s="148"/>
      <c r="V29" s="42"/>
      <c r="W29" s="20">
        <f>+SUM(W8:W28)</f>
        <v>0</v>
      </c>
      <c r="X29" s="43"/>
      <c r="Y29" s="20">
        <f>+SUM(Y8:Y28)</f>
        <v>0</v>
      </c>
    </row>
    <row r="30" spans="1:25" ht="15.75" x14ac:dyDescent="0.2">
      <c r="A30" s="132" t="s">
        <v>48</v>
      </c>
      <c r="B30" s="132"/>
      <c r="C30" s="2"/>
      <c r="D30" s="2"/>
      <c r="E30" s="2"/>
      <c r="F30" s="133" t="s">
        <v>49</v>
      </c>
      <c r="G30" s="134"/>
      <c r="H30" s="134"/>
      <c r="I30" s="134"/>
      <c r="J30" s="135"/>
      <c r="K30" s="22"/>
      <c r="L30" s="23"/>
      <c r="M30" s="7"/>
      <c r="N30" s="7"/>
      <c r="O30" s="1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x14ac:dyDescent="0.2">
      <c r="A31" s="136" t="s">
        <v>50</v>
      </c>
      <c r="B31" s="136"/>
      <c r="C31" s="2"/>
      <c r="D31" s="2"/>
      <c r="E31" s="2"/>
      <c r="F31" s="133" t="s">
        <v>51</v>
      </c>
      <c r="G31" s="134"/>
      <c r="H31" s="134"/>
      <c r="I31" s="134"/>
      <c r="J31" s="135"/>
      <c r="K31" s="22"/>
      <c r="L31" s="23"/>
      <c r="M31" s="7"/>
      <c r="N31" s="7"/>
      <c r="O31" s="1"/>
      <c r="P31" s="2"/>
      <c r="Q31" s="2"/>
      <c r="R31" s="2"/>
      <c r="S31" s="2"/>
      <c r="T31" s="2"/>
      <c r="U31" s="2"/>
      <c r="V31" s="2"/>
      <c r="W31" s="2"/>
      <c r="X31" s="2"/>
      <c r="Y31" s="2"/>
    </row>
  </sheetData>
  <mergeCells count="17">
    <mergeCell ref="C2:Y2"/>
    <mergeCell ref="A3:Y3"/>
    <mergeCell ref="A4:D4"/>
    <mergeCell ref="E4:R4"/>
    <mergeCell ref="A5:D5"/>
    <mergeCell ref="E5:N5"/>
    <mergeCell ref="O6:Y6"/>
    <mergeCell ref="A7:B7"/>
    <mergeCell ref="A29:B29"/>
    <mergeCell ref="F29:J29"/>
    <mergeCell ref="P29:U29"/>
    <mergeCell ref="A30:B30"/>
    <mergeCell ref="F30:J30"/>
    <mergeCell ref="A31:B31"/>
    <mergeCell ref="F31:J31"/>
    <mergeCell ref="A6:D6"/>
    <mergeCell ref="E6:N6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95B1-EA2E-4054-80D1-E2EF01F28EA2}">
  <sheetPr>
    <tabColor theme="5"/>
  </sheetPr>
  <dimension ref="A1:Y53"/>
  <sheetViews>
    <sheetView topLeftCell="I1" workbookViewId="0">
      <selection activeCell="O5" sqref="O5:Y5"/>
    </sheetView>
  </sheetViews>
  <sheetFormatPr baseColWidth="10" defaultRowHeight="15" x14ac:dyDescent="0.2"/>
  <cols>
    <col min="1" max="1" width="4.44140625" style="1" customWidth="1"/>
    <col min="2" max="2" width="45.44140625" style="2" customWidth="1"/>
    <col min="3" max="3" width="6.88671875" style="2" customWidth="1"/>
    <col min="4" max="4" width="8.77734375" style="2" customWidth="1"/>
    <col min="5" max="5" width="8" style="2" customWidth="1"/>
    <col min="6" max="16384" width="11.5546875" style="2"/>
  </cols>
  <sheetData>
    <row r="1" spans="1:25" ht="58.5" customHeight="1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1314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27" customHeight="1" x14ac:dyDescent="0.2">
      <c r="A5" s="137"/>
      <c r="B5" s="137"/>
      <c r="C5" s="137"/>
      <c r="D5" s="137"/>
      <c r="E5" s="7"/>
      <c r="F5" s="165" t="s">
        <v>69</v>
      </c>
      <c r="G5" s="165"/>
      <c r="H5" s="165"/>
      <c r="I5" s="165"/>
      <c r="J5" s="165"/>
      <c r="K5" s="165"/>
      <c r="L5" s="165"/>
      <c r="M5" s="165"/>
      <c r="N5" s="165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ht="23.25" customHeight="1" x14ac:dyDescent="0.2">
      <c r="A7" s="7">
        <v>1</v>
      </c>
      <c r="B7" s="8" t="s">
        <v>1315</v>
      </c>
      <c r="C7" s="55" t="s">
        <v>387</v>
      </c>
      <c r="D7" s="61">
        <v>24</v>
      </c>
      <c r="E7" s="61">
        <f>D7*0.5</f>
        <v>12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 t="shared" ref="N7:N50" si="0">+(L7*M7)+L7</f>
        <v>0</v>
      </c>
      <c r="O7" s="45">
        <f>D7*0.5</f>
        <v>12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50" si="1">+(W7*X7)+W7</f>
        <v>0</v>
      </c>
    </row>
    <row r="8" spans="1:25" ht="23.25" customHeight="1" x14ac:dyDescent="0.2">
      <c r="A8" s="7">
        <v>2</v>
      </c>
      <c r="B8" s="8" t="s">
        <v>1316</v>
      </c>
      <c r="C8" s="55" t="s">
        <v>387</v>
      </c>
      <c r="D8" s="61">
        <v>96</v>
      </c>
      <c r="E8" s="61">
        <f t="shared" ref="E8:E50" si="2">D8*0.5</f>
        <v>48</v>
      </c>
      <c r="F8" s="12"/>
      <c r="G8" s="12"/>
      <c r="H8" s="12"/>
      <c r="I8" s="12"/>
      <c r="J8" s="66"/>
      <c r="K8" s="66"/>
      <c r="L8" s="13">
        <f t="shared" ref="L8:L50" si="3">+$E8*J8</f>
        <v>0</v>
      </c>
      <c r="M8" s="14"/>
      <c r="N8" s="13">
        <f t="shared" si="0"/>
        <v>0</v>
      </c>
      <c r="O8" s="45">
        <f t="shared" ref="O8:O50" si="4">D8*0.5</f>
        <v>48</v>
      </c>
      <c r="P8" s="65"/>
      <c r="Q8" s="65"/>
      <c r="R8" s="65"/>
      <c r="S8" s="65"/>
      <c r="T8" s="65"/>
      <c r="U8" s="66"/>
      <c r="V8" s="66"/>
      <c r="W8" s="13">
        <f t="shared" ref="W8:W50" si="5">+$O8*U8</f>
        <v>0</v>
      </c>
      <c r="X8" s="14"/>
      <c r="Y8" s="13">
        <f t="shared" si="1"/>
        <v>0</v>
      </c>
    </row>
    <row r="9" spans="1:25" ht="23.25" customHeight="1" x14ac:dyDescent="0.2">
      <c r="A9" s="7">
        <v>3</v>
      </c>
      <c r="B9" s="8" t="s">
        <v>1317</v>
      </c>
      <c r="C9" s="55" t="s">
        <v>192</v>
      </c>
      <c r="D9" s="61">
        <v>56</v>
      </c>
      <c r="E9" s="61">
        <f t="shared" si="2"/>
        <v>28</v>
      </c>
      <c r="F9" s="12"/>
      <c r="G9" s="12"/>
      <c r="H9" s="12"/>
      <c r="I9" s="12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28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ht="23.25" customHeight="1" x14ac:dyDescent="0.2">
      <c r="A10" s="7">
        <v>4</v>
      </c>
      <c r="B10" s="8" t="s">
        <v>1318</v>
      </c>
      <c r="C10" s="55" t="s">
        <v>192</v>
      </c>
      <c r="D10" s="61">
        <v>12</v>
      </c>
      <c r="E10" s="61">
        <f t="shared" si="2"/>
        <v>6</v>
      </c>
      <c r="F10" s="12"/>
      <c r="G10" s="12"/>
      <c r="H10" s="12"/>
      <c r="I10" s="12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6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ht="23.25" customHeight="1" x14ac:dyDescent="0.2">
      <c r="A11" s="7">
        <v>5</v>
      </c>
      <c r="B11" s="15" t="s">
        <v>1319</v>
      </c>
      <c r="C11" s="55" t="s">
        <v>192</v>
      </c>
      <c r="D11" s="61">
        <v>48</v>
      </c>
      <c r="E11" s="61">
        <f t="shared" si="2"/>
        <v>24</v>
      </c>
      <c r="F11" s="12"/>
      <c r="G11" s="12"/>
      <c r="H11" s="12"/>
      <c r="I11" s="12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24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ht="23.25" customHeight="1" x14ac:dyDescent="0.2">
      <c r="A12" s="7">
        <v>6</v>
      </c>
      <c r="B12" s="8" t="s">
        <v>1320</v>
      </c>
      <c r="C12" s="55" t="s">
        <v>192</v>
      </c>
      <c r="D12" s="61">
        <v>134</v>
      </c>
      <c r="E12" s="61">
        <f t="shared" si="2"/>
        <v>67</v>
      </c>
      <c r="F12" s="12"/>
      <c r="G12" s="12"/>
      <c r="H12" s="12"/>
      <c r="I12" s="12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67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ht="23.25" customHeight="1" x14ac:dyDescent="0.2">
      <c r="A13" s="7">
        <v>7</v>
      </c>
      <c r="B13" s="8" t="s">
        <v>549</v>
      </c>
      <c r="C13" s="55" t="s">
        <v>192</v>
      </c>
      <c r="D13" s="61">
        <v>80</v>
      </c>
      <c r="E13" s="61">
        <f t="shared" si="2"/>
        <v>40</v>
      </c>
      <c r="F13" s="12"/>
      <c r="G13" s="12"/>
      <c r="H13" s="12"/>
      <c r="I13" s="12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40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ht="23.25" customHeight="1" x14ac:dyDescent="0.2">
      <c r="A14" s="7">
        <v>8</v>
      </c>
      <c r="B14" s="8" t="s">
        <v>1321</v>
      </c>
      <c r="C14" s="55" t="s">
        <v>192</v>
      </c>
      <c r="D14" s="61">
        <v>16</v>
      </c>
      <c r="E14" s="61">
        <f t="shared" si="2"/>
        <v>8</v>
      </c>
      <c r="F14" s="12"/>
      <c r="G14" s="12"/>
      <c r="H14" s="12"/>
      <c r="I14" s="12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8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ht="23.25" customHeight="1" x14ac:dyDescent="0.2">
      <c r="A15" s="7">
        <v>9</v>
      </c>
      <c r="B15" s="8" t="s">
        <v>1322</v>
      </c>
      <c r="C15" s="55" t="s">
        <v>192</v>
      </c>
      <c r="D15" s="61">
        <v>44</v>
      </c>
      <c r="E15" s="61">
        <f t="shared" si="2"/>
        <v>22</v>
      </c>
      <c r="F15" s="12"/>
      <c r="G15" s="12"/>
      <c r="H15" s="12"/>
      <c r="I15" s="12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22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ht="23.25" customHeight="1" x14ac:dyDescent="0.2">
      <c r="A16" s="7">
        <v>10</v>
      </c>
      <c r="B16" s="8" t="s">
        <v>1323</v>
      </c>
      <c r="C16" s="55" t="s">
        <v>192</v>
      </c>
      <c r="D16" s="61">
        <v>160</v>
      </c>
      <c r="E16" s="61">
        <f t="shared" si="2"/>
        <v>80</v>
      </c>
      <c r="F16" s="12"/>
      <c r="G16" s="12"/>
      <c r="H16" s="12"/>
      <c r="I16" s="12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80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ht="23.25" customHeight="1" x14ac:dyDescent="0.2">
      <c r="A17" s="7">
        <v>11</v>
      </c>
      <c r="B17" s="8" t="s">
        <v>1324</v>
      </c>
      <c r="C17" s="55" t="s">
        <v>192</v>
      </c>
      <c r="D17" s="61">
        <v>72</v>
      </c>
      <c r="E17" s="61">
        <f t="shared" si="2"/>
        <v>36</v>
      </c>
      <c r="F17" s="12"/>
      <c r="G17" s="12"/>
      <c r="H17" s="12"/>
      <c r="I17" s="12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36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ht="23.25" customHeight="1" x14ac:dyDescent="0.2">
      <c r="A18" s="7">
        <v>12</v>
      </c>
      <c r="B18" s="8" t="s">
        <v>1325</v>
      </c>
      <c r="C18" s="55" t="s">
        <v>387</v>
      </c>
      <c r="D18" s="61">
        <v>44</v>
      </c>
      <c r="E18" s="61">
        <f t="shared" si="2"/>
        <v>22</v>
      </c>
      <c r="F18" s="12"/>
      <c r="G18" s="12"/>
      <c r="H18" s="12"/>
      <c r="I18" s="12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22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ht="23.25" customHeight="1" x14ac:dyDescent="0.2">
      <c r="A19" s="7">
        <v>13</v>
      </c>
      <c r="B19" s="8" t="s">
        <v>1326</v>
      </c>
      <c r="C19" s="55" t="s">
        <v>387</v>
      </c>
      <c r="D19" s="61">
        <v>24</v>
      </c>
      <c r="E19" s="61">
        <f t="shared" si="2"/>
        <v>12</v>
      </c>
      <c r="F19" s="12"/>
      <c r="G19" s="12"/>
      <c r="H19" s="12"/>
      <c r="I19" s="12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12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ht="23.25" customHeight="1" x14ac:dyDescent="0.2">
      <c r="A20" s="7">
        <v>14</v>
      </c>
      <c r="B20" s="8" t="s">
        <v>1327</v>
      </c>
      <c r="C20" s="55" t="s">
        <v>387</v>
      </c>
      <c r="D20" s="61">
        <v>72</v>
      </c>
      <c r="E20" s="61">
        <f t="shared" si="2"/>
        <v>36</v>
      </c>
      <c r="F20" s="12"/>
      <c r="G20" s="12"/>
      <c r="H20" s="12"/>
      <c r="I20" s="12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36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ht="23.25" customHeight="1" x14ac:dyDescent="0.2">
      <c r="A21" s="7">
        <v>15</v>
      </c>
      <c r="B21" s="15" t="s">
        <v>1328</v>
      </c>
      <c r="C21" s="55" t="s">
        <v>387</v>
      </c>
      <c r="D21" s="61">
        <v>24</v>
      </c>
      <c r="E21" s="61">
        <f t="shared" si="2"/>
        <v>12</v>
      </c>
      <c r="F21" s="12"/>
      <c r="G21" s="12"/>
      <c r="H21" s="12"/>
      <c r="I21" s="12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12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23.25" customHeight="1" x14ac:dyDescent="0.2">
      <c r="A22" s="7">
        <v>16</v>
      </c>
      <c r="B22" s="8" t="s">
        <v>1329</v>
      </c>
      <c r="C22" s="55" t="s">
        <v>387</v>
      </c>
      <c r="D22" s="61">
        <v>60</v>
      </c>
      <c r="E22" s="61">
        <f t="shared" si="2"/>
        <v>30</v>
      </c>
      <c r="F22" s="12"/>
      <c r="G22" s="12"/>
      <c r="H22" s="12"/>
      <c r="I22" s="12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30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ht="23.25" customHeight="1" x14ac:dyDescent="0.2">
      <c r="A23" s="7">
        <v>17</v>
      </c>
      <c r="B23" s="15" t="s">
        <v>1330</v>
      </c>
      <c r="C23" s="55" t="s">
        <v>192</v>
      </c>
      <c r="D23" s="61">
        <v>120</v>
      </c>
      <c r="E23" s="61">
        <f t="shared" si="2"/>
        <v>60</v>
      </c>
      <c r="F23" s="12"/>
      <c r="G23" s="12"/>
      <c r="H23" s="12"/>
      <c r="I23" s="12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60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ht="23.25" customHeight="1" x14ac:dyDescent="0.2">
      <c r="A24" s="7">
        <v>18</v>
      </c>
      <c r="B24" s="8" t="s">
        <v>1331</v>
      </c>
      <c r="C24" s="55" t="s">
        <v>387</v>
      </c>
      <c r="D24" s="61">
        <v>84</v>
      </c>
      <c r="E24" s="61">
        <f t="shared" si="2"/>
        <v>42</v>
      </c>
      <c r="F24" s="12"/>
      <c r="G24" s="12"/>
      <c r="H24" s="12"/>
      <c r="I24" s="12"/>
      <c r="J24" s="66"/>
      <c r="K24" s="66"/>
      <c r="L24" s="13">
        <f t="shared" si="3"/>
        <v>0</v>
      </c>
      <c r="M24" s="14"/>
      <c r="N24" s="13">
        <f t="shared" si="0"/>
        <v>0</v>
      </c>
      <c r="O24" s="45">
        <f t="shared" si="4"/>
        <v>42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1"/>
        <v>0</v>
      </c>
    </row>
    <row r="25" spans="1:25" ht="23.25" customHeight="1" x14ac:dyDescent="0.2">
      <c r="A25" s="7">
        <v>19</v>
      </c>
      <c r="B25" s="8" t="s">
        <v>1332</v>
      </c>
      <c r="C25" s="55" t="s">
        <v>387</v>
      </c>
      <c r="D25" s="61">
        <v>24</v>
      </c>
      <c r="E25" s="61">
        <f t="shared" si="2"/>
        <v>12</v>
      </c>
      <c r="F25" s="12"/>
      <c r="G25" s="12"/>
      <c r="H25" s="12"/>
      <c r="I25" s="12"/>
      <c r="J25" s="66"/>
      <c r="K25" s="66"/>
      <c r="L25" s="13">
        <f t="shared" si="3"/>
        <v>0</v>
      </c>
      <c r="M25" s="14"/>
      <c r="N25" s="13">
        <f t="shared" si="0"/>
        <v>0</v>
      </c>
      <c r="O25" s="45">
        <f t="shared" si="4"/>
        <v>12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1"/>
        <v>0</v>
      </c>
    </row>
    <row r="26" spans="1:25" ht="23.25" customHeight="1" x14ac:dyDescent="0.2">
      <c r="A26" s="7">
        <v>20</v>
      </c>
      <c r="B26" s="8" t="s">
        <v>1333</v>
      </c>
      <c r="C26" s="55" t="s">
        <v>387</v>
      </c>
      <c r="D26" s="61">
        <v>216</v>
      </c>
      <c r="E26" s="61">
        <f t="shared" si="2"/>
        <v>108</v>
      </c>
      <c r="F26" s="12"/>
      <c r="G26" s="12"/>
      <c r="H26" s="12"/>
      <c r="I26" s="12"/>
      <c r="J26" s="66"/>
      <c r="K26" s="66"/>
      <c r="L26" s="13">
        <f t="shared" si="3"/>
        <v>0</v>
      </c>
      <c r="M26" s="14"/>
      <c r="N26" s="13">
        <f t="shared" si="0"/>
        <v>0</v>
      </c>
      <c r="O26" s="45">
        <f t="shared" si="4"/>
        <v>108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1"/>
        <v>0</v>
      </c>
    </row>
    <row r="27" spans="1:25" ht="23.25" customHeight="1" x14ac:dyDescent="0.2">
      <c r="A27" s="7">
        <v>21</v>
      </c>
      <c r="B27" s="8" t="s">
        <v>1334</v>
      </c>
      <c r="C27" s="55" t="s">
        <v>387</v>
      </c>
      <c r="D27" s="61">
        <v>48</v>
      </c>
      <c r="E27" s="61">
        <f t="shared" si="2"/>
        <v>24</v>
      </c>
      <c r="F27" s="12"/>
      <c r="G27" s="12"/>
      <c r="H27" s="12"/>
      <c r="I27" s="12"/>
      <c r="J27" s="66"/>
      <c r="K27" s="66"/>
      <c r="L27" s="13">
        <f t="shared" si="3"/>
        <v>0</v>
      </c>
      <c r="M27" s="14"/>
      <c r="N27" s="13">
        <f t="shared" si="0"/>
        <v>0</v>
      </c>
      <c r="O27" s="45">
        <f t="shared" si="4"/>
        <v>24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1"/>
        <v>0</v>
      </c>
    </row>
    <row r="28" spans="1:25" ht="23.25" customHeight="1" x14ac:dyDescent="0.2">
      <c r="A28" s="7">
        <v>22</v>
      </c>
      <c r="B28" s="8" t="s">
        <v>1335</v>
      </c>
      <c r="C28" s="55" t="s">
        <v>387</v>
      </c>
      <c r="D28" s="61">
        <v>144</v>
      </c>
      <c r="E28" s="61">
        <f t="shared" si="2"/>
        <v>72</v>
      </c>
      <c r="F28" s="12"/>
      <c r="G28" s="12"/>
      <c r="H28" s="12"/>
      <c r="I28" s="12"/>
      <c r="J28" s="66"/>
      <c r="K28" s="66"/>
      <c r="L28" s="13">
        <f t="shared" si="3"/>
        <v>0</v>
      </c>
      <c r="M28" s="14"/>
      <c r="N28" s="13">
        <f t="shared" si="0"/>
        <v>0</v>
      </c>
      <c r="O28" s="45">
        <f t="shared" si="4"/>
        <v>72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1"/>
        <v>0</v>
      </c>
    </row>
    <row r="29" spans="1:25" ht="23.25" customHeight="1" x14ac:dyDescent="0.2">
      <c r="A29" s="7">
        <v>23</v>
      </c>
      <c r="B29" s="8" t="s">
        <v>1336</v>
      </c>
      <c r="C29" s="55" t="s">
        <v>387</v>
      </c>
      <c r="D29" s="61">
        <v>72</v>
      </c>
      <c r="E29" s="61">
        <f t="shared" si="2"/>
        <v>36</v>
      </c>
      <c r="F29" s="12"/>
      <c r="G29" s="12"/>
      <c r="H29" s="12"/>
      <c r="I29" s="12"/>
      <c r="J29" s="66"/>
      <c r="K29" s="66"/>
      <c r="L29" s="13">
        <f t="shared" si="3"/>
        <v>0</v>
      </c>
      <c r="M29" s="14"/>
      <c r="N29" s="13">
        <f t="shared" si="0"/>
        <v>0</v>
      </c>
      <c r="O29" s="45">
        <f t="shared" si="4"/>
        <v>36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1"/>
        <v>0</v>
      </c>
    </row>
    <row r="30" spans="1:25" ht="23.25" customHeight="1" x14ac:dyDescent="0.2">
      <c r="A30" s="7">
        <v>24</v>
      </c>
      <c r="B30" s="8" t="s">
        <v>1337</v>
      </c>
      <c r="C30" s="55" t="s">
        <v>387</v>
      </c>
      <c r="D30" s="61">
        <v>24</v>
      </c>
      <c r="E30" s="61">
        <f t="shared" si="2"/>
        <v>12</v>
      </c>
      <c r="F30" s="12"/>
      <c r="G30" s="12"/>
      <c r="H30" s="12"/>
      <c r="I30" s="12"/>
      <c r="J30" s="66"/>
      <c r="K30" s="66"/>
      <c r="L30" s="13">
        <f t="shared" si="3"/>
        <v>0</v>
      </c>
      <c r="M30" s="14"/>
      <c r="N30" s="13">
        <f t="shared" si="0"/>
        <v>0</v>
      </c>
      <c r="O30" s="45">
        <f t="shared" si="4"/>
        <v>12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1"/>
        <v>0</v>
      </c>
    </row>
    <row r="31" spans="1:25" ht="23.25" customHeight="1" x14ac:dyDescent="0.2">
      <c r="A31" s="7">
        <v>25</v>
      </c>
      <c r="B31" s="8" t="s">
        <v>1338</v>
      </c>
      <c r="C31" s="55" t="s">
        <v>387</v>
      </c>
      <c r="D31" s="61">
        <v>216</v>
      </c>
      <c r="E31" s="61">
        <f t="shared" si="2"/>
        <v>108</v>
      </c>
      <c r="F31" s="12"/>
      <c r="G31" s="12"/>
      <c r="H31" s="12"/>
      <c r="I31" s="12"/>
      <c r="J31" s="66"/>
      <c r="K31" s="66"/>
      <c r="L31" s="13">
        <f t="shared" si="3"/>
        <v>0</v>
      </c>
      <c r="M31" s="14"/>
      <c r="N31" s="13">
        <f t="shared" si="0"/>
        <v>0</v>
      </c>
      <c r="O31" s="45">
        <f t="shared" si="4"/>
        <v>108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1"/>
        <v>0</v>
      </c>
    </row>
    <row r="32" spans="1:25" ht="23.25" customHeight="1" x14ac:dyDescent="0.2">
      <c r="A32" s="7">
        <v>26</v>
      </c>
      <c r="B32" s="8" t="s">
        <v>1339</v>
      </c>
      <c r="C32" s="55" t="s">
        <v>387</v>
      </c>
      <c r="D32" s="61">
        <v>138</v>
      </c>
      <c r="E32" s="61">
        <f t="shared" si="2"/>
        <v>69</v>
      </c>
      <c r="F32" s="12"/>
      <c r="G32" s="12"/>
      <c r="H32" s="12"/>
      <c r="I32" s="12"/>
      <c r="J32" s="66"/>
      <c r="K32" s="66"/>
      <c r="L32" s="13">
        <f t="shared" si="3"/>
        <v>0</v>
      </c>
      <c r="M32" s="14"/>
      <c r="N32" s="13">
        <f t="shared" si="0"/>
        <v>0</v>
      </c>
      <c r="O32" s="45">
        <f t="shared" si="4"/>
        <v>69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1"/>
        <v>0</v>
      </c>
    </row>
    <row r="33" spans="1:25" ht="23.25" customHeight="1" x14ac:dyDescent="0.2">
      <c r="A33" s="7">
        <v>27</v>
      </c>
      <c r="B33" s="8" t="s">
        <v>1340</v>
      </c>
      <c r="C33" s="55" t="s">
        <v>387</v>
      </c>
      <c r="D33" s="61">
        <v>36</v>
      </c>
      <c r="E33" s="61">
        <f t="shared" si="2"/>
        <v>18</v>
      </c>
      <c r="F33" s="12"/>
      <c r="G33" s="12"/>
      <c r="H33" s="12"/>
      <c r="I33" s="12"/>
      <c r="J33" s="66"/>
      <c r="K33" s="66"/>
      <c r="L33" s="13">
        <f t="shared" si="3"/>
        <v>0</v>
      </c>
      <c r="M33" s="14"/>
      <c r="N33" s="13">
        <f t="shared" si="0"/>
        <v>0</v>
      </c>
      <c r="O33" s="45">
        <f t="shared" si="4"/>
        <v>18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1"/>
        <v>0</v>
      </c>
    </row>
    <row r="34" spans="1:25" ht="23.25" customHeight="1" x14ac:dyDescent="0.2">
      <c r="A34" s="7">
        <v>28</v>
      </c>
      <c r="B34" s="8" t="s">
        <v>1341</v>
      </c>
      <c r="C34" s="55" t="s">
        <v>387</v>
      </c>
      <c r="D34" s="61">
        <v>48</v>
      </c>
      <c r="E34" s="61">
        <f t="shared" si="2"/>
        <v>24</v>
      </c>
      <c r="F34" s="12"/>
      <c r="G34" s="12"/>
      <c r="H34" s="12"/>
      <c r="I34" s="12"/>
      <c r="J34" s="66"/>
      <c r="K34" s="66"/>
      <c r="L34" s="13">
        <f t="shared" si="3"/>
        <v>0</v>
      </c>
      <c r="M34" s="14"/>
      <c r="N34" s="13">
        <f t="shared" si="0"/>
        <v>0</v>
      </c>
      <c r="O34" s="45">
        <f t="shared" si="4"/>
        <v>24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1"/>
        <v>0</v>
      </c>
    </row>
    <row r="35" spans="1:25" ht="23.25" customHeight="1" x14ac:dyDescent="0.2">
      <c r="A35" s="7">
        <v>29</v>
      </c>
      <c r="B35" s="15" t="s">
        <v>1342</v>
      </c>
      <c r="C35" s="55" t="s">
        <v>387</v>
      </c>
      <c r="D35" s="61">
        <v>48</v>
      </c>
      <c r="E35" s="61">
        <f t="shared" si="2"/>
        <v>24</v>
      </c>
      <c r="F35" s="12"/>
      <c r="G35" s="12"/>
      <c r="H35" s="12"/>
      <c r="I35" s="12"/>
      <c r="J35" s="66"/>
      <c r="K35" s="66"/>
      <c r="L35" s="13">
        <f t="shared" si="3"/>
        <v>0</v>
      </c>
      <c r="M35" s="14"/>
      <c r="N35" s="13">
        <f t="shared" si="0"/>
        <v>0</v>
      </c>
      <c r="O35" s="45">
        <f t="shared" si="4"/>
        <v>24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1"/>
        <v>0</v>
      </c>
    </row>
    <row r="36" spans="1:25" ht="23.25" customHeight="1" x14ac:dyDescent="0.2">
      <c r="A36" s="7">
        <v>30</v>
      </c>
      <c r="B36" s="8" t="s">
        <v>1343</v>
      </c>
      <c r="C36" s="55" t="s">
        <v>192</v>
      </c>
      <c r="D36" s="61">
        <v>90</v>
      </c>
      <c r="E36" s="61">
        <f t="shared" si="2"/>
        <v>45</v>
      </c>
      <c r="F36" s="12"/>
      <c r="G36" s="12"/>
      <c r="H36" s="12"/>
      <c r="I36" s="12"/>
      <c r="J36" s="66"/>
      <c r="K36" s="66"/>
      <c r="L36" s="13">
        <f t="shared" si="3"/>
        <v>0</v>
      </c>
      <c r="M36" s="14"/>
      <c r="N36" s="13">
        <f t="shared" si="0"/>
        <v>0</v>
      </c>
      <c r="O36" s="45">
        <f t="shared" si="4"/>
        <v>45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1"/>
        <v>0</v>
      </c>
    </row>
    <row r="37" spans="1:25" ht="23.25" customHeight="1" x14ac:dyDescent="0.2">
      <c r="A37" s="7">
        <v>31</v>
      </c>
      <c r="B37" s="8" t="s">
        <v>1344</v>
      </c>
      <c r="C37" s="55" t="s">
        <v>192</v>
      </c>
      <c r="D37" s="61">
        <v>86</v>
      </c>
      <c r="E37" s="61">
        <f t="shared" si="2"/>
        <v>43</v>
      </c>
      <c r="F37" s="12"/>
      <c r="G37" s="12"/>
      <c r="H37" s="12"/>
      <c r="I37" s="12"/>
      <c r="J37" s="66"/>
      <c r="K37" s="66"/>
      <c r="L37" s="13">
        <f t="shared" si="3"/>
        <v>0</v>
      </c>
      <c r="M37" s="14"/>
      <c r="N37" s="13">
        <f t="shared" si="0"/>
        <v>0</v>
      </c>
      <c r="O37" s="45">
        <f t="shared" si="4"/>
        <v>43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1"/>
        <v>0</v>
      </c>
    </row>
    <row r="38" spans="1:25" ht="23.25" customHeight="1" x14ac:dyDescent="0.2">
      <c r="A38" s="7">
        <v>32</v>
      </c>
      <c r="B38" s="8" t="s">
        <v>1345</v>
      </c>
      <c r="C38" s="55" t="s">
        <v>192</v>
      </c>
      <c r="D38" s="61">
        <v>72</v>
      </c>
      <c r="E38" s="61">
        <f t="shared" si="2"/>
        <v>36</v>
      </c>
      <c r="F38" s="12"/>
      <c r="G38" s="12"/>
      <c r="H38" s="12"/>
      <c r="I38" s="12"/>
      <c r="J38" s="66"/>
      <c r="K38" s="66"/>
      <c r="L38" s="13">
        <f t="shared" si="3"/>
        <v>0</v>
      </c>
      <c r="M38" s="14"/>
      <c r="N38" s="13">
        <f t="shared" si="0"/>
        <v>0</v>
      </c>
      <c r="O38" s="45">
        <f t="shared" si="4"/>
        <v>36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1"/>
        <v>0</v>
      </c>
    </row>
    <row r="39" spans="1:25" ht="23.25" customHeight="1" x14ac:dyDescent="0.2">
      <c r="A39" s="7">
        <v>33</v>
      </c>
      <c r="B39" s="8" t="s">
        <v>1346</v>
      </c>
      <c r="C39" s="55" t="s">
        <v>192</v>
      </c>
      <c r="D39" s="61">
        <v>90</v>
      </c>
      <c r="E39" s="61">
        <f t="shared" si="2"/>
        <v>45</v>
      </c>
      <c r="F39" s="12"/>
      <c r="G39" s="12"/>
      <c r="H39" s="12"/>
      <c r="I39" s="12"/>
      <c r="J39" s="66"/>
      <c r="K39" s="66"/>
      <c r="L39" s="13">
        <f t="shared" si="3"/>
        <v>0</v>
      </c>
      <c r="M39" s="14"/>
      <c r="N39" s="13">
        <f t="shared" si="0"/>
        <v>0</v>
      </c>
      <c r="O39" s="45">
        <f t="shared" si="4"/>
        <v>45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1"/>
        <v>0</v>
      </c>
    </row>
    <row r="40" spans="1:25" ht="23.25" customHeight="1" x14ac:dyDescent="0.2">
      <c r="A40" s="7">
        <v>34</v>
      </c>
      <c r="B40" s="8" t="s">
        <v>1347</v>
      </c>
      <c r="C40" s="55" t="s">
        <v>192</v>
      </c>
      <c r="D40" s="61">
        <v>70</v>
      </c>
      <c r="E40" s="61">
        <f t="shared" si="2"/>
        <v>35</v>
      </c>
      <c r="F40" s="12"/>
      <c r="G40" s="12"/>
      <c r="H40" s="12"/>
      <c r="I40" s="12"/>
      <c r="J40" s="66"/>
      <c r="K40" s="66"/>
      <c r="L40" s="13">
        <f t="shared" si="3"/>
        <v>0</v>
      </c>
      <c r="M40" s="14"/>
      <c r="N40" s="13">
        <f t="shared" si="0"/>
        <v>0</v>
      </c>
      <c r="O40" s="45">
        <f t="shared" si="4"/>
        <v>35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1"/>
        <v>0</v>
      </c>
    </row>
    <row r="41" spans="1:25" ht="23.25" customHeight="1" x14ac:dyDescent="0.2">
      <c r="A41" s="7">
        <v>35</v>
      </c>
      <c r="B41" s="8" t="s">
        <v>1348</v>
      </c>
      <c r="C41" s="55" t="s">
        <v>387</v>
      </c>
      <c r="D41" s="61">
        <v>12</v>
      </c>
      <c r="E41" s="61">
        <f t="shared" si="2"/>
        <v>6</v>
      </c>
      <c r="F41" s="12"/>
      <c r="G41" s="12"/>
      <c r="H41" s="12"/>
      <c r="I41" s="12"/>
      <c r="J41" s="66"/>
      <c r="K41" s="66"/>
      <c r="L41" s="13">
        <f t="shared" si="3"/>
        <v>0</v>
      </c>
      <c r="M41" s="14"/>
      <c r="N41" s="13">
        <f t="shared" si="0"/>
        <v>0</v>
      </c>
      <c r="O41" s="45">
        <f t="shared" si="4"/>
        <v>6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1"/>
        <v>0</v>
      </c>
    </row>
    <row r="42" spans="1:25" ht="23.25" customHeight="1" x14ac:dyDescent="0.2">
      <c r="A42" s="7">
        <v>36</v>
      </c>
      <c r="B42" s="8" t="s">
        <v>1349</v>
      </c>
      <c r="C42" s="55" t="s">
        <v>387</v>
      </c>
      <c r="D42" s="61">
        <v>24</v>
      </c>
      <c r="E42" s="61">
        <f t="shared" si="2"/>
        <v>12</v>
      </c>
      <c r="F42" s="12"/>
      <c r="G42" s="12"/>
      <c r="H42" s="12"/>
      <c r="I42" s="12"/>
      <c r="J42" s="66"/>
      <c r="K42" s="66"/>
      <c r="L42" s="13">
        <f t="shared" si="3"/>
        <v>0</v>
      </c>
      <c r="M42" s="14"/>
      <c r="N42" s="13">
        <f t="shared" si="0"/>
        <v>0</v>
      </c>
      <c r="O42" s="45">
        <f t="shared" si="4"/>
        <v>12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1"/>
        <v>0</v>
      </c>
    </row>
    <row r="43" spans="1:25" ht="23.25" customHeight="1" x14ac:dyDescent="0.2">
      <c r="A43" s="7">
        <v>37</v>
      </c>
      <c r="B43" s="8" t="s">
        <v>1350</v>
      </c>
      <c r="C43" s="55" t="s">
        <v>387</v>
      </c>
      <c r="D43" s="61">
        <v>60</v>
      </c>
      <c r="E43" s="61">
        <f t="shared" si="2"/>
        <v>30</v>
      </c>
      <c r="F43" s="12"/>
      <c r="G43" s="12"/>
      <c r="H43" s="12"/>
      <c r="I43" s="12"/>
      <c r="J43" s="66"/>
      <c r="K43" s="66"/>
      <c r="L43" s="13">
        <f t="shared" si="3"/>
        <v>0</v>
      </c>
      <c r="M43" s="14"/>
      <c r="N43" s="13">
        <f t="shared" si="0"/>
        <v>0</v>
      </c>
      <c r="O43" s="45">
        <f t="shared" si="4"/>
        <v>30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1"/>
        <v>0</v>
      </c>
    </row>
    <row r="44" spans="1:25" ht="23.25" customHeight="1" x14ac:dyDescent="0.2">
      <c r="A44" s="7">
        <v>38</v>
      </c>
      <c r="B44" s="8" t="s">
        <v>1351</v>
      </c>
      <c r="C44" s="55" t="s">
        <v>387</v>
      </c>
      <c r="D44" s="61">
        <v>84</v>
      </c>
      <c r="E44" s="61">
        <f t="shared" si="2"/>
        <v>42</v>
      </c>
      <c r="F44" s="12"/>
      <c r="G44" s="12"/>
      <c r="H44" s="12"/>
      <c r="I44" s="12"/>
      <c r="J44" s="66"/>
      <c r="K44" s="66"/>
      <c r="L44" s="13">
        <f t="shared" si="3"/>
        <v>0</v>
      </c>
      <c r="M44" s="14"/>
      <c r="N44" s="13">
        <f t="shared" si="0"/>
        <v>0</v>
      </c>
      <c r="O44" s="45">
        <f t="shared" si="4"/>
        <v>42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1"/>
        <v>0</v>
      </c>
    </row>
    <row r="45" spans="1:25" ht="23.25" customHeight="1" x14ac:dyDescent="0.2">
      <c r="A45" s="7">
        <v>39</v>
      </c>
      <c r="B45" s="8" t="s">
        <v>1352</v>
      </c>
      <c r="C45" s="55" t="s">
        <v>192</v>
      </c>
      <c r="D45" s="61">
        <v>12</v>
      </c>
      <c r="E45" s="61">
        <f t="shared" si="2"/>
        <v>6</v>
      </c>
      <c r="F45" s="12"/>
      <c r="G45" s="12"/>
      <c r="H45" s="12"/>
      <c r="I45" s="12"/>
      <c r="J45" s="66"/>
      <c r="K45" s="66"/>
      <c r="L45" s="13">
        <f t="shared" si="3"/>
        <v>0</v>
      </c>
      <c r="M45" s="14"/>
      <c r="N45" s="13">
        <f t="shared" si="0"/>
        <v>0</v>
      </c>
      <c r="O45" s="45">
        <f t="shared" si="4"/>
        <v>6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1"/>
        <v>0</v>
      </c>
    </row>
    <row r="46" spans="1:25" ht="23.25" customHeight="1" x14ac:dyDescent="0.2">
      <c r="A46" s="7">
        <v>40</v>
      </c>
      <c r="B46" s="8" t="s">
        <v>1353</v>
      </c>
      <c r="C46" s="55" t="s">
        <v>192</v>
      </c>
      <c r="D46" s="61">
        <v>192</v>
      </c>
      <c r="E46" s="61">
        <f t="shared" si="2"/>
        <v>96</v>
      </c>
      <c r="F46" s="12"/>
      <c r="G46" s="12"/>
      <c r="H46" s="12"/>
      <c r="I46" s="12"/>
      <c r="J46" s="66"/>
      <c r="K46" s="66"/>
      <c r="L46" s="13">
        <f t="shared" si="3"/>
        <v>0</v>
      </c>
      <c r="M46" s="14"/>
      <c r="N46" s="13">
        <f t="shared" si="0"/>
        <v>0</v>
      </c>
      <c r="O46" s="45">
        <f t="shared" si="4"/>
        <v>96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1"/>
        <v>0</v>
      </c>
    </row>
    <row r="47" spans="1:25" ht="23.25" customHeight="1" x14ac:dyDescent="0.2">
      <c r="A47" s="7">
        <v>41</v>
      </c>
      <c r="B47" s="8" t="s">
        <v>1354</v>
      </c>
      <c r="C47" s="55" t="s">
        <v>387</v>
      </c>
      <c r="D47" s="61">
        <v>132</v>
      </c>
      <c r="E47" s="61">
        <f t="shared" si="2"/>
        <v>66</v>
      </c>
      <c r="F47" s="12"/>
      <c r="G47" s="12"/>
      <c r="H47" s="12"/>
      <c r="I47" s="12"/>
      <c r="J47" s="66"/>
      <c r="K47" s="66"/>
      <c r="L47" s="13">
        <f t="shared" si="3"/>
        <v>0</v>
      </c>
      <c r="M47" s="14"/>
      <c r="N47" s="13">
        <f t="shared" si="0"/>
        <v>0</v>
      </c>
      <c r="O47" s="45">
        <f t="shared" si="4"/>
        <v>66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1"/>
        <v>0</v>
      </c>
    </row>
    <row r="48" spans="1:25" ht="23.25" customHeight="1" x14ac:dyDescent="0.2">
      <c r="A48" s="7">
        <v>42</v>
      </c>
      <c r="B48" s="8" t="s">
        <v>1355</v>
      </c>
      <c r="C48" s="55" t="s">
        <v>387</v>
      </c>
      <c r="D48" s="61">
        <v>156</v>
      </c>
      <c r="E48" s="61">
        <f t="shared" si="2"/>
        <v>78</v>
      </c>
      <c r="F48" s="12"/>
      <c r="G48" s="12"/>
      <c r="H48" s="12"/>
      <c r="I48" s="12"/>
      <c r="J48" s="66"/>
      <c r="K48" s="66"/>
      <c r="L48" s="13">
        <f t="shared" si="3"/>
        <v>0</v>
      </c>
      <c r="M48" s="14"/>
      <c r="N48" s="13">
        <f t="shared" si="0"/>
        <v>0</v>
      </c>
      <c r="O48" s="45">
        <f t="shared" si="4"/>
        <v>78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1"/>
        <v>0</v>
      </c>
    </row>
    <row r="49" spans="1:25" ht="23.25" customHeight="1" x14ac:dyDescent="0.2">
      <c r="A49" s="7">
        <v>43</v>
      </c>
      <c r="B49" s="8" t="s">
        <v>1356</v>
      </c>
      <c r="C49" s="55" t="s">
        <v>387</v>
      </c>
      <c r="D49" s="61">
        <v>96</v>
      </c>
      <c r="E49" s="61">
        <f t="shared" si="2"/>
        <v>48</v>
      </c>
      <c r="F49" s="12"/>
      <c r="G49" s="12"/>
      <c r="H49" s="12"/>
      <c r="I49" s="12"/>
      <c r="J49" s="66"/>
      <c r="K49" s="66"/>
      <c r="L49" s="13">
        <f t="shared" si="3"/>
        <v>0</v>
      </c>
      <c r="M49" s="14"/>
      <c r="N49" s="13">
        <f t="shared" si="0"/>
        <v>0</v>
      </c>
      <c r="O49" s="45">
        <f t="shared" si="4"/>
        <v>48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1"/>
        <v>0</v>
      </c>
    </row>
    <row r="50" spans="1:25" ht="23.25" customHeight="1" x14ac:dyDescent="0.2">
      <c r="A50" s="7">
        <v>44</v>
      </c>
      <c r="B50" s="8" t="s">
        <v>1357</v>
      </c>
      <c r="C50" s="55" t="s">
        <v>387</v>
      </c>
      <c r="D50" s="61">
        <v>240</v>
      </c>
      <c r="E50" s="61">
        <f t="shared" si="2"/>
        <v>120</v>
      </c>
      <c r="F50" s="12"/>
      <c r="G50" s="12"/>
      <c r="H50" s="12"/>
      <c r="I50" s="12"/>
      <c r="J50" s="66"/>
      <c r="K50" s="66"/>
      <c r="L50" s="13">
        <f t="shared" si="3"/>
        <v>0</v>
      </c>
      <c r="M50" s="14"/>
      <c r="N50" s="13">
        <f t="shared" si="0"/>
        <v>0</v>
      </c>
      <c r="O50" s="45">
        <f t="shared" si="4"/>
        <v>120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1"/>
        <v>0</v>
      </c>
    </row>
    <row r="51" spans="1:25" ht="35.25" customHeight="1" x14ac:dyDescent="0.2">
      <c r="A51" s="26" t="s">
        <v>46</v>
      </c>
      <c r="B51" s="26"/>
      <c r="C51" s="27"/>
      <c r="D51" s="27"/>
      <c r="E51" s="27"/>
      <c r="F51" s="159" t="s">
        <v>47</v>
      </c>
      <c r="G51" s="160"/>
      <c r="H51" s="160"/>
      <c r="I51" s="160"/>
      <c r="J51" s="161"/>
      <c r="K51" s="19"/>
      <c r="L51" s="67">
        <f>+SUM(L7:L50)</f>
        <v>0</v>
      </c>
      <c r="M51" s="12"/>
      <c r="N51" s="67">
        <f>+SUM(N7:N50)</f>
        <v>0</v>
      </c>
      <c r="O51" s="67"/>
      <c r="P51" s="168" t="s">
        <v>47</v>
      </c>
      <c r="Q51" s="168"/>
      <c r="R51" s="168"/>
      <c r="S51" s="168"/>
      <c r="T51" s="168"/>
      <c r="U51" s="168"/>
      <c r="V51" s="68"/>
      <c r="W51" s="67">
        <f>+SUM(W7:W50)</f>
        <v>0</v>
      </c>
      <c r="X51" s="21"/>
      <c r="Y51" s="67">
        <f>+SUM(Y7:Y50)</f>
        <v>0</v>
      </c>
    </row>
    <row r="52" spans="1:25" ht="49.5" customHeight="1" x14ac:dyDescent="0.2">
      <c r="A52" s="132" t="s">
        <v>48</v>
      </c>
      <c r="B52" s="132"/>
      <c r="F52" s="133" t="s">
        <v>49</v>
      </c>
      <c r="G52" s="134"/>
      <c r="H52" s="134"/>
      <c r="I52" s="134"/>
      <c r="J52" s="135"/>
      <c r="K52" s="69"/>
      <c r="L52" s="167"/>
      <c r="M52" s="167"/>
      <c r="N52" s="167"/>
      <c r="O52" s="1"/>
    </row>
    <row r="53" spans="1:25" ht="49.5" customHeight="1" x14ac:dyDescent="0.2">
      <c r="A53" s="136" t="s">
        <v>50</v>
      </c>
      <c r="B53" s="136"/>
      <c r="F53" s="133" t="s">
        <v>51</v>
      </c>
      <c r="G53" s="134"/>
      <c r="H53" s="134"/>
      <c r="I53" s="134"/>
      <c r="J53" s="135"/>
      <c r="K53" s="22"/>
      <c r="L53" s="137"/>
      <c r="M53" s="137"/>
      <c r="N53" s="137"/>
      <c r="O53" s="1"/>
    </row>
  </sheetData>
  <mergeCells count="18">
    <mergeCell ref="A52:B52"/>
    <mergeCell ref="F52:J52"/>
    <mergeCell ref="L52:N52"/>
    <mergeCell ref="A53:B53"/>
    <mergeCell ref="F53:J53"/>
    <mergeCell ref="L53:N53"/>
    <mergeCell ref="F51:J51"/>
    <mergeCell ref="P51:U51"/>
    <mergeCell ref="C1:Y1"/>
    <mergeCell ref="A2:Y2"/>
    <mergeCell ref="A3:D3"/>
    <mergeCell ref="F3:R3"/>
    <mergeCell ref="A4:D4"/>
    <mergeCell ref="F4:N4"/>
    <mergeCell ref="A5:D5"/>
    <mergeCell ref="F5:N5"/>
    <mergeCell ref="O5:Y5"/>
    <mergeCell ref="A6:B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FF2B-43DB-4F79-A458-C5D017C3E8AC}">
  <sheetPr>
    <tabColor rgb="FF002060"/>
  </sheetPr>
  <dimension ref="A1:Y26"/>
  <sheetViews>
    <sheetView tabSelected="1" topLeftCell="G1" workbookViewId="0">
      <selection activeCell="P11" sqref="P11"/>
    </sheetView>
  </sheetViews>
  <sheetFormatPr baseColWidth="10" defaultRowHeight="15" x14ac:dyDescent="0.2"/>
  <cols>
    <col min="1" max="1" width="2.33203125" style="1" bestFit="1" customWidth="1"/>
    <col min="2" max="2" width="43.88671875" style="2" customWidth="1"/>
    <col min="3" max="3" width="4.5546875" style="2" bestFit="1" customWidth="1"/>
    <col min="4" max="4" width="7.44140625" style="2" customWidth="1"/>
    <col min="5" max="5" width="6.88671875" style="2" customWidth="1"/>
    <col min="6" max="16384" width="11.5546875" style="2"/>
  </cols>
  <sheetData>
    <row r="1" spans="1:25" ht="26.25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6.25" x14ac:dyDescent="0.2">
      <c r="A2" s="149" t="s">
        <v>1358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ht="15.75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541</v>
      </c>
      <c r="E6" s="44" t="s">
        <v>1152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17</v>
      </c>
      <c r="M6" s="7" t="s">
        <v>18</v>
      </c>
      <c r="N6" s="6" t="s">
        <v>112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17</v>
      </c>
      <c r="X6" s="7" t="s">
        <v>18</v>
      </c>
      <c r="Y6" s="6" t="s">
        <v>74</v>
      </c>
    </row>
    <row r="7" spans="1:25" x14ac:dyDescent="0.2">
      <c r="A7" s="83">
        <v>1</v>
      </c>
      <c r="B7" s="56" t="s">
        <v>1359</v>
      </c>
      <c r="C7" s="79" t="s">
        <v>25</v>
      </c>
      <c r="D7" s="80">
        <v>2959</v>
      </c>
      <c r="E7" s="80">
        <f>D7*0.5</f>
        <v>1479.5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 t="shared" ref="N7:N23" si="0">+(L7*M7)+L7</f>
        <v>0</v>
      </c>
      <c r="O7" s="45">
        <f>D7*0.5</f>
        <v>1479.5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23" si="1">+(W7*X7)+W7</f>
        <v>0</v>
      </c>
    </row>
    <row r="8" spans="1:25" x14ac:dyDescent="0.2">
      <c r="A8" s="83">
        <v>2</v>
      </c>
      <c r="B8" s="56" t="s">
        <v>1360</v>
      </c>
      <c r="C8" s="79" t="s">
        <v>25</v>
      </c>
      <c r="D8" s="80">
        <v>1280.5999999999999</v>
      </c>
      <c r="E8" s="80">
        <f t="shared" ref="E8:E23" si="2">D8*0.5</f>
        <v>640.29999999999995</v>
      </c>
      <c r="F8" s="12"/>
      <c r="G8" s="12"/>
      <c r="H8" s="12"/>
      <c r="I8" s="12"/>
      <c r="J8" s="66"/>
      <c r="K8" s="66"/>
      <c r="L8" s="13">
        <f t="shared" ref="L8:L23" si="3">+$E8*J8</f>
        <v>0</v>
      </c>
      <c r="M8" s="14"/>
      <c r="N8" s="13">
        <f t="shared" si="0"/>
        <v>0</v>
      </c>
      <c r="O8" s="45">
        <f t="shared" ref="O8:O23" si="4">D8*0.5</f>
        <v>640.29999999999995</v>
      </c>
      <c r="P8" s="65"/>
      <c r="Q8" s="65"/>
      <c r="R8" s="65"/>
      <c r="S8" s="65"/>
      <c r="T8" s="65"/>
      <c r="U8" s="66"/>
      <c r="V8" s="66"/>
      <c r="W8" s="13">
        <f t="shared" ref="W8:W23" si="5">+$O8*U8</f>
        <v>0</v>
      </c>
      <c r="X8" s="14"/>
      <c r="Y8" s="13">
        <f t="shared" si="1"/>
        <v>0</v>
      </c>
    </row>
    <row r="9" spans="1:25" x14ac:dyDescent="0.2">
      <c r="A9" s="83">
        <v>3</v>
      </c>
      <c r="B9" s="56" t="s">
        <v>1361</v>
      </c>
      <c r="C9" s="79" t="s">
        <v>25</v>
      </c>
      <c r="D9" s="80">
        <v>210</v>
      </c>
      <c r="E9" s="80">
        <f t="shared" si="2"/>
        <v>105</v>
      </c>
      <c r="F9" s="12"/>
      <c r="G9" s="12"/>
      <c r="H9" s="12"/>
      <c r="I9" s="12"/>
      <c r="J9" s="66"/>
      <c r="K9" s="66"/>
      <c r="L9" s="13">
        <f t="shared" si="3"/>
        <v>0</v>
      </c>
      <c r="M9" s="14"/>
      <c r="N9" s="13">
        <f t="shared" si="0"/>
        <v>0</v>
      </c>
      <c r="O9" s="45">
        <f t="shared" si="4"/>
        <v>105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1"/>
        <v>0</v>
      </c>
    </row>
    <row r="10" spans="1:25" x14ac:dyDescent="0.2">
      <c r="A10" s="83">
        <v>4</v>
      </c>
      <c r="B10" s="58" t="s">
        <v>1362</v>
      </c>
      <c r="C10" s="79" t="s">
        <v>25</v>
      </c>
      <c r="D10" s="80">
        <v>1207.5</v>
      </c>
      <c r="E10" s="80">
        <f t="shared" si="2"/>
        <v>603.75</v>
      </c>
      <c r="F10" s="12"/>
      <c r="G10" s="12"/>
      <c r="H10" s="12"/>
      <c r="I10" s="12"/>
      <c r="J10" s="66"/>
      <c r="K10" s="66"/>
      <c r="L10" s="13">
        <f t="shared" si="3"/>
        <v>0</v>
      </c>
      <c r="M10" s="14"/>
      <c r="N10" s="13">
        <f t="shared" si="0"/>
        <v>0</v>
      </c>
      <c r="O10" s="45">
        <f t="shared" si="4"/>
        <v>603.75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1"/>
        <v>0</v>
      </c>
    </row>
    <row r="11" spans="1:25" ht="25.5" x14ac:dyDescent="0.2">
      <c r="A11" s="83">
        <v>5</v>
      </c>
      <c r="B11" s="56" t="s">
        <v>1363</v>
      </c>
      <c r="C11" s="79" t="s">
        <v>25</v>
      </c>
      <c r="D11" s="80">
        <v>402</v>
      </c>
      <c r="E11" s="80">
        <f t="shared" si="2"/>
        <v>201</v>
      </c>
      <c r="F11" s="12"/>
      <c r="G11" s="12"/>
      <c r="H11" s="12"/>
      <c r="I11" s="12"/>
      <c r="J11" s="66"/>
      <c r="K11" s="66"/>
      <c r="L11" s="13">
        <f t="shared" si="3"/>
        <v>0</v>
      </c>
      <c r="M11" s="14"/>
      <c r="N11" s="13">
        <f t="shared" si="0"/>
        <v>0</v>
      </c>
      <c r="O11" s="45">
        <f t="shared" si="4"/>
        <v>201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1"/>
        <v>0</v>
      </c>
    </row>
    <row r="12" spans="1:25" ht="25.5" x14ac:dyDescent="0.2">
      <c r="A12" s="83">
        <v>6</v>
      </c>
      <c r="B12" s="56" t="s">
        <v>1364</v>
      </c>
      <c r="C12" s="79" t="s">
        <v>25</v>
      </c>
      <c r="D12" s="80">
        <v>315</v>
      </c>
      <c r="E12" s="80">
        <f t="shared" si="2"/>
        <v>157.5</v>
      </c>
      <c r="F12" s="12"/>
      <c r="G12" s="12"/>
      <c r="H12" s="12"/>
      <c r="I12" s="12"/>
      <c r="J12" s="66"/>
      <c r="K12" s="66"/>
      <c r="L12" s="13">
        <f t="shared" si="3"/>
        <v>0</v>
      </c>
      <c r="M12" s="14"/>
      <c r="N12" s="13">
        <f t="shared" si="0"/>
        <v>0</v>
      </c>
      <c r="O12" s="45">
        <f t="shared" si="4"/>
        <v>157.5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1"/>
        <v>0</v>
      </c>
    </row>
    <row r="13" spans="1:25" ht="25.5" x14ac:dyDescent="0.2">
      <c r="A13" s="83">
        <v>7</v>
      </c>
      <c r="B13" s="56" t="s">
        <v>1365</v>
      </c>
      <c r="C13" s="79" t="s">
        <v>25</v>
      </c>
      <c r="D13" s="80">
        <v>236</v>
      </c>
      <c r="E13" s="80">
        <f t="shared" si="2"/>
        <v>118</v>
      </c>
      <c r="F13" s="12"/>
      <c r="G13" s="12"/>
      <c r="H13" s="12"/>
      <c r="I13" s="12"/>
      <c r="J13" s="66"/>
      <c r="K13" s="66"/>
      <c r="L13" s="13">
        <f t="shared" si="3"/>
        <v>0</v>
      </c>
      <c r="M13" s="14"/>
      <c r="N13" s="13">
        <f t="shared" si="0"/>
        <v>0</v>
      </c>
      <c r="O13" s="45">
        <f t="shared" si="4"/>
        <v>118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1"/>
        <v>0</v>
      </c>
    </row>
    <row r="14" spans="1:25" x14ac:dyDescent="0.2">
      <c r="A14" s="83">
        <v>8</v>
      </c>
      <c r="B14" s="57" t="s">
        <v>1366</v>
      </c>
      <c r="C14" s="79" t="s">
        <v>192</v>
      </c>
      <c r="D14" s="80">
        <v>2764</v>
      </c>
      <c r="E14" s="80">
        <f t="shared" si="2"/>
        <v>1382</v>
      </c>
      <c r="F14" s="12"/>
      <c r="G14" s="12"/>
      <c r="H14" s="12"/>
      <c r="I14" s="12"/>
      <c r="J14" s="66"/>
      <c r="K14" s="66"/>
      <c r="L14" s="13">
        <f t="shared" si="3"/>
        <v>0</v>
      </c>
      <c r="M14" s="14"/>
      <c r="N14" s="13">
        <f t="shared" si="0"/>
        <v>0</v>
      </c>
      <c r="O14" s="45">
        <f t="shared" si="4"/>
        <v>1382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1"/>
        <v>0</v>
      </c>
    </row>
    <row r="15" spans="1:25" x14ac:dyDescent="0.2">
      <c r="A15" s="83">
        <v>9</v>
      </c>
      <c r="B15" s="57" t="s">
        <v>1367</v>
      </c>
      <c r="C15" s="79" t="s">
        <v>192</v>
      </c>
      <c r="D15" s="80">
        <v>1548</v>
      </c>
      <c r="E15" s="80">
        <f t="shared" si="2"/>
        <v>774</v>
      </c>
      <c r="F15" s="12"/>
      <c r="G15" s="12"/>
      <c r="H15" s="12"/>
      <c r="I15" s="12"/>
      <c r="J15" s="66"/>
      <c r="K15" s="66"/>
      <c r="L15" s="13">
        <f t="shared" si="3"/>
        <v>0</v>
      </c>
      <c r="M15" s="14"/>
      <c r="N15" s="13">
        <f t="shared" si="0"/>
        <v>0</v>
      </c>
      <c r="O15" s="45">
        <f t="shared" si="4"/>
        <v>774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1"/>
        <v>0</v>
      </c>
    </row>
    <row r="16" spans="1:25" x14ac:dyDescent="0.2">
      <c r="A16" s="83">
        <v>10</v>
      </c>
      <c r="B16" s="57" t="s">
        <v>1368</v>
      </c>
      <c r="C16" s="79" t="s">
        <v>192</v>
      </c>
      <c r="D16" s="80">
        <v>1810</v>
      </c>
      <c r="E16" s="80">
        <f t="shared" si="2"/>
        <v>905</v>
      </c>
      <c r="F16" s="12"/>
      <c r="G16" s="12"/>
      <c r="H16" s="12"/>
      <c r="I16" s="12"/>
      <c r="J16" s="66"/>
      <c r="K16" s="66"/>
      <c r="L16" s="13">
        <f t="shared" si="3"/>
        <v>0</v>
      </c>
      <c r="M16" s="14"/>
      <c r="N16" s="13">
        <f t="shared" si="0"/>
        <v>0</v>
      </c>
      <c r="O16" s="45">
        <f t="shared" si="4"/>
        <v>905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1"/>
        <v>0</v>
      </c>
    </row>
    <row r="17" spans="1:25" x14ac:dyDescent="0.2">
      <c r="A17" s="83">
        <v>11</v>
      </c>
      <c r="B17" s="57" t="s">
        <v>1369</v>
      </c>
      <c r="C17" s="79" t="s">
        <v>192</v>
      </c>
      <c r="D17" s="80">
        <v>1372</v>
      </c>
      <c r="E17" s="80">
        <f t="shared" si="2"/>
        <v>686</v>
      </c>
      <c r="F17" s="12"/>
      <c r="G17" s="12"/>
      <c r="H17" s="12"/>
      <c r="I17" s="12"/>
      <c r="J17" s="66"/>
      <c r="K17" s="66"/>
      <c r="L17" s="13">
        <f t="shared" si="3"/>
        <v>0</v>
      </c>
      <c r="M17" s="14"/>
      <c r="N17" s="13">
        <f t="shared" si="0"/>
        <v>0</v>
      </c>
      <c r="O17" s="45">
        <f t="shared" si="4"/>
        <v>686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1"/>
        <v>0</v>
      </c>
    </row>
    <row r="18" spans="1:25" x14ac:dyDescent="0.2">
      <c r="A18" s="83">
        <v>12</v>
      </c>
      <c r="B18" s="57" t="s">
        <v>1370</v>
      </c>
      <c r="C18" s="79" t="s">
        <v>192</v>
      </c>
      <c r="D18" s="80">
        <v>100</v>
      </c>
      <c r="E18" s="80">
        <f t="shared" si="2"/>
        <v>50</v>
      </c>
      <c r="F18" s="12"/>
      <c r="G18" s="12"/>
      <c r="H18" s="12"/>
      <c r="I18" s="12"/>
      <c r="J18" s="66"/>
      <c r="K18" s="66"/>
      <c r="L18" s="13">
        <f t="shared" si="3"/>
        <v>0</v>
      </c>
      <c r="M18" s="14"/>
      <c r="N18" s="13">
        <f t="shared" si="0"/>
        <v>0</v>
      </c>
      <c r="O18" s="45">
        <f t="shared" si="4"/>
        <v>50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1"/>
        <v>0</v>
      </c>
    </row>
    <row r="19" spans="1:25" x14ac:dyDescent="0.2">
      <c r="A19" s="83">
        <v>13</v>
      </c>
      <c r="B19" s="56" t="s">
        <v>1371</v>
      </c>
      <c r="C19" s="79" t="s">
        <v>25</v>
      </c>
      <c r="D19" s="80">
        <v>1910</v>
      </c>
      <c r="E19" s="80">
        <f t="shared" si="2"/>
        <v>955</v>
      </c>
      <c r="F19" s="12"/>
      <c r="G19" s="12"/>
      <c r="H19" s="12"/>
      <c r="I19" s="12"/>
      <c r="J19" s="66"/>
      <c r="K19" s="66"/>
      <c r="L19" s="13">
        <f t="shared" si="3"/>
        <v>0</v>
      </c>
      <c r="M19" s="14"/>
      <c r="N19" s="13">
        <f t="shared" si="0"/>
        <v>0</v>
      </c>
      <c r="O19" s="45">
        <f t="shared" si="4"/>
        <v>955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1"/>
        <v>0</v>
      </c>
    </row>
    <row r="20" spans="1:25" x14ac:dyDescent="0.2">
      <c r="A20" s="83">
        <v>14</v>
      </c>
      <c r="B20" s="56" t="s">
        <v>1372</v>
      </c>
      <c r="C20" s="79" t="s">
        <v>25</v>
      </c>
      <c r="D20" s="80">
        <v>528</v>
      </c>
      <c r="E20" s="80">
        <f t="shared" si="2"/>
        <v>264</v>
      </c>
      <c r="F20" s="12"/>
      <c r="G20" s="12"/>
      <c r="H20" s="12"/>
      <c r="I20" s="12"/>
      <c r="J20" s="66"/>
      <c r="K20" s="66"/>
      <c r="L20" s="13">
        <f t="shared" si="3"/>
        <v>0</v>
      </c>
      <c r="M20" s="14"/>
      <c r="N20" s="13">
        <f t="shared" si="0"/>
        <v>0</v>
      </c>
      <c r="O20" s="45">
        <f t="shared" si="4"/>
        <v>264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1"/>
        <v>0</v>
      </c>
    </row>
    <row r="21" spans="1:25" ht="25.5" x14ac:dyDescent="0.2">
      <c r="A21" s="83">
        <v>15</v>
      </c>
      <c r="B21" s="56" t="s">
        <v>1373</v>
      </c>
      <c r="C21" s="79" t="s">
        <v>25</v>
      </c>
      <c r="D21" s="80">
        <v>1140.5</v>
      </c>
      <c r="E21" s="80">
        <f t="shared" si="2"/>
        <v>570.25</v>
      </c>
      <c r="F21" s="12"/>
      <c r="G21" s="12"/>
      <c r="H21" s="12"/>
      <c r="I21" s="12"/>
      <c r="J21" s="66"/>
      <c r="K21" s="66"/>
      <c r="L21" s="13">
        <f t="shared" si="3"/>
        <v>0</v>
      </c>
      <c r="M21" s="14"/>
      <c r="N21" s="13">
        <f t="shared" si="0"/>
        <v>0</v>
      </c>
      <c r="O21" s="45">
        <f t="shared" si="4"/>
        <v>570.25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1"/>
        <v>0</v>
      </c>
    </row>
    <row r="22" spans="1:25" ht="25.5" x14ac:dyDescent="0.2">
      <c r="A22" s="83">
        <v>16</v>
      </c>
      <c r="B22" s="111" t="s">
        <v>1374</v>
      </c>
      <c r="C22" s="79" t="s">
        <v>25</v>
      </c>
      <c r="D22" s="80">
        <v>2512.1999999999998</v>
      </c>
      <c r="E22" s="80">
        <f t="shared" si="2"/>
        <v>1256.0999999999999</v>
      </c>
      <c r="F22" s="12"/>
      <c r="G22" s="12"/>
      <c r="H22" s="12"/>
      <c r="I22" s="12"/>
      <c r="J22" s="66"/>
      <c r="K22" s="66"/>
      <c r="L22" s="13">
        <f t="shared" si="3"/>
        <v>0</v>
      </c>
      <c r="M22" s="14"/>
      <c r="N22" s="13">
        <f t="shared" si="0"/>
        <v>0</v>
      </c>
      <c r="O22" s="45">
        <f t="shared" si="4"/>
        <v>1256.0999999999999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1"/>
        <v>0</v>
      </c>
    </row>
    <row r="23" spans="1:25" x14ac:dyDescent="0.2">
      <c r="A23" s="83">
        <v>17</v>
      </c>
      <c r="B23" s="111" t="s">
        <v>1375</v>
      </c>
      <c r="C23" s="79" t="s">
        <v>25</v>
      </c>
      <c r="D23" s="80">
        <v>6389</v>
      </c>
      <c r="E23" s="80">
        <f t="shared" si="2"/>
        <v>3194.5</v>
      </c>
      <c r="F23" s="12"/>
      <c r="G23" s="12"/>
      <c r="H23" s="12"/>
      <c r="I23" s="12"/>
      <c r="J23" s="66"/>
      <c r="K23" s="66"/>
      <c r="L23" s="13">
        <f t="shared" si="3"/>
        <v>0</v>
      </c>
      <c r="M23" s="14"/>
      <c r="N23" s="13">
        <f t="shared" si="0"/>
        <v>0</v>
      </c>
      <c r="O23" s="45">
        <f t="shared" si="4"/>
        <v>3194.5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1"/>
        <v>0</v>
      </c>
    </row>
    <row r="24" spans="1:25" ht="15.75" x14ac:dyDescent="0.2">
      <c r="A24" s="26" t="s">
        <v>46</v>
      </c>
      <c r="B24" s="26"/>
      <c r="C24" s="27"/>
      <c r="D24" s="27"/>
      <c r="E24" s="27"/>
      <c r="F24" s="159" t="s">
        <v>47</v>
      </c>
      <c r="G24" s="160"/>
      <c r="H24" s="160"/>
      <c r="I24" s="160"/>
      <c r="J24" s="161"/>
      <c r="K24" s="19"/>
      <c r="L24" s="67">
        <f>+SUM(L7:L23)</f>
        <v>0</v>
      </c>
      <c r="M24" s="12"/>
      <c r="N24" s="67">
        <f>+SUM(N7:N23)</f>
        <v>0</v>
      </c>
      <c r="O24" s="67"/>
      <c r="P24" s="168" t="s">
        <v>47</v>
      </c>
      <c r="Q24" s="168"/>
      <c r="R24" s="168"/>
      <c r="S24" s="168"/>
      <c r="T24" s="168"/>
      <c r="U24" s="168"/>
      <c r="V24" s="68"/>
      <c r="W24" s="67">
        <f>+SUM(W7:W23)</f>
        <v>0</v>
      </c>
      <c r="X24" s="21"/>
      <c r="Y24" s="67">
        <f>+SUM(Y7:Y23)</f>
        <v>0</v>
      </c>
    </row>
    <row r="25" spans="1:25" ht="15.75" x14ac:dyDescent="0.2">
      <c r="A25" s="132" t="s">
        <v>48</v>
      </c>
      <c r="B25" s="132"/>
      <c r="F25" s="133" t="s">
        <v>49</v>
      </c>
      <c r="G25" s="134"/>
      <c r="H25" s="134"/>
      <c r="I25" s="134"/>
      <c r="J25" s="135"/>
      <c r="K25" s="69"/>
      <c r="L25" s="167"/>
      <c r="M25" s="167"/>
      <c r="N25" s="167"/>
      <c r="O25" s="1"/>
    </row>
    <row r="26" spans="1:25" ht="15.75" x14ac:dyDescent="0.2">
      <c r="A26" s="136" t="s">
        <v>50</v>
      </c>
      <c r="B26" s="136"/>
      <c r="F26" s="133" t="s">
        <v>51</v>
      </c>
      <c r="G26" s="134"/>
      <c r="H26" s="134"/>
      <c r="I26" s="134"/>
      <c r="J26" s="135"/>
      <c r="K26" s="22"/>
      <c r="L26" s="137"/>
      <c r="M26" s="137"/>
      <c r="N26" s="137"/>
      <c r="O26" s="1"/>
    </row>
  </sheetData>
  <mergeCells count="18">
    <mergeCell ref="A25:B25"/>
    <mergeCell ref="F25:J25"/>
    <mergeCell ref="L25:N25"/>
    <mergeCell ref="A26:B26"/>
    <mergeCell ref="F26:J26"/>
    <mergeCell ref="L26:N26"/>
    <mergeCell ref="F24:J24"/>
    <mergeCell ref="P24:U24"/>
    <mergeCell ref="C1:Y1"/>
    <mergeCell ref="A2:Y2"/>
    <mergeCell ref="A3:D3"/>
    <mergeCell ref="E3:R3"/>
    <mergeCell ref="A4:D4"/>
    <mergeCell ref="E4:N4"/>
    <mergeCell ref="A5:D5"/>
    <mergeCell ref="E5:N5"/>
    <mergeCell ref="O5:Y5"/>
    <mergeCell ref="A6:B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A30ED-DD46-43F1-8FDA-CB6C5603D027}">
  <sheetPr>
    <tabColor rgb="FFFF0000"/>
  </sheetPr>
  <dimension ref="A1:Y20"/>
  <sheetViews>
    <sheetView topLeftCell="F1" workbookViewId="0">
      <selection activeCell="O5" sqref="O5:Y5"/>
    </sheetView>
  </sheetViews>
  <sheetFormatPr baseColWidth="10" defaultRowHeight="15" x14ac:dyDescent="0.2"/>
  <cols>
    <col min="1" max="1" width="2.88671875" style="1" customWidth="1"/>
    <col min="2" max="2" width="55.109375" style="2" customWidth="1"/>
    <col min="3" max="3" width="5.109375" style="2" bestFit="1" customWidth="1"/>
    <col min="4" max="4" width="7.88671875" style="2" bestFit="1" customWidth="1"/>
    <col min="5" max="5" width="7.88671875" style="2" customWidth="1"/>
    <col min="6" max="8" width="11.5546875" style="2"/>
    <col min="9" max="9" width="10.44140625" style="2" customWidth="1"/>
    <col min="10" max="12" width="11.5546875" style="2"/>
    <col min="13" max="13" width="9.77734375" style="2" customWidth="1"/>
    <col min="14" max="14" width="10" style="2" bestFit="1" customWidth="1"/>
    <col min="15" max="15" width="13.33203125" style="2" customWidth="1"/>
    <col min="16" max="17" width="11.5546875" style="2"/>
    <col min="18" max="18" width="9.88671875" style="2" customWidth="1"/>
    <col min="19" max="19" width="11.5546875" style="2"/>
    <col min="20" max="20" width="10.44140625" style="2" customWidth="1"/>
    <col min="21" max="22" width="10.5546875" style="2" customWidth="1"/>
    <col min="23" max="24" width="11.5546875" style="2"/>
    <col min="25" max="25" width="19.44140625" style="2" customWidth="1"/>
    <col min="26" max="16384" width="11.5546875" style="2"/>
  </cols>
  <sheetData>
    <row r="1" spans="1:25" ht="26.25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6.25" x14ac:dyDescent="0.2">
      <c r="A2" s="149" t="s">
        <v>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15.75" x14ac:dyDescent="0.2">
      <c r="A5" s="137"/>
      <c r="B5" s="137"/>
      <c r="C5" s="137"/>
      <c r="D5" s="137"/>
      <c r="E5" s="138" t="s">
        <v>6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</row>
    <row r="6" spans="1:25" s="1" customFormat="1" ht="90" x14ac:dyDescent="0.2">
      <c r="A6" s="163" t="s">
        <v>7</v>
      </c>
      <c r="B6" s="164"/>
      <c r="C6" s="4" t="s">
        <v>53</v>
      </c>
      <c r="D6" s="5" t="s">
        <v>9</v>
      </c>
      <c r="E6" s="5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16</v>
      </c>
      <c r="L6" s="6" t="s">
        <v>54</v>
      </c>
      <c r="M6" s="7" t="s">
        <v>18</v>
      </c>
      <c r="N6" s="6" t="s">
        <v>55</v>
      </c>
      <c r="O6" s="44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16</v>
      </c>
      <c r="W6" s="6" t="s">
        <v>54</v>
      </c>
      <c r="X6" s="7" t="s">
        <v>18</v>
      </c>
      <c r="Y6" s="6" t="s">
        <v>56</v>
      </c>
    </row>
    <row r="7" spans="1:25" x14ac:dyDescent="0.2">
      <c r="A7" s="7">
        <v>1</v>
      </c>
      <c r="B7" s="8" t="s">
        <v>57</v>
      </c>
      <c r="C7" s="9" t="s">
        <v>25</v>
      </c>
      <c r="D7" s="46">
        <v>1722</v>
      </c>
      <c r="E7" s="46">
        <f>D7*0.5</f>
        <v>861</v>
      </c>
      <c r="F7" s="12"/>
      <c r="G7" s="12"/>
      <c r="H7" s="12"/>
      <c r="I7" s="12"/>
      <c r="J7" s="13"/>
      <c r="K7" s="13"/>
      <c r="L7" s="13">
        <f>E7*J7</f>
        <v>0</v>
      </c>
      <c r="M7" s="73"/>
      <c r="N7" s="13">
        <f>(L7*M7)+L7</f>
        <v>0</v>
      </c>
      <c r="O7" s="45">
        <f>D7*0.5</f>
        <v>861</v>
      </c>
      <c r="P7" s="12"/>
      <c r="Q7" s="12"/>
      <c r="R7" s="12"/>
      <c r="S7" s="12"/>
      <c r="T7" s="12"/>
      <c r="U7" s="13"/>
      <c r="V7" s="13"/>
      <c r="W7" s="13">
        <f>O7*U7</f>
        <v>0</v>
      </c>
      <c r="X7" s="72"/>
      <c r="Y7" s="13">
        <f>(W7*X7)+W7</f>
        <v>0</v>
      </c>
    </row>
    <row r="8" spans="1:25" x14ac:dyDescent="0.2">
      <c r="A8" s="7">
        <v>2</v>
      </c>
      <c r="B8" s="8" t="s">
        <v>58</v>
      </c>
      <c r="C8" s="9" t="s">
        <v>25</v>
      </c>
      <c r="D8" s="46">
        <v>5686</v>
      </c>
      <c r="E8" s="46">
        <f t="shared" ref="E8:E17" si="0">D8*0.5</f>
        <v>2843</v>
      </c>
      <c r="F8" s="12"/>
      <c r="G8" s="12"/>
      <c r="H8" s="12"/>
      <c r="I8" s="12"/>
      <c r="J8" s="13"/>
      <c r="K8" s="13"/>
      <c r="L8" s="13">
        <f t="shared" ref="L8:L17" si="1">E8*J8</f>
        <v>0</v>
      </c>
      <c r="M8" s="73"/>
      <c r="N8" s="13"/>
      <c r="O8" s="45">
        <f t="shared" ref="O8:O17" si="2">D8*0.5</f>
        <v>2843</v>
      </c>
      <c r="P8" s="12"/>
      <c r="Q8" s="12"/>
      <c r="R8" s="12"/>
      <c r="S8" s="12"/>
      <c r="T8" s="12"/>
      <c r="U8" s="13"/>
      <c r="V8" s="13"/>
      <c r="W8" s="13">
        <f t="shared" ref="W8:W17" si="3">O8*U8</f>
        <v>0</v>
      </c>
      <c r="X8" s="72"/>
      <c r="Y8" s="13">
        <f t="shared" ref="Y8:Y17" si="4">(W8*X8)+W8</f>
        <v>0</v>
      </c>
    </row>
    <row r="9" spans="1:25" x14ac:dyDescent="0.2">
      <c r="A9" s="7">
        <v>3</v>
      </c>
      <c r="B9" s="8" t="s">
        <v>59</v>
      </c>
      <c r="C9" s="9" t="s">
        <v>25</v>
      </c>
      <c r="D9" s="46">
        <v>5534</v>
      </c>
      <c r="E9" s="46">
        <f t="shared" si="0"/>
        <v>2767</v>
      </c>
      <c r="F9" s="12"/>
      <c r="G9" s="12"/>
      <c r="H9" s="12"/>
      <c r="I9" s="12"/>
      <c r="J9" s="13"/>
      <c r="K9" s="13"/>
      <c r="L9" s="13">
        <f t="shared" si="1"/>
        <v>0</v>
      </c>
      <c r="M9" s="73"/>
      <c r="N9" s="13"/>
      <c r="O9" s="45">
        <f t="shared" si="2"/>
        <v>2767</v>
      </c>
      <c r="P9" s="12"/>
      <c r="Q9" s="12"/>
      <c r="R9" s="12"/>
      <c r="S9" s="12"/>
      <c r="T9" s="12"/>
      <c r="U9" s="13"/>
      <c r="V9" s="13"/>
      <c r="W9" s="13">
        <f t="shared" si="3"/>
        <v>0</v>
      </c>
      <c r="X9" s="72"/>
      <c r="Y9" s="13">
        <f t="shared" si="4"/>
        <v>0</v>
      </c>
    </row>
    <row r="10" spans="1:25" x14ac:dyDescent="0.2">
      <c r="A10" s="7">
        <v>4</v>
      </c>
      <c r="B10" s="8" t="s">
        <v>60</v>
      </c>
      <c r="C10" s="9" t="s">
        <v>25</v>
      </c>
      <c r="D10" s="46">
        <v>2219</v>
      </c>
      <c r="E10" s="46">
        <f t="shared" si="0"/>
        <v>1109.5</v>
      </c>
      <c r="F10" s="12"/>
      <c r="G10" s="12"/>
      <c r="H10" s="12"/>
      <c r="I10" s="12"/>
      <c r="J10" s="13"/>
      <c r="K10" s="13"/>
      <c r="L10" s="13">
        <f t="shared" si="1"/>
        <v>0</v>
      </c>
      <c r="M10" s="73"/>
      <c r="N10" s="13"/>
      <c r="O10" s="45">
        <f t="shared" si="2"/>
        <v>1109.5</v>
      </c>
      <c r="P10" s="12"/>
      <c r="Q10" s="12"/>
      <c r="R10" s="12"/>
      <c r="S10" s="12"/>
      <c r="T10" s="12"/>
      <c r="U10" s="13"/>
      <c r="V10" s="13"/>
      <c r="W10" s="13">
        <f t="shared" si="3"/>
        <v>0</v>
      </c>
      <c r="X10" s="72"/>
      <c r="Y10" s="13">
        <f t="shared" si="4"/>
        <v>0</v>
      </c>
    </row>
    <row r="11" spans="1:25" x14ac:dyDescent="0.2">
      <c r="A11" s="7">
        <v>5</v>
      </c>
      <c r="B11" s="8" t="s">
        <v>61</v>
      </c>
      <c r="C11" s="9" t="s">
        <v>25</v>
      </c>
      <c r="D11" s="46">
        <v>9903</v>
      </c>
      <c r="E11" s="46">
        <f t="shared" si="0"/>
        <v>4951.5</v>
      </c>
      <c r="F11" s="12"/>
      <c r="G11" s="12"/>
      <c r="H11" s="12"/>
      <c r="I11" s="12"/>
      <c r="J11" s="13"/>
      <c r="K11" s="13"/>
      <c r="L11" s="13">
        <f t="shared" si="1"/>
        <v>0</v>
      </c>
      <c r="M11" s="73"/>
      <c r="N11" s="13"/>
      <c r="O11" s="45">
        <f t="shared" si="2"/>
        <v>4951.5</v>
      </c>
      <c r="P11" s="12"/>
      <c r="Q11" s="12"/>
      <c r="R11" s="12"/>
      <c r="S11" s="12"/>
      <c r="T11" s="12"/>
      <c r="U11" s="13"/>
      <c r="V11" s="13"/>
      <c r="W11" s="13">
        <f t="shared" si="3"/>
        <v>0</v>
      </c>
      <c r="X11" s="72"/>
      <c r="Y11" s="13">
        <f t="shared" si="4"/>
        <v>0</v>
      </c>
    </row>
    <row r="12" spans="1:25" x14ac:dyDescent="0.2">
      <c r="A12" s="7">
        <v>6</v>
      </c>
      <c r="B12" s="8" t="s">
        <v>62</v>
      </c>
      <c r="C12" s="9" t="s">
        <v>25</v>
      </c>
      <c r="D12" s="46">
        <v>4127</v>
      </c>
      <c r="E12" s="46">
        <f t="shared" si="0"/>
        <v>2063.5</v>
      </c>
      <c r="F12" s="12"/>
      <c r="G12" s="12"/>
      <c r="H12" s="12"/>
      <c r="I12" s="12"/>
      <c r="J12" s="13"/>
      <c r="K12" s="13"/>
      <c r="L12" s="13">
        <f t="shared" si="1"/>
        <v>0</v>
      </c>
      <c r="M12" s="73"/>
      <c r="N12" s="13"/>
      <c r="O12" s="45">
        <f t="shared" si="2"/>
        <v>2063.5</v>
      </c>
      <c r="P12" s="12"/>
      <c r="Q12" s="12"/>
      <c r="R12" s="12"/>
      <c r="S12" s="12"/>
      <c r="T12" s="12"/>
      <c r="U12" s="13"/>
      <c r="V12" s="13"/>
      <c r="W12" s="13">
        <f t="shared" si="3"/>
        <v>0</v>
      </c>
      <c r="X12" s="72"/>
      <c r="Y12" s="13">
        <f t="shared" si="4"/>
        <v>0</v>
      </c>
    </row>
    <row r="13" spans="1:25" x14ac:dyDescent="0.2">
      <c r="A13" s="7">
        <v>7</v>
      </c>
      <c r="B13" s="8" t="s">
        <v>63</v>
      </c>
      <c r="C13" s="9" t="s">
        <v>25</v>
      </c>
      <c r="D13" s="46">
        <v>12850</v>
      </c>
      <c r="E13" s="46">
        <f t="shared" si="0"/>
        <v>6425</v>
      </c>
      <c r="F13" s="12"/>
      <c r="G13" s="12"/>
      <c r="H13" s="12"/>
      <c r="I13" s="12"/>
      <c r="J13" s="13"/>
      <c r="K13" s="13"/>
      <c r="L13" s="13">
        <f t="shared" si="1"/>
        <v>0</v>
      </c>
      <c r="M13" s="73"/>
      <c r="N13" s="13"/>
      <c r="O13" s="45">
        <f t="shared" si="2"/>
        <v>6425</v>
      </c>
      <c r="P13" s="12"/>
      <c r="Q13" s="12"/>
      <c r="R13" s="12"/>
      <c r="S13" s="12"/>
      <c r="T13" s="12"/>
      <c r="U13" s="13"/>
      <c r="V13" s="13"/>
      <c r="W13" s="13">
        <f t="shared" si="3"/>
        <v>0</v>
      </c>
      <c r="X13" s="72"/>
      <c r="Y13" s="13">
        <f t="shared" si="4"/>
        <v>0</v>
      </c>
    </row>
    <row r="14" spans="1:25" x14ac:dyDescent="0.2">
      <c r="A14" s="7">
        <v>8</v>
      </c>
      <c r="B14" s="8" t="s">
        <v>64</v>
      </c>
      <c r="C14" s="9" t="s">
        <v>25</v>
      </c>
      <c r="D14" s="46">
        <v>915</v>
      </c>
      <c r="E14" s="46">
        <f t="shared" si="0"/>
        <v>457.5</v>
      </c>
      <c r="F14" s="12"/>
      <c r="G14" s="12"/>
      <c r="H14" s="12"/>
      <c r="I14" s="12"/>
      <c r="J14" s="13"/>
      <c r="K14" s="13"/>
      <c r="L14" s="13">
        <f t="shared" si="1"/>
        <v>0</v>
      </c>
      <c r="M14" s="73"/>
      <c r="N14" s="13"/>
      <c r="O14" s="45">
        <f t="shared" si="2"/>
        <v>457.5</v>
      </c>
      <c r="P14" s="12"/>
      <c r="Q14" s="12"/>
      <c r="R14" s="12"/>
      <c r="S14" s="12"/>
      <c r="T14" s="12"/>
      <c r="U14" s="13"/>
      <c r="V14" s="13"/>
      <c r="W14" s="13">
        <f t="shared" si="3"/>
        <v>0</v>
      </c>
      <c r="X14" s="72"/>
      <c r="Y14" s="13">
        <f t="shared" si="4"/>
        <v>0</v>
      </c>
    </row>
    <row r="15" spans="1:25" x14ac:dyDescent="0.2">
      <c r="A15" s="7">
        <v>9</v>
      </c>
      <c r="B15" s="8" t="s">
        <v>65</v>
      </c>
      <c r="C15" s="9" t="s">
        <v>25</v>
      </c>
      <c r="D15" s="46">
        <v>1837</v>
      </c>
      <c r="E15" s="46">
        <f t="shared" si="0"/>
        <v>918.5</v>
      </c>
      <c r="F15" s="12"/>
      <c r="G15" s="12"/>
      <c r="H15" s="12"/>
      <c r="I15" s="12"/>
      <c r="J15" s="13"/>
      <c r="K15" s="13"/>
      <c r="L15" s="13">
        <f t="shared" si="1"/>
        <v>0</v>
      </c>
      <c r="M15" s="73"/>
      <c r="N15" s="13"/>
      <c r="O15" s="45">
        <f t="shared" si="2"/>
        <v>918.5</v>
      </c>
      <c r="P15" s="12"/>
      <c r="Q15" s="12"/>
      <c r="R15" s="12"/>
      <c r="S15" s="12"/>
      <c r="T15" s="12"/>
      <c r="U15" s="13"/>
      <c r="V15" s="13"/>
      <c r="W15" s="13">
        <f t="shared" si="3"/>
        <v>0</v>
      </c>
      <c r="X15" s="72"/>
      <c r="Y15" s="13">
        <f t="shared" si="4"/>
        <v>0</v>
      </c>
    </row>
    <row r="16" spans="1:25" x14ac:dyDescent="0.2">
      <c r="A16" s="7">
        <v>10</v>
      </c>
      <c r="B16" s="8" t="s">
        <v>66</v>
      </c>
      <c r="C16" s="9" t="s">
        <v>25</v>
      </c>
      <c r="D16" s="46">
        <v>12576</v>
      </c>
      <c r="E16" s="46">
        <f t="shared" si="0"/>
        <v>6288</v>
      </c>
      <c r="F16" s="12"/>
      <c r="G16" s="12"/>
      <c r="H16" s="12"/>
      <c r="I16" s="12"/>
      <c r="J16" s="13"/>
      <c r="K16" s="13"/>
      <c r="L16" s="13">
        <f t="shared" si="1"/>
        <v>0</v>
      </c>
      <c r="M16" s="73"/>
      <c r="N16" s="13"/>
      <c r="O16" s="45">
        <f t="shared" si="2"/>
        <v>6288</v>
      </c>
      <c r="P16" s="12"/>
      <c r="Q16" s="12"/>
      <c r="R16" s="12"/>
      <c r="S16" s="12"/>
      <c r="T16" s="12"/>
      <c r="U16" s="13"/>
      <c r="V16" s="13"/>
      <c r="W16" s="13">
        <f t="shared" si="3"/>
        <v>0</v>
      </c>
      <c r="X16" s="72"/>
      <c r="Y16" s="13">
        <f t="shared" si="4"/>
        <v>0</v>
      </c>
    </row>
    <row r="17" spans="1:25" x14ac:dyDescent="0.2">
      <c r="A17" s="7">
        <v>11</v>
      </c>
      <c r="B17" s="8" t="s">
        <v>67</v>
      </c>
      <c r="C17" s="9" t="s">
        <v>25</v>
      </c>
      <c r="D17" s="46">
        <v>14760</v>
      </c>
      <c r="E17" s="46">
        <f t="shared" si="0"/>
        <v>7380</v>
      </c>
      <c r="F17" s="12"/>
      <c r="G17" s="12"/>
      <c r="H17" s="12"/>
      <c r="I17" s="12"/>
      <c r="J17" s="13"/>
      <c r="K17" s="13"/>
      <c r="L17" s="13">
        <f t="shared" si="1"/>
        <v>0</v>
      </c>
      <c r="M17" s="73"/>
      <c r="N17" s="13"/>
      <c r="O17" s="45">
        <f t="shared" si="2"/>
        <v>7380</v>
      </c>
      <c r="P17" s="12"/>
      <c r="Q17" s="12"/>
      <c r="R17" s="12"/>
      <c r="S17" s="12"/>
      <c r="T17" s="12"/>
      <c r="U17" s="13"/>
      <c r="V17" s="13"/>
      <c r="W17" s="13">
        <f t="shared" si="3"/>
        <v>0</v>
      </c>
      <c r="X17" s="72"/>
      <c r="Y17" s="13">
        <f t="shared" si="4"/>
        <v>0</v>
      </c>
    </row>
    <row r="18" spans="1:25" ht="15.75" x14ac:dyDescent="0.2">
      <c r="A18" s="158" t="s">
        <v>46</v>
      </c>
      <c r="B18" s="158"/>
      <c r="F18" s="159" t="s">
        <v>47</v>
      </c>
      <c r="G18" s="160"/>
      <c r="H18" s="160"/>
      <c r="I18" s="160"/>
      <c r="J18" s="161"/>
      <c r="K18" s="16"/>
      <c r="L18" s="17">
        <f>+SUM(L7:L17)</f>
        <v>0</v>
      </c>
      <c r="M18" s="75"/>
      <c r="N18" s="17">
        <f>+SUM(N7:N17)</f>
        <v>0</v>
      </c>
      <c r="O18" s="18"/>
      <c r="P18" s="159" t="s">
        <v>47</v>
      </c>
      <c r="Q18" s="160"/>
      <c r="R18" s="160"/>
      <c r="S18" s="160"/>
      <c r="T18" s="160"/>
      <c r="U18" s="161"/>
      <c r="V18" s="19"/>
      <c r="W18" s="20">
        <f>+SUM(W7:W17)</f>
        <v>0</v>
      </c>
      <c r="X18" s="76"/>
      <c r="Y18" s="20">
        <f>+SUM(Y7:Y17)</f>
        <v>0</v>
      </c>
    </row>
    <row r="19" spans="1:25" ht="15.75" x14ac:dyDescent="0.2">
      <c r="A19" s="132" t="s">
        <v>48</v>
      </c>
      <c r="B19" s="132"/>
      <c r="F19" s="133" t="s">
        <v>49</v>
      </c>
      <c r="G19" s="134"/>
      <c r="H19" s="134"/>
      <c r="I19" s="134"/>
      <c r="J19" s="135"/>
      <c r="K19" s="22"/>
      <c r="L19" s="137"/>
      <c r="M19" s="137"/>
      <c r="N19" s="137"/>
      <c r="O19" s="1"/>
    </row>
    <row r="20" spans="1:25" ht="15.75" x14ac:dyDescent="0.2">
      <c r="A20" s="136" t="s">
        <v>50</v>
      </c>
      <c r="B20" s="136"/>
      <c r="F20" s="133" t="s">
        <v>51</v>
      </c>
      <c r="G20" s="134"/>
      <c r="H20" s="134"/>
      <c r="I20" s="134"/>
      <c r="J20" s="135"/>
      <c r="K20" s="22"/>
      <c r="L20" s="137"/>
      <c r="M20" s="137"/>
      <c r="N20" s="137"/>
      <c r="O20" s="1"/>
    </row>
  </sheetData>
  <mergeCells count="19">
    <mergeCell ref="A18:B18"/>
    <mergeCell ref="F18:J18"/>
    <mergeCell ref="P18:U18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19:B19"/>
    <mergeCell ref="F19:J19"/>
    <mergeCell ref="L19:N19"/>
    <mergeCell ref="A20:B20"/>
    <mergeCell ref="F20:J20"/>
    <mergeCell ref="L20:N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74276-0D80-413C-AFD2-8B592C72C464}">
  <sheetPr>
    <tabColor theme="5" tint="-0.249977111117893"/>
  </sheetPr>
  <dimension ref="A1:Y43"/>
  <sheetViews>
    <sheetView topLeftCell="I1" workbookViewId="0">
      <selection activeCell="P5" sqref="P5:Y5"/>
    </sheetView>
  </sheetViews>
  <sheetFormatPr baseColWidth="10" defaultRowHeight="15" x14ac:dyDescent="0.2"/>
  <cols>
    <col min="1" max="1" width="9.109375" style="1" customWidth="1"/>
    <col min="2" max="2" width="45.6640625" style="2" customWidth="1"/>
    <col min="3" max="3" width="5.109375" style="2" bestFit="1" customWidth="1"/>
    <col min="4" max="4" width="11.21875" style="2" customWidth="1"/>
    <col min="5" max="5" width="7.88671875" style="2" customWidth="1"/>
    <col min="6" max="8" width="11.5546875" style="2"/>
    <col min="9" max="9" width="10.44140625" style="2" customWidth="1"/>
    <col min="10" max="12" width="11.5546875" style="2"/>
    <col min="13" max="13" width="10.44140625" style="2" customWidth="1"/>
    <col min="14" max="14" width="17.77734375" style="2" customWidth="1"/>
    <col min="15" max="15" width="10" style="2" customWidth="1"/>
    <col min="16" max="19" width="11.5546875" style="2"/>
    <col min="20" max="20" width="10.21875" style="2" customWidth="1"/>
    <col min="21" max="25" width="11.5546875" style="2"/>
    <col min="26" max="16384" width="11.5546875" style="51"/>
  </cols>
  <sheetData>
    <row r="1" spans="1:25" s="2" customFormat="1" ht="26.25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6.25" x14ac:dyDescent="0.2">
      <c r="A2" s="149" t="s">
        <v>68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s="2" customForma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s="2" customFormat="1" ht="15.75" x14ac:dyDescent="0.2">
      <c r="A5" s="137"/>
      <c r="B5" s="137"/>
      <c r="C5" s="137"/>
      <c r="D5" s="137"/>
      <c r="E5" s="7"/>
      <c r="F5" s="165" t="s">
        <v>69</v>
      </c>
      <c r="G5" s="165"/>
      <c r="H5" s="165"/>
      <c r="I5" s="165"/>
      <c r="J5" s="165"/>
      <c r="K5" s="165"/>
      <c r="L5" s="165"/>
      <c r="M5" s="165"/>
      <c r="N5" s="165"/>
      <c r="O5" s="50"/>
      <c r="P5" s="166" t="s">
        <v>1426</v>
      </c>
      <c r="Q5" s="166"/>
      <c r="R5" s="166"/>
      <c r="S5" s="166"/>
      <c r="T5" s="166"/>
      <c r="U5" s="166"/>
      <c r="V5" s="166"/>
      <c r="W5" s="166"/>
      <c r="X5" s="166"/>
      <c r="Y5" s="166"/>
    </row>
    <row r="6" spans="1:25" s="1" customFormat="1" ht="90" x14ac:dyDescent="0.2">
      <c r="A6" s="52"/>
      <c r="B6" s="53" t="s">
        <v>7</v>
      </c>
      <c r="C6" s="4" t="s">
        <v>53</v>
      </c>
      <c r="D6" s="5" t="s">
        <v>9</v>
      </c>
      <c r="E6" s="5" t="s">
        <v>70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71</v>
      </c>
      <c r="K6" s="6" t="s">
        <v>72</v>
      </c>
      <c r="L6" s="6" t="s">
        <v>73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72</v>
      </c>
      <c r="W6" s="6" t="s">
        <v>75</v>
      </c>
      <c r="X6" s="7" t="s">
        <v>18</v>
      </c>
      <c r="Y6" s="6" t="s">
        <v>76</v>
      </c>
    </row>
    <row r="7" spans="1:25" x14ac:dyDescent="0.2">
      <c r="A7" s="7">
        <v>1</v>
      </c>
      <c r="B7" s="56" t="s">
        <v>77</v>
      </c>
      <c r="C7" s="9" t="s">
        <v>25</v>
      </c>
      <c r="D7" s="11">
        <v>13864</v>
      </c>
      <c r="E7" s="46">
        <f>D7*0.5</f>
        <v>6932</v>
      </c>
      <c r="F7" s="12"/>
      <c r="G7" s="12"/>
      <c r="H7" s="12"/>
      <c r="I7" s="12"/>
      <c r="J7" s="13">
        <v>3</v>
      </c>
      <c r="K7" s="13"/>
      <c r="L7" s="13">
        <f>J7*E7</f>
        <v>20796</v>
      </c>
      <c r="M7" s="73">
        <v>0.2</v>
      </c>
      <c r="N7" s="13">
        <f>(L7*M7)+L7</f>
        <v>24955.200000000001</v>
      </c>
      <c r="O7" s="45">
        <f>D7*0.5</f>
        <v>6932</v>
      </c>
      <c r="P7" s="12"/>
      <c r="Q7" s="12"/>
      <c r="R7" s="12"/>
      <c r="S7" s="12"/>
      <c r="T7" s="12"/>
      <c r="U7" s="13"/>
      <c r="V7" s="13"/>
      <c r="W7" s="13">
        <f>U7*O7</f>
        <v>0</v>
      </c>
      <c r="X7" s="73"/>
      <c r="Y7" s="13">
        <f>(W7*X7)+W7</f>
        <v>0</v>
      </c>
    </row>
    <row r="8" spans="1:25" x14ac:dyDescent="0.2">
      <c r="A8" s="7">
        <v>2</v>
      </c>
      <c r="B8" s="56" t="s">
        <v>92</v>
      </c>
      <c r="C8" s="9" t="s">
        <v>25</v>
      </c>
      <c r="D8" s="11">
        <v>770</v>
      </c>
      <c r="E8" s="46">
        <f t="shared" ref="E8:E40" si="0">D8*0.5</f>
        <v>385</v>
      </c>
      <c r="F8" s="12"/>
      <c r="G8" s="12"/>
      <c r="H8" s="12"/>
      <c r="I8" s="12"/>
      <c r="J8" s="13"/>
      <c r="K8" s="13"/>
      <c r="L8" s="13">
        <f t="shared" ref="L8:L40" si="1">J8*E8</f>
        <v>0</v>
      </c>
      <c r="M8" s="73"/>
      <c r="N8" s="13">
        <f t="shared" ref="N8:N40" si="2">(L8*M8)+L8</f>
        <v>0</v>
      </c>
      <c r="O8" s="45">
        <f t="shared" ref="O8:O40" si="3">D8*0.5</f>
        <v>385</v>
      </c>
      <c r="P8" s="12"/>
      <c r="Q8" s="12"/>
      <c r="R8" s="12"/>
      <c r="S8" s="12"/>
      <c r="T8" s="12"/>
      <c r="U8" s="13"/>
      <c r="V8" s="13"/>
      <c r="W8" s="13">
        <f t="shared" ref="W8:W40" si="4">U8*O8</f>
        <v>0</v>
      </c>
      <c r="X8" s="73"/>
      <c r="Y8" s="13"/>
    </row>
    <row r="9" spans="1:25" x14ac:dyDescent="0.2">
      <c r="A9" s="7">
        <v>3</v>
      </c>
      <c r="B9" s="56" t="s">
        <v>78</v>
      </c>
      <c r="C9" s="9" t="s">
        <v>25</v>
      </c>
      <c r="D9" s="11">
        <v>3290</v>
      </c>
      <c r="E9" s="46">
        <f t="shared" si="0"/>
        <v>1645</v>
      </c>
      <c r="F9" s="12"/>
      <c r="G9" s="12"/>
      <c r="H9" s="12"/>
      <c r="I9" s="12"/>
      <c r="J9" s="13"/>
      <c r="K9" s="13"/>
      <c r="L9" s="13">
        <f t="shared" si="1"/>
        <v>0</v>
      </c>
      <c r="M9" s="73"/>
      <c r="N9" s="13">
        <f t="shared" si="2"/>
        <v>0</v>
      </c>
      <c r="O9" s="45">
        <f t="shared" si="3"/>
        <v>1645</v>
      </c>
      <c r="P9" s="12"/>
      <c r="Q9" s="12"/>
      <c r="R9" s="12"/>
      <c r="S9" s="12"/>
      <c r="T9" s="12"/>
      <c r="U9" s="13"/>
      <c r="V9" s="13"/>
      <c r="W9" s="13">
        <f t="shared" si="4"/>
        <v>0</v>
      </c>
      <c r="X9" s="73"/>
      <c r="Y9" s="13"/>
    </row>
    <row r="10" spans="1:25" x14ac:dyDescent="0.2">
      <c r="A10" s="7">
        <v>4</v>
      </c>
      <c r="B10" s="57" t="s">
        <v>93</v>
      </c>
      <c r="C10" s="9" t="s">
        <v>25</v>
      </c>
      <c r="D10" s="11">
        <v>5605</v>
      </c>
      <c r="E10" s="46">
        <f t="shared" si="0"/>
        <v>2802.5</v>
      </c>
      <c r="F10" s="12"/>
      <c r="G10" s="12"/>
      <c r="H10" s="12"/>
      <c r="I10" s="12"/>
      <c r="J10" s="13"/>
      <c r="K10" s="13"/>
      <c r="L10" s="13">
        <f t="shared" si="1"/>
        <v>0</v>
      </c>
      <c r="M10" s="73"/>
      <c r="N10" s="13">
        <f t="shared" si="2"/>
        <v>0</v>
      </c>
      <c r="O10" s="45">
        <f t="shared" si="3"/>
        <v>2802.5</v>
      </c>
      <c r="P10" s="12"/>
      <c r="Q10" s="12"/>
      <c r="R10" s="12"/>
      <c r="S10" s="12"/>
      <c r="T10" s="12"/>
      <c r="U10" s="13"/>
      <c r="V10" s="13"/>
      <c r="W10" s="13">
        <f t="shared" si="4"/>
        <v>0</v>
      </c>
      <c r="X10" s="73"/>
      <c r="Y10" s="13"/>
    </row>
    <row r="11" spans="1:25" x14ac:dyDescent="0.2">
      <c r="A11" s="7">
        <v>5</v>
      </c>
      <c r="B11" s="56" t="s">
        <v>79</v>
      </c>
      <c r="C11" s="9" t="s">
        <v>25</v>
      </c>
      <c r="D11" s="11">
        <v>7282.61</v>
      </c>
      <c r="E11" s="46">
        <f t="shared" si="0"/>
        <v>3641.3049999999998</v>
      </c>
      <c r="F11" s="12"/>
      <c r="G11" s="12"/>
      <c r="H11" s="12"/>
      <c r="I11" s="12"/>
      <c r="J11" s="13"/>
      <c r="K11" s="13"/>
      <c r="L11" s="13">
        <f t="shared" si="1"/>
        <v>0</v>
      </c>
      <c r="M11" s="73"/>
      <c r="N11" s="13">
        <f t="shared" si="2"/>
        <v>0</v>
      </c>
      <c r="O11" s="45">
        <f t="shared" si="3"/>
        <v>3641.3049999999998</v>
      </c>
      <c r="P11" s="12"/>
      <c r="Q11" s="12"/>
      <c r="R11" s="12"/>
      <c r="S11" s="12"/>
      <c r="T11" s="12"/>
      <c r="U11" s="13"/>
      <c r="V11" s="13"/>
      <c r="W11" s="13">
        <f t="shared" si="4"/>
        <v>0</v>
      </c>
      <c r="X11" s="73"/>
      <c r="Y11" s="13"/>
    </row>
    <row r="12" spans="1:25" x14ac:dyDescent="0.2">
      <c r="A12" s="7">
        <v>6</v>
      </c>
      <c r="B12" s="57" t="s">
        <v>94</v>
      </c>
      <c r="C12" s="9" t="s">
        <v>25</v>
      </c>
      <c r="D12" s="11">
        <v>1405</v>
      </c>
      <c r="E12" s="46">
        <f t="shared" si="0"/>
        <v>702.5</v>
      </c>
      <c r="F12" s="12"/>
      <c r="G12" s="12"/>
      <c r="H12" s="12"/>
      <c r="I12" s="12"/>
      <c r="J12" s="13"/>
      <c r="K12" s="13"/>
      <c r="L12" s="13">
        <f t="shared" si="1"/>
        <v>0</v>
      </c>
      <c r="M12" s="73"/>
      <c r="N12" s="13">
        <f t="shared" si="2"/>
        <v>0</v>
      </c>
      <c r="O12" s="45">
        <f t="shared" si="3"/>
        <v>702.5</v>
      </c>
      <c r="P12" s="12"/>
      <c r="Q12" s="12"/>
      <c r="R12" s="12"/>
      <c r="S12" s="12"/>
      <c r="T12" s="12"/>
      <c r="U12" s="13"/>
      <c r="V12" s="13"/>
      <c r="W12" s="13">
        <f t="shared" si="4"/>
        <v>0</v>
      </c>
      <c r="X12" s="73"/>
      <c r="Y12" s="13"/>
    </row>
    <row r="13" spans="1:25" x14ac:dyDescent="0.2">
      <c r="A13" s="7">
        <v>7</v>
      </c>
      <c r="B13" s="57" t="s">
        <v>95</v>
      </c>
      <c r="C13" s="9" t="s">
        <v>25</v>
      </c>
      <c r="D13" s="11">
        <v>9085</v>
      </c>
      <c r="E13" s="46">
        <f t="shared" si="0"/>
        <v>4542.5</v>
      </c>
      <c r="F13" s="12"/>
      <c r="G13" s="12"/>
      <c r="H13" s="12"/>
      <c r="I13" s="12"/>
      <c r="J13" s="13"/>
      <c r="K13" s="13"/>
      <c r="L13" s="13">
        <f t="shared" si="1"/>
        <v>0</v>
      </c>
      <c r="M13" s="73"/>
      <c r="N13" s="13">
        <f t="shared" si="2"/>
        <v>0</v>
      </c>
      <c r="O13" s="45">
        <f t="shared" si="3"/>
        <v>4542.5</v>
      </c>
      <c r="P13" s="12"/>
      <c r="Q13" s="12"/>
      <c r="R13" s="12"/>
      <c r="S13" s="12"/>
      <c r="T13" s="12"/>
      <c r="U13" s="13"/>
      <c r="V13" s="13"/>
      <c r="W13" s="13">
        <f t="shared" si="4"/>
        <v>0</v>
      </c>
      <c r="X13" s="73"/>
      <c r="Y13" s="13"/>
    </row>
    <row r="14" spans="1:25" ht="25.5" x14ac:dyDescent="0.2">
      <c r="A14" s="7">
        <v>8</v>
      </c>
      <c r="B14" s="57" t="s">
        <v>96</v>
      </c>
      <c r="C14" s="9" t="s">
        <v>25</v>
      </c>
      <c r="D14" s="11">
        <v>20946.400000000001</v>
      </c>
      <c r="E14" s="46">
        <f t="shared" si="0"/>
        <v>10473.200000000001</v>
      </c>
      <c r="F14" s="12"/>
      <c r="G14" s="12"/>
      <c r="H14" s="12"/>
      <c r="I14" s="12"/>
      <c r="J14" s="13"/>
      <c r="K14" s="13"/>
      <c r="L14" s="13">
        <f t="shared" si="1"/>
        <v>0</v>
      </c>
      <c r="M14" s="73"/>
      <c r="N14" s="13">
        <f t="shared" si="2"/>
        <v>0</v>
      </c>
      <c r="O14" s="45">
        <f t="shared" si="3"/>
        <v>10473.200000000001</v>
      </c>
      <c r="P14" s="12"/>
      <c r="Q14" s="12"/>
      <c r="R14" s="12"/>
      <c r="S14" s="12"/>
      <c r="T14" s="12"/>
      <c r="U14" s="13"/>
      <c r="V14" s="13"/>
      <c r="W14" s="13">
        <f t="shared" si="4"/>
        <v>0</v>
      </c>
      <c r="X14" s="73"/>
      <c r="Y14" s="13"/>
    </row>
    <row r="15" spans="1:25" ht="25.5" x14ac:dyDescent="0.2">
      <c r="A15" s="7">
        <v>9</v>
      </c>
      <c r="B15" s="57" t="s">
        <v>97</v>
      </c>
      <c r="C15" s="9" t="s">
        <v>25</v>
      </c>
      <c r="D15" s="11">
        <v>5689</v>
      </c>
      <c r="E15" s="46">
        <f t="shared" si="0"/>
        <v>2844.5</v>
      </c>
      <c r="F15" s="12"/>
      <c r="G15" s="12"/>
      <c r="H15" s="12"/>
      <c r="I15" s="12"/>
      <c r="J15" s="13"/>
      <c r="K15" s="13"/>
      <c r="L15" s="13">
        <f t="shared" si="1"/>
        <v>0</v>
      </c>
      <c r="M15" s="73"/>
      <c r="N15" s="13">
        <f t="shared" si="2"/>
        <v>0</v>
      </c>
      <c r="O15" s="45">
        <f t="shared" si="3"/>
        <v>2844.5</v>
      </c>
      <c r="P15" s="12"/>
      <c r="Q15" s="12"/>
      <c r="R15" s="12"/>
      <c r="S15" s="12"/>
      <c r="T15" s="12"/>
      <c r="U15" s="13"/>
      <c r="V15" s="13"/>
      <c r="W15" s="13">
        <f t="shared" si="4"/>
        <v>0</v>
      </c>
      <c r="X15" s="73"/>
      <c r="Y15" s="13"/>
    </row>
    <row r="16" spans="1:25" x14ac:dyDescent="0.2">
      <c r="A16" s="7">
        <v>10</v>
      </c>
      <c r="B16" s="57" t="s">
        <v>98</v>
      </c>
      <c r="C16" s="9" t="s">
        <v>25</v>
      </c>
      <c r="D16" s="11">
        <v>4270</v>
      </c>
      <c r="E16" s="46">
        <f t="shared" si="0"/>
        <v>2135</v>
      </c>
      <c r="F16" s="12"/>
      <c r="G16" s="12"/>
      <c r="H16" s="12"/>
      <c r="I16" s="12"/>
      <c r="J16" s="13"/>
      <c r="K16" s="13"/>
      <c r="L16" s="13">
        <f t="shared" si="1"/>
        <v>0</v>
      </c>
      <c r="M16" s="73"/>
      <c r="N16" s="13">
        <f t="shared" si="2"/>
        <v>0</v>
      </c>
      <c r="O16" s="45">
        <f t="shared" si="3"/>
        <v>2135</v>
      </c>
      <c r="P16" s="12"/>
      <c r="Q16" s="12"/>
      <c r="R16" s="12"/>
      <c r="S16" s="12"/>
      <c r="T16" s="12"/>
      <c r="U16" s="13"/>
      <c r="V16" s="13"/>
      <c r="W16" s="13">
        <f t="shared" si="4"/>
        <v>0</v>
      </c>
      <c r="X16" s="73"/>
      <c r="Y16" s="13"/>
    </row>
    <row r="17" spans="1:25" x14ac:dyDescent="0.2">
      <c r="A17" s="7">
        <v>11</v>
      </c>
      <c r="B17" s="56" t="s">
        <v>80</v>
      </c>
      <c r="C17" s="9" t="s">
        <v>25</v>
      </c>
      <c r="D17" s="11">
        <v>8947.6200000000008</v>
      </c>
      <c r="E17" s="46">
        <f t="shared" si="0"/>
        <v>4473.8100000000004</v>
      </c>
      <c r="F17" s="12"/>
      <c r="G17" s="12"/>
      <c r="H17" s="12"/>
      <c r="I17" s="12"/>
      <c r="J17" s="13"/>
      <c r="K17" s="13"/>
      <c r="L17" s="13">
        <f t="shared" si="1"/>
        <v>0</v>
      </c>
      <c r="M17" s="73"/>
      <c r="N17" s="13">
        <f t="shared" si="2"/>
        <v>0</v>
      </c>
      <c r="O17" s="45">
        <f t="shared" si="3"/>
        <v>4473.8100000000004</v>
      </c>
      <c r="P17" s="12"/>
      <c r="Q17" s="12"/>
      <c r="R17" s="12"/>
      <c r="S17" s="12"/>
      <c r="T17" s="12"/>
      <c r="U17" s="13"/>
      <c r="V17" s="13"/>
      <c r="W17" s="13">
        <f t="shared" si="4"/>
        <v>0</v>
      </c>
      <c r="X17" s="73"/>
      <c r="Y17" s="13"/>
    </row>
    <row r="18" spans="1:25" x14ac:dyDescent="0.2">
      <c r="A18" s="7">
        <v>12</v>
      </c>
      <c r="B18" s="56" t="s">
        <v>81</v>
      </c>
      <c r="C18" s="9" t="s">
        <v>25</v>
      </c>
      <c r="D18" s="11">
        <v>141</v>
      </c>
      <c r="E18" s="46">
        <f t="shared" si="0"/>
        <v>70.5</v>
      </c>
      <c r="F18" s="12"/>
      <c r="G18" s="12"/>
      <c r="H18" s="12"/>
      <c r="I18" s="12"/>
      <c r="J18" s="13"/>
      <c r="K18" s="13"/>
      <c r="L18" s="13">
        <f t="shared" si="1"/>
        <v>0</v>
      </c>
      <c r="M18" s="73"/>
      <c r="N18" s="13">
        <f t="shared" si="2"/>
        <v>0</v>
      </c>
      <c r="O18" s="45">
        <f t="shared" si="3"/>
        <v>70.5</v>
      </c>
      <c r="P18" s="12"/>
      <c r="Q18" s="12"/>
      <c r="R18" s="12"/>
      <c r="S18" s="12"/>
      <c r="T18" s="12"/>
      <c r="U18" s="13"/>
      <c r="V18" s="13"/>
      <c r="W18" s="13">
        <f t="shared" si="4"/>
        <v>0</v>
      </c>
      <c r="X18" s="73"/>
      <c r="Y18" s="13"/>
    </row>
    <row r="19" spans="1:25" x14ac:dyDescent="0.2">
      <c r="A19" s="7">
        <v>13</v>
      </c>
      <c r="B19" s="56" t="s">
        <v>82</v>
      </c>
      <c r="C19" s="9" t="s">
        <v>25</v>
      </c>
      <c r="D19" s="11">
        <v>2950</v>
      </c>
      <c r="E19" s="46">
        <f t="shared" si="0"/>
        <v>1475</v>
      </c>
      <c r="F19" s="12"/>
      <c r="G19" s="12"/>
      <c r="H19" s="12"/>
      <c r="I19" s="12"/>
      <c r="J19" s="13"/>
      <c r="K19" s="13"/>
      <c r="L19" s="13">
        <f t="shared" si="1"/>
        <v>0</v>
      </c>
      <c r="M19" s="73"/>
      <c r="N19" s="13">
        <f t="shared" si="2"/>
        <v>0</v>
      </c>
      <c r="O19" s="45">
        <f t="shared" si="3"/>
        <v>1475</v>
      </c>
      <c r="P19" s="12"/>
      <c r="Q19" s="12"/>
      <c r="R19" s="12"/>
      <c r="S19" s="12"/>
      <c r="T19" s="12"/>
      <c r="U19" s="13"/>
      <c r="V19" s="13"/>
      <c r="W19" s="13">
        <f t="shared" si="4"/>
        <v>0</v>
      </c>
      <c r="X19" s="73"/>
      <c r="Y19" s="13"/>
    </row>
    <row r="20" spans="1:25" x14ac:dyDescent="0.2">
      <c r="A20" s="7">
        <v>14</v>
      </c>
      <c r="B20" s="111" t="s">
        <v>83</v>
      </c>
      <c r="C20" s="9" t="s">
        <v>25</v>
      </c>
      <c r="D20" s="11">
        <v>6919</v>
      </c>
      <c r="E20" s="46">
        <f t="shared" si="0"/>
        <v>3459.5</v>
      </c>
      <c r="F20" s="12"/>
      <c r="G20" s="12"/>
      <c r="H20" s="12"/>
      <c r="I20" s="12"/>
      <c r="J20" s="13"/>
      <c r="K20" s="13"/>
      <c r="L20" s="13">
        <f t="shared" si="1"/>
        <v>0</v>
      </c>
      <c r="M20" s="73"/>
      <c r="N20" s="13">
        <f t="shared" si="2"/>
        <v>0</v>
      </c>
      <c r="O20" s="45">
        <f t="shared" si="3"/>
        <v>3459.5</v>
      </c>
      <c r="P20" s="12"/>
      <c r="Q20" s="12"/>
      <c r="R20" s="12"/>
      <c r="S20" s="12"/>
      <c r="T20" s="12"/>
      <c r="U20" s="13"/>
      <c r="V20" s="13"/>
      <c r="W20" s="13">
        <f t="shared" si="4"/>
        <v>0</v>
      </c>
      <c r="X20" s="73"/>
      <c r="Y20" s="13"/>
    </row>
    <row r="21" spans="1:25" x14ac:dyDescent="0.2">
      <c r="A21" s="7">
        <v>15</v>
      </c>
      <c r="B21" s="56" t="s">
        <v>84</v>
      </c>
      <c r="C21" s="9" t="s">
        <v>25</v>
      </c>
      <c r="D21" s="11">
        <v>40</v>
      </c>
      <c r="E21" s="46">
        <f t="shared" si="0"/>
        <v>20</v>
      </c>
      <c r="F21" s="12"/>
      <c r="G21" s="12"/>
      <c r="H21" s="12"/>
      <c r="I21" s="12"/>
      <c r="J21" s="13"/>
      <c r="K21" s="13"/>
      <c r="L21" s="13">
        <f t="shared" si="1"/>
        <v>0</v>
      </c>
      <c r="M21" s="73"/>
      <c r="N21" s="13">
        <f t="shared" si="2"/>
        <v>0</v>
      </c>
      <c r="O21" s="45">
        <f t="shared" si="3"/>
        <v>20</v>
      </c>
      <c r="P21" s="12"/>
      <c r="Q21" s="12"/>
      <c r="R21" s="12"/>
      <c r="S21" s="12"/>
      <c r="T21" s="12"/>
      <c r="U21" s="13"/>
      <c r="V21" s="13"/>
      <c r="W21" s="13">
        <f t="shared" si="4"/>
        <v>0</v>
      </c>
      <c r="X21" s="73"/>
      <c r="Y21" s="13"/>
    </row>
    <row r="22" spans="1:25" x14ac:dyDescent="0.2">
      <c r="A22" s="7">
        <v>16</v>
      </c>
      <c r="B22" s="56" t="s">
        <v>85</v>
      </c>
      <c r="C22" s="9" t="s">
        <v>25</v>
      </c>
      <c r="D22" s="11">
        <v>18414</v>
      </c>
      <c r="E22" s="46">
        <f t="shared" si="0"/>
        <v>9207</v>
      </c>
      <c r="F22" s="12"/>
      <c r="G22" s="12"/>
      <c r="H22" s="12"/>
      <c r="I22" s="12"/>
      <c r="J22" s="13"/>
      <c r="K22" s="13"/>
      <c r="L22" s="13">
        <f t="shared" si="1"/>
        <v>0</v>
      </c>
      <c r="M22" s="73"/>
      <c r="N22" s="13">
        <f t="shared" si="2"/>
        <v>0</v>
      </c>
      <c r="O22" s="45">
        <f t="shared" si="3"/>
        <v>9207</v>
      </c>
      <c r="P22" s="12"/>
      <c r="Q22" s="12"/>
      <c r="R22" s="12"/>
      <c r="S22" s="12"/>
      <c r="T22" s="12"/>
      <c r="U22" s="13"/>
      <c r="V22" s="13"/>
      <c r="W22" s="13">
        <f t="shared" si="4"/>
        <v>0</v>
      </c>
      <c r="X22" s="73"/>
      <c r="Y22" s="13"/>
    </row>
    <row r="23" spans="1:25" x14ac:dyDescent="0.2">
      <c r="A23" s="7">
        <v>17</v>
      </c>
      <c r="B23" s="57" t="s">
        <v>99</v>
      </c>
      <c r="C23" s="9" t="s">
        <v>25</v>
      </c>
      <c r="D23" s="11">
        <v>7411.47</v>
      </c>
      <c r="E23" s="46">
        <f t="shared" si="0"/>
        <v>3705.7350000000001</v>
      </c>
      <c r="F23" s="12"/>
      <c r="G23" s="12"/>
      <c r="H23" s="12"/>
      <c r="I23" s="12"/>
      <c r="J23" s="13"/>
      <c r="K23" s="13"/>
      <c r="L23" s="13">
        <f t="shared" si="1"/>
        <v>0</v>
      </c>
      <c r="M23" s="73"/>
      <c r="N23" s="13">
        <f t="shared" si="2"/>
        <v>0</v>
      </c>
      <c r="O23" s="45">
        <f t="shared" si="3"/>
        <v>3705.7350000000001</v>
      </c>
      <c r="P23" s="12"/>
      <c r="Q23" s="12"/>
      <c r="R23" s="12"/>
      <c r="S23" s="12"/>
      <c r="T23" s="12"/>
      <c r="U23" s="13"/>
      <c r="V23" s="13"/>
      <c r="W23" s="13">
        <f t="shared" si="4"/>
        <v>0</v>
      </c>
      <c r="X23" s="73"/>
      <c r="Y23" s="13"/>
    </row>
    <row r="24" spans="1:25" x14ac:dyDescent="0.2">
      <c r="A24" s="7">
        <v>18</v>
      </c>
      <c r="B24" s="57" t="s">
        <v>100</v>
      </c>
      <c r="C24" s="9" t="s">
        <v>25</v>
      </c>
      <c r="D24" s="11">
        <v>10584</v>
      </c>
      <c r="E24" s="46">
        <f t="shared" si="0"/>
        <v>5292</v>
      </c>
      <c r="F24" s="12"/>
      <c r="G24" s="12"/>
      <c r="H24" s="12"/>
      <c r="I24" s="12"/>
      <c r="J24" s="13"/>
      <c r="K24" s="13"/>
      <c r="L24" s="13">
        <f t="shared" si="1"/>
        <v>0</v>
      </c>
      <c r="M24" s="73"/>
      <c r="N24" s="13">
        <f t="shared" si="2"/>
        <v>0</v>
      </c>
      <c r="O24" s="45">
        <f t="shared" si="3"/>
        <v>5292</v>
      </c>
      <c r="P24" s="12"/>
      <c r="Q24" s="12"/>
      <c r="R24" s="12"/>
      <c r="S24" s="12"/>
      <c r="T24" s="12"/>
      <c r="U24" s="13"/>
      <c r="V24" s="13"/>
      <c r="W24" s="13">
        <f t="shared" si="4"/>
        <v>0</v>
      </c>
      <c r="X24" s="73"/>
      <c r="Y24" s="13"/>
    </row>
    <row r="25" spans="1:25" x14ac:dyDescent="0.2">
      <c r="A25" s="7">
        <v>19</v>
      </c>
      <c r="B25" s="57" t="s">
        <v>101</v>
      </c>
      <c r="C25" s="9" t="s">
        <v>25</v>
      </c>
      <c r="D25" s="11">
        <v>5050</v>
      </c>
      <c r="E25" s="46">
        <f t="shared" si="0"/>
        <v>2525</v>
      </c>
      <c r="F25" s="12"/>
      <c r="G25" s="12"/>
      <c r="H25" s="12"/>
      <c r="I25" s="12"/>
      <c r="J25" s="13"/>
      <c r="K25" s="13"/>
      <c r="L25" s="13">
        <f t="shared" si="1"/>
        <v>0</v>
      </c>
      <c r="M25" s="73"/>
      <c r="N25" s="13">
        <f t="shared" si="2"/>
        <v>0</v>
      </c>
      <c r="O25" s="45">
        <f t="shared" si="3"/>
        <v>2525</v>
      </c>
      <c r="P25" s="12"/>
      <c r="Q25" s="12"/>
      <c r="R25" s="12"/>
      <c r="S25" s="12"/>
      <c r="T25" s="12"/>
      <c r="U25" s="13"/>
      <c r="V25" s="13"/>
      <c r="W25" s="13">
        <f t="shared" si="4"/>
        <v>0</v>
      </c>
      <c r="X25" s="73"/>
      <c r="Y25" s="13"/>
    </row>
    <row r="26" spans="1:25" x14ac:dyDescent="0.2">
      <c r="A26" s="7">
        <v>20</v>
      </c>
      <c r="B26" s="57" t="s">
        <v>102</v>
      </c>
      <c r="C26" s="9" t="s">
        <v>25</v>
      </c>
      <c r="D26" s="11">
        <v>4450</v>
      </c>
      <c r="E26" s="46">
        <f t="shared" si="0"/>
        <v>2225</v>
      </c>
      <c r="F26" s="12"/>
      <c r="G26" s="12"/>
      <c r="H26" s="12"/>
      <c r="I26" s="12"/>
      <c r="J26" s="13"/>
      <c r="K26" s="13"/>
      <c r="L26" s="13">
        <f t="shared" si="1"/>
        <v>0</v>
      </c>
      <c r="M26" s="73"/>
      <c r="N26" s="13">
        <f t="shared" si="2"/>
        <v>0</v>
      </c>
      <c r="O26" s="45">
        <f t="shared" si="3"/>
        <v>2225</v>
      </c>
      <c r="P26" s="12"/>
      <c r="Q26" s="12"/>
      <c r="R26" s="12"/>
      <c r="S26" s="12"/>
      <c r="T26" s="12"/>
      <c r="U26" s="13"/>
      <c r="V26" s="13"/>
      <c r="W26" s="13">
        <f t="shared" si="4"/>
        <v>0</v>
      </c>
      <c r="X26" s="73"/>
      <c r="Y26" s="13"/>
    </row>
    <row r="27" spans="1:25" x14ac:dyDescent="0.2">
      <c r="A27" s="7">
        <v>21</v>
      </c>
      <c r="B27" s="57" t="s">
        <v>103</v>
      </c>
      <c r="C27" s="9" t="s">
        <v>25</v>
      </c>
      <c r="D27" s="11">
        <v>1484</v>
      </c>
      <c r="E27" s="46">
        <f t="shared" si="0"/>
        <v>742</v>
      </c>
      <c r="F27" s="12"/>
      <c r="G27" s="12"/>
      <c r="H27" s="12"/>
      <c r="I27" s="12"/>
      <c r="J27" s="13"/>
      <c r="K27" s="13"/>
      <c r="L27" s="13">
        <f t="shared" si="1"/>
        <v>0</v>
      </c>
      <c r="M27" s="73"/>
      <c r="N27" s="13">
        <f t="shared" si="2"/>
        <v>0</v>
      </c>
      <c r="O27" s="45">
        <f t="shared" si="3"/>
        <v>742</v>
      </c>
      <c r="P27" s="12"/>
      <c r="Q27" s="12"/>
      <c r="R27" s="12"/>
      <c r="S27" s="12"/>
      <c r="T27" s="12"/>
      <c r="U27" s="13"/>
      <c r="V27" s="13"/>
      <c r="W27" s="13">
        <f t="shared" si="4"/>
        <v>0</v>
      </c>
      <c r="X27" s="73"/>
      <c r="Y27" s="13"/>
    </row>
    <row r="28" spans="1:25" x14ac:dyDescent="0.2">
      <c r="A28" s="7">
        <v>22</v>
      </c>
      <c r="B28" s="57" t="s">
        <v>104</v>
      </c>
      <c r="C28" s="9" t="s">
        <v>25</v>
      </c>
      <c r="D28" s="11">
        <v>1785</v>
      </c>
      <c r="E28" s="46">
        <f t="shared" si="0"/>
        <v>892.5</v>
      </c>
      <c r="F28" s="12"/>
      <c r="G28" s="12"/>
      <c r="H28" s="12"/>
      <c r="I28" s="12"/>
      <c r="J28" s="13"/>
      <c r="K28" s="13"/>
      <c r="L28" s="13">
        <f t="shared" si="1"/>
        <v>0</v>
      </c>
      <c r="M28" s="73"/>
      <c r="N28" s="13">
        <f t="shared" si="2"/>
        <v>0</v>
      </c>
      <c r="O28" s="45">
        <f t="shared" si="3"/>
        <v>892.5</v>
      </c>
      <c r="P28" s="12"/>
      <c r="Q28" s="12"/>
      <c r="R28" s="12"/>
      <c r="S28" s="12"/>
      <c r="T28" s="12"/>
      <c r="U28" s="13"/>
      <c r="V28" s="13"/>
      <c r="W28" s="13">
        <f t="shared" si="4"/>
        <v>0</v>
      </c>
      <c r="X28" s="73"/>
      <c r="Y28" s="13"/>
    </row>
    <row r="29" spans="1:25" x14ac:dyDescent="0.2">
      <c r="A29" s="7">
        <v>23</v>
      </c>
      <c r="B29" s="58" t="s">
        <v>105</v>
      </c>
      <c r="C29" s="9" t="s">
        <v>25</v>
      </c>
      <c r="D29" s="11">
        <v>2760.31</v>
      </c>
      <c r="E29" s="46">
        <f t="shared" si="0"/>
        <v>1380.155</v>
      </c>
      <c r="F29" s="12"/>
      <c r="G29" s="12"/>
      <c r="H29" s="12"/>
      <c r="I29" s="12"/>
      <c r="J29" s="13"/>
      <c r="K29" s="13"/>
      <c r="L29" s="13">
        <f t="shared" si="1"/>
        <v>0</v>
      </c>
      <c r="M29" s="73"/>
      <c r="N29" s="13">
        <f t="shared" si="2"/>
        <v>0</v>
      </c>
      <c r="O29" s="45">
        <f t="shared" si="3"/>
        <v>1380.155</v>
      </c>
      <c r="P29" s="12"/>
      <c r="Q29" s="12"/>
      <c r="R29" s="12"/>
      <c r="S29" s="12"/>
      <c r="T29" s="12"/>
      <c r="U29" s="13"/>
      <c r="V29" s="13"/>
      <c r="W29" s="13">
        <f t="shared" si="4"/>
        <v>0</v>
      </c>
      <c r="X29" s="73"/>
      <c r="Y29" s="13"/>
    </row>
    <row r="30" spans="1:25" x14ac:dyDescent="0.2">
      <c r="A30" s="7">
        <v>24</v>
      </c>
      <c r="B30" s="8" t="s">
        <v>106</v>
      </c>
      <c r="C30" s="9" t="s">
        <v>25</v>
      </c>
      <c r="D30" s="11">
        <v>4180</v>
      </c>
      <c r="E30" s="46">
        <f t="shared" si="0"/>
        <v>2090</v>
      </c>
      <c r="F30" s="12"/>
      <c r="G30" s="12"/>
      <c r="H30" s="12"/>
      <c r="I30" s="12"/>
      <c r="J30" s="13"/>
      <c r="K30" s="13"/>
      <c r="L30" s="13">
        <f t="shared" si="1"/>
        <v>0</v>
      </c>
      <c r="M30" s="73"/>
      <c r="N30" s="13">
        <f t="shared" si="2"/>
        <v>0</v>
      </c>
      <c r="O30" s="45">
        <f t="shared" si="3"/>
        <v>2090</v>
      </c>
      <c r="P30" s="12"/>
      <c r="Q30" s="12"/>
      <c r="R30" s="12"/>
      <c r="S30" s="12"/>
      <c r="T30" s="12"/>
      <c r="U30" s="13"/>
      <c r="V30" s="13"/>
      <c r="W30" s="13">
        <f t="shared" si="4"/>
        <v>0</v>
      </c>
      <c r="X30" s="73"/>
      <c r="Y30" s="13"/>
    </row>
    <row r="31" spans="1:25" x14ac:dyDescent="0.2">
      <c r="A31" s="7">
        <v>25</v>
      </c>
      <c r="B31" s="8" t="s">
        <v>107</v>
      </c>
      <c r="C31" s="9" t="s">
        <v>25</v>
      </c>
      <c r="D31" s="11">
        <v>314</v>
      </c>
      <c r="E31" s="46">
        <f t="shared" si="0"/>
        <v>157</v>
      </c>
      <c r="F31" s="12"/>
      <c r="G31" s="12"/>
      <c r="H31" s="12"/>
      <c r="I31" s="12"/>
      <c r="J31" s="13"/>
      <c r="K31" s="13"/>
      <c r="L31" s="13">
        <f t="shared" si="1"/>
        <v>0</v>
      </c>
      <c r="M31" s="73"/>
      <c r="N31" s="13">
        <f t="shared" si="2"/>
        <v>0</v>
      </c>
      <c r="O31" s="45">
        <f t="shared" si="3"/>
        <v>157</v>
      </c>
      <c r="P31" s="12"/>
      <c r="Q31" s="12"/>
      <c r="R31" s="12"/>
      <c r="S31" s="12"/>
      <c r="T31" s="12"/>
      <c r="U31" s="13"/>
      <c r="V31" s="13"/>
      <c r="W31" s="13">
        <f t="shared" si="4"/>
        <v>0</v>
      </c>
      <c r="X31" s="73"/>
      <c r="Y31" s="13"/>
    </row>
    <row r="32" spans="1:25" x14ac:dyDescent="0.2">
      <c r="A32" s="7">
        <v>26</v>
      </c>
      <c r="B32" s="111" t="s">
        <v>86</v>
      </c>
      <c r="C32" s="9" t="s">
        <v>25</v>
      </c>
      <c r="D32" s="11">
        <v>225</v>
      </c>
      <c r="E32" s="46">
        <f t="shared" si="0"/>
        <v>112.5</v>
      </c>
      <c r="F32" s="12"/>
      <c r="G32" s="12"/>
      <c r="H32" s="12"/>
      <c r="I32" s="12"/>
      <c r="J32" s="13"/>
      <c r="K32" s="13"/>
      <c r="L32" s="13">
        <f t="shared" si="1"/>
        <v>0</v>
      </c>
      <c r="M32" s="73"/>
      <c r="N32" s="13">
        <f t="shared" si="2"/>
        <v>0</v>
      </c>
      <c r="O32" s="45">
        <f t="shared" si="3"/>
        <v>112.5</v>
      </c>
      <c r="P32" s="12"/>
      <c r="Q32" s="12"/>
      <c r="R32" s="12"/>
      <c r="S32" s="12"/>
      <c r="T32" s="12"/>
      <c r="U32" s="13"/>
      <c r="V32" s="13"/>
      <c r="W32" s="13">
        <f t="shared" si="4"/>
        <v>0</v>
      </c>
      <c r="X32" s="73"/>
      <c r="Y32" s="13"/>
    </row>
    <row r="33" spans="1:25" x14ac:dyDescent="0.2">
      <c r="A33" s="7">
        <f>A32+1</f>
        <v>27</v>
      </c>
      <c r="B33" s="15" t="s">
        <v>108</v>
      </c>
      <c r="C33" s="9" t="s">
        <v>25</v>
      </c>
      <c r="D33" s="61">
        <v>1166.96</v>
      </c>
      <c r="E33" s="46">
        <f t="shared" si="0"/>
        <v>583.48</v>
      </c>
      <c r="F33" s="12"/>
      <c r="G33" s="12"/>
      <c r="H33" s="12"/>
      <c r="I33" s="12"/>
      <c r="J33" s="13"/>
      <c r="K33" s="13"/>
      <c r="L33" s="13">
        <f t="shared" si="1"/>
        <v>0</v>
      </c>
      <c r="M33" s="73"/>
      <c r="N33" s="13">
        <f t="shared" si="2"/>
        <v>0</v>
      </c>
      <c r="O33" s="45">
        <f t="shared" si="3"/>
        <v>583.48</v>
      </c>
      <c r="P33" s="12"/>
      <c r="Q33" s="12"/>
      <c r="R33" s="12"/>
      <c r="S33" s="12"/>
      <c r="T33" s="12"/>
      <c r="U33" s="13"/>
      <c r="V33" s="60"/>
      <c r="W33" s="13">
        <f t="shared" si="4"/>
        <v>0</v>
      </c>
      <c r="X33" s="73"/>
      <c r="Y33" s="13"/>
    </row>
    <row r="34" spans="1:25" x14ac:dyDescent="0.2">
      <c r="A34" s="7">
        <f t="shared" ref="A34:A40" si="5">A33+1</f>
        <v>28</v>
      </c>
      <c r="B34" s="111" t="s">
        <v>87</v>
      </c>
      <c r="C34" s="9" t="s">
        <v>25</v>
      </c>
      <c r="D34" s="61">
        <v>1470</v>
      </c>
      <c r="E34" s="46">
        <f t="shared" si="0"/>
        <v>735</v>
      </c>
      <c r="F34" s="12"/>
      <c r="G34" s="12"/>
      <c r="H34" s="12"/>
      <c r="I34" s="12"/>
      <c r="J34" s="13"/>
      <c r="K34" s="13"/>
      <c r="L34" s="13">
        <f t="shared" si="1"/>
        <v>0</v>
      </c>
      <c r="M34" s="73"/>
      <c r="N34" s="13">
        <f t="shared" si="2"/>
        <v>0</v>
      </c>
      <c r="O34" s="45">
        <f t="shared" si="3"/>
        <v>735</v>
      </c>
      <c r="P34" s="12"/>
      <c r="Q34" s="12"/>
      <c r="R34" s="12"/>
      <c r="S34" s="12"/>
      <c r="T34" s="12"/>
      <c r="U34" s="13"/>
      <c r="V34" s="60"/>
      <c r="W34" s="13">
        <f t="shared" si="4"/>
        <v>0</v>
      </c>
      <c r="X34" s="73"/>
      <c r="Y34" s="13"/>
    </row>
    <row r="35" spans="1:25" x14ac:dyDescent="0.2">
      <c r="A35" s="7">
        <f t="shared" si="5"/>
        <v>29</v>
      </c>
      <c r="B35" s="56" t="s">
        <v>88</v>
      </c>
      <c r="C35" s="9" t="s">
        <v>25</v>
      </c>
      <c r="D35" s="61">
        <v>4480.5200000000004</v>
      </c>
      <c r="E35" s="46">
        <f t="shared" si="0"/>
        <v>2240.2600000000002</v>
      </c>
      <c r="F35" s="12"/>
      <c r="G35" s="12"/>
      <c r="H35" s="12"/>
      <c r="I35" s="12"/>
      <c r="J35" s="13"/>
      <c r="K35" s="13"/>
      <c r="L35" s="13">
        <f t="shared" si="1"/>
        <v>0</v>
      </c>
      <c r="M35" s="73"/>
      <c r="N35" s="13">
        <f t="shared" si="2"/>
        <v>0</v>
      </c>
      <c r="O35" s="45">
        <f t="shared" si="3"/>
        <v>2240.2600000000002</v>
      </c>
      <c r="P35" s="12"/>
      <c r="Q35" s="12"/>
      <c r="R35" s="12"/>
      <c r="S35" s="12"/>
      <c r="T35" s="12"/>
      <c r="U35" s="13"/>
      <c r="V35" s="60"/>
      <c r="W35" s="13">
        <f t="shared" si="4"/>
        <v>0</v>
      </c>
      <c r="X35" s="73"/>
      <c r="Y35" s="13"/>
    </row>
    <row r="36" spans="1:25" x14ac:dyDescent="0.2">
      <c r="A36" s="7">
        <f t="shared" si="5"/>
        <v>30</v>
      </c>
      <c r="B36" s="111" t="s">
        <v>109</v>
      </c>
      <c r="C36" s="9" t="s">
        <v>25</v>
      </c>
      <c r="D36" s="61">
        <v>3488.3</v>
      </c>
      <c r="E36" s="46">
        <f t="shared" si="0"/>
        <v>1744.15</v>
      </c>
      <c r="F36" s="12"/>
      <c r="G36" s="12"/>
      <c r="H36" s="12"/>
      <c r="I36" s="12"/>
      <c r="J36" s="13"/>
      <c r="K36" s="13"/>
      <c r="L36" s="13">
        <f t="shared" si="1"/>
        <v>0</v>
      </c>
      <c r="M36" s="73"/>
      <c r="N36" s="13">
        <f t="shared" si="2"/>
        <v>0</v>
      </c>
      <c r="O36" s="45">
        <f t="shared" si="3"/>
        <v>1744.15</v>
      </c>
      <c r="P36" s="12"/>
      <c r="Q36" s="12"/>
      <c r="R36" s="12"/>
      <c r="S36" s="12"/>
      <c r="T36" s="12"/>
      <c r="U36" s="13"/>
      <c r="V36" s="60"/>
      <c r="W36" s="13">
        <f t="shared" si="4"/>
        <v>0</v>
      </c>
      <c r="X36" s="73"/>
      <c r="Y36" s="13"/>
    </row>
    <row r="37" spans="1:25" x14ac:dyDescent="0.2">
      <c r="A37" s="7">
        <f t="shared" si="5"/>
        <v>31</v>
      </c>
      <c r="B37" s="56" t="s">
        <v>89</v>
      </c>
      <c r="C37" s="9" t="s">
        <v>25</v>
      </c>
      <c r="D37" s="61">
        <v>6814</v>
      </c>
      <c r="E37" s="46">
        <f t="shared" si="0"/>
        <v>3407</v>
      </c>
      <c r="F37" s="12"/>
      <c r="G37" s="12"/>
      <c r="H37" s="12"/>
      <c r="I37" s="12"/>
      <c r="J37" s="13"/>
      <c r="K37" s="13"/>
      <c r="L37" s="13">
        <f t="shared" si="1"/>
        <v>0</v>
      </c>
      <c r="M37" s="73"/>
      <c r="N37" s="13">
        <f t="shared" si="2"/>
        <v>0</v>
      </c>
      <c r="O37" s="45">
        <f t="shared" si="3"/>
        <v>3407</v>
      </c>
      <c r="P37" s="12"/>
      <c r="Q37" s="12"/>
      <c r="R37" s="12"/>
      <c r="S37" s="12"/>
      <c r="T37" s="12"/>
      <c r="U37" s="13"/>
      <c r="V37" s="60"/>
      <c r="W37" s="13">
        <f t="shared" si="4"/>
        <v>0</v>
      </c>
      <c r="X37" s="73"/>
      <c r="Y37" s="13"/>
    </row>
    <row r="38" spans="1:25" x14ac:dyDescent="0.2">
      <c r="A38" s="7">
        <f t="shared" si="5"/>
        <v>32</v>
      </c>
      <c r="B38" s="56" t="s">
        <v>90</v>
      </c>
      <c r="C38" s="9" t="s">
        <v>25</v>
      </c>
      <c r="D38" s="61">
        <v>1250</v>
      </c>
      <c r="E38" s="46">
        <f t="shared" si="0"/>
        <v>625</v>
      </c>
      <c r="F38" s="12"/>
      <c r="G38" s="12"/>
      <c r="H38" s="12"/>
      <c r="I38" s="12"/>
      <c r="J38" s="13"/>
      <c r="K38" s="13"/>
      <c r="L38" s="13">
        <f t="shared" si="1"/>
        <v>0</v>
      </c>
      <c r="M38" s="73"/>
      <c r="N38" s="13">
        <f t="shared" si="2"/>
        <v>0</v>
      </c>
      <c r="O38" s="45">
        <f t="shared" si="3"/>
        <v>625</v>
      </c>
      <c r="P38" s="12"/>
      <c r="Q38" s="12"/>
      <c r="R38" s="12"/>
      <c r="S38" s="12"/>
      <c r="T38" s="12"/>
      <c r="U38" s="13"/>
      <c r="V38" s="60"/>
      <c r="W38" s="13">
        <f t="shared" si="4"/>
        <v>0</v>
      </c>
      <c r="X38" s="73"/>
      <c r="Y38" s="13"/>
    </row>
    <row r="39" spans="1:25" x14ac:dyDescent="0.2">
      <c r="A39" s="7">
        <f t="shared" si="5"/>
        <v>33</v>
      </c>
      <c r="B39" s="56" t="s">
        <v>91</v>
      </c>
      <c r="C39" s="9" t="s">
        <v>25</v>
      </c>
      <c r="D39" s="61">
        <v>4011</v>
      </c>
      <c r="E39" s="46">
        <f t="shared" si="0"/>
        <v>2005.5</v>
      </c>
      <c r="F39" s="12"/>
      <c r="G39" s="12"/>
      <c r="H39" s="12"/>
      <c r="I39" s="12"/>
      <c r="J39" s="13"/>
      <c r="K39" s="13"/>
      <c r="L39" s="13">
        <f t="shared" si="1"/>
        <v>0</v>
      </c>
      <c r="M39" s="73"/>
      <c r="N39" s="13">
        <f t="shared" si="2"/>
        <v>0</v>
      </c>
      <c r="O39" s="45">
        <f t="shared" si="3"/>
        <v>2005.5</v>
      </c>
      <c r="P39" s="12"/>
      <c r="Q39" s="12"/>
      <c r="R39" s="12"/>
      <c r="S39" s="12"/>
      <c r="T39" s="12"/>
      <c r="U39" s="13"/>
      <c r="V39" s="60"/>
      <c r="W39" s="13">
        <f t="shared" si="4"/>
        <v>0</v>
      </c>
      <c r="X39" s="73"/>
      <c r="Y39" s="13"/>
    </row>
    <row r="40" spans="1:25" x14ac:dyDescent="0.2">
      <c r="A40" s="7">
        <f t="shared" si="5"/>
        <v>34</v>
      </c>
      <c r="B40" s="59" t="s">
        <v>110</v>
      </c>
      <c r="C40" s="9" t="s">
        <v>25</v>
      </c>
      <c r="D40" s="61">
        <v>2872</v>
      </c>
      <c r="E40" s="46">
        <f t="shared" si="0"/>
        <v>1436</v>
      </c>
      <c r="F40" s="12"/>
      <c r="G40" s="12"/>
      <c r="H40" s="12"/>
      <c r="I40" s="12"/>
      <c r="J40" s="13"/>
      <c r="K40" s="13"/>
      <c r="L40" s="13">
        <f t="shared" si="1"/>
        <v>0</v>
      </c>
      <c r="M40" s="73"/>
      <c r="N40" s="13">
        <f t="shared" si="2"/>
        <v>0</v>
      </c>
      <c r="O40" s="45">
        <f t="shared" si="3"/>
        <v>1436</v>
      </c>
      <c r="P40" s="12"/>
      <c r="Q40" s="12"/>
      <c r="R40" s="12"/>
      <c r="S40" s="12"/>
      <c r="T40" s="12"/>
      <c r="U40" s="13"/>
      <c r="V40" s="60"/>
      <c r="W40" s="13">
        <f t="shared" si="4"/>
        <v>0</v>
      </c>
      <c r="X40" s="73"/>
      <c r="Y40" s="13"/>
    </row>
    <row r="41" spans="1:25" s="2" customFormat="1" ht="15.75" x14ac:dyDescent="0.2">
      <c r="A41" s="26" t="s">
        <v>46</v>
      </c>
      <c r="B41" s="26"/>
      <c r="C41" s="27"/>
      <c r="D41" s="27"/>
      <c r="E41" s="27"/>
      <c r="F41" s="159" t="s">
        <v>47</v>
      </c>
      <c r="G41" s="160"/>
      <c r="H41" s="160"/>
      <c r="I41" s="160"/>
      <c r="J41" s="161"/>
      <c r="K41" s="16"/>
      <c r="L41" s="17">
        <f>+SUM(L7:L32)</f>
        <v>20796</v>
      </c>
      <c r="M41" s="62"/>
      <c r="N41" s="17">
        <f>+SUM(N7:N32)</f>
        <v>24955.200000000001</v>
      </c>
      <c r="O41" s="18"/>
      <c r="P41" s="159" t="s">
        <v>47</v>
      </c>
      <c r="Q41" s="160"/>
      <c r="R41" s="160"/>
      <c r="S41" s="160"/>
      <c r="T41" s="160"/>
      <c r="U41" s="161"/>
      <c r="V41" s="19"/>
      <c r="W41" s="20">
        <f>+SUM(W7:W32)</f>
        <v>0</v>
      </c>
      <c r="X41" s="74"/>
      <c r="Y41" s="20">
        <f>+SUM(Y7:Y32)</f>
        <v>0</v>
      </c>
    </row>
    <row r="42" spans="1:25" s="2" customFormat="1" ht="15.75" x14ac:dyDescent="0.2">
      <c r="A42" s="2" t="s">
        <v>48</v>
      </c>
      <c r="F42" s="133" t="s">
        <v>49</v>
      </c>
      <c r="G42" s="134"/>
      <c r="H42" s="134"/>
      <c r="I42" s="134"/>
      <c r="J42" s="135"/>
      <c r="K42" s="22"/>
      <c r="L42" s="137"/>
      <c r="M42" s="137"/>
      <c r="N42" s="137"/>
      <c r="O42" s="1"/>
    </row>
    <row r="43" spans="1:25" s="2" customFormat="1" ht="15.75" x14ac:dyDescent="0.2">
      <c r="A43" s="54" t="s">
        <v>50</v>
      </c>
      <c r="B43" s="54"/>
      <c r="F43" s="133" t="s">
        <v>51</v>
      </c>
      <c r="G43" s="134"/>
      <c r="H43" s="134"/>
      <c r="I43" s="134"/>
      <c r="J43" s="135"/>
      <c r="K43" s="22"/>
      <c r="L43" s="137"/>
      <c r="M43" s="137"/>
      <c r="N43" s="137"/>
      <c r="O43" s="1"/>
    </row>
  </sheetData>
  <mergeCells count="15">
    <mergeCell ref="P5:Y5"/>
    <mergeCell ref="F41:J41"/>
    <mergeCell ref="P41:U41"/>
    <mergeCell ref="C1:Y1"/>
    <mergeCell ref="A2:Y2"/>
    <mergeCell ref="A3:D3"/>
    <mergeCell ref="F3:R3"/>
    <mergeCell ref="A4:D4"/>
    <mergeCell ref="F4:N4"/>
    <mergeCell ref="F42:J42"/>
    <mergeCell ref="L42:N42"/>
    <mergeCell ref="F43:J43"/>
    <mergeCell ref="L43:N43"/>
    <mergeCell ref="A5:D5"/>
    <mergeCell ref="F5:N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9760A-63A5-4572-9EFD-6CC3FA3F211C}">
  <sheetPr>
    <tabColor theme="7"/>
  </sheetPr>
  <dimension ref="A1:Y66"/>
  <sheetViews>
    <sheetView topLeftCell="E1" workbookViewId="0">
      <selection activeCell="P6" sqref="P6"/>
    </sheetView>
  </sheetViews>
  <sheetFormatPr baseColWidth="10" defaultRowHeight="15" x14ac:dyDescent="0.2"/>
  <cols>
    <col min="1" max="1" width="6.33203125" style="51" customWidth="1"/>
    <col min="2" max="2" width="53.5546875" style="51" customWidth="1"/>
    <col min="3" max="3" width="5" style="51" customWidth="1"/>
    <col min="4" max="8" width="8.88671875" style="51" customWidth="1"/>
    <col min="9" max="9" width="9.88671875" style="51" customWidth="1"/>
    <col min="10" max="11" width="8.88671875" style="51" customWidth="1"/>
    <col min="12" max="12" width="13.88671875" style="51" customWidth="1"/>
    <col min="13" max="13" width="8.88671875" style="51" customWidth="1"/>
    <col min="14" max="14" width="14.33203125" style="51" customWidth="1"/>
    <col min="15" max="19" width="8.88671875" style="51" customWidth="1"/>
    <col min="20" max="20" width="10.44140625" style="51" customWidth="1"/>
    <col min="21" max="25" width="8.88671875" style="51" customWidth="1"/>
    <col min="26" max="16384" width="11.5546875" style="51"/>
  </cols>
  <sheetData>
    <row r="1" spans="1:25" s="2" customFormat="1" ht="66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111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151" t="s">
        <v>3</v>
      </c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5" s="2" customFormat="1" ht="52.5" customHeight="1" x14ac:dyDescent="0.2">
      <c r="A4" s="154" t="s">
        <v>4</v>
      </c>
      <c r="B4" s="154"/>
      <c r="C4" s="154"/>
      <c r="D4" s="154"/>
      <c r="E4" s="155" t="s">
        <v>5</v>
      </c>
      <c r="F4" s="156"/>
      <c r="G4" s="156"/>
      <c r="H4" s="156"/>
      <c r="I4" s="156"/>
      <c r="J4" s="156"/>
      <c r="K4" s="156"/>
      <c r="L4" s="156"/>
      <c r="M4" s="156"/>
      <c r="N4" s="157"/>
      <c r="O4" s="3"/>
    </row>
    <row r="5" spans="1:25" s="2" customFormat="1" ht="27" customHeight="1" x14ac:dyDescent="0.2">
      <c r="A5" s="137"/>
      <c r="B5" s="137"/>
      <c r="C5" s="137"/>
      <c r="D5" s="137"/>
      <c r="E5" s="7"/>
      <c r="F5" s="165" t="s">
        <v>69</v>
      </c>
      <c r="G5" s="165"/>
      <c r="H5" s="165"/>
      <c r="I5" s="165"/>
      <c r="J5" s="165"/>
      <c r="K5" s="165"/>
      <c r="L5" s="165"/>
      <c r="M5" s="165"/>
      <c r="N5" s="165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105" x14ac:dyDescent="0.2">
      <c r="A6" s="70" t="s">
        <v>7</v>
      </c>
      <c r="B6" s="70"/>
      <c r="C6" s="4" t="s">
        <v>53</v>
      </c>
      <c r="D6" s="44" t="s">
        <v>9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71</v>
      </c>
      <c r="K6" s="6" t="s">
        <v>72</v>
      </c>
      <c r="L6" s="6" t="s">
        <v>54</v>
      </c>
      <c r="M6" s="7" t="s">
        <v>18</v>
      </c>
      <c r="N6" s="6" t="s">
        <v>112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114</v>
      </c>
      <c r="X6" s="7" t="s">
        <v>18</v>
      </c>
      <c r="Y6" s="6" t="s">
        <v>56</v>
      </c>
    </row>
    <row r="7" spans="1:25" ht="18.75" customHeight="1" x14ac:dyDescent="0.2">
      <c r="A7" s="63">
        <v>1</v>
      </c>
      <c r="B7" s="56" t="s">
        <v>115</v>
      </c>
      <c r="C7" s="64" t="s">
        <v>25</v>
      </c>
      <c r="D7" s="10">
        <v>4765.18</v>
      </c>
      <c r="E7" s="46">
        <f>D7*0.5</f>
        <v>2382.59</v>
      </c>
      <c r="F7" s="65"/>
      <c r="G7" s="65"/>
      <c r="H7" s="65"/>
      <c r="I7" s="65"/>
      <c r="J7" s="66"/>
      <c r="K7" s="66"/>
      <c r="L7" s="13">
        <f>+$E7*J7</f>
        <v>0</v>
      </c>
      <c r="M7" s="72"/>
      <c r="N7" s="13">
        <f>+(L7*M7)+L7</f>
        <v>0</v>
      </c>
      <c r="O7" s="45">
        <f>D7*0.5</f>
        <v>2382.59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49"/>
      <c r="Y7" s="13">
        <f t="shared" ref="Y7:Y63" si="0">+(W7*X7)+W7</f>
        <v>0</v>
      </c>
    </row>
    <row r="8" spans="1:25" ht="18.75" customHeight="1" x14ac:dyDescent="0.2">
      <c r="A8" s="63">
        <v>2</v>
      </c>
      <c r="B8" s="56" t="s">
        <v>116</v>
      </c>
      <c r="C8" s="64" t="s">
        <v>25</v>
      </c>
      <c r="D8" s="10">
        <v>1031.22</v>
      </c>
      <c r="E8" s="46">
        <f t="shared" ref="E8:E63" si="1">D8*0.5</f>
        <v>515.61</v>
      </c>
      <c r="F8" s="65"/>
      <c r="G8" s="65"/>
      <c r="H8" s="65"/>
      <c r="I8" s="65"/>
      <c r="J8" s="66"/>
      <c r="K8" s="66"/>
      <c r="L8" s="13">
        <f t="shared" ref="L8:L63" si="2">+$E8*J8</f>
        <v>0</v>
      </c>
      <c r="M8" s="72"/>
      <c r="N8" s="13">
        <f t="shared" ref="N8:N63" si="3">+(L8*M8)+L8</f>
        <v>0</v>
      </c>
      <c r="O8" s="45">
        <f t="shared" ref="O8:O63" si="4">D8*0.5</f>
        <v>515.61</v>
      </c>
      <c r="P8" s="65"/>
      <c r="Q8" s="65"/>
      <c r="R8" s="65"/>
      <c r="S8" s="65"/>
      <c r="T8" s="65"/>
      <c r="U8" s="66"/>
      <c r="V8" s="66"/>
      <c r="W8" s="13">
        <f t="shared" ref="W8:W63" si="5">+$O8*U8</f>
        <v>0</v>
      </c>
      <c r="X8" s="49"/>
      <c r="Y8" s="13">
        <f t="shared" si="0"/>
        <v>0</v>
      </c>
    </row>
    <row r="9" spans="1:25" ht="18.75" customHeight="1" x14ac:dyDescent="0.2">
      <c r="A9" s="63">
        <v>3</v>
      </c>
      <c r="B9" s="58" t="s">
        <v>117</v>
      </c>
      <c r="C9" s="64" t="s">
        <v>25</v>
      </c>
      <c r="D9" s="10">
        <v>6840</v>
      </c>
      <c r="E9" s="46">
        <f t="shared" si="1"/>
        <v>3420</v>
      </c>
      <c r="F9" s="65"/>
      <c r="G9" s="65"/>
      <c r="H9" s="65"/>
      <c r="I9" s="65"/>
      <c r="J9" s="66"/>
      <c r="K9" s="66"/>
      <c r="L9" s="13">
        <f t="shared" si="2"/>
        <v>0</v>
      </c>
      <c r="M9" s="49"/>
      <c r="N9" s="13">
        <f t="shared" si="3"/>
        <v>0</v>
      </c>
      <c r="O9" s="45">
        <f t="shared" si="4"/>
        <v>3420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49"/>
      <c r="Y9" s="13">
        <f t="shared" si="0"/>
        <v>0</v>
      </c>
    </row>
    <row r="10" spans="1:25" ht="18.75" customHeight="1" x14ac:dyDescent="0.2">
      <c r="A10" s="63">
        <v>4</v>
      </c>
      <c r="B10" s="56" t="s">
        <v>118</v>
      </c>
      <c r="C10" s="64" t="s">
        <v>25</v>
      </c>
      <c r="D10" s="10">
        <v>3119</v>
      </c>
      <c r="E10" s="46">
        <f t="shared" si="1"/>
        <v>1559.5</v>
      </c>
      <c r="F10" s="65"/>
      <c r="G10" s="65"/>
      <c r="H10" s="65"/>
      <c r="I10" s="65"/>
      <c r="J10" s="66"/>
      <c r="K10" s="66"/>
      <c r="L10" s="13">
        <f t="shared" si="2"/>
        <v>0</v>
      </c>
      <c r="M10" s="49"/>
      <c r="N10" s="13">
        <f t="shared" si="3"/>
        <v>0</v>
      </c>
      <c r="O10" s="45">
        <f t="shared" si="4"/>
        <v>1559.5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49"/>
      <c r="Y10" s="13">
        <f t="shared" si="0"/>
        <v>0</v>
      </c>
    </row>
    <row r="11" spans="1:25" ht="18.75" customHeight="1" x14ac:dyDescent="0.2">
      <c r="A11" s="63">
        <v>5</v>
      </c>
      <c r="B11" s="111" t="s">
        <v>162</v>
      </c>
      <c r="C11" s="64" t="s">
        <v>25</v>
      </c>
      <c r="D11" s="10">
        <v>10922.44</v>
      </c>
      <c r="E11" s="46">
        <f t="shared" si="1"/>
        <v>5461.22</v>
      </c>
      <c r="F11" s="65"/>
      <c r="G11" s="65"/>
      <c r="H11" s="65"/>
      <c r="I11" s="65"/>
      <c r="J11" s="66"/>
      <c r="K11" s="66"/>
      <c r="L11" s="13">
        <f t="shared" si="2"/>
        <v>0</v>
      </c>
      <c r="M11" s="49"/>
      <c r="N11" s="13">
        <f t="shared" si="3"/>
        <v>0</v>
      </c>
      <c r="O11" s="45">
        <f t="shared" si="4"/>
        <v>5461.22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49"/>
      <c r="Y11" s="13">
        <f t="shared" si="0"/>
        <v>0</v>
      </c>
    </row>
    <row r="12" spans="1:25" ht="18.75" customHeight="1" x14ac:dyDescent="0.2">
      <c r="A12" s="63">
        <v>6</v>
      </c>
      <c r="B12" s="56" t="s">
        <v>163</v>
      </c>
      <c r="C12" s="64" t="s">
        <v>25</v>
      </c>
      <c r="D12" s="10">
        <v>614</v>
      </c>
      <c r="E12" s="46">
        <f t="shared" si="1"/>
        <v>307</v>
      </c>
      <c r="F12" s="65"/>
      <c r="G12" s="65"/>
      <c r="H12" s="65"/>
      <c r="I12" s="65"/>
      <c r="J12" s="66"/>
      <c r="K12" s="66"/>
      <c r="L12" s="13">
        <f t="shared" si="2"/>
        <v>0</v>
      </c>
      <c r="M12" s="49"/>
      <c r="N12" s="13">
        <f t="shared" si="3"/>
        <v>0</v>
      </c>
      <c r="O12" s="45">
        <f t="shared" si="4"/>
        <v>307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49"/>
      <c r="Y12" s="13">
        <f t="shared" si="0"/>
        <v>0</v>
      </c>
    </row>
    <row r="13" spans="1:25" ht="18.75" customHeight="1" x14ac:dyDescent="0.2">
      <c r="A13" s="63">
        <v>7</v>
      </c>
      <c r="B13" s="56" t="s">
        <v>119</v>
      </c>
      <c r="C13" s="64" t="s">
        <v>25</v>
      </c>
      <c r="D13" s="10">
        <v>1152</v>
      </c>
      <c r="E13" s="46">
        <f t="shared" si="1"/>
        <v>576</v>
      </c>
      <c r="F13" s="65"/>
      <c r="G13" s="65"/>
      <c r="H13" s="65"/>
      <c r="I13" s="65"/>
      <c r="J13" s="66"/>
      <c r="K13" s="66"/>
      <c r="L13" s="13">
        <f t="shared" si="2"/>
        <v>0</v>
      </c>
      <c r="M13" s="49"/>
      <c r="N13" s="13">
        <f t="shared" si="3"/>
        <v>0</v>
      </c>
      <c r="O13" s="45">
        <f t="shared" si="4"/>
        <v>576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49"/>
      <c r="Y13" s="13">
        <f t="shared" si="0"/>
        <v>0</v>
      </c>
    </row>
    <row r="14" spans="1:25" ht="18.75" customHeight="1" x14ac:dyDescent="0.2">
      <c r="A14" s="63">
        <v>8</v>
      </c>
      <c r="B14" s="56" t="s">
        <v>120</v>
      </c>
      <c r="C14" s="64" t="s">
        <v>25</v>
      </c>
      <c r="D14" s="10">
        <v>5890</v>
      </c>
      <c r="E14" s="46">
        <f t="shared" si="1"/>
        <v>2945</v>
      </c>
      <c r="F14" s="65"/>
      <c r="G14" s="65"/>
      <c r="H14" s="65"/>
      <c r="I14" s="65"/>
      <c r="J14" s="66"/>
      <c r="K14" s="66"/>
      <c r="L14" s="13">
        <f t="shared" si="2"/>
        <v>0</v>
      </c>
      <c r="M14" s="49"/>
      <c r="N14" s="13">
        <f t="shared" si="3"/>
        <v>0</v>
      </c>
      <c r="O14" s="45">
        <f t="shared" si="4"/>
        <v>2945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49"/>
      <c r="Y14" s="13">
        <f t="shared" si="0"/>
        <v>0</v>
      </c>
    </row>
    <row r="15" spans="1:25" ht="18.75" customHeight="1" x14ac:dyDescent="0.2">
      <c r="A15" s="63">
        <v>9</v>
      </c>
      <c r="B15" s="111" t="s">
        <v>121</v>
      </c>
      <c r="C15" s="64" t="s">
        <v>25</v>
      </c>
      <c r="D15" s="10">
        <v>3255.22</v>
      </c>
      <c r="E15" s="46">
        <f t="shared" si="1"/>
        <v>1627.61</v>
      </c>
      <c r="F15" s="65"/>
      <c r="G15" s="65"/>
      <c r="H15" s="65"/>
      <c r="I15" s="65"/>
      <c r="J15" s="66"/>
      <c r="K15" s="66"/>
      <c r="L15" s="13">
        <f t="shared" si="2"/>
        <v>0</v>
      </c>
      <c r="M15" s="49"/>
      <c r="N15" s="13">
        <f t="shared" si="3"/>
        <v>0</v>
      </c>
      <c r="O15" s="45">
        <f t="shared" si="4"/>
        <v>1627.61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49"/>
      <c r="Y15" s="13">
        <f t="shared" si="0"/>
        <v>0</v>
      </c>
    </row>
    <row r="16" spans="1:25" ht="18.75" customHeight="1" x14ac:dyDescent="0.2">
      <c r="A16" s="63">
        <v>10</v>
      </c>
      <c r="B16" s="56" t="s">
        <v>122</v>
      </c>
      <c r="C16" s="64" t="s">
        <v>25</v>
      </c>
      <c r="D16" s="10">
        <v>1226.4100000000001</v>
      </c>
      <c r="E16" s="46">
        <f t="shared" si="1"/>
        <v>613.20500000000004</v>
      </c>
      <c r="F16" s="65"/>
      <c r="G16" s="65"/>
      <c r="H16" s="65"/>
      <c r="I16" s="65"/>
      <c r="J16" s="66"/>
      <c r="K16" s="66"/>
      <c r="L16" s="13">
        <f t="shared" si="2"/>
        <v>0</v>
      </c>
      <c r="M16" s="49"/>
      <c r="N16" s="13">
        <f t="shared" si="3"/>
        <v>0</v>
      </c>
      <c r="O16" s="45">
        <f t="shared" si="4"/>
        <v>613.20500000000004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49"/>
      <c r="Y16" s="13">
        <f t="shared" si="0"/>
        <v>0</v>
      </c>
    </row>
    <row r="17" spans="1:25" ht="18.75" customHeight="1" x14ac:dyDescent="0.2">
      <c r="A17" s="63">
        <v>11</v>
      </c>
      <c r="B17" s="56" t="s">
        <v>123</v>
      </c>
      <c r="C17" s="64" t="s">
        <v>25</v>
      </c>
      <c r="D17" s="10">
        <v>440</v>
      </c>
      <c r="E17" s="46">
        <f t="shared" si="1"/>
        <v>220</v>
      </c>
      <c r="F17" s="65"/>
      <c r="G17" s="65"/>
      <c r="H17" s="65"/>
      <c r="I17" s="65"/>
      <c r="J17" s="66"/>
      <c r="K17" s="66"/>
      <c r="L17" s="13">
        <f t="shared" si="2"/>
        <v>0</v>
      </c>
      <c r="M17" s="49"/>
      <c r="N17" s="13">
        <f t="shared" si="3"/>
        <v>0</v>
      </c>
      <c r="O17" s="45">
        <f t="shared" si="4"/>
        <v>220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49"/>
      <c r="Y17" s="13">
        <f t="shared" si="0"/>
        <v>0</v>
      </c>
    </row>
    <row r="18" spans="1:25" ht="18.75" customHeight="1" x14ac:dyDescent="0.2">
      <c r="A18" s="63">
        <v>12</v>
      </c>
      <c r="B18" s="56" t="s">
        <v>124</v>
      </c>
      <c r="C18" s="64" t="s">
        <v>25</v>
      </c>
      <c r="D18" s="10">
        <v>710</v>
      </c>
      <c r="E18" s="46">
        <f t="shared" si="1"/>
        <v>355</v>
      </c>
      <c r="F18" s="65"/>
      <c r="G18" s="65"/>
      <c r="H18" s="65"/>
      <c r="I18" s="65"/>
      <c r="J18" s="66"/>
      <c r="K18" s="66"/>
      <c r="L18" s="13">
        <f t="shared" si="2"/>
        <v>0</v>
      </c>
      <c r="M18" s="49"/>
      <c r="N18" s="13">
        <f t="shared" si="3"/>
        <v>0</v>
      </c>
      <c r="O18" s="45">
        <f t="shared" si="4"/>
        <v>355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49"/>
      <c r="Y18" s="13">
        <f t="shared" si="0"/>
        <v>0</v>
      </c>
    </row>
    <row r="19" spans="1:25" ht="18.75" customHeight="1" x14ac:dyDescent="0.2">
      <c r="A19" s="63">
        <v>13</v>
      </c>
      <c r="B19" s="56" t="s">
        <v>125</v>
      </c>
      <c r="C19" s="64" t="s">
        <v>25</v>
      </c>
      <c r="D19" s="10">
        <v>1670</v>
      </c>
      <c r="E19" s="46">
        <f t="shared" si="1"/>
        <v>835</v>
      </c>
      <c r="F19" s="65"/>
      <c r="G19" s="65"/>
      <c r="H19" s="65"/>
      <c r="I19" s="65"/>
      <c r="J19" s="66"/>
      <c r="K19" s="66"/>
      <c r="L19" s="13">
        <f t="shared" si="2"/>
        <v>0</v>
      </c>
      <c r="M19" s="49"/>
      <c r="N19" s="13">
        <f t="shared" si="3"/>
        <v>0</v>
      </c>
      <c r="O19" s="45">
        <f t="shared" si="4"/>
        <v>835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49"/>
      <c r="Y19" s="13">
        <f t="shared" si="0"/>
        <v>0</v>
      </c>
    </row>
    <row r="20" spans="1:25" ht="18.75" customHeight="1" x14ac:dyDescent="0.2">
      <c r="A20" s="63">
        <v>14</v>
      </c>
      <c r="B20" s="56" t="s">
        <v>126</v>
      </c>
      <c r="C20" s="64" t="s">
        <v>25</v>
      </c>
      <c r="D20" s="10">
        <v>1826</v>
      </c>
      <c r="E20" s="46">
        <f t="shared" si="1"/>
        <v>913</v>
      </c>
      <c r="F20" s="65"/>
      <c r="G20" s="65"/>
      <c r="H20" s="65"/>
      <c r="I20" s="65"/>
      <c r="J20" s="66"/>
      <c r="K20" s="66"/>
      <c r="L20" s="13">
        <f t="shared" si="2"/>
        <v>0</v>
      </c>
      <c r="M20" s="49"/>
      <c r="N20" s="13">
        <f t="shared" si="3"/>
        <v>0</v>
      </c>
      <c r="O20" s="45">
        <f t="shared" si="4"/>
        <v>913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49"/>
      <c r="Y20" s="13">
        <f t="shared" si="0"/>
        <v>0</v>
      </c>
    </row>
    <row r="21" spans="1:25" ht="18.75" customHeight="1" x14ac:dyDescent="0.2">
      <c r="A21" s="63">
        <v>15</v>
      </c>
      <c r="B21" s="56" t="s">
        <v>127</v>
      </c>
      <c r="C21" s="64" t="s">
        <v>25</v>
      </c>
      <c r="D21" s="10">
        <v>738</v>
      </c>
      <c r="E21" s="46">
        <f t="shared" si="1"/>
        <v>369</v>
      </c>
      <c r="F21" s="65"/>
      <c r="G21" s="65"/>
      <c r="H21" s="65"/>
      <c r="I21" s="65"/>
      <c r="J21" s="66"/>
      <c r="K21" s="66"/>
      <c r="L21" s="13">
        <f t="shared" si="2"/>
        <v>0</v>
      </c>
      <c r="M21" s="49"/>
      <c r="N21" s="13">
        <f t="shared" si="3"/>
        <v>0</v>
      </c>
      <c r="O21" s="45">
        <f t="shared" si="4"/>
        <v>369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49"/>
      <c r="Y21" s="13">
        <f t="shared" si="0"/>
        <v>0</v>
      </c>
    </row>
    <row r="22" spans="1:25" ht="18.75" customHeight="1" x14ac:dyDescent="0.2">
      <c r="A22" s="63">
        <v>16</v>
      </c>
      <c r="B22" s="58" t="s">
        <v>128</v>
      </c>
      <c r="C22" s="64" t="s">
        <v>25</v>
      </c>
      <c r="D22" s="10">
        <v>4831</v>
      </c>
      <c r="E22" s="46">
        <f t="shared" si="1"/>
        <v>2415.5</v>
      </c>
      <c r="F22" s="65"/>
      <c r="G22" s="65"/>
      <c r="H22" s="65"/>
      <c r="I22" s="65"/>
      <c r="J22" s="66"/>
      <c r="K22" s="66"/>
      <c r="L22" s="13">
        <f t="shared" si="2"/>
        <v>0</v>
      </c>
      <c r="M22" s="49"/>
      <c r="N22" s="13">
        <f t="shared" si="3"/>
        <v>0</v>
      </c>
      <c r="O22" s="45">
        <f t="shared" si="4"/>
        <v>2415.5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49"/>
      <c r="Y22" s="13">
        <f t="shared" si="0"/>
        <v>0</v>
      </c>
    </row>
    <row r="23" spans="1:25" ht="18.75" customHeight="1" x14ac:dyDescent="0.2">
      <c r="A23" s="63">
        <v>17</v>
      </c>
      <c r="B23" s="111" t="s">
        <v>129</v>
      </c>
      <c r="C23" s="64" t="s">
        <v>25</v>
      </c>
      <c r="D23" s="10">
        <v>5192.4399999999996</v>
      </c>
      <c r="E23" s="46">
        <f t="shared" si="1"/>
        <v>2596.2199999999998</v>
      </c>
      <c r="F23" s="65"/>
      <c r="G23" s="65"/>
      <c r="H23" s="65"/>
      <c r="I23" s="65"/>
      <c r="J23" s="66"/>
      <c r="K23" s="66"/>
      <c r="L23" s="13">
        <f t="shared" si="2"/>
        <v>0</v>
      </c>
      <c r="M23" s="49"/>
      <c r="N23" s="13">
        <f t="shared" si="3"/>
        <v>0</v>
      </c>
      <c r="O23" s="45">
        <f t="shared" si="4"/>
        <v>2596.2199999999998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49"/>
      <c r="Y23" s="13">
        <f t="shared" si="0"/>
        <v>0</v>
      </c>
    </row>
    <row r="24" spans="1:25" ht="18.75" customHeight="1" x14ac:dyDescent="0.2">
      <c r="A24" s="63">
        <v>18</v>
      </c>
      <c r="B24" s="111" t="s">
        <v>130</v>
      </c>
      <c r="C24" s="64" t="s">
        <v>25</v>
      </c>
      <c r="D24" s="10">
        <v>1628</v>
      </c>
      <c r="E24" s="46">
        <f t="shared" si="1"/>
        <v>814</v>
      </c>
      <c r="F24" s="65"/>
      <c r="G24" s="65"/>
      <c r="H24" s="65"/>
      <c r="I24" s="65"/>
      <c r="J24" s="66"/>
      <c r="K24" s="66"/>
      <c r="L24" s="13">
        <f t="shared" si="2"/>
        <v>0</v>
      </c>
      <c r="M24" s="49"/>
      <c r="N24" s="13">
        <f t="shared" si="3"/>
        <v>0</v>
      </c>
      <c r="O24" s="45">
        <f t="shared" si="4"/>
        <v>814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49"/>
      <c r="Y24" s="13">
        <f t="shared" si="0"/>
        <v>0</v>
      </c>
    </row>
    <row r="25" spans="1:25" ht="18.75" customHeight="1" x14ac:dyDescent="0.2">
      <c r="A25" s="63">
        <v>19</v>
      </c>
      <c r="B25" s="111" t="s">
        <v>131</v>
      </c>
      <c r="C25" s="64" t="s">
        <v>25</v>
      </c>
      <c r="D25" s="10">
        <v>34812</v>
      </c>
      <c r="E25" s="46">
        <f t="shared" si="1"/>
        <v>17406</v>
      </c>
      <c r="F25" s="65"/>
      <c r="G25" s="65"/>
      <c r="H25" s="65"/>
      <c r="I25" s="65"/>
      <c r="J25" s="66"/>
      <c r="K25" s="66"/>
      <c r="L25" s="13">
        <f t="shared" si="2"/>
        <v>0</v>
      </c>
      <c r="M25" s="49"/>
      <c r="N25" s="13">
        <f t="shared" si="3"/>
        <v>0</v>
      </c>
      <c r="O25" s="45">
        <f t="shared" si="4"/>
        <v>17406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49"/>
      <c r="Y25" s="13">
        <f t="shared" si="0"/>
        <v>0</v>
      </c>
    </row>
    <row r="26" spans="1:25" ht="18.75" customHeight="1" x14ac:dyDescent="0.2">
      <c r="A26" s="63">
        <v>20</v>
      </c>
      <c r="B26" s="111" t="s">
        <v>132</v>
      </c>
      <c r="C26" s="64" t="s">
        <v>25</v>
      </c>
      <c r="D26" s="10">
        <v>9079</v>
      </c>
      <c r="E26" s="46">
        <f t="shared" si="1"/>
        <v>4539.5</v>
      </c>
      <c r="F26" s="65"/>
      <c r="G26" s="65"/>
      <c r="H26" s="65"/>
      <c r="I26" s="65"/>
      <c r="J26" s="66"/>
      <c r="K26" s="66"/>
      <c r="L26" s="13">
        <f t="shared" si="2"/>
        <v>0</v>
      </c>
      <c r="M26" s="49"/>
      <c r="N26" s="13">
        <f t="shared" si="3"/>
        <v>0</v>
      </c>
      <c r="O26" s="45">
        <f t="shared" si="4"/>
        <v>4539.5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49"/>
      <c r="Y26" s="13">
        <f t="shared" si="0"/>
        <v>0</v>
      </c>
    </row>
    <row r="27" spans="1:25" ht="18.75" customHeight="1" x14ac:dyDescent="0.2">
      <c r="A27" s="63">
        <v>21</v>
      </c>
      <c r="B27" s="111" t="s">
        <v>133</v>
      </c>
      <c r="C27" s="64" t="s">
        <v>25</v>
      </c>
      <c r="D27" s="10">
        <v>6494</v>
      </c>
      <c r="E27" s="46">
        <f t="shared" si="1"/>
        <v>3247</v>
      </c>
      <c r="F27" s="65"/>
      <c r="G27" s="65"/>
      <c r="H27" s="65"/>
      <c r="I27" s="65"/>
      <c r="J27" s="66"/>
      <c r="K27" s="66"/>
      <c r="L27" s="13">
        <f t="shared" si="2"/>
        <v>0</v>
      </c>
      <c r="M27" s="49"/>
      <c r="N27" s="13">
        <f t="shared" si="3"/>
        <v>0</v>
      </c>
      <c r="O27" s="45">
        <f t="shared" si="4"/>
        <v>3247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49"/>
      <c r="Y27" s="13">
        <f t="shared" si="0"/>
        <v>0</v>
      </c>
    </row>
    <row r="28" spans="1:25" ht="18.75" customHeight="1" x14ac:dyDescent="0.2">
      <c r="A28" s="63">
        <v>22</v>
      </c>
      <c r="B28" s="111" t="s">
        <v>134</v>
      </c>
      <c r="C28" s="64" t="s">
        <v>25</v>
      </c>
      <c r="D28" s="10">
        <v>6707</v>
      </c>
      <c r="E28" s="46">
        <f t="shared" si="1"/>
        <v>3353.5</v>
      </c>
      <c r="F28" s="65"/>
      <c r="G28" s="65"/>
      <c r="H28" s="65"/>
      <c r="I28" s="65"/>
      <c r="J28" s="66"/>
      <c r="K28" s="66"/>
      <c r="L28" s="13">
        <f t="shared" si="2"/>
        <v>0</v>
      </c>
      <c r="M28" s="49"/>
      <c r="N28" s="13">
        <f t="shared" si="3"/>
        <v>0</v>
      </c>
      <c r="O28" s="45">
        <f t="shared" si="4"/>
        <v>3353.5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49"/>
      <c r="Y28" s="13">
        <f t="shared" si="0"/>
        <v>0</v>
      </c>
    </row>
    <row r="29" spans="1:25" ht="18.75" customHeight="1" x14ac:dyDescent="0.2">
      <c r="A29" s="63">
        <v>23</v>
      </c>
      <c r="B29" s="56" t="s">
        <v>164</v>
      </c>
      <c r="C29" s="64" t="s">
        <v>25</v>
      </c>
      <c r="D29" s="10">
        <v>5923.2</v>
      </c>
      <c r="E29" s="46">
        <f t="shared" si="1"/>
        <v>2961.6</v>
      </c>
      <c r="F29" s="65"/>
      <c r="G29" s="65"/>
      <c r="H29" s="65"/>
      <c r="I29" s="65"/>
      <c r="J29" s="66"/>
      <c r="K29" s="66"/>
      <c r="L29" s="13">
        <f t="shared" si="2"/>
        <v>0</v>
      </c>
      <c r="M29" s="49"/>
      <c r="N29" s="13">
        <f t="shared" si="3"/>
        <v>0</v>
      </c>
      <c r="O29" s="45">
        <f t="shared" si="4"/>
        <v>2961.6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49"/>
      <c r="Y29" s="13">
        <f t="shared" si="0"/>
        <v>0</v>
      </c>
    </row>
    <row r="30" spans="1:25" ht="18.75" customHeight="1" x14ac:dyDescent="0.2">
      <c r="A30" s="63">
        <v>24</v>
      </c>
      <c r="B30" s="56" t="s">
        <v>135</v>
      </c>
      <c r="C30" s="64" t="s">
        <v>25</v>
      </c>
      <c r="D30" s="10">
        <v>1690.8</v>
      </c>
      <c r="E30" s="46">
        <f t="shared" si="1"/>
        <v>845.4</v>
      </c>
      <c r="F30" s="65"/>
      <c r="G30" s="65"/>
      <c r="H30" s="65"/>
      <c r="I30" s="65"/>
      <c r="J30" s="66"/>
      <c r="K30" s="66"/>
      <c r="L30" s="13">
        <f t="shared" si="2"/>
        <v>0</v>
      </c>
      <c r="M30" s="49"/>
      <c r="N30" s="13">
        <f t="shared" si="3"/>
        <v>0</v>
      </c>
      <c r="O30" s="45">
        <f t="shared" si="4"/>
        <v>845.4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49"/>
      <c r="Y30" s="13">
        <f t="shared" si="0"/>
        <v>0</v>
      </c>
    </row>
    <row r="31" spans="1:25" ht="18.75" customHeight="1" x14ac:dyDescent="0.2">
      <c r="A31" s="63">
        <v>25</v>
      </c>
      <c r="B31" s="56" t="s">
        <v>136</v>
      </c>
      <c r="C31" s="64" t="s">
        <v>25</v>
      </c>
      <c r="D31" s="10">
        <v>1111.1099999999999</v>
      </c>
      <c r="E31" s="46">
        <f t="shared" si="1"/>
        <v>555.55499999999995</v>
      </c>
      <c r="F31" s="65"/>
      <c r="G31" s="65"/>
      <c r="H31" s="65"/>
      <c r="I31" s="65"/>
      <c r="J31" s="66"/>
      <c r="K31" s="66"/>
      <c r="L31" s="13">
        <f t="shared" si="2"/>
        <v>0</v>
      </c>
      <c r="M31" s="49"/>
      <c r="N31" s="13">
        <f t="shared" si="3"/>
        <v>0</v>
      </c>
      <c r="O31" s="45">
        <f t="shared" si="4"/>
        <v>555.55499999999995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49"/>
      <c r="Y31" s="13">
        <f t="shared" si="0"/>
        <v>0</v>
      </c>
    </row>
    <row r="32" spans="1:25" ht="18.75" customHeight="1" x14ac:dyDescent="0.2">
      <c r="A32" s="63">
        <v>26</v>
      </c>
      <c r="B32" s="56" t="s">
        <v>165</v>
      </c>
      <c r="C32" s="64" t="s">
        <v>25</v>
      </c>
      <c r="D32" s="10">
        <v>844</v>
      </c>
      <c r="E32" s="46">
        <f t="shared" si="1"/>
        <v>422</v>
      </c>
      <c r="F32" s="65"/>
      <c r="G32" s="65"/>
      <c r="H32" s="65"/>
      <c r="I32" s="65"/>
      <c r="J32" s="66"/>
      <c r="K32" s="66"/>
      <c r="L32" s="13">
        <f t="shared" si="2"/>
        <v>0</v>
      </c>
      <c r="M32" s="49"/>
      <c r="N32" s="13">
        <f t="shared" si="3"/>
        <v>0</v>
      </c>
      <c r="O32" s="45">
        <f t="shared" si="4"/>
        <v>422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49"/>
      <c r="Y32" s="13">
        <f t="shared" si="0"/>
        <v>0</v>
      </c>
    </row>
    <row r="33" spans="1:25" ht="18.75" customHeight="1" x14ac:dyDescent="0.2">
      <c r="A33" s="63">
        <v>27</v>
      </c>
      <c r="B33" s="111" t="s">
        <v>137</v>
      </c>
      <c r="C33" s="64" t="s">
        <v>25</v>
      </c>
      <c r="D33" s="10">
        <v>4535.41</v>
      </c>
      <c r="E33" s="46">
        <f t="shared" si="1"/>
        <v>2267.7049999999999</v>
      </c>
      <c r="F33" s="65"/>
      <c r="G33" s="65"/>
      <c r="H33" s="65"/>
      <c r="I33" s="65"/>
      <c r="J33" s="66"/>
      <c r="K33" s="66"/>
      <c r="L33" s="13">
        <f t="shared" si="2"/>
        <v>0</v>
      </c>
      <c r="M33" s="49"/>
      <c r="N33" s="13">
        <f t="shared" si="3"/>
        <v>0</v>
      </c>
      <c r="O33" s="45">
        <f t="shared" si="4"/>
        <v>2267.7049999999999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49"/>
      <c r="Y33" s="13">
        <f t="shared" si="0"/>
        <v>0</v>
      </c>
    </row>
    <row r="34" spans="1:25" ht="18.75" customHeight="1" x14ac:dyDescent="0.2">
      <c r="A34" s="63">
        <v>28</v>
      </c>
      <c r="B34" s="111" t="s">
        <v>138</v>
      </c>
      <c r="C34" s="64" t="s">
        <v>25</v>
      </c>
      <c r="D34" s="10">
        <v>478.5</v>
      </c>
      <c r="E34" s="46">
        <f t="shared" si="1"/>
        <v>239.25</v>
      </c>
      <c r="F34" s="65"/>
      <c r="G34" s="65"/>
      <c r="H34" s="65"/>
      <c r="I34" s="65"/>
      <c r="J34" s="66"/>
      <c r="K34" s="66"/>
      <c r="L34" s="13">
        <f t="shared" si="2"/>
        <v>0</v>
      </c>
      <c r="M34" s="49"/>
      <c r="N34" s="13">
        <f t="shared" si="3"/>
        <v>0</v>
      </c>
      <c r="O34" s="45">
        <f t="shared" si="4"/>
        <v>239.25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49"/>
      <c r="Y34" s="13">
        <f t="shared" si="0"/>
        <v>0</v>
      </c>
    </row>
    <row r="35" spans="1:25" ht="18.75" customHeight="1" x14ac:dyDescent="0.2">
      <c r="A35" s="63">
        <v>29</v>
      </c>
      <c r="B35" s="111" t="s">
        <v>139</v>
      </c>
      <c r="C35" s="64" t="s">
        <v>25</v>
      </c>
      <c r="D35" s="10">
        <v>6079.24</v>
      </c>
      <c r="E35" s="46">
        <f t="shared" si="1"/>
        <v>3039.62</v>
      </c>
      <c r="F35" s="65"/>
      <c r="G35" s="65"/>
      <c r="H35" s="65"/>
      <c r="I35" s="65"/>
      <c r="J35" s="66"/>
      <c r="K35" s="66"/>
      <c r="L35" s="13">
        <f t="shared" si="2"/>
        <v>0</v>
      </c>
      <c r="M35" s="49"/>
      <c r="N35" s="13">
        <f t="shared" si="3"/>
        <v>0</v>
      </c>
      <c r="O35" s="45">
        <f t="shared" si="4"/>
        <v>3039.62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49"/>
      <c r="Y35" s="13">
        <f t="shared" si="0"/>
        <v>0</v>
      </c>
    </row>
    <row r="36" spans="1:25" ht="18.75" customHeight="1" x14ac:dyDescent="0.2">
      <c r="A36" s="63">
        <v>30</v>
      </c>
      <c r="B36" s="56" t="s">
        <v>140</v>
      </c>
      <c r="C36" s="64" t="s">
        <v>25</v>
      </c>
      <c r="D36" s="10">
        <v>3520</v>
      </c>
      <c r="E36" s="46">
        <f t="shared" si="1"/>
        <v>1760</v>
      </c>
      <c r="F36" s="65"/>
      <c r="G36" s="65"/>
      <c r="H36" s="65"/>
      <c r="I36" s="65"/>
      <c r="J36" s="66"/>
      <c r="K36" s="66"/>
      <c r="L36" s="13">
        <f t="shared" si="2"/>
        <v>0</v>
      </c>
      <c r="M36" s="49"/>
      <c r="N36" s="13">
        <f t="shared" si="3"/>
        <v>0</v>
      </c>
      <c r="O36" s="45">
        <f t="shared" si="4"/>
        <v>1760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49"/>
      <c r="Y36" s="13">
        <f t="shared" si="0"/>
        <v>0</v>
      </c>
    </row>
    <row r="37" spans="1:25" ht="18.75" customHeight="1" x14ac:dyDescent="0.2">
      <c r="A37" s="63">
        <v>31</v>
      </c>
      <c r="B37" s="56" t="s">
        <v>141</v>
      </c>
      <c r="C37" s="64" t="s">
        <v>25</v>
      </c>
      <c r="D37" s="10">
        <v>3356</v>
      </c>
      <c r="E37" s="46">
        <f t="shared" si="1"/>
        <v>1678</v>
      </c>
      <c r="F37" s="65"/>
      <c r="G37" s="65"/>
      <c r="H37" s="65"/>
      <c r="I37" s="65"/>
      <c r="J37" s="66"/>
      <c r="K37" s="66"/>
      <c r="L37" s="13">
        <f t="shared" si="2"/>
        <v>0</v>
      </c>
      <c r="M37" s="49"/>
      <c r="N37" s="13">
        <f t="shared" si="3"/>
        <v>0</v>
      </c>
      <c r="O37" s="45">
        <f t="shared" si="4"/>
        <v>1678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49"/>
      <c r="Y37" s="13">
        <f t="shared" si="0"/>
        <v>0</v>
      </c>
    </row>
    <row r="38" spans="1:25" ht="18.75" customHeight="1" x14ac:dyDescent="0.2">
      <c r="A38" s="63">
        <v>32</v>
      </c>
      <c r="B38" s="56" t="s">
        <v>142</v>
      </c>
      <c r="C38" s="64" t="s">
        <v>25</v>
      </c>
      <c r="D38" s="10">
        <v>1080</v>
      </c>
      <c r="E38" s="46">
        <f t="shared" si="1"/>
        <v>540</v>
      </c>
      <c r="F38" s="65"/>
      <c r="G38" s="65"/>
      <c r="H38" s="65"/>
      <c r="I38" s="65"/>
      <c r="J38" s="66"/>
      <c r="K38" s="66"/>
      <c r="L38" s="13">
        <f t="shared" si="2"/>
        <v>0</v>
      </c>
      <c r="M38" s="49"/>
      <c r="N38" s="13">
        <f t="shared" si="3"/>
        <v>0</v>
      </c>
      <c r="O38" s="45">
        <f t="shared" si="4"/>
        <v>540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49"/>
      <c r="Y38" s="13">
        <f t="shared" si="0"/>
        <v>0</v>
      </c>
    </row>
    <row r="39" spans="1:25" ht="18.75" customHeight="1" x14ac:dyDescent="0.2">
      <c r="A39" s="63">
        <v>33</v>
      </c>
      <c r="B39" s="56" t="s">
        <v>143</v>
      </c>
      <c r="C39" s="64" t="s">
        <v>25</v>
      </c>
      <c r="D39" s="10">
        <v>1584.8</v>
      </c>
      <c r="E39" s="46">
        <f t="shared" si="1"/>
        <v>792.4</v>
      </c>
      <c r="F39" s="65"/>
      <c r="G39" s="65"/>
      <c r="H39" s="65"/>
      <c r="I39" s="65"/>
      <c r="J39" s="66"/>
      <c r="K39" s="66"/>
      <c r="L39" s="13">
        <f t="shared" si="2"/>
        <v>0</v>
      </c>
      <c r="M39" s="49"/>
      <c r="N39" s="13">
        <f t="shared" si="3"/>
        <v>0</v>
      </c>
      <c r="O39" s="45">
        <f t="shared" si="4"/>
        <v>792.4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49"/>
      <c r="Y39" s="13">
        <f t="shared" si="0"/>
        <v>0</v>
      </c>
    </row>
    <row r="40" spans="1:25" ht="18.75" customHeight="1" x14ac:dyDescent="0.2">
      <c r="A40" s="63">
        <v>34</v>
      </c>
      <c r="B40" s="56" t="s">
        <v>144</v>
      </c>
      <c r="C40" s="64" t="s">
        <v>25</v>
      </c>
      <c r="D40" s="10">
        <v>2080.8000000000002</v>
      </c>
      <c r="E40" s="46">
        <f t="shared" si="1"/>
        <v>1040.4000000000001</v>
      </c>
      <c r="F40" s="65"/>
      <c r="G40" s="65"/>
      <c r="H40" s="65"/>
      <c r="I40" s="65"/>
      <c r="J40" s="66"/>
      <c r="K40" s="66"/>
      <c r="L40" s="13">
        <f t="shared" si="2"/>
        <v>0</v>
      </c>
      <c r="M40" s="49"/>
      <c r="N40" s="13">
        <f t="shared" si="3"/>
        <v>0</v>
      </c>
      <c r="O40" s="45">
        <f t="shared" si="4"/>
        <v>1040.4000000000001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49"/>
      <c r="Y40" s="13">
        <f t="shared" si="0"/>
        <v>0</v>
      </c>
    </row>
    <row r="41" spans="1:25" ht="18.75" customHeight="1" x14ac:dyDescent="0.2">
      <c r="A41" s="63">
        <v>35</v>
      </c>
      <c r="B41" s="56" t="s">
        <v>145</v>
      </c>
      <c r="C41" s="64" t="s">
        <v>25</v>
      </c>
      <c r="D41" s="10">
        <v>545</v>
      </c>
      <c r="E41" s="46">
        <f t="shared" si="1"/>
        <v>272.5</v>
      </c>
      <c r="F41" s="65"/>
      <c r="G41" s="65"/>
      <c r="H41" s="65"/>
      <c r="I41" s="65"/>
      <c r="J41" s="66"/>
      <c r="K41" s="66"/>
      <c r="L41" s="13">
        <f t="shared" si="2"/>
        <v>0</v>
      </c>
      <c r="M41" s="49"/>
      <c r="N41" s="13">
        <f t="shared" si="3"/>
        <v>0</v>
      </c>
      <c r="O41" s="45">
        <f t="shared" si="4"/>
        <v>272.5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49"/>
      <c r="Y41" s="13">
        <f t="shared" si="0"/>
        <v>0</v>
      </c>
    </row>
    <row r="42" spans="1:25" ht="18.75" customHeight="1" x14ac:dyDescent="0.2">
      <c r="A42" s="63">
        <v>36</v>
      </c>
      <c r="B42" s="56" t="s">
        <v>146</v>
      </c>
      <c r="C42" s="64" t="s">
        <v>25</v>
      </c>
      <c r="D42" s="10">
        <v>775</v>
      </c>
      <c r="E42" s="46">
        <f t="shared" si="1"/>
        <v>387.5</v>
      </c>
      <c r="F42" s="65"/>
      <c r="G42" s="65"/>
      <c r="H42" s="65"/>
      <c r="I42" s="65"/>
      <c r="J42" s="66"/>
      <c r="K42" s="66"/>
      <c r="L42" s="13">
        <f t="shared" si="2"/>
        <v>0</v>
      </c>
      <c r="M42" s="49"/>
      <c r="N42" s="13">
        <f t="shared" si="3"/>
        <v>0</v>
      </c>
      <c r="O42" s="45">
        <f t="shared" si="4"/>
        <v>387.5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49"/>
      <c r="Y42" s="13">
        <f t="shared" si="0"/>
        <v>0</v>
      </c>
    </row>
    <row r="43" spans="1:25" ht="18.75" customHeight="1" x14ac:dyDescent="0.2">
      <c r="A43" s="63">
        <v>37</v>
      </c>
      <c r="B43" s="56" t="s">
        <v>147</v>
      </c>
      <c r="C43" s="64" t="s">
        <v>25</v>
      </c>
      <c r="D43" s="10">
        <v>765</v>
      </c>
      <c r="E43" s="46">
        <f t="shared" si="1"/>
        <v>382.5</v>
      </c>
      <c r="F43" s="65"/>
      <c r="G43" s="65"/>
      <c r="H43" s="65"/>
      <c r="I43" s="65"/>
      <c r="J43" s="66"/>
      <c r="K43" s="66"/>
      <c r="L43" s="13">
        <f t="shared" si="2"/>
        <v>0</v>
      </c>
      <c r="M43" s="49"/>
      <c r="N43" s="13">
        <f t="shared" si="3"/>
        <v>0</v>
      </c>
      <c r="O43" s="45">
        <f t="shared" si="4"/>
        <v>382.5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49"/>
      <c r="Y43" s="13">
        <f t="shared" si="0"/>
        <v>0</v>
      </c>
    </row>
    <row r="44" spans="1:25" ht="18.75" customHeight="1" x14ac:dyDescent="0.2">
      <c r="A44" s="63">
        <v>38</v>
      </c>
      <c r="B44" s="111" t="s">
        <v>166</v>
      </c>
      <c r="C44" s="64" t="s">
        <v>25</v>
      </c>
      <c r="D44" s="10">
        <v>11573.22</v>
      </c>
      <c r="E44" s="46">
        <f t="shared" si="1"/>
        <v>5786.61</v>
      </c>
      <c r="F44" s="65"/>
      <c r="G44" s="65"/>
      <c r="H44" s="65"/>
      <c r="I44" s="65"/>
      <c r="J44" s="66"/>
      <c r="K44" s="66"/>
      <c r="L44" s="13">
        <f t="shared" si="2"/>
        <v>0</v>
      </c>
      <c r="M44" s="49"/>
      <c r="N44" s="13">
        <f t="shared" si="3"/>
        <v>0</v>
      </c>
      <c r="O44" s="45">
        <f t="shared" si="4"/>
        <v>5786.61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49"/>
      <c r="Y44" s="13">
        <f t="shared" si="0"/>
        <v>0</v>
      </c>
    </row>
    <row r="45" spans="1:25" ht="18.75" customHeight="1" x14ac:dyDescent="0.2">
      <c r="A45" s="63">
        <v>39</v>
      </c>
      <c r="B45" s="56" t="s">
        <v>148</v>
      </c>
      <c r="C45" s="64" t="s">
        <v>25</v>
      </c>
      <c r="D45" s="10">
        <v>6093.57</v>
      </c>
      <c r="E45" s="46">
        <f t="shared" si="1"/>
        <v>3046.7849999999999</v>
      </c>
      <c r="F45" s="65"/>
      <c r="G45" s="65"/>
      <c r="H45" s="65"/>
      <c r="I45" s="65"/>
      <c r="J45" s="66"/>
      <c r="K45" s="66"/>
      <c r="L45" s="13">
        <f t="shared" si="2"/>
        <v>0</v>
      </c>
      <c r="M45" s="49"/>
      <c r="N45" s="13">
        <f t="shared" si="3"/>
        <v>0</v>
      </c>
      <c r="O45" s="45">
        <f t="shared" si="4"/>
        <v>3046.7849999999999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49"/>
      <c r="Y45" s="13">
        <f t="shared" si="0"/>
        <v>0</v>
      </c>
    </row>
    <row r="46" spans="1:25" ht="18.75" customHeight="1" x14ac:dyDescent="0.2">
      <c r="A46" s="63">
        <v>40</v>
      </c>
      <c r="B46" s="111" t="s">
        <v>149</v>
      </c>
      <c r="C46" s="64" t="s">
        <v>25</v>
      </c>
      <c r="D46" s="10">
        <v>7388.16</v>
      </c>
      <c r="E46" s="46">
        <f t="shared" si="1"/>
        <v>3694.08</v>
      </c>
      <c r="F46" s="65"/>
      <c r="G46" s="65"/>
      <c r="H46" s="65"/>
      <c r="I46" s="65"/>
      <c r="J46" s="66"/>
      <c r="K46" s="66"/>
      <c r="L46" s="13">
        <f t="shared" si="2"/>
        <v>0</v>
      </c>
      <c r="M46" s="49"/>
      <c r="N46" s="13">
        <f t="shared" si="3"/>
        <v>0</v>
      </c>
      <c r="O46" s="45">
        <f t="shared" si="4"/>
        <v>3694.08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49"/>
      <c r="Y46" s="13">
        <f t="shared" si="0"/>
        <v>0</v>
      </c>
    </row>
    <row r="47" spans="1:25" ht="18.75" customHeight="1" x14ac:dyDescent="0.2">
      <c r="A47" s="63">
        <v>41</v>
      </c>
      <c r="B47" s="56" t="s">
        <v>150</v>
      </c>
      <c r="C47" s="64" t="s">
        <v>25</v>
      </c>
      <c r="D47" s="10">
        <v>646</v>
      </c>
      <c r="E47" s="46">
        <f t="shared" si="1"/>
        <v>323</v>
      </c>
      <c r="F47" s="65"/>
      <c r="G47" s="65"/>
      <c r="H47" s="65"/>
      <c r="I47" s="65"/>
      <c r="J47" s="66"/>
      <c r="K47" s="66"/>
      <c r="L47" s="13">
        <f t="shared" si="2"/>
        <v>0</v>
      </c>
      <c r="M47" s="49"/>
      <c r="N47" s="13">
        <f t="shared" si="3"/>
        <v>0</v>
      </c>
      <c r="O47" s="45">
        <f t="shared" si="4"/>
        <v>323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49"/>
      <c r="Y47" s="13">
        <f t="shared" si="0"/>
        <v>0</v>
      </c>
    </row>
    <row r="48" spans="1:25" ht="18.75" customHeight="1" x14ac:dyDescent="0.2">
      <c r="A48" s="63">
        <v>42</v>
      </c>
      <c r="B48" s="56" t="s">
        <v>151</v>
      </c>
      <c r="C48" s="64" t="s">
        <v>25</v>
      </c>
      <c r="D48" s="10">
        <v>1110</v>
      </c>
      <c r="E48" s="46">
        <f t="shared" si="1"/>
        <v>555</v>
      </c>
      <c r="F48" s="65"/>
      <c r="G48" s="65"/>
      <c r="H48" s="65"/>
      <c r="I48" s="65"/>
      <c r="J48" s="66"/>
      <c r="K48" s="66"/>
      <c r="L48" s="13">
        <f t="shared" si="2"/>
        <v>0</v>
      </c>
      <c r="M48" s="49"/>
      <c r="N48" s="13">
        <f t="shared" si="3"/>
        <v>0</v>
      </c>
      <c r="O48" s="45">
        <f t="shared" si="4"/>
        <v>555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49"/>
      <c r="Y48" s="13">
        <f t="shared" si="0"/>
        <v>0</v>
      </c>
    </row>
    <row r="49" spans="1:25" ht="18.75" customHeight="1" x14ac:dyDescent="0.2">
      <c r="A49" s="63">
        <v>43</v>
      </c>
      <c r="B49" s="58" t="s">
        <v>152</v>
      </c>
      <c r="C49" s="64" t="s">
        <v>25</v>
      </c>
      <c r="D49" s="10">
        <v>1129.1500000000001</v>
      </c>
      <c r="E49" s="46">
        <f t="shared" si="1"/>
        <v>564.57500000000005</v>
      </c>
      <c r="F49" s="65"/>
      <c r="G49" s="65"/>
      <c r="H49" s="65"/>
      <c r="I49" s="65"/>
      <c r="J49" s="66"/>
      <c r="K49" s="66"/>
      <c r="L49" s="13">
        <f t="shared" si="2"/>
        <v>0</v>
      </c>
      <c r="M49" s="49"/>
      <c r="N49" s="13">
        <f t="shared" si="3"/>
        <v>0</v>
      </c>
      <c r="O49" s="45">
        <f t="shared" si="4"/>
        <v>564.57500000000005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49"/>
      <c r="Y49" s="13">
        <f t="shared" si="0"/>
        <v>0</v>
      </c>
    </row>
    <row r="50" spans="1:25" ht="18.75" customHeight="1" x14ac:dyDescent="0.2">
      <c r="A50" s="63">
        <v>44</v>
      </c>
      <c r="B50" s="56" t="s">
        <v>153</v>
      </c>
      <c r="C50" s="64" t="s">
        <v>25</v>
      </c>
      <c r="D50" s="10">
        <v>1174</v>
      </c>
      <c r="E50" s="46">
        <f t="shared" si="1"/>
        <v>587</v>
      </c>
      <c r="F50" s="65"/>
      <c r="G50" s="65"/>
      <c r="H50" s="65"/>
      <c r="I50" s="65"/>
      <c r="J50" s="66"/>
      <c r="K50" s="66"/>
      <c r="L50" s="13">
        <f t="shared" si="2"/>
        <v>0</v>
      </c>
      <c r="M50" s="49"/>
      <c r="N50" s="13">
        <f t="shared" si="3"/>
        <v>0</v>
      </c>
      <c r="O50" s="45">
        <f t="shared" si="4"/>
        <v>587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49"/>
      <c r="Y50" s="13">
        <f t="shared" si="0"/>
        <v>0</v>
      </c>
    </row>
    <row r="51" spans="1:25" ht="18.75" customHeight="1" x14ac:dyDescent="0.2">
      <c r="A51" s="63">
        <v>45</v>
      </c>
      <c r="B51" s="56" t="s">
        <v>154</v>
      </c>
      <c r="C51" s="64" t="s">
        <v>25</v>
      </c>
      <c r="D51" s="10">
        <v>755</v>
      </c>
      <c r="E51" s="46">
        <f t="shared" si="1"/>
        <v>377.5</v>
      </c>
      <c r="F51" s="65"/>
      <c r="G51" s="65"/>
      <c r="H51" s="65"/>
      <c r="I51" s="65"/>
      <c r="J51" s="66"/>
      <c r="K51" s="66"/>
      <c r="L51" s="13">
        <f t="shared" si="2"/>
        <v>0</v>
      </c>
      <c r="M51" s="49"/>
      <c r="N51" s="13">
        <f t="shared" si="3"/>
        <v>0</v>
      </c>
      <c r="O51" s="45">
        <f t="shared" si="4"/>
        <v>377.5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49"/>
      <c r="Y51" s="13">
        <f t="shared" si="0"/>
        <v>0</v>
      </c>
    </row>
    <row r="52" spans="1:25" ht="18.75" customHeight="1" x14ac:dyDescent="0.2">
      <c r="A52" s="63">
        <v>46</v>
      </c>
      <c r="B52" s="71" t="s">
        <v>155</v>
      </c>
      <c r="C52" s="64" t="s">
        <v>25</v>
      </c>
      <c r="D52" s="10">
        <v>1034</v>
      </c>
      <c r="E52" s="46">
        <f t="shared" si="1"/>
        <v>517</v>
      </c>
      <c r="F52" s="65"/>
      <c r="G52" s="65"/>
      <c r="H52" s="65"/>
      <c r="I52" s="65"/>
      <c r="J52" s="66"/>
      <c r="K52" s="66"/>
      <c r="L52" s="13">
        <f t="shared" si="2"/>
        <v>0</v>
      </c>
      <c r="M52" s="49"/>
      <c r="N52" s="13">
        <f t="shared" si="3"/>
        <v>0</v>
      </c>
      <c r="O52" s="45">
        <f t="shared" si="4"/>
        <v>517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49"/>
      <c r="Y52" s="13">
        <f t="shared" si="0"/>
        <v>0</v>
      </c>
    </row>
    <row r="53" spans="1:25" ht="18.75" customHeight="1" x14ac:dyDescent="0.2">
      <c r="A53" s="63">
        <v>47</v>
      </c>
      <c r="B53" s="56" t="s">
        <v>156</v>
      </c>
      <c r="C53" s="64" t="s">
        <v>25</v>
      </c>
      <c r="D53" s="10">
        <v>655</v>
      </c>
      <c r="E53" s="46">
        <f t="shared" si="1"/>
        <v>327.5</v>
      </c>
      <c r="F53" s="65"/>
      <c r="G53" s="65"/>
      <c r="H53" s="65"/>
      <c r="I53" s="65"/>
      <c r="J53" s="66"/>
      <c r="K53" s="66"/>
      <c r="L53" s="13">
        <f t="shared" si="2"/>
        <v>0</v>
      </c>
      <c r="M53" s="49"/>
      <c r="N53" s="13">
        <f t="shared" si="3"/>
        <v>0</v>
      </c>
      <c r="O53" s="45">
        <f t="shared" si="4"/>
        <v>327.5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49"/>
      <c r="Y53" s="13">
        <f t="shared" si="0"/>
        <v>0</v>
      </c>
    </row>
    <row r="54" spans="1:25" ht="18.75" customHeight="1" x14ac:dyDescent="0.2">
      <c r="A54" s="63">
        <v>48</v>
      </c>
      <c r="B54" s="56" t="s">
        <v>157</v>
      </c>
      <c r="C54" s="64" t="s">
        <v>25</v>
      </c>
      <c r="D54" s="10">
        <v>149.5</v>
      </c>
      <c r="E54" s="46">
        <f t="shared" si="1"/>
        <v>74.75</v>
      </c>
      <c r="F54" s="65"/>
      <c r="G54" s="65"/>
      <c r="H54" s="65"/>
      <c r="I54" s="65"/>
      <c r="J54" s="66"/>
      <c r="K54" s="66"/>
      <c r="L54" s="13">
        <f t="shared" si="2"/>
        <v>0</v>
      </c>
      <c r="M54" s="49"/>
      <c r="N54" s="13">
        <f t="shared" si="3"/>
        <v>0</v>
      </c>
      <c r="O54" s="45">
        <f t="shared" si="4"/>
        <v>74.75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49"/>
      <c r="Y54" s="13">
        <f t="shared" si="0"/>
        <v>0</v>
      </c>
    </row>
    <row r="55" spans="1:25" ht="18.75" customHeight="1" x14ac:dyDescent="0.2">
      <c r="A55" s="63">
        <v>49</v>
      </c>
      <c r="B55" s="56" t="s">
        <v>158</v>
      </c>
      <c r="C55" s="64" t="s">
        <v>25</v>
      </c>
      <c r="D55" s="10">
        <v>699.71</v>
      </c>
      <c r="E55" s="46">
        <f t="shared" si="1"/>
        <v>349.85500000000002</v>
      </c>
      <c r="F55" s="65"/>
      <c r="G55" s="65"/>
      <c r="H55" s="65"/>
      <c r="I55" s="65"/>
      <c r="J55" s="66"/>
      <c r="K55" s="66"/>
      <c r="L55" s="13">
        <f t="shared" si="2"/>
        <v>0</v>
      </c>
      <c r="M55" s="49"/>
      <c r="N55" s="13">
        <f t="shared" si="3"/>
        <v>0</v>
      </c>
      <c r="O55" s="45">
        <f t="shared" si="4"/>
        <v>349.85500000000002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49"/>
      <c r="Y55" s="13">
        <f t="shared" si="0"/>
        <v>0</v>
      </c>
    </row>
    <row r="56" spans="1:25" ht="18.75" customHeight="1" x14ac:dyDescent="0.2">
      <c r="A56" s="63">
        <v>50</v>
      </c>
      <c r="B56" s="56" t="s">
        <v>159</v>
      </c>
      <c r="C56" s="64" t="s">
        <v>25</v>
      </c>
      <c r="D56" s="10">
        <v>3292</v>
      </c>
      <c r="E56" s="46">
        <f t="shared" si="1"/>
        <v>1646</v>
      </c>
      <c r="F56" s="65"/>
      <c r="G56" s="65"/>
      <c r="H56" s="65"/>
      <c r="I56" s="65"/>
      <c r="J56" s="66"/>
      <c r="K56" s="66"/>
      <c r="L56" s="13">
        <f t="shared" si="2"/>
        <v>0</v>
      </c>
      <c r="M56" s="49"/>
      <c r="N56" s="13">
        <f t="shared" si="3"/>
        <v>0</v>
      </c>
      <c r="O56" s="45">
        <f t="shared" si="4"/>
        <v>1646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49"/>
      <c r="Y56" s="13">
        <f t="shared" si="0"/>
        <v>0</v>
      </c>
    </row>
    <row r="57" spans="1:25" ht="18.75" customHeight="1" x14ac:dyDescent="0.2">
      <c r="A57" s="63">
        <v>51</v>
      </c>
      <c r="B57" s="56" t="s">
        <v>160</v>
      </c>
      <c r="C57" s="64" t="s">
        <v>25</v>
      </c>
      <c r="D57" s="10">
        <v>200</v>
      </c>
      <c r="E57" s="46">
        <f t="shared" si="1"/>
        <v>100</v>
      </c>
      <c r="F57" s="65"/>
      <c r="G57" s="65"/>
      <c r="H57" s="65"/>
      <c r="I57" s="65"/>
      <c r="J57" s="66"/>
      <c r="K57" s="66"/>
      <c r="L57" s="13">
        <f t="shared" si="2"/>
        <v>0</v>
      </c>
      <c r="M57" s="49"/>
      <c r="N57" s="13">
        <f t="shared" si="3"/>
        <v>0</v>
      </c>
      <c r="O57" s="45">
        <f t="shared" si="4"/>
        <v>100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49"/>
      <c r="Y57" s="13">
        <f t="shared" si="0"/>
        <v>0</v>
      </c>
    </row>
    <row r="58" spans="1:25" ht="18.75" customHeight="1" x14ac:dyDescent="0.2">
      <c r="A58" s="63">
        <v>52</v>
      </c>
      <c r="B58" s="56" t="s">
        <v>161</v>
      </c>
      <c r="C58" s="64" t="s">
        <v>25</v>
      </c>
      <c r="D58" s="10">
        <v>598</v>
      </c>
      <c r="E58" s="46">
        <f t="shared" si="1"/>
        <v>299</v>
      </c>
      <c r="F58" s="65"/>
      <c r="G58" s="65"/>
      <c r="H58" s="65"/>
      <c r="I58" s="65"/>
      <c r="J58" s="66"/>
      <c r="K58" s="66"/>
      <c r="L58" s="13">
        <f t="shared" si="2"/>
        <v>0</v>
      </c>
      <c r="M58" s="49"/>
      <c r="N58" s="13">
        <f t="shared" si="3"/>
        <v>0</v>
      </c>
      <c r="O58" s="45">
        <f t="shared" si="4"/>
        <v>299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49"/>
      <c r="Y58" s="13">
        <f t="shared" si="0"/>
        <v>0</v>
      </c>
    </row>
    <row r="59" spans="1:25" ht="18.75" customHeight="1" x14ac:dyDescent="0.2">
      <c r="A59" s="63">
        <v>53</v>
      </c>
      <c r="B59" s="56" t="s">
        <v>156</v>
      </c>
      <c r="C59" s="64" t="s">
        <v>25</v>
      </c>
      <c r="D59" s="10">
        <v>396</v>
      </c>
      <c r="E59" s="46">
        <f t="shared" si="1"/>
        <v>198</v>
      </c>
      <c r="F59" s="65"/>
      <c r="G59" s="65"/>
      <c r="H59" s="65"/>
      <c r="I59" s="65"/>
      <c r="J59" s="66"/>
      <c r="K59" s="66"/>
      <c r="L59" s="13">
        <f t="shared" si="2"/>
        <v>0</v>
      </c>
      <c r="M59" s="49"/>
      <c r="N59" s="13">
        <f t="shared" si="3"/>
        <v>0</v>
      </c>
      <c r="O59" s="45">
        <f t="shared" si="4"/>
        <v>198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49"/>
      <c r="Y59" s="13">
        <f t="shared" si="0"/>
        <v>0</v>
      </c>
    </row>
    <row r="60" spans="1:25" ht="18.75" customHeight="1" x14ac:dyDescent="0.2">
      <c r="A60" s="63">
        <v>54</v>
      </c>
      <c r="B60" s="56" t="s">
        <v>157</v>
      </c>
      <c r="C60" s="64" t="s">
        <v>25</v>
      </c>
      <c r="D60" s="10">
        <v>103.5</v>
      </c>
      <c r="E60" s="46">
        <f t="shared" si="1"/>
        <v>51.75</v>
      </c>
      <c r="F60" s="65"/>
      <c r="G60" s="65"/>
      <c r="H60" s="65"/>
      <c r="I60" s="65"/>
      <c r="J60" s="66"/>
      <c r="K60" s="66"/>
      <c r="L60" s="13">
        <f t="shared" si="2"/>
        <v>0</v>
      </c>
      <c r="M60" s="49"/>
      <c r="N60" s="13">
        <f t="shared" si="3"/>
        <v>0</v>
      </c>
      <c r="O60" s="45">
        <f t="shared" si="4"/>
        <v>51.75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49"/>
      <c r="Y60" s="13">
        <f t="shared" si="0"/>
        <v>0</v>
      </c>
    </row>
    <row r="61" spans="1:25" ht="18.75" customHeight="1" x14ac:dyDescent="0.2">
      <c r="A61" s="63">
        <v>55</v>
      </c>
      <c r="B61" s="56" t="s">
        <v>158</v>
      </c>
      <c r="C61" s="64" t="s">
        <v>25</v>
      </c>
      <c r="D61" s="10">
        <v>224.71</v>
      </c>
      <c r="E61" s="46">
        <f t="shared" si="1"/>
        <v>112.355</v>
      </c>
      <c r="F61" s="65"/>
      <c r="G61" s="65"/>
      <c r="H61" s="65"/>
      <c r="I61" s="65"/>
      <c r="J61" s="66"/>
      <c r="K61" s="66"/>
      <c r="L61" s="13">
        <f t="shared" si="2"/>
        <v>0</v>
      </c>
      <c r="M61" s="49"/>
      <c r="N61" s="13">
        <f t="shared" si="3"/>
        <v>0</v>
      </c>
      <c r="O61" s="45">
        <f t="shared" si="4"/>
        <v>112.355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49"/>
      <c r="Y61" s="13">
        <f t="shared" si="0"/>
        <v>0</v>
      </c>
    </row>
    <row r="62" spans="1:25" ht="18.75" customHeight="1" x14ac:dyDescent="0.2">
      <c r="A62" s="63">
        <v>56</v>
      </c>
      <c r="B62" s="56" t="s">
        <v>160</v>
      </c>
      <c r="C62" s="64" t="s">
        <v>25</v>
      </c>
      <c r="D62" s="10">
        <v>191</v>
      </c>
      <c r="E62" s="46">
        <f t="shared" si="1"/>
        <v>95.5</v>
      </c>
      <c r="F62" s="65"/>
      <c r="G62" s="65"/>
      <c r="H62" s="65"/>
      <c r="I62" s="65"/>
      <c r="J62" s="66"/>
      <c r="K62" s="66"/>
      <c r="L62" s="13">
        <f t="shared" si="2"/>
        <v>0</v>
      </c>
      <c r="M62" s="49"/>
      <c r="N62" s="13">
        <f t="shared" si="3"/>
        <v>0</v>
      </c>
      <c r="O62" s="45">
        <f t="shared" si="4"/>
        <v>95.5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49"/>
      <c r="Y62" s="13">
        <f t="shared" si="0"/>
        <v>0</v>
      </c>
    </row>
    <row r="63" spans="1:25" ht="18.75" customHeight="1" x14ac:dyDescent="0.2">
      <c r="A63" s="63">
        <v>57</v>
      </c>
      <c r="B63" s="56" t="s">
        <v>161</v>
      </c>
      <c r="C63" s="64" t="s">
        <v>25</v>
      </c>
      <c r="D63" s="10">
        <v>350</v>
      </c>
      <c r="E63" s="46">
        <f t="shared" si="1"/>
        <v>175</v>
      </c>
      <c r="F63" s="65"/>
      <c r="G63" s="65"/>
      <c r="H63" s="65"/>
      <c r="I63" s="65"/>
      <c r="J63" s="66"/>
      <c r="K63" s="66"/>
      <c r="L63" s="13">
        <f t="shared" si="2"/>
        <v>0</v>
      </c>
      <c r="M63" s="49"/>
      <c r="N63" s="13">
        <f t="shared" si="3"/>
        <v>0</v>
      </c>
      <c r="O63" s="45">
        <f t="shared" si="4"/>
        <v>175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49"/>
      <c r="Y63" s="13">
        <f t="shared" si="0"/>
        <v>0</v>
      </c>
    </row>
    <row r="64" spans="1:25" s="2" customFormat="1" ht="35.25" customHeight="1" x14ac:dyDescent="0.2">
      <c r="A64" s="26" t="s">
        <v>46</v>
      </c>
      <c r="B64" s="26"/>
      <c r="C64" s="27"/>
      <c r="D64" s="27"/>
      <c r="E64" s="27"/>
      <c r="F64" s="159" t="s">
        <v>47</v>
      </c>
      <c r="G64" s="160"/>
      <c r="H64" s="160"/>
      <c r="I64" s="160"/>
      <c r="J64" s="161"/>
      <c r="K64" s="19"/>
      <c r="L64" s="67">
        <f>+SUM(L7:L63)</f>
        <v>0</v>
      </c>
      <c r="M64" s="12"/>
      <c r="N64" s="67">
        <f>+SUM(N7:N63)</f>
        <v>0</v>
      </c>
      <c r="O64" s="67"/>
      <c r="P64" s="168" t="s">
        <v>47</v>
      </c>
      <c r="Q64" s="168"/>
      <c r="R64" s="168"/>
      <c r="S64" s="168"/>
      <c r="T64" s="168"/>
      <c r="U64" s="168"/>
      <c r="V64" s="68"/>
      <c r="W64" s="67">
        <f>+SUM(W7:W63)</f>
        <v>0</v>
      </c>
      <c r="X64" s="21"/>
      <c r="Y64" s="67">
        <f>+SUM(Y7:Y63)</f>
        <v>0</v>
      </c>
    </row>
    <row r="65" spans="1:15" s="2" customFormat="1" ht="49.5" customHeight="1" x14ac:dyDescent="0.2">
      <c r="A65" s="132" t="s">
        <v>48</v>
      </c>
      <c r="B65" s="132"/>
      <c r="F65" s="133" t="s">
        <v>49</v>
      </c>
      <c r="G65" s="134"/>
      <c r="H65" s="134"/>
      <c r="I65" s="134"/>
      <c r="J65" s="135"/>
      <c r="K65" s="69"/>
      <c r="L65" s="167"/>
      <c r="M65" s="167"/>
      <c r="N65" s="167"/>
      <c r="O65" s="1"/>
    </row>
    <row r="66" spans="1:15" s="2" customFormat="1" ht="49.5" customHeight="1" x14ac:dyDescent="0.2">
      <c r="A66" s="136" t="s">
        <v>50</v>
      </c>
      <c r="B66" s="136"/>
      <c r="F66" s="133" t="s">
        <v>51</v>
      </c>
      <c r="G66" s="134"/>
      <c r="H66" s="134"/>
      <c r="I66" s="134"/>
      <c r="J66" s="135"/>
      <c r="K66" s="22"/>
      <c r="L66" s="137"/>
      <c r="M66" s="137"/>
      <c r="N66" s="137"/>
      <c r="O66" s="1"/>
    </row>
  </sheetData>
  <mergeCells count="17">
    <mergeCell ref="C1:Y1"/>
    <mergeCell ref="A2:Y2"/>
    <mergeCell ref="A3:D3"/>
    <mergeCell ref="E3:R3"/>
    <mergeCell ref="A4:D4"/>
    <mergeCell ref="E4:N4"/>
    <mergeCell ref="A5:D5"/>
    <mergeCell ref="F5:N5"/>
    <mergeCell ref="F64:J64"/>
    <mergeCell ref="P64:U64"/>
    <mergeCell ref="O5:Y5"/>
    <mergeCell ref="A65:B65"/>
    <mergeCell ref="F65:J65"/>
    <mergeCell ref="L65:N65"/>
    <mergeCell ref="A66:B66"/>
    <mergeCell ref="F66:J66"/>
    <mergeCell ref="L66:N6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D663E-8263-49C1-84B4-9361821CF43A}">
  <sheetPr>
    <tabColor theme="7" tint="0.79998168889431442"/>
  </sheetPr>
  <dimension ref="A1:Y21"/>
  <sheetViews>
    <sheetView topLeftCell="E1" workbookViewId="0">
      <selection activeCell="O5" sqref="O5:Y5"/>
    </sheetView>
  </sheetViews>
  <sheetFormatPr baseColWidth="10" defaultRowHeight="15" x14ac:dyDescent="0.2"/>
  <cols>
    <col min="1" max="1" width="3.44140625" style="1" customWidth="1"/>
    <col min="2" max="2" width="40" style="2" customWidth="1"/>
    <col min="3" max="8" width="11.5546875" style="2"/>
    <col min="9" max="9" width="10.109375" style="2" customWidth="1"/>
    <col min="10" max="17" width="11.5546875" style="2"/>
    <col min="18" max="18" width="10.6640625" style="2" customWidth="1"/>
    <col min="19" max="19" width="11.5546875" style="2"/>
    <col min="20" max="20" width="9.5546875" style="2" customWidth="1"/>
    <col min="21" max="16384" width="11.5546875" style="2"/>
  </cols>
  <sheetData>
    <row r="1" spans="1:25" ht="26.25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6.25" x14ac:dyDescent="0.2">
      <c r="A2" s="149" t="s">
        <v>167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15.75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105" x14ac:dyDescent="0.2">
      <c r="A6" s="170" t="s">
        <v>7</v>
      </c>
      <c r="B6" s="170"/>
      <c r="C6" s="4" t="s">
        <v>53</v>
      </c>
      <c r="D6" s="44" t="s">
        <v>9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22</v>
      </c>
      <c r="K6" s="6" t="s">
        <v>113</v>
      </c>
      <c r="L6" s="6" t="s">
        <v>54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22</v>
      </c>
      <c r="V6" s="6" t="s">
        <v>113</v>
      </c>
      <c r="W6" s="6" t="s">
        <v>168</v>
      </c>
      <c r="X6" s="7" t="s">
        <v>18</v>
      </c>
      <c r="Y6" s="6" t="s">
        <v>74</v>
      </c>
    </row>
    <row r="7" spans="1:25" x14ac:dyDescent="0.2">
      <c r="A7" s="7">
        <v>1</v>
      </c>
      <c r="B7" s="111" t="s">
        <v>169</v>
      </c>
      <c r="C7" s="64" t="s">
        <v>25</v>
      </c>
      <c r="D7" s="61">
        <v>235</v>
      </c>
      <c r="E7" s="61">
        <f>D7*0.5</f>
        <v>117.5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117.5</v>
      </c>
      <c r="P7" s="12"/>
      <c r="Q7" s="12"/>
      <c r="R7" s="12"/>
      <c r="S7" s="12"/>
      <c r="T7" s="12"/>
      <c r="U7" s="66"/>
      <c r="V7" s="66"/>
      <c r="W7" s="13">
        <f>+$O7*U7</f>
        <v>0</v>
      </c>
      <c r="X7" s="14"/>
      <c r="Y7" s="13">
        <f t="shared" ref="Y7:Y18" si="0">+(W7*X7)+W7</f>
        <v>0</v>
      </c>
    </row>
    <row r="8" spans="1:25" x14ac:dyDescent="0.2">
      <c r="A8" s="7">
        <v>2</v>
      </c>
      <c r="B8" s="111" t="s">
        <v>170</v>
      </c>
      <c r="C8" s="64" t="s">
        <v>25</v>
      </c>
      <c r="D8" s="61">
        <v>505</v>
      </c>
      <c r="E8" s="61">
        <f t="shared" ref="E8:E18" si="1">D8*0.5</f>
        <v>252.5</v>
      </c>
      <c r="F8" s="12"/>
      <c r="G8" s="12"/>
      <c r="H8" s="12"/>
      <c r="I8" s="12"/>
      <c r="J8" s="66"/>
      <c r="K8" s="66"/>
      <c r="L8" s="13">
        <f t="shared" ref="L8:L18" si="2">+$E8*J8</f>
        <v>0</v>
      </c>
      <c r="M8" s="14"/>
      <c r="N8" s="13">
        <f t="shared" ref="N8:N18" si="3">+(L8*M8)+L8</f>
        <v>0</v>
      </c>
      <c r="O8" s="45">
        <f t="shared" ref="O8:O18" si="4">D8*0.5</f>
        <v>252.5</v>
      </c>
      <c r="P8" s="12"/>
      <c r="Q8" s="12"/>
      <c r="R8" s="12"/>
      <c r="S8" s="12"/>
      <c r="T8" s="12"/>
      <c r="U8" s="66"/>
      <c r="V8" s="66"/>
      <c r="W8" s="13">
        <f t="shared" ref="W8:W18" si="5">+$O8*U8</f>
        <v>0</v>
      </c>
      <c r="X8" s="14"/>
      <c r="Y8" s="13">
        <f t="shared" si="0"/>
        <v>0</v>
      </c>
    </row>
    <row r="9" spans="1:25" ht="25.5" x14ac:dyDescent="0.2">
      <c r="A9" s="7">
        <v>3</v>
      </c>
      <c r="B9" s="111" t="s">
        <v>171</v>
      </c>
      <c r="C9" s="64" t="s">
        <v>25</v>
      </c>
      <c r="D9" s="61">
        <v>4755.8900000000003</v>
      </c>
      <c r="E9" s="61">
        <f t="shared" si="1"/>
        <v>2377.9450000000002</v>
      </c>
      <c r="F9" s="12"/>
      <c r="G9" s="12"/>
      <c r="H9" s="12"/>
      <c r="I9" s="12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2377.9450000000002</v>
      </c>
      <c r="P9" s="12"/>
      <c r="Q9" s="12"/>
      <c r="R9" s="12"/>
      <c r="S9" s="12"/>
      <c r="T9" s="12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x14ac:dyDescent="0.2">
      <c r="A10" s="7">
        <v>4</v>
      </c>
      <c r="B10" s="56" t="s">
        <v>172</v>
      </c>
      <c r="C10" s="64" t="s">
        <v>25</v>
      </c>
      <c r="D10" s="61">
        <v>2723</v>
      </c>
      <c r="E10" s="61">
        <f t="shared" si="1"/>
        <v>1361.5</v>
      </c>
      <c r="F10" s="12"/>
      <c r="G10" s="12"/>
      <c r="H10" s="12"/>
      <c r="I10" s="12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1361.5</v>
      </c>
      <c r="P10" s="12"/>
      <c r="Q10" s="12"/>
      <c r="R10" s="12"/>
      <c r="S10" s="12"/>
      <c r="T10" s="12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x14ac:dyDescent="0.2">
      <c r="A11" s="7">
        <v>5</v>
      </c>
      <c r="B11" s="111" t="s">
        <v>173</v>
      </c>
      <c r="C11" s="64" t="s">
        <v>25</v>
      </c>
      <c r="D11" s="61">
        <v>1400</v>
      </c>
      <c r="E11" s="61">
        <f t="shared" si="1"/>
        <v>700</v>
      </c>
      <c r="F11" s="12"/>
      <c r="G11" s="12"/>
      <c r="H11" s="12"/>
      <c r="I11" s="12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700</v>
      </c>
      <c r="P11" s="12"/>
      <c r="Q11" s="12"/>
      <c r="R11" s="12"/>
      <c r="S11" s="12"/>
      <c r="T11" s="12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x14ac:dyDescent="0.2">
      <c r="A12" s="7">
        <v>6</v>
      </c>
      <c r="B12" s="111" t="s">
        <v>174</v>
      </c>
      <c r="C12" s="64" t="s">
        <v>25</v>
      </c>
      <c r="D12" s="61">
        <v>2406.4299999999998</v>
      </c>
      <c r="E12" s="61">
        <f t="shared" si="1"/>
        <v>1203.2149999999999</v>
      </c>
      <c r="F12" s="12"/>
      <c r="G12" s="12"/>
      <c r="H12" s="12"/>
      <c r="I12" s="12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1203.2149999999999</v>
      </c>
      <c r="P12" s="12"/>
      <c r="Q12" s="12"/>
      <c r="R12" s="12"/>
      <c r="S12" s="12"/>
      <c r="T12" s="12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x14ac:dyDescent="0.2">
      <c r="A13" s="7">
        <v>7</v>
      </c>
      <c r="B13" s="111" t="s">
        <v>175</v>
      </c>
      <c r="C13" s="64" t="s">
        <v>25</v>
      </c>
      <c r="D13" s="61">
        <v>627</v>
      </c>
      <c r="E13" s="61">
        <f t="shared" si="1"/>
        <v>313.5</v>
      </c>
      <c r="F13" s="12"/>
      <c r="G13" s="12"/>
      <c r="H13" s="12"/>
      <c r="I13" s="12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313.5</v>
      </c>
      <c r="P13" s="12"/>
      <c r="Q13" s="12"/>
      <c r="R13" s="12"/>
      <c r="S13" s="12"/>
      <c r="T13" s="12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x14ac:dyDescent="0.2">
      <c r="A14" s="7">
        <v>8</v>
      </c>
      <c r="B14" s="111" t="s">
        <v>176</v>
      </c>
      <c r="C14" s="64" t="s">
        <v>25</v>
      </c>
      <c r="D14" s="61">
        <v>4750</v>
      </c>
      <c r="E14" s="61">
        <f t="shared" si="1"/>
        <v>2375</v>
      </c>
      <c r="F14" s="12"/>
      <c r="G14" s="12"/>
      <c r="H14" s="12"/>
      <c r="I14" s="12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2375</v>
      </c>
      <c r="P14" s="12"/>
      <c r="Q14" s="12"/>
      <c r="R14" s="12"/>
      <c r="S14" s="12"/>
      <c r="T14" s="12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x14ac:dyDescent="0.2">
      <c r="A15" s="7">
        <v>9</v>
      </c>
      <c r="B15" s="56" t="s">
        <v>177</v>
      </c>
      <c r="C15" s="64" t="s">
        <v>25</v>
      </c>
      <c r="D15" s="61">
        <v>200</v>
      </c>
      <c r="E15" s="61">
        <f t="shared" si="1"/>
        <v>100</v>
      </c>
      <c r="F15" s="12"/>
      <c r="G15" s="12"/>
      <c r="H15" s="12"/>
      <c r="I15" s="12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100</v>
      </c>
      <c r="P15" s="12"/>
      <c r="Q15" s="12"/>
      <c r="R15" s="12"/>
      <c r="S15" s="12"/>
      <c r="T15" s="12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x14ac:dyDescent="0.2">
      <c r="A16" s="7">
        <v>10</v>
      </c>
      <c r="B16" s="56" t="s">
        <v>178</v>
      </c>
      <c r="C16" s="64" t="s">
        <v>25</v>
      </c>
      <c r="D16" s="61">
        <v>177</v>
      </c>
      <c r="E16" s="61">
        <f t="shared" si="1"/>
        <v>88.5</v>
      </c>
      <c r="F16" s="12"/>
      <c r="G16" s="12"/>
      <c r="H16" s="12"/>
      <c r="I16" s="12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88.5</v>
      </c>
      <c r="P16" s="12"/>
      <c r="Q16" s="12"/>
      <c r="R16" s="12"/>
      <c r="S16" s="12"/>
      <c r="T16" s="12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x14ac:dyDescent="0.2">
      <c r="A17" s="7">
        <v>11</v>
      </c>
      <c r="B17" s="111" t="s">
        <v>179</v>
      </c>
      <c r="C17" s="64" t="s">
        <v>25</v>
      </c>
      <c r="D17" s="61">
        <v>1302</v>
      </c>
      <c r="E17" s="61">
        <f t="shared" si="1"/>
        <v>651</v>
      </c>
      <c r="F17" s="12"/>
      <c r="G17" s="12"/>
      <c r="H17" s="12"/>
      <c r="I17" s="12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651</v>
      </c>
      <c r="P17" s="12"/>
      <c r="Q17" s="12"/>
      <c r="R17" s="12"/>
      <c r="S17" s="12"/>
      <c r="T17" s="12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x14ac:dyDescent="0.2">
      <c r="A18" s="7">
        <v>12</v>
      </c>
      <c r="B18" s="111" t="s">
        <v>180</v>
      </c>
      <c r="C18" s="64" t="s">
        <v>25</v>
      </c>
      <c r="D18" s="61">
        <v>537</v>
      </c>
      <c r="E18" s="61">
        <f t="shared" si="1"/>
        <v>268.5</v>
      </c>
      <c r="F18" s="12"/>
      <c r="G18" s="12"/>
      <c r="H18" s="12"/>
      <c r="I18" s="12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268.5</v>
      </c>
      <c r="P18" s="12"/>
      <c r="Q18" s="12"/>
      <c r="R18" s="12"/>
      <c r="S18" s="12"/>
      <c r="T18" s="12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15.75" x14ac:dyDescent="0.2">
      <c r="A19" s="26" t="s">
        <v>46</v>
      </c>
      <c r="B19" s="26"/>
      <c r="C19" s="27"/>
      <c r="D19" s="27"/>
      <c r="E19" s="27"/>
      <c r="F19" s="159" t="s">
        <v>47</v>
      </c>
      <c r="G19" s="160"/>
      <c r="H19" s="160"/>
      <c r="I19" s="160"/>
      <c r="J19" s="161"/>
      <c r="K19" s="19"/>
      <c r="L19" s="67">
        <f>+SUM(L7:L18)</f>
        <v>0</v>
      </c>
      <c r="M19" s="12"/>
      <c r="N19" s="67">
        <f>+SUM(N7:N18)</f>
        <v>0</v>
      </c>
      <c r="O19" s="67"/>
      <c r="P19" s="168" t="s">
        <v>47</v>
      </c>
      <c r="Q19" s="168"/>
      <c r="R19" s="168"/>
      <c r="S19" s="168"/>
      <c r="T19" s="168"/>
      <c r="U19" s="168"/>
      <c r="V19" s="68"/>
      <c r="W19" s="67">
        <f>+SUM(W7:W18)</f>
        <v>0</v>
      </c>
      <c r="X19" s="21"/>
      <c r="Y19" s="67">
        <f>+SUM(Y7:Y18)</f>
        <v>0</v>
      </c>
    </row>
    <row r="20" spans="1:25" ht="15.75" x14ac:dyDescent="0.2">
      <c r="A20" s="132" t="s">
        <v>48</v>
      </c>
      <c r="B20" s="132"/>
      <c r="F20" s="133" t="s">
        <v>49</v>
      </c>
      <c r="G20" s="134"/>
      <c r="H20" s="134"/>
      <c r="I20" s="134"/>
      <c r="J20" s="135"/>
      <c r="K20" s="69"/>
      <c r="L20" s="167"/>
      <c r="M20" s="167"/>
      <c r="N20" s="167"/>
      <c r="O20" s="1"/>
    </row>
    <row r="21" spans="1:25" ht="15.75" x14ac:dyDescent="0.2">
      <c r="A21" s="136" t="s">
        <v>50</v>
      </c>
      <c r="B21" s="136"/>
      <c r="F21" s="133" t="s">
        <v>51</v>
      </c>
      <c r="G21" s="134"/>
      <c r="H21" s="134"/>
      <c r="I21" s="134"/>
      <c r="J21" s="135"/>
      <c r="K21" s="22"/>
      <c r="L21" s="137"/>
      <c r="M21" s="137"/>
      <c r="N21" s="137"/>
      <c r="O21" s="1"/>
    </row>
  </sheetData>
  <mergeCells count="18">
    <mergeCell ref="F19:J19"/>
    <mergeCell ref="P19:U19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20:B20"/>
    <mergeCell ref="F20:J20"/>
    <mergeCell ref="L20:N20"/>
    <mergeCell ref="A21:B21"/>
    <mergeCell ref="F21:J21"/>
    <mergeCell ref="L21:N2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44FEF-D113-44FB-AA94-1AE2CC926E5D}">
  <sheetPr>
    <tabColor theme="9" tint="0.59999389629810485"/>
  </sheetPr>
  <dimension ref="A1:Y108"/>
  <sheetViews>
    <sheetView topLeftCell="H1" workbookViewId="0">
      <selection activeCell="O5" sqref="O5:Y5"/>
    </sheetView>
  </sheetViews>
  <sheetFormatPr baseColWidth="10" defaultRowHeight="15" x14ac:dyDescent="0.2"/>
  <cols>
    <col min="1" max="1" width="3.109375" style="78" customWidth="1"/>
    <col min="2" max="2" width="47.88671875" style="51" customWidth="1"/>
    <col min="3" max="3" width="7.33203125" style="51" customWidth="1"/>
    <col min="4" max="11" width="11.5546875" style="51"/>
    <col min="12" max="12" width="9.21875" style="51" bestFit="1" customWidth="1"/>
    <col min="13" max="13" width="11.5546875" style="51"/>
    <col min="14" max="14" width="9.21875" style="51" bestFit="1" customWidth="1"/>
    <col min="15" max="15" width="9.21875" style="51" customWidth="1"/>
    <col min="16" max="22" width="11.5546875" style="51"/>
    <col min="23" max="23" width="9.21875" style="51" bestFit="1" customWidth="1"/>
    <col min="24" max="24" width="11.5546875" style="51"/>
    <col min="25" max="25" width="9.21875" style="51" bestFit="1" customWidth="1"/>
    <col min="26" max="16384" width="11.5546875" style="51"/>
  </cols>
  <sheetData>
    <row r="1" spans="1:25" s="2" customFormat="1" ht="58.5" customHeight="1" x14ac:dyDescent="0.2">
      <c r="A1" s="1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s="2" customFormat="1" ht="24" customHeight="1" x14ac:dyDescent="0.2">
      <c r="A2" s="149" t="s">
        <v>181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s="2" customFormat="1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s="2" customFormat="1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s="2" customFormat="1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182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114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114</v>
      </c>
      <c r="X6" s="7" t="s">
        <v>18</v>
      </c>
      <c r="Y6" s="6" t="s">
        <v>74</v>
      </c>
    </row>
    <row r="7" spans="1:25" ht="24.75" customHeight="1" x14ac:dyDescent="0.2">
      <c r="A7" s="63">
        <v>1</v>
      </c>
      <c r="B7" s="56" t="s">
        <v>183</v>
      </c>
      <c r="C7" s="64" t="s">
        <v>25</v>
      </c>
      <c r="D7" s="61">
        <v>46886</v>
      </c>
      <c r="E7" s="61">
        <f>D7*0.5</f>
        <v>23443</v>
      </c>
      <c r="F7" s="65"/>
      <c r="G7" s="65"/>
      <c r="H7" s="65"/>
      <c r="I7" s="65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23443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0">+(W7*X7)+W7</f>
        <v>0</v>
      </c>
    </row>
    <row r="8" spans="1:25" ht="24.75" customHeight="1" x14ac:dyDescent="0.2">
      <c r="A8" s="63">
        <v>2</v>
      </c>
      <c r="B8" s="56" t="s">
        <v>184</v>
      </c>
      <c r="C8" s="64" t="s">
        <v>25</v>
      </c>
      <c r="D8" s="61">
        <v>4273</v>
      </c>
      <c r="E8" s="61">
        <f t="shared" ref="E8:E71" si="1">D8*0.5</f>
        <v>2136.5</v>
      </c>
      <c r="F8" s="65"/>
      <c r="G8" s="65"/>
      <c r="H8" s="65"/>
      <c r="I8" s="65"/>
      <c r="J8" s="66"/>
      <c r="K8" s="66"/>
      <c r="L8" s="13">
        <f t="shared" ref="L8:L71" si="2">+$E8*J8</f>
        <v>0</v>
      </c>
      <c r="M8" s="14"/>
      <c r="N8" s="13">
        <f t="shared" ref="N8:N71" si="3">+(L8*M8)+L8</f>
        <v>0</v>
      </c>
      <c r="O8" s="45">
        <f t="shared" ref="O8:O71" si="4">D8*0.5</f>
        <v>2136.5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0"/>
        <v>0</v>
      </c>
    </row>
    <row r="9" spans="1:25" ht="24.75" customHeight="1" x14ac:dyDescent="0.2">
      <c r="A9" s="63">
        <v>3</v>
      </c>
      <c r="B9" s="58" t="s">
        <v>185</v>
      </c>
      <c r="C9" s="64" t="s">
        <v>25</v>
      </c>
      <c r="D9" s="61">
        <v>27467.61</v>
      </c>
      <c r="E9" s="61">
        <f t="shared" si="1"/>
        <v>13733.805</v>
      </c>
      <c r="F9" s="65"/>
      <c r="G9" s="65"/>
      <c r="H9" s="65"/>
      <c r="I9" s="65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13733.805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ht="24.75" customHeight="1" x14ac:dyDescent="0.2">
      <c r="A10" s="63">
        <v>4</v>
      </c>
      <c r="B10" s="56" t="s">
        <v>186</v>
      </c>
      <c r="C10" s="64" t="s">
        <v>25</v>
      </c>
      <c r="D10" s="61">
        <v>11745</v>
      </c>
      <c r="E10" s="61">
        <f t="shared" si="1"/>
        <v>5872.5</v>
      </c>
      <c r="F10" s="65"/>
      <c r="G10" s="65"/>
      <c r="H10" s="65"/>
      <c r="I10" s="65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5872.5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ht="24.75" customHeight="1" x14ac:dyDescent="0.2">
      <c r="A11" s="63">
        <v>5</v>
      </c>
      <c r="B11" s="56" t="s">
        <v>187</v>
      </c>
      <c r="C11" s="64" t="s">
        <v>188</v>
      </c>
      <c r="D11" s="61">
        <v>7421</v>
      </c>
      <c r="E11" s="61">
        <f t="shared" si="1"/>
        <v>3710.5</v>
      </c>
      <c r="F11" s="65"/>
      <c r="G11" s="65"/>
      <c r="H11" s="65"/>
      <c r="I11" s="65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3710.5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ht="24.75" customHeight="1" x14ac:dyDescent="0.2">
      <c r="A12" s="63">
        <v>6</v>
      </c>
      <c r="B12" s="56" t="s">
        <v>189</v>
      </c>
      <c r="C12" s="64" t="s">
        <v>190</v>
      </c>
      <c r="D12" s="61">
        <v>6027.6</v>
      </c>
      <c r="E12" s="61">
        <f t="shared" si="1"/>
        <v>3013.8</v>
      </c>
      <c r="F12" s="65"/>
      <c r="G12" s="65"/>
      <c r="H12" s="65"/>
      <c r="I12" s="65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3013.8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ht="24.75" customHeight="1" x14ac:dyDescent="0.2">
      <c r="A13" s="63">
        <v>7</v>
      </c>
      <c r="B13" s="56" t="s">
        <v>191</v>
      </c>
      <c r="C13" s="64" t="s">
        <v>192</v>
      </c>
      <c r="D13" s="61">
        <v>15878</v>
      </c>
      <c r="E13" s="61">
        <f t="shared" si="1"/>
        <v>7939</v>
      </c>
      <c r="F13" s="65"/>
      <c r="G13" s="65"/>
      <c r="H13" s="65"/>
      <c r="I13" s="65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7939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ht="24.75" customHeight="1" x14ac:dyDescent="0.2">
      <c r="A14" s="63">
        <v>8</v>
      </c>
      <c r="B14" s="56" t="s">
        <v>193</v>
      </c>
      <c r="C14" s="64" t="s">
        <v>192</v>
      </c>
      <c r="D14" s="61">
        <v>81352</v>
      </c>
      <c r="E14" s="61">
        <f t="shared" si="1"/>
        <v>40676</v>
      </c>
      <c r="F14" s="65"/>
      <c r="G14" s="65"/>
      <c r="H14" s="65"/>
      <c r="I14" s="65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40676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ht="24.75" customHeight="1" x14ac:dyDescent="0.2">
      <c r="A15" s="63">
        <v>9</v>
      </c>
      <c r="B15" s="56" t="s">
        <v>194</v>
      </c>
      <c r="C15" s="64" t="s">
        <v>192</v>
      </c>
      <c r="D15" s="61">
        <v>126563</v>
      </c>
      <c r="E15" s="61">
        <f t="shared" si="1"/>
        <v>63281.5</v>
      </c>
      <c r="F15" s="65"/>
      <c r="G15" s="65"/>
      <c r="H15" s="65"/>
      <c r="I15" s="65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63281.5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ht="24.75" customHeight="1" x14ac:dyDescent="0.2">
      <c r="A16" s="63">
        <v>10</v>
      </c>
      <c r="B16" s="56" t="s">
        <v>195</v>
      </c>
      <c r="C16" s="64" t="s">
        <v>192</v>
      </c>
      <c r="D16" s="61">
        <v>115346</v>
      </c>
      <c r="E16" s="61">
        <f t="shared" si="1"/>
        <v>57673</v>
      </c>
      <c r="F16" s="65"/>
      <c r="G16" s="65"/>
      <c r="H16" s="65"/>
      <c r="I16" s="65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57673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ht="24.75" customHeight="1" x14ac:dyDescent="0.2">
      <c r="A17" s="63">
        <v>11</v>
      </c>
      <c r="B17" s="111" t="s">
        <v>196</v>
      </c>
      <c r="C17" s="64" t="s">
        <v>188</v>
      </c>
      <c r="D17" s="61">
        <v>20964</v>
      </c>
      <c r="E17" s="61">
        <f t="shared" si="1"/>
        <v>10482</v>
      </c>
      <c r="F17" s="65"/>
      <c r="G17" s="65"/>
      <c r="H17" s="65"/>
      <c r="I17" s="65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10482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ht="24.75" customHeight="1" x14ac:dyDescent="0.2">
      <c r="A18" s="63">
        <v>12</v>
      </c>
      <c r="B18" s="111" t="s">
        <v>197</v>
      </c>
      <c r="C18" s="64" t="s">
        <v>188</v>
      </c>
      <c r="D18" s="61">
        <v>16648</v>
      </c>
      <c r="E18" s="61">
        <f t="shared" si="1"/>
        <v>8324</v>
      </c>
      <c r="F18" s="65"/>
      <c r="G18" s="65"/>
      <c r="H18" s="65"/>
      <c r="I18" s="65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8324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24.75" customHeight="1" x14ac:dyDescent="0.2">
      <c r="A19" s="63">
        <v>13</v>
      </c>
      <c r="B19" s="56" t="s">
        <v>198</v>
      </c>
      <c r="C19" s="64" t="s">
        <v>192</v>
      </c>
      <c r="D19" s="61">
        <v>16312</v>
      </c>
      <c r="E19" s="61">
        <f t="shared" si="1"/>
        <v>8156</v>
      </c>
      <c r="F19" s="65"/>
      <c r="G19" s="65"/>
      <c r="H19" s="65"/>
      <c r="I19" s="65"/>
      <c r="J19" s="66"/>
      <c r="K19" s="66"/>
      <c r="L19" s="13">
        <f t="shared" si="2"/>
        <v>0</v>
      </c>
      <c r="M19" s="14"/>
      <c r="N19" s="13">
        <f t="shared" si="3"/>
        <v>0</v>
      </c>
      <c r="O19" s="45">
        <f t="shared" si="4"/>
        <v>8156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0"/>
        <v>0</v>
      </c>
    </row>
    <row r="20" spans="1:25" ht="24.75" customHeight="1" x14ac:dyDescent="0.2">
      <c r="A20" s="63">
        <v>14</v>
      </c>
      <c r="B20" s="56" t="s">
        <v>199</v>
      </c>
      <c r="C20" s="64" t="s">
        <v>190</v>
      </c>
      <c r="D20" s="61">
        <v>1846</v>
      </c>
      <c r="E20" s="61">
        <f t="shared" si="1"/>
        <v>923</v>
      </c>
      <c r="F20" s="65"/>
      <c r="G20" s="65"/>
      <c r="H20" s="65"/>
      <c r="I20" s="65"/>
      <c r="J20" s="66"/>
      <c r="K20" s="66"/>
      <c r="L20" s="13">
        <f t="shared" si="2"/>
        <v>0</v>
      </c>
      <c r="M20" s="14"/>
      <c r="N20" s="13">
        <f t="shared" si="3"/>
        <v>0</v>
      </c>
      <c r="O20" s="45">
        <f t="shared" si="4"/>
        <v>923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0"/>
        <v>0</v>
      </c>
    </row>
    <row r="21" spans="1:25" ht="24.75" customHeight="1" x14ac:dyDescent="0.2">
      <c r="A21" s="63">
        <v>15</v>
      </c>
      <c r="B21" s="56" t="s">
        <v>200</v>
      </c>
      <c r="C21" s="64" t="s">
        <v>192</v>
      </c>
      <c r="D21" s="61">
        <v>79056</v>
      </c>
      <c r="E21" s="61">
        <f t="shared" si="1"/>
        <v>39528</v>
      </c>
      <c r="F21" s="65"/>
      <c r="G21" s="65"/>
      <c r="H21" s="65"/>
      <c r="I21" s="65"/>
      <c r="J21" s="66"/>
      <c r="K21" s="66"/>
      <c r="L21" s="13">
        <f t="shared" si="2"/>
        <v>0</v>
      </c>
      <c r="M21" s="14"/>
      <c r="N21" s="13">
        <f t="shared" si="3"/>
        <v>0</v>
      </c>
      <c r="O21" s="45">
        <f t="shared" si="4"/>
        <v>39528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0"/>
        <v>0</v>
      </c>
    </row>
    <row r="22" spans="1:25" ht="24.75" customHeight="1" x14ac:dyDescent="0.2">
      <c r="A22" s="63">
        <v>16</v>
      </c>
      <c r="B22" s="56" t="s">
        <v>201</v>
      </c>
      <c r="C22" s="64" t="s">
        <v>192</v>
      </c>
      <c r="D22" s="61">
        <v>110658</v>
      </c>
      <c r="E22" s="61">
        <f t="shared" si="1"/>
        <v>55329</v>
      </c>
      <c r="F22" s="65"/>
      <c r="G22" s="65"/>
      <c r="H22" s="65"/>
      <c r="I22" s="65"/>
      <c r="J22" s="66"/>
      <c r="K22" s="66"/>
      <c r="L22" s="13">
        <f t="shared" si="2"/>
        <v>0</v>
      </c>
      <c r="M22" s="14"/>
      <c r="N22" s="13">
        <f t="shared" si="3"/>
        <v>0</v>
      </c>
      <c r="O22" s="45">
        <f t="shared" si="4"/>
        <v>55329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0"/>
        <v>0</v>
      </c>
    </row>
    <row r="23" spans="1:25" ht="24.75" customHeight="1" x14ac:dyDescent="0.2">
      <c r="A23" s="63">
        <v>17</v>
      </c>
      <c r="B23" s="111" t="s">
        <v>202</v>
      </c>
      <c r="C23" s="64" t="s">
        <v>192</v>
      </c>
      <c r="D23" s="61">
        <v>189172</v>
      </c>
      <c r="E23" s="61">
        <f t="shared" si="1"/>
        <v>94586</v>
      </c>
      <c r="F23" s="65"/>
      <c r="G23" s="65"/>
      <c r="H23" s="65"/>
      <c r="I23" s="65"/>
      <c r="J23" s="66"/>
      <c r="K23" s="66"/>
      <c r="L23" s="13">
        <f t="shared" si="2"/>
        <v>0</v>
      </c>
      <c r="M23" s="14"/>
      <c r="N23" s="13">
        <f t="shared" si="3"/>
        <v>0</v>
      </c>
      <c r="O23" s="45">
        <f t="shared" si="4"/>
        <v>94586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0"/>
        <v>0</v>
      </c>
    </row>
    <row r="24" spans="1:25" ht="24.75" customHeight="1" x14ac:dyDescent="0.2">
      <c r="A24" s="63">
        <v>18</v>
      </c>
      <c r="B24" s="56" t="s">
        <v>203</v>
      </c>
      <c r="C24" s="64" t="s">
        <v>192</v>
      </c>
      <c r="D24" s="61">
        <v>101060</v>
      </c>
      <c r="E24" s="61">
        <f t="shared" si="1"/>
        <v>50530</v>
      </c>
      <c r="F24" s="65"/>
      <c r="G24" s="65"/>
      <c r="H24" s="65"/>
      <c r="I24" s="65"/>
      <c r="J24" s="66"/>
      <c r="K24" s="66"/>
      <c r="L24" s="13">
        <f t="shared" si="2"/>
        <v>0</v>
      </c>
      <c r="M24" s="14"/>
      <c r="N24" s="13">
        <f t="shared" si="3"/>
        <v>0</v>
      </c>
      <c r="O24" s="45">
        <f t="shared" si="4"/>
        <v>50530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0"/>
        <v>0</v>
      </c>
    </row>
    <row r="25" spans="1:25" ht="24.75" customHeight="1" x14ac:dyDescent="0.2">
      <c r="A25" s="63">
        <v>19</v>
      </c>
      <c r="B25" s="56" t="s">
        <v>204</v>
      </c>
      <c r="C25" s="64" t="s">
        <v>192</v>
      </c>
      <c r="D25" s="61">
        <v>64235</v>
      </c>
      <c r="E25" s="61">
        <f t="shared" si="1"/>
        <v>32117.5</v>
      </c>
      <c r="F25" s="65"/>
      <c r="G25" s="65"/>
      <c r="H25" s="65"/>
      <c r="I25" s="65"/>
      <c r="J25" s="66"/>
      <c r="K25" s="66"/>
      <c r="L25" s="13">
        <f t="shared" si="2"/>
        <v>0</v>
      </c>
      <c r="M25" s="14"/>
      <c r="N25" s="13">
        <f t="shared" si="3"/>
        <v>0</v>
      </c>
      <c r="O25" s="45">
        <f t="shared" si="4"/>
        <v>32117.5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0"/>
        <v>0</v>
      </c>
    </row>
    <row r="26" spans="1:25" ht="24.75" customHeight="1" x14ac:dyDescent="0.2">
      <c r="A26" s="63">
        <v>20</v>
      </c>
      <c r="B26" s="56" t="s">
        <v>205</v>
      </c>
      <c r="C26" s="64" t="s">
        <v>192</v>
      </c>
      <c r="D26" s="61">
        <v>132188</v>
      </c>
      <c r="E26" s="61">
        <f t="shared" si="1"/>
        <v>66094</v>
      </c>
      <c r="F26" s="65"/>
      <c r="G26" s="65"/>
      <c r="H26" s="65"/>
      <c r="I26" s="65"/>
      <c r="J26" s="66"/>
      <c r="K26" s="66"/>
      <c r="L26" s="13">
        <f t="shared" si="2"/>
        <v>0</v>
      </c>
      <c r="M26" s="14"/>
      <c r="N26" s="13">
        <f t="shared" si="3"/>
        <v>0</v>
      </c>
      <c r="O26" s="45">
        <f t="shared" si="4"/>
        <v>66094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0"/>
        <v>0</v>
      </c>
    </row>
    <row r="27" spans="1:25" ht="24.75" customHeight="1" x14ac:dyDescent="0.2">
      <c r="A27" s="63">
        <v>21</v>
      </c>
      <c r="B27" s="111" t="s">
        <v>206</v>
      </c>
      <c r="C27" s="64" t="s">
        <v>25</v>
      </c>
      <c r="D27" s="61">
        <v>19255</v>
      </c>
      <c r="E27" s="61">
        <f t="shared" si="1"/>
        <v>9627.5</v>
      </c>
      <c r="F27" s="65"/>
      <c r="G27" s="65"/>
      <c r="H27" s="65"/>
      <c r="I27" s="65"/>
      <c r="J27" s="66"/>
      <c r="K27" s="66"/>
      <c r="L27" s="13">
        <f t="shared" si="2"/>
        <v>0</v>
      </c>
      <c r="M27" s="14"/>
      <c r="N27" s="13">
        <f t="shared" si="3"/>
        <v>0</v>
      </c>
      <c r="O27" s="45">
        <f t="shared" si="4"/>
        <v>9627.5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0"/>
        <v>0</v>
      </c>
    </row>
    <row r="28" spans="1:25" ht="24.75" customHeight="1" x14ac:dyDescent="0.2">
      <c r="A28" s="63">
        <v>22</v>
      </c>
      <c r="B28" s="111" t="s">
        <v>207</v>
      </c>
      <c r="C28" s="64" t="s">
        <v>188</v>
      </c>
      <c r="D28" s="61">
        <v>51307</v>
      </c>
      <c r="E28" s="61">
        <f t="shared" si="1"/>
        <v>25653.5</v>
      </c>
      <c r="F28" s="65"/>
      <c r="G28" s="65"/>
      <c r="H28" s="65"/>
      <c r="I28" s="65"/>
      <c r="J28" s="66"/>
      <c r="K28" s="66"/>
      <c r="L28" s="13">
        <f t="shared" si="2"/>
        <v>0</v>
      </c>
      <c r="M28" s="14"/>
      <c r="N28" s="13">
        <f t="shared" si="3"/>
        <v>0</v>
      </c>
      <c r="O28" s="45">
        <f t="shared" si="4"/>
        <v>25653.5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0"/>
        <v>0</v>
      </c>
    </row>
    <row r="29" spans="1:25" ht="24.75" customHeight="1" x14ac:dyDescent="0.2">
      <c r="A29" s="63">
        <v>23</v>
      </c>
      <c r="B29" s="111" t="s">
        <v>208</v>
      </c>
      <c r="C29" s="64" t="s">
        <v>188</v>
      </c>
      <c r="D29" s="61">
        <v>16142</v>
      </c>
      <c r="E29" s="61">
        <f t="shared" si="1"/>
        <v>8071</v>
      </c>
      <c r="F29" s="65"/>
      <c r="G29" s="65"/>
      <c r="H29" s="65"/>
      <c r="I29" s="65"/>
      <c r="J29" s="66"/>
      <c r="K29" s="66"/>
      <c r="L29" s="13">
        <f t="shared" si="2"/>
        <v>0</v>
      </c>
      <c r="M29" s="14"/>
      <c r="N29" s="13">
        <f t="shared" si="3"/>
        <v>0</v>
      </c>
      <c r="O29" s="45">
        <f t="shared" si="4"/>
        <v>8071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0"/>
        <v>0</v>
      </c>
    </row>
    <row r="30" spans="1:25" ht="24.75" customHeight="1" x14ac:dyDescent="0.2">
      <c r="A30" s="63">
        <v>24</v>
      </c>
      <c r="B30" s="111" t="s">
        <v>209</v>
      </c>
      <c r="C30" s="64" t="s">
        <v>188</v>
      </c>
      <c r="D30" s="61">
        <v>9221</v>
      </c>
      <c r="E30" s="61">
        <f t="shared" si="1"/>
        <v>4610.5</v>
      </c>
      <c r="F30" s="65"/>
      <c r="G30" s="65"/>
      <c r="H30" s="65"/>
      <c r="I30" s="65"/>
      <c r="J30" s="66"/>
      <c r="K30" s="66"/>
      <c r="L30" s="13">
        <f t="shared" si="2"/>
        <v>0</v>
      </c>
      <c r="M30" s="14"/>
      <c r="N30" s="13">
        <f t="shared" si="3"/>
        <v>0</v>
      </c>
      <c r="O30" s="45">
        <f t="shared" si="4"/>
        <v>4610.5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0"/>
        <v>0</v>
      </c>
    </row>
    <row r="31" spans="1:25" ht="24.75" customHeight="1" x14ac:dyDescent="0.2">
      <c r="A31" s="63">
        <v>25</v>
      </c>
      <c r="B31" s="56" t="s">
        <v>210</v>
      </c>
      <c r="C31" s="64" t="s">
        <v>192</v>
      </c>
      <c r="D31" s="61">
        <v>59588</v>
      </c>
      <c r="E31" s="61">
        <f t="shared" si="1"/>
        <v>29794</v>
      </c>
      <c r="F31" s="65"/>
      <c r="G31" s="65"/>
      <c r="H31" s="65"/>
      <c r="I31" s="65"/>
      <c r="J31" s="66"/>
      <c r="K31" s="66"/>
      <c r="L31" s="13">
        <f t="shared" si="2"/>
        <v>0</v>
      </c>
      <c r="M31" s="14"/>
      <c r="N31" s="13">
        <f t="shared" si="3"/>
        <v>0</v>
      </c>
      <c r="O31" s="45">
        <f t="shared" si="4"/>
        <v>29794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0"/>
        <v>0</v>
      </c>
    </row>
    <row r="32" spans="1:25" ht="24.75" customHeight="1" x14ac:dyDescent="0.2">
      <c r="A32" s="63">
        <v>26</v>
      </c>
      <c r="B32" s="56" t="s">
        <v>211</v>
      </c>
      <c r="C32" s="64" t="s">
        <v>192</v>
      </c>
      <c r="D32" s="61">
        <v>339</v>
      </c>
      <c r="E32" s="61">
        <f t="shared" si="1"/>
        <v>169.5</v>
      </c>
      <c r="F32" s="65"/>
      <c r="G32" s="65"/>
      <c r="H32" s="65"/>
      <c r="I32" s="65"/>
      <c r="J32" s="66"/>
      <c r="K32" s="66"/>
      <c r="L32" s="13">
        <f t="shared" si="2"/>
        <v>0</v>
      </c>
      <c r="M32" s="14"/>
      <c r="N32" s="13">
        <f t="shared" si="3"/>
        <v>0</v>
      </c>
      <c r="O32" s="45">
        <f t="shared" si="4"/>
        <v>169.5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0"/>
        <v>0</v>
      </c>
    </row>
    <row r="33" spans="1:25" ht="24.75" customHeight="1" x14ac:dyDescent="0.2">
      <c r="A33" s="63">
        <v>27</v>
      </c>
      <c r="B33" s="56" t="s">
        <v>212</v>
      </c>
      <c r="C33" s="64" t="s">
        <v>188</v>
      </c>
      <c r="D33" s="61">
        <v>1034</v>
      </c>
      <c r="E33" s="61">
        <f t="shared" si="1"/>
        <v>517</v>
      </c>
      <c r="F33" s="65"/>
      <c r="G33" s="65"/>
      <c r="H33" s="65"/>
      <c r="I33" s="65"/>
      <c r="J33" s="66"/>
      <c r="K33" s="66"/>
      <c r="L33" s="13">
        <f t="shared" si="2"/>
        <v>0</v>
      </c>
      <c r="M33" s="14"/>
      <c r="N33" s="13">
        <f t="shared" si="3"/>
        <v>0</v>
      </c>
      <c r="O33" s="45">
        <f t="shared" si="4"/>
        <v>517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0"/>
        <v>0</v>
      </c>
    </row>
    <row r="34" spans="1:25" ht="24.75" customHeight="1" x14ac:dyDescent="0.2">
      <c r="A34" s="63">
        <v>28</v>
      </c>
      <c r="B34" s="56" t="s">
        <v>213</v>
      </c>
      <c r="C34" s="64" t="s">
        <v>192</v>
      </c>
      <c r="D34" s="61">
        <v>10240</v>
      </c>
      <c r="E34" s="61">
        <f t="shared" si="1"/>
        <v>5120</v>
      </c>
      <c r="F34" s="65"/>
      <c r="G34" s="65"/>
      <c r="H34" s="65"/>
      <c r="I34" s="65"/>
      <c r="J34" s="66"/>
      <c r="K34" s="66"/>
      <c r="L34" s="13">
        <f t="shared" si="2"/>
        <v>0</v>
      </c>
      <c r="M34" s="14"/>
      <c r="N34" s="13">
        <f t="shared" si="3"/>
        <v>0</v>
      </c>
      <c r="O34" s="45">
        <f t="shared" si="4"/>
        <v>5120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0"/>
        <v>0</v>
      </c>
    </row>
    <row r="35" spans="1:25" ht="24.75" customHeight="1" x14ac:dyDescent="0.2">
      <c r="A35" s="63">
        <v>29</v>
      </c>
      <c r="B35" s="56" t="s">
        <v>214</v>
      </c>
      <c r="C35" s="64" t="s">
        <v>192</v>
      </c>
      <c r="D35" s="61">
        <v>86908</v>
      </c>
      <c r="E35" s="61">
        <f t="shared" si="1"/>
        <v>43454</v>
      </c>
      <c r="F35" s="65"/>
      <c r="G35" s="65"/>
      <c r="H35" s="65"/>
      <c r="I35" s="65"/>
      <c r="J35" s="66"/>
      <c r="K35" s="66"/>
      <c r="L35" s="13">
        <f t="shared" si="2"/>
        <v>0</v>
      </c>
      <c r="M35" s="14"/>
      <c r="N35" s="13">
        <f t="shared" si="3"/>
        <v>0</v>
      </c>
      <c r="O35" s="45">
        <f t="shared" si="4"/>
        <v>43454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0"/>
        <v>0</v>
      </c>
    </row>
    <row r="36" spans="1:25" ht="24.75" customHeight="1" x14ac:dyDescent="0.2">
      <c r="A36" s="63">
        <v>30</v>
      </c>
      <c r="B36" s="56" t="s">
        <v>215</v>
      </c>
      <c r="C36" s="64" t="s">
        <v>192</v>
      </c>
      <c r="D36" s="61">
        <v>15852</v>
      </c>
      <c r="E36" s="61">
        <f t="shared" si="1"/>
        <v>7926</v>
      </c>
      <c r="F36" s="65"/>
      <c r="G36" s="65"/>
      <c r="H36" s="65"/>
      <c r="I36" s="65"/>
      <c r="J36" s="66"/>
      <c r="K36" s="66"/>
      <c r="L36" s="13">
        <f t="shared" si="2"/>
        <v>0</v>
      </c>
      <c r="M36" s="14"/>
      <c r="N36" s="13">
        <f t="shared" si="3"/>
        <v>0</v>
      </c>
      <c r="O36" s="45">
        <f t="shared" si="4"/>
        <v>7926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0"/>
        <v>0</v>
      </c>
    </row>
    <row r="37" spans="1:25" ht="24.75" customHeight="1" x14ac:dyDescent="0.2">
      <c r="A37" s="63">
        <v>31</v>
      </c>
      <c r="B37" s="111" t="s">
        <v>216</v>
      </c>
      <c r="C37" s="64" t="s">
        <v>192</v>
      </c>
      <c r="D37" s="61">
        <v>283180</v>
      </c>
      <c r="E37" s="61">
        <f t="shared" si="1"/>
        <v>141590</v>
      </c>
      <c r="F37" s="65"/>
      <c r="G37" s="65"/>
      <c r="H37" s="65"/>
      <c r="I37" s="65"/>
      <c r="J37" s="66"/>
      <c r="K37" s="66"/>
      <c r="L37" s="13">
        <f t="shared" si="2"/>
        <v>0</v>
      </c>
      <c r="M37" s="14"/>
      <c r="N37" s="13">
        <f t="shared" si="3"/>
        <v>0</v>
      </c>
      <c r="O37" s="45">
        <f t="shared" si="4"/>
        <v>141590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0"/>
        <v>0</v>
      </c>
    </row>
    <row r="38" spans="1:25" ht="24.75" customHeight="1" x14ac:dyDescent="0.2">
      <c r="A38" s="63">
        <v>32</v>
      </c>
      <c r="B38" s="56" t="s">
        <v>217</v>
      </c>
      <c r="C38" s="64" t="s">
        <v>192</v>
      </c>
      <c r="D38" s="61">
        <v>30118</v>
      </c>
      <c r="E38" s="61">
        <f t="shared" si="1"/>
        <v>15059</v>
      </c>
      <c r="F38" s="65"/>
      <c r="G38" s="65"/>
      <c r="H38" s="65"/>
      <c r="I38" s="65"/>
      <c r="J38" s="66"/>
      <c r="K38" s="66"/>
      <c r="L38" s="13">
        <f t="shared" si="2"/>
        <v>0</v>
      </c>
      <c r="M38" s="14"/>
      <c r="N38" s="13">
        <f t="shared" si="3"/>
        <v>0</v>
      </c>
      <c r="O38" s="45">
        <f t="shared" si="4"/>
        <v>15059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0"/>
        <v>0</v>
      </c>
    </row>
    <row r="39" spans="1:25" ht="24.75" customHeight="1" x14ac:dyDescent="0.2">
      <c r="A39" s="63">
        <v>33</v>
      </c>
      <c r="B39" s="111" t="s">
        <v>218</v>
      </c>
      <c r="C39" s="64" t="s">
        <v>192</v>
      </c>
      <c r="D39" s="61">
        <v>588376</v>
      </c>
      <c r="E39" s="61">
        <f t="shared" si="1"/>
        <v>294188</v>
      </c>
      <c r="F39" s="65"/>
      <c r="G39" s="65"/>
      <c r="H39" s="65"/>
      <c r="I39" s="65"/>
      <c r="J39" s="66"/>
      <c r="K39" s="66"/>
      <c r="L39" s="13">
        <f t="shared" si="2"/>
        <v>0</v>
      </c>
      <c r="M39" s="14"/>
      <c r="N39" s="13">
        <f t="shared" si="3"/>
        <v>0</v>
      </c>
      <c r="O39" s="45">
        <f t="shared" si="4"/>
        <v>294188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0"/>
        <v>0</v>
      </c>
    </row>
    <row r="40" spans="1:25" ht="24.75" customHeight="1" x14ac:dyDescent="0.2">
      <c r="A40" s="63">
        <v>34</v>
      </c>
      <c r="B40" s="56" t="s">
        <v>219</v>
      </c>
      <c r="C40" s="64" t="s">
        <v>25</v>
      </c>
      <c r="D40" s="61">
        <v>15488</v>
      </c>
      <c r="E40" s="61">
        <f t="shared" si="1"/>
        <v>7744</v>
      </c>
      <c r="F40" s="65"/>
      <c r="G40" s="65"/>
      <c r="H40" s="65"/>
      <c r="I40" s="65"/>
      <c r="J40" s="66"/>
      <c r="K40" s="66"/>
      <c r="L40" s="13">
        <f t="shared" si="2"/>
        <v>0</v>
      </c>
      <c r="M40" s="14"/>
      <c r="N40" s="13">
        <f t="shared" si="3"/>
        <v>0</v>
      </c>
      <c r="O40" s="45">
        <f t="shared" si="4"/>
        <v>7744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0"/>
        <v>0</v>
      </c>
    </row>
    <row r="41" spans="1:25" ht="24.75" customHeight="1" x14ac:dyDescent="0.2">
      <c r="A41" s="63">
        <v>35</v>
      </c>
      <c r="B41" s="56" t="s">
        <v>220</v>
      </c>
      <c r="C41" s="64" t="s">
        <v>192</v>
      </c>
      <c r="D41" s="61">
        <v>227372</v>
      </c>
      <c r="E41" s="61">
        <f t="shared" si="1"/>
        <v>113686</v>
      </c>
      <c r="F41" s="65"/>
      <c r="G41" s="65"/>
      <c r="H41" s="65"/>
      <c r="I41" s="65"/>
      <c r="J41" s="66"/>
      <c r="K41" s="66"/>
      <c r="L41" s="13">
        <f t="shared" si="2"/>
        <v>0</v>
      </c>
      <c r="M41" s="14"/>
      <c r="N41" s="13">
        <f t="shared" si="3"/>
        <v>0</v>
      </c>
      <c r="O41" s="45">
        <f t="shared" si="4"/>
        <v>113686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0"/>
        <v>0</v>
      </c>
    </row>
    <row r="42" spans="1:25" ht="24.75" customHeight="1" x14ac:dyDescent="0.2">
      <c r="A42" s="63">
        <v>36</v>
      </c>
      <c r="B42" s="58" t="s">
        <v>221</v>
      </c>
      <c r="C42" s="64" t="s">
        <v>192</v>
      </c>
      <c r="D42" s="61">
        <v>140220</v>
      </c>
      <c r="E42" s="61">
        <f t="shared" si="1"/>
        <v>70110</v>
      </c>
      <c r="F42" s="65"/>
      <c r="G42" s="65"/>
      <c r="H42" s="65"/>
      <c r="I42" s="65"/>
      <c r="J42" s="66"/>
      <c r="K42" s="66"/>
      <c r="L42" s="13">
        <f t="shared" si="2"/>
        <v>0</v>
      </c>
      <c r="M42" s="14"/>
      <c r="N42" s="13">
        <f t="shared" si="3"/>
        <v>0</v>
      </c>
      <c r="O42" s="45">
        <f t="shared" si="4"/>
        <v>70110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0"/>
        <v>0</v>
      </c>
    </row>
    <row r="43" spans="1:25" ht="24.75" customHeight="1" x14ac:dyDescent="0.2">
      <c r="A43" s="63">
        <v>37</v>
      </c>
      <c r="B43" s="56" t="s">
        <v>222</v>
      </c>
      <c r="C43" s="64" t="s">
        <v>25</v>
      </c>
      <c r="D43" s="61">
        <v>8320</v>
      </c>
      <c r="E43" s="61">
        <f t="shared" si="1"/>
        <v>4160</v>
      </c>
      <c r="F43" s="65"/>
      <c r="G43" s="65"/>
      <c r="H43" s="65"/>
      <c r="I43" s="65"/>
      <c r="J43" s="66"/>
      <c r="K43" s="66"/>
      <c r="L43" s="13">
        <f t="shared" si="2"/>
        <v>0</v>
      </c>
      <c r="M43" s="14"/>
      <c r="N43" s="13">
        <f t="shared" si="3"/>
        <v>0</v>
      </c>
      <c r="O43" s="45">
        <f t="shared" si="4"/>
        <v>4160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0"/>
        <v>0</v>
      </c>
    </row>
    <row r="44" spans="1:25" ht="24.75" customHeight="1" x14ac:dyDescent="0.2">
      <c r="A44" s="63">
        <v>38</v>
      </c>
      <c r="B44" s="56" t="s">
        <v>223</v>
      </c>
      <c r="C44" s="64" t="s">
        <v>192</v>
      </c>
      <c r="D44" s="61">
        <v>50366</v>
      </c>
      <c r="E44" s="61">
        <f t="shared" si="1"/>
        <v>25183</v>
      </c>
      <c r="F44" s="65"/>
      <c r="G44" s="65"/>
      <c r="H44" s="65"/>
      <c r="I44" s="65"/>
      <c r="J44" s="66"/>
      <c r="K44" s="66"/>
      <c r="L44" s="13">
        <f t="shared" si="2"/>
        <v>0</v>
      </c>
      <c r="M44" s="14"/>
      <c r="N44" s="13">
        <f t="shared" si="3"/>
        <v>0</v>
      </c>
      <c r="O44" s="45">
        <f t="shared" si="4"/>
        <v>25183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0"/>
        <v>0</v>
      </c>
    </row>
    <row r="45" spans="1:25" ht="24.75" customHeight="1" x14ac:dyDescent="0.2">
      <c r="A45" s="63">
        <v>39</v>
      </c>
      <c r="B45" s="56" t="s">
        <v>224</v>
      </c>
      <c r="C45" s="64" t="s">
        <v>192</v>
      </c>
      <c r="D45" s="61">
        <v>20608</v>
      </c>
      <c r="E45" s="61">
        <f t="shared" si="1"/>
        <v>10304</v>
      </c>
      <c r="F45" s="65"/>
      <c r="G45" s="65"/>
      <c r="H45" s="65"/>
      <c r="I45" s="65"/>
      <c r="J45" s="66"/>
      <c r="K45" s="66"/>
      <c r="L45" s="13">
        <f t="shared" si="2"/>
        <v>0</v>
      </c>
      <c r="M45" s="14"/>
      <c r="N45" s="13">
        <f t="shared" si="3"/>
        <v>0</v>
      </c>
      <c r="O45" s="45">
        <f t="shared" si="4"/>
        <v>10304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0"/>
        <v>0</v>
      </c>
    </row>
    <row r="46" spans="1:25" ht="24.75" customHeight="1" x14ac:dyDescent="0.2">
      <c r="A46" s="63">
        <v>40</v>
      </c>
      <c r="B46" s="56" t="s">
        <v>225</v>
      </c>
      <c r="C46" s="64" t="s">
        <v>192</v>
      </c>
      <c r="D46" s="61">
        <v>26658</v>
      </c>
      <c r="E46" s="61">
        <f t="shared" si="1"/>
        <v>13329</v>
      </c>
      <c r="F46" s="65"/>
      <c r="G46" s="65"/>
      <c r="H46" s="65"/>
      <c r="I46" s="65"/>
      <c r="J46" s="66"/>
      <c r="K46" s="66"/>
      <c r="L46" s="13">
        <f t="shared" si="2"/>
        <v>0</v>
      </c>
      <c r="M46" s="14"/>
      <c r="N46" s="13">
        <f t="shared" si="3"/>
        <v>0</v>
      </c>
      <c r="O46" s="45">
        <f t="shared" si="4"/>
        <v>13329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0"/>
        <v>0</v>
      </c>
    </row>
    <row r="47" spans="1:25" ht="24.75" customHeight="1" x14ac:dyDescent="0.2">
      <c r="A47" s="63">
        <v>41</v>
      </c>
      <c r="B47" s="56" t="s">
        <v>226</v>
      </c>
      <c r="C47" s="64" t="s">
        <v>188</v>
      </c>
      <c r="D47" s="61">
        <v>4038</v>
      </c>
      <c r="E47" s="61">
        <f t="shared" si="1"/>
        <v>2019</v>
      </c>
      <c r="F47" s="65"/>
      <c r="G47" s="65"/>
      <c r="H47" s="65"/>
      <c r="I47" s="65"/>
      <c r="J47" s="66"/>
      <c r="K47" s="66"/>
      <c r="L47" s="13">
        <f t="shared" si="2"/>
        <v>0</v>
      </c>
      <c r="M47" s="14"/>
      <c r="N47" s="13">
        <f t="shared" si="3"/>
        <v>0</v>
      </c>
      <c r="O47" s="45">
        <f t="shared" si="4"/>
        <v>2019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0"/>
        <v>0</v>
      </c>
    </row>
    <row r="48" spans="1:25" ht="24.75" customHeight="1" x14ac:dyDescent="0.2">
      <c r="A48" s="63">
        <v>42</v>
      </c>
      <c r="B48" s="56" t="s">
        <v>227</v>
      </c>
      <c r="C48" s="64" t="s">
        <v>188</v>
      </c>
      <c r="D48" s="61">
        <v>3542</v>
      </c>
      <c r="E48" s="61">
        <f t="shared" si="1"/>
        <v>1771</v>
      </c>
      <c r="F48" s="65"/>
      <c r="G48" s="65"/>
      <c r="H48" s="65"/>
      <c r="I48" s="65"/>
      <c r="J48" s="66"/>
      <c r="K48" s="66"/>
      <c r="L48" s="13">
        <f t="shared" si="2"/>
        <v>0</v>
      </c>
      <c r="M48" s="14"/>
      <c r="N48" s="13">
        <f t="shared" si="3"/>
        <v>0</v>
      </c>
      <c r="O48" s="45">
        <f t="shared" si="4"/>
        <v>1771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0"/>
        <v>0</v>
      </c>
    </row>
    <row r="49" spans="1:25" ht="24.75" customHeight="1" x14ac:dyDescent="0.2">
      <c r="A49" s="63">
        <v>43</v>
      </c>
      <c r="B49" s="56" t="s">
        <v>228</v>
      </c>
      <c r="C49" s="64" t="s">
        <v>192</v>
      </c>
      <c r="D49" s="61">
        <v>500</v>
      </c>
      <c r="E49" s="61">
        <f t="shared" si="1"/>
        <v>250</v>
      </c>
      <c r="F49" s="65"/>
      <c r="G49" s="65"/>
      <c r="H49" s="65"/>
      <c r="I49" s="65"/>
      <c r="J49" s="66"/>
      <c r="K49" s="66"/>
      <c r="L49" s="13">
        <f t="shared" si="2"/>
        <v>0</v>
      </c>
      <c r="M49" s="14"/>
      <c r="N49" s="13">
        <f t="shared" si="3"/>
        <v>0</v>
      </c>
      <c r="O49" s="45">
        <f t="shared" si="4"/>
        <v>250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0"/>
        <v>0</v>
      </c>
    </row>
    <row r="50" spans="1:25" ht="24.75" customHeight="1" x14ac:dyDescent="0.2">
      <c r="A50" s="63">
        <v>44</v>
      </c>
      <c r="B50" s="56" t="s">
        <v>229</v>
      </c>
      <c r="C50" s="64" t="s">
        <v>192</v>
      </c>
      <c r="D50" s="61">
        <v>15220</v>
      </c>
      <c r="E50" s="61">
        <f t="shared" si="1"/>
        <v>7610</v>
      </c>
      <c r="F50" s="65"/>
      <c r="G50" s="65"/>
      <c r="H50" s="65"/>
      <c r="I50" s="65"/>
      <c r="J50" s="66"/>
      <c r="K50" s="66"/>
      <c r="L50" s="13">
        <f t="shared" si="2"/>
        <v>0</v>
      </c>
      <c r="M50" s="14"/>
      <c r="N50" s="13">
        <f t="shared" si="3"/>
        <v>0</v>
      </c>
      <c r="O50" s="45">
        <f t="shared" si="4"/>
        <v>7610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0"/>
        <v>0</v>
      </c>
    </row>
    <row r="51" spans="1:25" ht="24.75" customHeight="1" x14ac:dyDescent="0.2">
      <c r="A51" s="63">
        <v>45</v>
      </c>
      <c r="B51" s="56" t="s">
        <v>230</v>
      </c>
      <c r="C51" s="64" t="s">
        <v>192</v>
      </c>
      <c r="D51" s="61">
        <v>63535</v>
      </c>
      <c r="E51" s="61">
        <f t="shared" si="1"/>
        <v>31767.5</v>
      </c>
      <c r="F51" s="65"/>
      <c r="G51" s="65"/>
      <c r="H51" s="65"/>
      <c r="I51" s="65"/>
      <c r="J51" s="66"/>
      <c r="K51" s="66"/>
      <c r="L51" s="13">
        <f t="shared" si="2"/>
        <v>0</v>
      </c>
      <c r="M51" s="14"/>
      <c r="N51" s="13">
        <f t="shared" si="3"/>
        <v>0</v>
      </c>
      <c r="O51" s="45">
        <f t="shared" si="4"/>
        <v>31767.5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0"/>
        <v>0</v>
      </c>
    </row>
    <row r="52" spans="1:25" ht="24.75" customHeight="1" x14ac:dyDescent="0.2">
      <c r="A52" s="63">
        <v>46</v>
      </c>
      <c r="B52" s="56" t="s">
        <v>231</v>
      </c>
      <c r="C52" s="64" t="s">
        <v>192</v>
      </c>
      <c r="D52" s="61">
        <v>19344</v>
      </c>
      <c r="E52" s="61">
        <f t="shared" si="1"/>
        <v>9672</v>
      </c>
      <c r="F52" s="65"/>
      <c r="G52" s="65"/>
      <c r="H52" s="65"/>
      <c r="I52" s="65"/>
      <c r="J52" s="66"/>
      <c r="K52" s="66"/>
      <c r="L52" s="13">
        <f t="shared" si="2"/>
        <v>0</v>
      </c>
      <c r="M52" s="14"/>
      <c r="N52" s="13">
        <f t="shared" si="3"/>
        <v>0</v>
      </c>
      <c r="O52" s="45">
        <f t="shared" si="4"/>
        <v>9672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0"/>
        <v>0</v>
      </c>
    </row>
    <row r="53" spans="1:25" ht="24.75" customHeight="1" x14ac:dyDescent="0.2">
      <c r="A53" s="63">
        <v>47</v>
      </c>
      <c r="B53" s="56" t="s">
        <v>232</v>
      </c>
      <c r="C53" s="64" t="s">
        <v>192</v>
      </c>
      <c r="D53" s="61">
        <v>84039</v>
      </c>
      <c r="E53" s="61">
        <f t="shared" si="1"/>
        <v>42019.5</v>
      </c>
      <c r="F53" s="65"/>
      <c r="G53" s="65"/>
      <c r="H53" s="65"/>
      <c r="I53" s="65"/>
      <c r="J53" s="66"/>
      <c r="K53" s="66"/>
      <c r="L53" s="13">
        <f t="shared" si="2"/>
        <v>0</v>
      </c>
      <c r="M53" s="14"/>
      <c r="N53" s="13">
        <f t="shared" si="3"/>
        <v>0</v>
      </c>
      <c r="O53" s="45">
        <f t="shared" si="4"/>
        <v>42019.5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0"/>
        <v>0</v>
      </c>
    </row>
    <row r="54" spans="1:25" ht="24.75" customHeight="1" x14ac:dyDescent="0.2">
      <c r="A54" s="63">
        <v>48</v>
      </c>
      <c r="B54" s="56" t="s">
        <v>233</v>
      </c>
      <c r="C54" s="64" t="s">
        <v>192</v>
      </c>
      <c r="D54" s="61">
        <v>24448</v>
      </c>
      <c r="E54" s="61">
        <f t="shared" si="1"/>
        <v>12224</v>
      </c>
      <c r="F54" s="65"/>
      <c r="G54" s="65"/>
      <c r="H54" s="65"/>
      <c r="I54" s="65"/>
      <c r="J54" s="66"/>
      <c r="K54" s="66"/>
      <c r="L54" s="13">
        <f t="shared" si="2"/>
        <v>0</v>
      </c>
      <c r="M54" s="14"/>
      <c r="N54" s="13">
        <f t="shared" si="3"/>
        <v>0</v>
      </c>
      <c r="O54" s="45">
        <f t="shared" si="4"/>
        <v>12224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0"/>
        <v>0</v>
      </c>
    </row>
    <row r="55" spans="1:25" ht="24.75" customHeight="1" x14ac:dyDescent="0.2">
      <c r="A55" s="63">
        <v>49</v>
      </c>
      <c r="B55" s="56" t="s">
        <v>234</v>
      </c>
      <c r="C55" s="64" t="s">
        <v>192</v>
      </c>
      <c r="D55" s="61">
        <v>101493</v>
      </c>
      <c r="E55" s="61">
        <f t="shared" si="1"/>
        <v>50746.5</v>
      </c>
      <c r="F55" s="65"/>
      <c r="G55" s="65"/>
      <c r="H55" s="65"/>
      <c r="I55" s="65"/>
      <c r="J55" s="66"/>
      <c r="K55" s="66"/>
      <c r="L55" s="13">
        <f t="shared" si="2"/>
        <v>0</v>
      </c>
      <c r="M55" s="14"/>
      <c r="N55" s="13">
        <f t="shared" si="3"/>
        <v>0</v>
      </c>
      <c r="O55" s="45">
        <f t="shared" si="4"/>
        <v>50746.5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0"/>
        <v>0</v>
      </c>
    </row>
    <row r="56" spans="1:25" ht="24.75" customHeight="1" x14ac:dyDescent="0.2">
      <c r="A56" s="63">
        <v>50</v>
      </c>
      <c r="B56" s="56" t="s">
        <v>235</v>
      </c>
      <c r="C56" s="64" t="s">
        <v>188</v>
      </c>
      <c r="D56" s="61">
        <v>97800</v>
      </c>
      <c r="E56" s="61">
        <f t="shared" si="1"/>
        <v>48900</v>
      </c>
      <c r="F56" s="65"/>
      <c r="G56" s="65"/>
      <c r="H56" s="65"/>
      <c r="I56" s="65"/>
      <c r="J56" s="66"/>
      <c r="K56" s="66"/>
      <c r="L56" s="13">
        <f t="shared" si="2"/>
        <v>0</v>
      </c>
      <c r="M56" s="14"/>
      <c r="N56" s="13">
        <f t="shared" si="3"/>
        <v>0</v>
      </c>
      <c r="O56" s="45">
        <f t="shared" si="4"/>
        <v>48900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0"/>
        <v>0</v>
      </c>
    </row>
    <row r="57" spans="1:25" ht="24.75" customHeight="1" x14ac:dyDescent="0.2">
      <c r="A57" s="63">
        <v>51</v>
      </c>
      <c r="B57" s="56" t="s">
        <v>236</v>
      </c>
      <c r="C57" s="64" t="s">
        <v>188</v>
      </c>
      <c r="D57" s="61">
        <v>480812</v>
      </c>
      <c r="E57" s="61">
        <f t="shared" si="1"/>
        <v>240406</v>
      </c>
      <c r="F57" s="65"/>
      <c r="G57" s="65"/>
      <c r="H57" s="65"/>
      <c r="I57" s="65"/>
      <c r="J57" s="66"/>
      <c r="K57" s="66"/>
      <c r="L57" s="13">
        <f t="shared" si="2"/>
        <v>0</v>
      </c>
      <c r="M57" s="14"/>
      <c r="N57" s="13">
        <f t="shared" si="3"/>
        <v>0</v>
      </c>
      <c r="O57" s="45">
        <f t="shared" si="4"/>
        <v>240406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0"/>
        <v>0</v>
      </c>
    </row>
    <row r="58" spans="1:25" ht="24.75" customHeight="1" x14ac:dyDescent="0.2">
      <c r="A58" s="63">
        <v>52</v>
      </c>
      <c r="B58" s="56" t="s">
        <v>237</v>
      </c>
      <c r="C58" s="64" t="s">
        <v>188</v>
      </c>
      <c r="D58" s="61">
        <v>62012</v>
      </c>
      <c r="E58" s="61">
        <f t="shared" si="1"/>
        <v>31006</v>
      </c>
      <c r="F58" s="65"/>
      <c r="G58" s="65"/>
      <c r="H58" s="65"/>
      <c r="I58" s="65"/>
      <c r="J58" s="66"/>
      <c r="K58" s="66"/>
      <c r="L58" s="13">
        <f t="shared" si="2"/>
        <v>0</v>
      </c>
      <c r="M58" s="14"/>
      <c r="N58" s="13">
        <f t="shared" si="3"/>
        <v>0</v>
      </c>
      <c r="O58" s="45">
        <f t="shared" si="4"/>
        <v>31006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0"/>
        <v>0</v>
      </c>
    </row>
    <row r="59" spans="1:25" ht="24.75" customHeight="1" x14ac:dyDescent="0.2">
      <c r="A59" s="63">
        <v>53</v>
      </c>
      <c r="B59" s="56" t="s">
        <v>238</v>
      </c>
      <c r="C59" s="64" t="s">
        <v>188</v>
      </c>
      <c r="D59" s="61">
        <v>14114</v>
      </c>
      <c r="E59" s="61">
        <f t="shared" si="1"/>
        <v>7057</v>
      </c>
      <c r="F59" s="65"/>
      <c r="G59" s="65"/>
      <c r="H59" s="65"/>
      <c r="I59" s="65"/>
      <c r="J59" s="66"/>
      <c r="K59" s="66"/>
      <c r="L59" s="13">
        <f t="shared" si="2"/>
        <v>0</v>
      </c>
      <c r="M59" s="14"/>
      <c r="N59" s="13">
        <f t="shared" si="3"/>
        <v>0</v>
      </c>
      <c r="O59" s="45">
        <f t="shared" si="4"/>
        <v>7057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0"/>
        <v>0</v>
      </c>
    </row>
    <row r="60" spans="1:25" ht="24.75" customHeight="1" x14ac:dyDescent="0.2">
      <c r="A60" s="63">
        <v>54</v>
      </c>
      <c r="B60" s="56" t="s">
        <v>239</v>
      </c>
      <c r="C60" s="64" t="s">
        <v>192</v>
      </c>
      <c r="D60" s="61">
        <v>3484</v>
      </c>
      <c r="E60" s="61">
        <f t="shared" si="1"/>
        <v>1742</v>
      </c>
      <c r="F60" s="65"/>
      <c r="G60" s="65"/>
      <c r="H60" s="65"/>
      <c r="I60" s="65"/>
      <c r="J60" s="66"/>
      <c r="K60" s="66"/>
      <c r="L60" s="13">
        <f t="shared" si="2"/>
        <v>0</v>
      </c>
      <c r="M60" s="14"/>
      <c r="N60" s="13">
        <f t="shared" si="3"/>
        <v>0</v>
      </c>
      <c r="O60" s="45">
        <f t="shared" si="4"/>
        <v>1742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0"/>
        <v>0</v>
      </c>
    </row>
    <row r="61" spans="1:25" ht="24.75" customHeight="1" x14ac:dyDescent="0.2">
      <c r="A61" s="63">
        <v>55</v>
      </c>
      <c r="B61" s="56" t="s">
        <v>240</v>
      </c>
      <c r="C61" s="64" t="s">
        <v>25</v>
      </c>
      <c r="D61" s="61">
        <v>4122</v>
      </c>
      <c r="E61" s="61">
        <f t="shared" si="1"/>
        <v>2061</v>
      </c>
      <c r="F61" s="65"/>
      <c r="G61" s="65"/>
      <c r="H61" s="65"/>
      <c r="I61" s="65"/>
      <c r="J61" s="66"/>
      <c r="K61" s="66"/>
      <c r="L61" s="13">
        <f t="shared" si="2"/>
        <v>0</v>
      </c>
      <c r="M61" s="14"/>
      <c r="N61" s="13">
        <f t="shared" si="3"/>
        <v>0</v>
      </c>
      <c r="O61" s="45">
        <f t="shared" si="4"/>
        <v>2061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0"/>
        <v>0</v>
      </c>
    </row>
    <row r="62" spans="1:25" ht="24.75" customHeight="1" x14ac:dyDescent="0.2">
      <c r="A62" s="63">
        <v>56</v>
      </c>
      <c r="B62" s="56" t="s">
        <v>241</v>
      </c>
      <c r="C62" s="64" t="s">
        <v>25</v>
      </c>
      <c r="D62" s="61">
        <v>4255</v>
      </c>
      <c r="E62" s="61">
        <f t="shared" si="1"/>
        <v>2127.5</v>
      </c>
      <c r="F62" s="65"/>
      <c r="G62" s="65"/>
      <c r="H62" s="65"/>
      <c r="I62" s="65"/>
      <c r="J62" s="66"/>
      <c r="K62" s="66"/>
      <c r="L62" s="13">
        <f t="shared" si="2"/>
        <v>0</v>
      </c>
      <c r="M62" s="14"/>
      <c r="N62" s="13">
        <f t="shared" si="3"/>
        <v>0</v>
      </c>
      <c r="O62" s="45">
        <f t="shared" si="4"/>
        <v>2127.5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0"/>
        <v>0</v>
      </c>
    </row>
    <row r="63" spans="1:25" ht="24.75" customHeight="1" x14ac:dyDescent="0.2">
      <c r="A63" s="63">
        <v>57</v>
      </c>
      <c r="B63" s="56" t="s">
        <v>242</v>
      </c>
      <c r="C63" s="64" t="s">
        <v>192</v>
      </c>
      <c r="D63" s="61">
        <v>19148</v>
      </c>
      <c r="E63" s="61">
        <f t="shared" si="1"/>
        <v>9574</v>
      </c>
      <c r="F63" s="65"/>
      <c r="G63" s="65"/>
      <c r="H63" s="65"/>
      <c r="I63" s="65"/>
      <c r="J63" s="66"/>
      <c r="K63" s="66"/>
      <c r="L63" s="13">
        <f t="shared" si="2"/>
        <v>0</v>
      </c>
      <c r="M63" s="14"/>
      <c r="N63" s="13">
        <f t="shared" si="3"/>
        <v>0</v>
      </c>
      <c r="O63" s="45">
        <f t="shared" si="4"/>
        <v>9574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0"/>
        <v>0</v>
      </c>
    </row>
    <row r="64" spans="1:25" ht="24.75" customHeight="1" x14ac:dyDescent="0.2">
      <c r="A64" s="63">
        <v>58</v>
      </c>
      <c r="B64" s="56" t="s">
        <v>243</v>
      </c>
      <c r="C64" s="64" t="s">
        <v>192</v>
      </c>
      <c r="D64" s="61">
        <v>52570</v>
      </c>
      <c r="E64" s="61">
        <f t="shared" si="1"/>
        <v>26285</v>
      </c>
      <c r="F64" s="65"/>
      <c r="G64" s="65"/>
      <c r="H64" s="65"/>
      <c r="I64" s="65"/>
      <c r="J64" s="66"/>
      <c r="K64" s="66"/>
      <c r="L64" s="13">
        <f t="shared" si="2"/>
        <v>0</v>
      </c>
      <c r="M64" s="14"/>
      <c r="N64" s="13">
        <f t="shared" si="3"/>
        <v>0</v>
      </c>
      <c r="O64" s="45">
        <f t="shared" si="4"/>
        <v>26285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0"/>
        <v>0</v>
      </c>
    </row>
    <row r="65" spans="1:25" ht="24.75" customHeight="1" x14ac:dyDescent="0.2">
      <c r="A65" s="63">
        <v>59</v>
      </c>
      <c r="B65" s="56" t="s">
        <v>244</v>
      </c>
      <c r="C65" s="64" t="s">
        <v>192</v>
      </c>
      <c r="D65" s="61">
        <v>57640</v>
      </c>
      <c r="E65" s="61">
        <f t="shared" si="1"/>
        <v>28820</v>
      </c>
      <c r="F65" s="65"/>
      <c r="G65" s="65"/>
      <c r="H65" s="65"/>
      <c r="I65" s="65"/>
      <c r="J65" s="66"/>
      <c r="K65" s="66"/>
      <c r="L65" s="13">
        <f t="shared" si="2"/>
        <v>0</v>
      </c>
      <c r="M65" s="14"/>
      <c r="N65" s="13">
        <f t="shared" si="3"/>
        <v>0</v>
      </c>
      <c r="O65" s="45">
        <f t="shared" si="4"/>
        <v>28820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0"/>
        <v>0</v>
      </c>
    </row>
    <row r="66" spans="1:25" ht="24.75" customHeight="1" x14ac:dyDescent="0.2">
      <c r="A66" s="63">
        <v>60</v>
      </c>
      <c r="B66" s="56" t="s">
        <v>245</v>
      </c>
      <c r="C66" s="64" t="s">
        <v>192</v>
      </c>
      <c r="D66" s="61">
        <v>23578</v>
      </c>
      <c r="E66" s="61">
        <f t="shared" si="1"/>
        <v>11789</v>
      </c>
      <c r="F66" s="65"/>
      <c r="G66" s="65"/>
      <c r="H66" s="65"/>
      <c r="I66" s="65"/>
      <c r="J66" s="66"/>
      <c r="K66" s="66"/>
      <c r="L66" s="13">
        <f t="shared" si="2"/>
        <v>0</v>
      </c>
      <c r="M66" s="14"/>
      <c r="N66" s="13">
        <f t="shared" si="3"/>
        <v>0</v>
      </c>
      <c r="O66" s="45">
        <f t="shared" si="4"/>
        <v>11789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0"/>
        <v>0</v>
      </c>
    </row>
    <row r="67" spans="1:25" ht="24.75" customHeight="1" x14ac:dyDescent="0.2">
      <c r="A67" s="63">
        <v>61</v>
      </c>
      <c r="B67" s="56" t="s">
        <v>246</v>
      </c>
      <c r="C67" s="64" t="s">
        <v>192</v>
      </c>
      <c r="D67" s="61">
        <v>18960</v>
      </c>
      <c r="E67" s="61">
        <f t="shared" si="1"/>
        <v>9480</v>
      </c>
      <c r="F67" s="65"/>
      <c r="G67" s="65"/>
      <c r="H67" s="65"/>
      <c r="I67" s="65"/>
      <c r="J67" s="66"/>
      <c r="K67" s="66"/>
      <c r="L67" s="13">
        <f t="shared" si="2"/>
        <v>0</v>
      </c>
      <c r="M67" s="14"/>
      <c r="N67" s="13">
        <f t="shared" si="3"/>
        <v>0</v>
      </c>
      <c r="O67" s="45">
        <f t="shared" si="4"/>
        <v>9480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0"/>
        <v>0</v>
      </c>
    </row>
    <row r="68" spans="1:25" ht="24.75" customHeight="1" x14ac:dyDescent="0.2">
      <c r="A68" s="63">
        <v>62</v>
      </c>
      <c r="B68" s="58" t="s">
        <v>247</v>
      </c>
      <c r="C68" s="64" t="s">
        <v>188</v>
      </c>
      <c r="D68" s="61">
        <v>39678</v>
      </c>
      <c r="E68" s="61">
        <f t="shared" si="1"/>
        <v>19839</v>
      </c>
      <c r="F68" s="65"/>
      <c r="G68" s="65"/>
      <c r="H68" s="65"/>
      <c r="I68" s="65"/>
      <c r="J68" s="66"/>
      <c r="K68" s="66"/>
      <c r="L68" s="13">
        <f t="shared" si="2"/>
        <v>0</v>
      </c>
      <c r="M68" s="14"/>
      <c r="N68" s="13">
        <f t="shared" si="3"/>
        <v>0</v>
      </c>
      <c r="O68" s="45">
        <f t="shared" si="4"/>
        <v>19839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0"/>
        <v>0</v>
      </c>
    </row>
    <row r="69" spans="1:25" ht="24.75" customHeight="1" x14ac:dyDescent="0.2">
      <c r="A69" s="63">
        <v>63</v>
      </c>
      <c r="B69" s="56" t="s">
        <v>248</v>
      </c>
      <c r="C69" s="64" t="s">
        <v>192</v>
      </c>
      <c r="D69" s="61">
        <v>85828</v>
      </c>
      <c r="E69" s="61">
        <f t="shared" si="1"/>
        <v>42914</v>
      </c>
      <c r="F69" s="65"/>
      <c r="G69" s="65"/>
      <c r="H69" s="65"/>
      <c r="I69" s="65"/>
      <c r="J69" s="66"/>
      <c r="K69" s="66"/>
      <c r="L69" s="13">
        <f t="shared" si="2"/>
        <v>0</v>
      </c>
      <c r="M69" s="14"/>
      <c r="N69" s="13">
        <f t="shared" si="3"/>
        <v>0</v>
      </c>
      <c r="O69" s="45">
        <f t="shared" si="4"/>
        <v>42914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0"/>
        <v>0</v>
      </c>
    </row>
    <row r="70" spans="1:25" ht="24.75" customHeight="1" x14ac:dyDescent="0.2">
      <c r="A70" s="63">
        <v>64</v>
      </c>
      <c r="B70" s="56" t="s">
        <v>249</v>
      </c>
      <c r="C70" s="64" t="s">
        <v>192</v>
      </c>
      <c r="D70" s="61">
        <v>1960</v>
      </c>
      <c r="E70" s="61">
        <f t="shared" si="1"/>
        <v>980</v>
      </c>
      <c r="F70" s="65"/>
      <c r="G70" s="65"/>
      <c r="H70" s="65"/>
      <c r="I70" s="65"/>
      <c r="J70" s="66"/>
      <c r="K70" s="66"/>
      <c r="L70" s="13">
        <f t="shared" si="2"/>
        <v>0</v>
      </c>
      <c r="M70" s="14"/>
      <c r="N70" s="13">
        <f t="shared" si="3"/>
        <v>0</v>
      </c>
      <c r="O70" s="45">
        <f t="shared" si="4"/>
        <v>980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0"/>
        <v>0</v>
      </c>
    </row>
    <row r="71" spans="1:25" ht="24.75" customHeight="1" x14ac:dyDescent="0.2">
      <c r="A71" s="63">
        <v>65</v>
      </c>
      <c r="B71" s="56" t="s">
        <v>250</v>
      </c>
      <c r="C71" s="64" t="s">
        <v>25</v>
      </c>
      <c r="D71" s="61">
        <v>2842</v>
      </c>
      <c r="E71" s="61">
        <f t="shared" si="1"/>
        <v>1421</v>
      </c>
      <c r="F71" s="65"/>
      <c r="G71" s="65"/>
      <c r="H71" s="65"/>
      <c r="I71" s="65"/>
      <c r="J71" s="66"/>
      <c r="K71" s="66"/>
      <c r="L71" s="13">
        <f t="shared" si="2"/>
        <v>0</v>
      </c>
      <c r="M71" s="14"/>
      <c r="N71" s="13">
        <f t="shared" si="3"/>
        <v>0</v>
      </c>
      <c r="O71" s="45">
        <f t="shared" si="4"/>
        <v>1421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105" si="6">+(W71*X71)+W71</f>
        <v>0</v>
      </c>
    </row>
    <row r="72" spans="1:25" ht="24.75" customHeight="1" x14ac:dyDescent="0.2">
      <c r="A72" s="63">
        <v>66</v>
      </c>
      <c r="B72" s="56" t="s">
        <v>251</v>
      </c>
      <c r="C72" s="64" t="s">
        <v>192</v>
      </c>
      <c r="D72" s="61">
        <v>150</v>
      </c>
      <c r="E72" s="61">
        <f t="shared" ref="E72:E105" si="7">D72*0.5</f>
        <v>75</v>
      </c>
      <c r="F72" s="65"/>
      <c r="G72" s="65"/>
      <c r="H72" s="65"/>
      <c r="I72" s="65"/>
      <c r="J72" s="66"/>
      <c r="K72" s="66"/>
      <c r="L72" s="13">
        <f t="shared" ref="L72:L105" si="8">+$E72*J72</f>
        <v>0</v>
      </c>
      <c r="M72" s="14"/>
      <c r="N72" s="13">
        <f t="shared" ref="N72:N105" si="9">+(L72*M72)+L72</f>
        <v>0</v>
      </c>
      <c r="O72" s="45">
        <f t="shared" ref="O72:O105" si="10">D72*0.5</f>
        <v>75</v>
      </c>
      <c r="P72" s="65"/>
      <c r="Q72" s="65"/>
      <c r="R72" s="65"/>
      <c r="S72" s="65"/>
      <c r="T72" s="65"/>
      <c r="U72" s="66"/>
      <c r="V72" s="66"/>
      <c r="W72" s="13">
        <f t="shared" ref="W72:W105" si="11">+$O72*U72</f>
        <v>0</v>
      </c>
      <c r="X72" s="14"/>
      <c r="Y72" s="13">
        <f t="shared" si="6"/>
        <v>0</v>
      </c>
    </row>
    <row r="73" spans="1:25" ht="24.75" customHeight="1" x14ac:dyDescent="0.2">
      <c r="A73" s="63">
        <v>67</v>
      </c>
      <c r="B73" s="111" t="s">
        <v>252</v>
      </c>
      <c r="C73" s="64" t="s">
        <v>192</v>
      </c>
      <c r="D73" s="61">
        <v>548220</v>
      </c>
      <c r="E73" s="61">
        <f t="shared" si="7"/>
        <v>274110</v>
      </c>
      <c r="F73" s="65"/>
      <c r="G73" s="65"/>
      <c r="H73" s="65"/>
      <c r="I73" s="65"/>
      <c r="J73" s="66"/>
      <c r="K73" s="66"/>
      <c r="L73" s="13">
        <f t="shared" si="8"/>
        <v>0</v>
      </c>
      <c r="M73" s="14"/>
      <c r="N73" s="13">
        <f t="shared" si="9"/>
        <v>0</v>
      </c>
      <c r="O73" s="45">
        <f t="shared" si="10"/>
        <v>274110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6"/>
        <v>0</v>
      </c>
    </row>
    <row r="74" spans="1:25" ht="24.75" customHeight="1" x14ac:dyDescent="0.2">
      <c r="A74" s="63">
        <v>68</v>
      </c>
      <c r="B74" s="56" t="s">
        <v>253</v>
      </c>
      <c r="C74" s="64" t="s">
        <v>188</v>
      </c>
      <c r="D74" s="61">
        <v>22334</v>
      </c>
      <c r="E74" s="61">
        <f t="shared" si="7"/>
        <v>11167</v>
      </c>
      <c r="F74" s="65"/>
      <c r="G74" s="65"/>
      <c r="H74" s="65"/>
      <c r="I74" s="65"/>
      <c r="J74" s="66"/>
      <c r="K74" s="66"/>
      <c r="L74" s="13">
        <f t="shared" si="8"/>
        <v>0</v>
      </c>
      <c r="M74" s="14"/>
      <c r="N74" s="13">
        <f t="shared" si="9"/>
        <v>0</v>
      </c>
      <c r="O74" s="45">
        <f t="shared" si="10"/>
        <v>11167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6"/>
        <v>0</v>
      </c>
    </row>
    <row r="75" spans="1:25" ht="24.75" customHeight="1" x14ac:dyDescent="0.2">
      <c r="A75" s="63">
        <v>69</v>
      </c>
      <c r="B75" s="56" t="s">
        <v>254</v>
      </c>
      <c r="C75" s="64" t="s">
        <v>192</v>
      </c>
      <c r="D75" s="61">
        <v>45814</v>
      </c>
      <c r="E75" s="61">
        <f t="shared" si="7"/>
        <v>22907</v>
      </c>
      <c r="F75" s="65"/>
      <c r="G75" s="65"/>
      <c r="H75" s="65"/>
      <c r="I75" s="65"/>
      <c r="J75" s="66"/>
      <c r="K75" s="66"/>
      <c r="L75" s="13">
        <f t="shared" si="8"/>
        <v>0</v>
      </c>
      <c r="M75" s="14"/>
      <c r="N75" s="13">
        <f t="shared" si="9"/>
        <v>0</v>
      </c>
      <c r="O75" s="45">
        <f t="shared" si="10"/>
        <v>22907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6"/>
        <v>0</v>
      </c>
    </row>
    <row r="76" spans="1:25" ht="24.75" customHeight="1" x14ac:dyDescent="0.2">
      <c r="A76" s="63">
        <v>70</v>
      </c>
      <c r="B76" s="56" t="s">
        <v>255</v>
      </c>
      <c r="C76" s="64" t="s">
        <v>192</v>
      </c>
      <c r="D76" s="61">
        <v>55179</v>
      </c>
      <c r="E76" s="61">
        <f t="shared" si="7"/>
        <v>27589.5</v>
      </c>
      <c r="F76" s="65"/>
      <c r="G76" s="65"/>
      <c r="H76" s="65"/>
      <c r="I76" s="65"/>
      <c r="J76" s="66"/>
      <c r="K76" s="66"/>
      <c r="L76" s="13">
        <f t="shared" si="8"/>
        <v>0</v>
      </c>
      <c r="M76" s="14"/>
      <c r="N76" s="13">
        <f t="shared" si="9"/>
        <v>0</v>
      </c>
      <c r="O76" s="45">
        <f t="shared" si="10"/>
        <v>27589.5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6"/>
        <v>0</v>
      </c>
    </row>
    <row r="77" spans="1:25" ht="24.75" customHeight="1" x14ac:dyDescent="0.2">
      <c r="A77" s="63">
        <v>71</v>
      </c>
      <c r="B77" s="56" t="s">
        <v>256</v>
      </c>
      <c r="C77" s="64" t="s">
        <v>192</v>
      </c>
      <c r="D77" s="61">
        <v>4725</v>
      </c>
      <c r="E77" s="61">
        <f t="shared" si="7"/>
        <v>2362.5</v>
      </c>
      <c r="F77" s="65"/>
      <c r="G77" s="65"/>
      <c r="H77" s="65"/>
      <c r="I77" s="65"/>
      <c r="J77" s="66"/>
      <c r="K77" s="66"/>
      <c r="L77" s="13">
        <f t="shared" si="8"/>
        <v>0</v>
      </c>
      <c r="M77" s="14"/>
      <c r="N77" s="13">
        <f t="shared" si="9"/>
        <v>0</v>
      </c>
      <c r="O77" s="45">
        <f t="shared" si="10"/>
        <v>2362.5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6"/>
        <v>0</v>
      </c>
    </row>
    <row r="78" spans="1:25" ht="24.75" customHeight="1" x14ac:dyDescent="0.2">
      <c r="A78" s="63">
        <v>72</v>
      </c>
      <c r="B78" s="56" t="s">
        <v>257</v>
      </c>
      <c r="C78" s="64" t="s">
        <v>188</v>
      </c>
      <c r="D78" s="61">
        <v>60</v>
      </c>
      <c r="E78" s="61">
        <f t="shared" si="7"/>
        <v>30</v>
      </c>
      <c r="F78" s="65"/>
      <c r="G78" s="65"/>
      <c r="H78" s="65"/>
      <c r="I78" s="65"/>
      <c r="J78" s="66"/>
      <c r="K78" s="66"/>
      <c r="L78" s="13">
        <f t="shared" si="8"/>
        <v>0</v>
      </c>
      <c r="M78" s="14"/>
      <c r="N78" s="13">
        <f t="shared" si="9"/>
        <v>0</v>
      </c>
      <c r="O78" s="45">
        <f t="shared" si="10"/>
        <v>30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6"/>
        <v>0</v>
      </c>
    </row>
    <row r="79" spans="1:25" ht="24.75" customHeight="1" x14ac:dyDescent="0.2">
      <c r="A79" s="63">
        <v>73</v>
      </c>
      <c r="B79" s="56" t="s">
        <v>258</v>
      </c>
      <c r="C79" s="64" t="s">
        <v>192</v>
      </c>
      <c r="D79" s="61">
        <v>3600</v>
      </c>
      <c r="E79" s="61">
        <f t="shared" si="7"/>
        <v>1800</v>
      </c>
      <c r="F79" s="65"/>
      <c r="G79" s="65"/>
      <c r="H79" s="65"/>
      <c r="I79" s="65"/>
      <c r="J79" s="66"/>
      <c r="K79" s="66"/>
      <c r="L79" s="13">
        <f t="shared" si="8"/>
        <v>0</v>
      </c>
      <c r="M79" s="14"/>
      <c r="N79" s="13">
        <f t="shared" si="9"/>
        <v>0</v>
      </c>
      <c r="O79" s="45">
        <f t="shared" si="10"/>
        <v>1800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6"/>
        <v>0</v>
      </c>
    </row>
    <row r="80" spans="1:25" ht="24.75" customHeight="1" x14ac:dyDescent="0.2">
      <c r="A80" s="63">
        <v>74</v>
      </c>
      <c r="B80" s="111" t="s">
        <v>259</v>
      </c>
      <c r="C80" s="64" t="s">
        <v>192</v>
      </c>
      <c r="D80" s="61">
        <v>3120</v>
      </c>
      <c r="E80" s="61">
        <f t="shared" si="7"/>
        <v>1560</v>
      </c>
      <c r="F80" s="65"/>
      <c r="G80" s="65"/>
      <c r="H80" s="65"/>
      <c r="I80" s="65"/>
      <c r="J80" s="66"/>
      <c r="K80" s="66"/>
      <c r="L80" s="13">
        <f t="shared" si="8"/>
        <v>0</v>
      </c>
      <c r="M80" s="14"/>
      <c r="N80" s="13">
        <f t="shared" si="9"/>
        <v>0</v>
      </c>
      <c r="O80" s="45">
        <f t="shared" si="10"/>
        <v>1560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6"/>
        <v>0</v>
      </c>
    </row>
    <row r="81" spans="1:25" ht="24.75" customHeight="1" x14ac:dyDescent="0.2">
      <c r="A81" s="63">
        <v>75</v>
      </c>
      <c r="B81" s="56" t="s">
        <v>260</v>
      </c>
      <c r="C81" s="64" t="s">
        <v>192</v>
      </c>
      <c r="D81" s="61">
        <v>68794</v>
      </c>
      <c r="E81" s="61">
        <f t="shared" si="7"/>
        <v>34397</v>
      </c>
      <c r="F81" s="65"/>
      <c r="G81" s="65"/>
      <c r="H81" s="65"/>
      <c r="I81" s="65"/>
      <c r="J81" s="66"/>
      <c r="K81" s="66"/>
      <c r="L81" s="13">
        <f t="shared" si="8"/>
        <v>0</v>
      </c>
      <c r="M81" s="14"/>
      <c r="N81" s="13">
        <f t="shared" si="9"/>
        <v>0</v>
      </c>
      <c r="O81" s="45">
        <f t="shared" si="10"/>
        <v>34397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6"/>
        <v>0</v>
      </c>
    </row>
    <row r="82" spans="1:25" ht="24.75" customHeight="1" x14ac:dyDescent="0.2">
      <c r="A82" s="63">
        <v>76</v>
      </c>
      <c r="B82" s="56" t="s">
        <v>261</v>
      </c>
      <c r="C82" s="64" t="s">
        <v>192</v>
      </c>
      <c r="D82" s="61">
        <v>0</v>
      </c>
      <c r="E82" s="61">
        <f t="shared" si="7"/>
        <v>0</v>
      </c>
      <c r="F82" s="65"/>
      <c r="G82" s="65"/>
      <c r="H82" s="65"/>
      <c r="I82" s="65"/>
      <c r="J82" s="66"/>
      <c r="K82" s="66"/>
      <c r="L82" s="13">
        <f t="shared" si="8"/>
        <v>0</v>
      </c>
      <c r="M82" s="14"/>
      <c r="N82" s="13">
        <f t="shared" si="9"/>
        <v>0</v>
      </c>
      <c r="O82" s="45">
        <f t="shared" si="10"/>
        <v>0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6"/>
        <v>0</v>
      </c>
    </row>
    <row r="83" spans="1:25" ht="24.75" customHeight="1" x14ac:dyDescent="0.2">
      <c r="A83" s="63">
        <v>77</v>
      </c>
      <c r="B83" s="56" t="s">
        <v>262</v>
      </c>
      <c r="C83" s="64" t="s">
        <v>192</v>
      </c>
      <c r="D83" s="61">
        <v>9060</v>
      </c>
      <c r="E83" s="61">
        <f t="shared" si="7"/>
        <v>4530</v>
      </c>
      <c r="F83" s="65"/>
      <c r="G83" s="65"/>
      <c r="H83" s="65"/>
      <c r="I83" s="65"/>
      <c r="J83" s="66"/>
      <c r="K83" s="66"/>
      <c r="L83" s="13">
        <f t="shared" si="8"/>
        <v>0</v>
      </c>
      <c r="M83" s="14"/>
      <c r="N83" s="13">
        <f t="shared" si="9"/>
        <v>0</v>
      </c>
      <c r="O83" s="45">
        <f t="shared" si="10"/>
        <v>4530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6"/>
        <v>0</v>
      </c>
    </row>
    <row r="84" spans="1:25" ht="24.75" customHeight="1" x14ac:dyDescent="0.2">
      <c r="A84" s="63">
        <v>78</v>
      </c>
      <c r="B84" s="111" t="s">
        <v>263</v>
      </c>
      <c r="C84" s="64" t="s">
        <v>192</v>
      </c>
      <c r="D84" s="61">
        <v>2520</v>
      </c>
      <c r="E84" s="61">
        <f t="shared" si="7"/>
        <v>1260</v>
      </c>
      <c r="F84" s="65"/>
      <c r="G84" s="65"/>
      <c r="H84" s="65"/>
      <c r="I84" s="65"/>
      <c r="J84" s="66"/>
      <c r="K84" s="66"/>
      <c r="L84" s="13">
        <f t="shared" si="8"/>
        <v>0</v>
      </c>
      <c r="M84" s="14"/>
      <c r="N84" s="13">
        <f t="shared" si="9"/>
        <v>0</v>
      </c>
      <c r="O84" s="45">
        <f t="shared" si="10"/>
        <v>1260</v>
      </c>
      <c r="P84" s="65"/>
      <c r="Q84" s="65"/>
      <c r="R84" s="65"/>
      <c r="S84" s="65"/>
      <c r="T84" s="65"/>
      <c r="U84" s="66"/>
      <c r="V84" s="66"/>
      <c r="W84" s="13">
        <f t="shared" si="11"/>
        <v>0</v>
      </c>
      <c r="X84" s="14"/>
      <c r="Y84" s="13">
        <f t="shared" si="6"/>
        <v>0</v>
      </c>
    </row>
    <row r="85" spans="1:25" ht="24.75" customHeight="1" x14ac:dyDescent="0.2">
      <c r="A85" s="63">
        <v>79</v>
      </c>
      <c r="B85" s="56" t="s">
        <v>264</v>
      </c>
      <c r="C85" s="64" t="s">
        <v>192</v>
      </c>
      <c r="D85" s="61">
        <v>600</v>
      </c>
      <c r="E85" s="61">
        <f t="shared" si="7"/>
        <v>300</v>
      </c>
      <c r="F85" s="65"/>
      <c r="G85" s="65"/>
      <c r="H85" s="65"/>
      <c r="I85" s="65"/>
      <c r="J85" s="66"/>
      <c r="K85" s="66"/>
      <c r="L85" s="13">
        <f t="shared" si="8"/>
        <v>0</v>
      </c>
      <c r="M85" s="14"/>
      <c r="N85" s="13">
        <f t="shared" si="9"/>
        <v>0</v>
      </c>
      <c r="O85" s="45">
        <f t="shared" si="10"/>
        <v>300</v>
      </c>
      <c r="P85" s="65"/>
      <c r="Q85" s="65"/>
      <c r="R85" s="65"/>
      <c r="S85" s="65"/>
      <c r="T85" s="65"/>
      <c r="U85" s="66"/>
      <c r="V85" s="66"/>
      <c r="W85" s="13">
        <f t="shared" si="11"/>
        <v>0</v>
      </c>
      <c r="X85" s="14"/>
      <c r="Y85" s="13">
        <f t="shared" si="6"/>
        <v>0</v>
      </c>
    </row>
    <row r="86" spans="1:25" ht="24.75" customHeight="1" x14ac:dyDescent="0.2">
      <c r="A86" s="63">
        <v>80</v>
      </c>
      <c r="B86" s="56" t="s">
        <v>265</v>
      </c>
      <c r="C86" s="64" t="s">
        <v>192</v>
      </c>
      <c r="D86" s="61">
        <v>600</v>
      </c>
      <c r="E86" s="61">
        <f t="shared" si="7"/>
        <v>300</v>
      </c>
      <c r="F86" s="65"/>
      <c r="G86" s="65"/>
      <c r="H86" s="65"/>
      <c r="I86" s="65"/>
      <c r="J86" s="66"/>
      <c r="K86" s="66"/>
      <c r="L86" s="13">
        <f t="shared" si="8"/>
        <v>0</v>
      </c>
      <c r="M86" s="14"/>
      <c r="N86" s="13">
        <f t="shared" si="9"/>
        <v>0</v>
      </c>
      <c r="O86" s="45">
        <f t="shared" si="10"/>
        <v>300</v>
      </c>
      <c r="P86" s="65"/>
      <c r="Q86" s="65"/>
      <c r="R86" s="65"/>
      <c r="S86" s="65"/>
      <c r="T86" s="65"/>
      <c r="U86" s="66"/>
      <c r="V86" s="66"/>
      <c r="W86" s="13">
        <f t="shared" si="11"/>
        <v>0</v>
      </c>
      <c r="X86" s="14"/>
      <c r="Y86" s="13">
        <f t="shared" si="6"/>
        <v>0</v>
      </c>
    </row>
    <row r="87" spans="1:25" ht="24.75" customHeight="1" x14ac:dyDescent="0.2">
      <c r="A87" s="63">
        <v>81</v>
      </c>
      <c r="B87" s="56" t="s">
        <v>266</v>
      </c>
      <c r="C87" s="64" t="s">
        <v>192</v>
      </c>
      <c r="D87" s="61">
        <v>359122</v>
      </c>
      <c r="E87" s="61">
        <f t="shared" si="7"/>
        <v>179561</v>
      </c>
      <c r="F87" s="65"/>
      <c r="G87" s="65"/>
      <c r="H87" s="65"/>
      <c r="I87" s="65"/>
      <c r="J87" s="66"/>
      <c r="K87" s="66"/>
      <c r="L87" s="13">
        <f t="shared" si="8"/>
        <v>0</v>
      </c>
      <c r="M87" s="14"/>
      <c r="N87" s="13">
        <f t="shared" si="9"/>
        <v>0</v>
      </c>
      <c r="O87" s="45">
        <f t="shared" si="10"/>
        <v>179561</v>
      </c>
      <c r="P87" s="65"/>
      <c r="Q87" s="65"/>
      <c r="R87" s="65"/>
      <c r="S87" s="65"/>
      <c r="T87" s="65"/>
      <c r="U87" s="66"/>
      <c r="V87" s="66"/>
      <c r="W87" s="13">
        <f t="shared" si="11"/>
        <v>0</v>
      </c>
      <c r="X87" s="14"/>
      <c r="Y87" s="13">
        <f t="shared" si="6"/>
        <v>0</v>
      </c>
    </row>
    <row r="88" spans="1:25" ht="24.75" customHeight="1" x14ac:dyDescent="0.2">
      <c r="A88" s="63">
        <v>82</v>
      </c>
      <c r="B88" s="56" t="s">
        <v>267</v>
      </c>
      <c r="C88" s="64" t="s">
        <v>192</v>
      </c>
      <c r="D88" s="61">
        <v>420757</v>
      </c>
      <c r="E88" s="61">
        <f t="shared" si="7"/>
        <v>210378.5</v>
      </c>
      <c r="F88" s="65"/>
      <c r="G88" s="65"/>
      <c r="H88" s="65"/>
      <c r="I88" s="65"/>
      <c r="J88" s="66"/>
      <c r="K88" s="66"/>
      <c r="L88" s="13">
        <f t="shared" si="8"/>
        <v>0</v>
      </c>
      <c r="M88" s="14"/>
      <c r="N88" s="13">
        <f t="shared" si="9"/>
        <v>0</v>
      </c>
      <c r="O88" s="45">
        <f t="shared" si="10"/>
        <v>210378.5</v>
      </c>
      <c r="P88" s="65"/>
      <c r="Q88" s="65"/>
      <c r="R88" s="65"/>
      <c r="S88" s="65"/>
      <c r="T88" s="65"/>
      <c r="U88" s="66"/>
      <c r="V88" s="66"/>
      <c r="W88" s="13">
        <f t="shared" si="11"/>
        <v>0</v>
      </c>
      <c r="X88" s="14"/>
      <c r="Y88" s="13">
        <f t="shared" si="6"/>
        <v>0</v>
      </c>
    </row>
    <row r="89" spans="1:25" ht="24.75" customHeight="1" x14ac:dyDescent="0.2">
      <c r="A89" s="63">
        <v>83</v>
      </c>
      <c r="B89" s="56" t="s">
        <v>268</v>
      </c>
      <c r="C89" s="64" t="s">
        <v>188</v>
      </c>
      <c r="D89" s="61">
        <v>5600</v>
      </c>
      <c r="E89" s="61">
        <f t="shared" si="7"/>
        <v>2800</v>
      </c>
      <c r="F89" s="65"/>
      <c r="G89" s="65"/>
      <c r="H89" s="65"/>
      <c r="I89" s="65"/>
      <c r="J89" s="66"/>
      <c r="K89" s="66"/>
      <c r="L89" s="13">
        <f t="shared" si="8"/>
        <v>0</v>
      </c>
      <c r="M89" s="14"/>
      <c r="N89" s="13">
        <f t="shared" si="9"/>
        <v>0</v>
      </c>
      <c r="O89" s="45">
        <f t="shared" si="10"/>
        <v>2800</v>
      </c>
      <c r="P89" s="65"/>
      <c r="Q89" s="65"/>
      <c r="R89" s="65"/>
      <c r="S89" s="65"/>
      <c r="T89" s="65"/>
      <c r="U89" s="66"/>
      <c r="V89" s="66"/>
      <c r="W89" s="13">
        <f t="shared" si="11"/>
        <v>0</v>
      </c>
      <c r="X89" s="14"/>
      <c r="Y89" s="13">
        <f t="shared" si="6"/>
        <v>0</v>
      </c>
    </row>
    <row r="90" spans="1:25" ht="24.75" customHeight="1" x14ac:dyDescent="0.2">
      <c r="A90" s="63">
        <v>84</v>
      </c>
      <c r="B90" s="56" t="s">
        <v>269</v>
      </c>
      <c r="C90" s="64" t="s">
        <v>188</v>
      </c>
      <c r="D90" s="61">
        <v>687</v>
      </c>
      <c r="E90" s="61">
        <f t="shared" si="7"/>
        <v>343.5</v>
      </c>
      <c r="F90" s="65"/>
      <c r="G90" s="65"/>
      <c r="H90" s="65"/>
      <c r="I90" s="65"/>
      <c r="J90" s="66"/>
      <c r="K90" s="66"/>
      <c r="L90" s="13">
        <f t="shared" si="8"/>
        <v>0</v>
      </c>
      <c r="M90" s="14"/>
      <c r="N90" s="13">
        <f t="shared" si="9"/>
        <v>0</v>
      </c>
      <c r="O90" s="45">
        <f t="shared" si="10"/>
        <v>343.5</v>
      </c>
      <c r="P90" s="65"/>
      <c r="Q90" s="65"/>
      <c r="R90" s="65"/>
      <c r="S90" s="65"/>
      <c r="T90" s="65"/>
      <c r="U90" s="66"/>
      <c r="V90" s="66"/>
      <c r="W90" s="13">
        <f t="shared" si="11"/>
        <v>0</v>
      </c>
      <c r="X90" s="14"/>
      <c r="Y90" s="13">
        <f t="shared" si="6"/>
        <v>0</v>
      </c>
    </row>
    <row r="91" spans="1:25" ht="24.75" customHeight="1" x14ac:dyDescent="0.2">
      <c r="A91" s="63">
        <v>85</v>
      </c>
      <c r="B91" s="56" t="s">
        <v>270</v>
      </c>
      <c r="C91" s="64" t="s">
        <v>192</v>
      </c>
      <c r="D91" s="61">
        <v>58798</v>
      </c>
      <c r="E91" s="61">
        <f t="shared" si="7"/>
        <v>29399</v>
      </c>
      <c r="F91" s="65"/>
      <c r="G91" s="65"/>
      <c r="H91" s="65"/>
      <c r="I91" s="65"/>
      <c r="J91" s="66"/>
      <c r="K91" s="66"/>
      <c r="L91" s="13">
        <f t="shared" si="8"/>
        <v>0</v>
      </c>
      <c r="M91" s="14"/>
      <c r="N91" s="13">
        <f t="shared" si="9"/>
        <v>0</v>
      </c>
      <c r="O91" s="45">
        <f t="shared" si="10"/>
        <v>29399</v>
      </c>
      <c r="P91" s="65"/>
      <c r="Q91" s="65"/>
      <c r="R91" s="65"/>
      <c r="S91" s="65"/>
      <c r="T91" s="65"/>
      <c r="U91" s="66"/>
      <c r="V91" s="66"/>
      <c r="W91" s="13">
        <f t="shared" si="11"/>
        <v>0</v>
      </c>
      <c r="X91" s="14"/>
      <c r="Y91" s="13">
        <f t="shared" si="6"/>
        <v>0</v>
      </c>
    </row>
    <row r="92" spans="1:25" ht="24.75" customHeight="1" x14ac:dyDescent="0.2">
      <c r="A92" s="63">
        <v>86</v>
      </c>
      <c r="B92" s="56" t="s">
        <v>271</v>
      </c>
      <c r="C92" s="64" t="s">
        <v>192</v>
      </c>
      <c r="D92" s="61">
        <v>205662</v>
      </c>
      <c r="E92" s="61">
        <f t="shared" si="7"/>
        <v>102831</v>
      </c>
      <c r="F92" s="65"/>
      <c r="G92" s="65"/>
      <c r="H92" s="65"/>
      <c r="I92" s="65"/>
      <c r="J92" s="66"/>
      <c r="K92" s="66"/>
      <c r="L92" s="13">
        <f t="shared" si="8"/>
        <v>0</v>
      </c>
      <c r="M92" s="14"/>
      <c r="N92" s="13">
        <f t="shared" si="9"/>
        <v>0</v>
      </c>
      <c r="O92" s="45">
        <f t="shared" si="10"/>
        <v>102831</v>
      </c>
      <c r="P92" s="65"/>
      <c r="Q92" s="65"/>
      <c r="R92" s="65"/>
      <c r="S92" s="65"/>
      <c r="T92" s="65"/>
      <c r="U92" s="66"/>
      <c r="V92" s="66"/>
      <c r="W92" s="13">
        <f t="shared" si="11"/>
        <v>0</v>
      </c>
      <c r="X92" s="14"/>
      <c r="Y92" s="13">
        <f t="shared" si="6"/>
        <v>0</v>
      </c>
    </row>
    <row r="93" spans="1:25" ht="24.75" customHeight="1" x14ac:dyDescent="0.2">
      <c r="A93" s="63">
        <v>87</v>
      </c>
      <c r="B93" s="111" t="s">
        <v>272</v>
      </c>
      <c r="C93" s="64" t="s">
        <v>192</v>
      </c>
      <c r="D93" s="61">
        <v>556398</v>
      </c>
      <c r="E93" s="61">
        <f t="shared" si="7"/>
        <v>278199</v>
      </c>
      <c r="F93" s="65"/>
      <c r="G93" s="65"/>
      <c r="H93" s="65"/>
      <c r="I93" s="65"/>
      <c r="J93" s="66"/>
      <c r="K93" s="66"/>
      <c r="L93" s="13">
        <f t="shared" si="8"/>
        <v>0</v>
      </c>
      <c r="M93" s="14"/>
      <c r="N93" s="13">
        <f t="shared" si="9"/>
        <v>0</v>
      </c>
      <c r="O93" s="45">
        <f t="shared" si="10"/>
        <v>278199</v>
      </c>
      <c r="P93" s="65"/>
      <c r="Q93" s="65"/>
      <c r="R93" s="65"/>
      <c r="S93" s="65"/>
      <c r="T93" s="65"/>
      <c r="U93" s="66"/>
      <c r="V93" s="66"/>
      <c r="W93" s="13">
        <f t="shared" si="11"/>
        <v>0</v>
      </c>
      <c r="X93" s="14"/>
      <c r="Y93" s="13">
        <f t="shared" si="6"/>
        <v>0</v>
      </c>
    </row>
    <row r="94" spans="1:25" ht="24.75" customHeight="1" x14ac:dyDescent="0.2">
      <c r="A94" s="63">
        <v>88</v>
      </c>
      <c r="B94" s="56" t="s">
        <v>273</v>
      </c>
      <c r="C94" s="64" t="s">
        <v>192</v>
      </c>
      <c r="D94" s="61">
        <v>117600</v>
      </c>
      <c r="E94" s="61">
        <f t="shared" si="7"/>
        <v>58800</v>
      </c>
      <c r="F94" s="65"/>
      <c r="G94" s="65"/>
      <c r="H94" s="65"/>
      <c r="I94" s="65"/>
      <c r="J94" s="66"/>
      <c r="K94" s="66"/>
      <c r="L94" s="13">
        <f t="shared" si="8"/>
        <v>0</v>
      </c>
      <c r="M94" s="14"/>
      <c r="N94" s="13">
        <f t="shared" si="9"/>
        <v>0</v>
      </c>
      <c r="O94" s="45">
        <f t="shared" si="10"/>
        <v>58800</v>
      </c>
      <c r="P94" s="65"/>
      <c r="Q94" s="65"/>
      <c r="R94" s="65"/>
      <c r="S94" s="65"/>
      <c r="T94" s="65"/>
      <c r="U94" s="66"/>
      <c r="V94" s="66"/>
      <c r="W94" s="13">
        <f t="shared" si="11"/>
        <v>0</v>
      </c>
      <c r="X94" s="14"/>
      <c r="Y94" s="13">
        <f t="shared" si="6"/>
        <v>0</v>
      </c>
    </row>
    <row r="95" spans="1:25" ht="24.75" customHeight="1" x14ac:dyDescent="0.2">
      <c r="A95" s="63">
        <v>89</v>
      </c>
      <c r="B95" s="56" t="s">
        <v>274</v>
      </c>
      <c r="C95" s="64" t="s">
        <v>192</v>
      </c>
      <c r="D95" s="61">
        <v>27372</v>
      </c>
      <c r="E95" s="61">
        <f t="shared" si="7"/>
        <v>13686</v>
      </c>
      <c r="F95" s="65"/>
      <c r="G95" s="65"/>
      <c r="H95" s="65"/>
      <c r="I95" s="65"/>
      <c r="J95" s="66"/>
      <c r="K95" s="66"/>
      <c r="L95" s="13">
        <f t="shared" si="8"/>
        <v>0</v>
      </c>
      <c r="M95" s="14"/>
      <c r="N95" s="13">
        <f t="shared" si="9"/>
        <v>0</v>
      </c>
      <c r="O95" s="45">
        <f t="shared" si="10"/>
        <v>13686</v>
      </c>
      <c r="P95" s="65"/>
      <c r="Q95" s="65"/>
      <c r="R95" s="65"/>
      <c r="S95" s="65"/>
      <c r="T95" s="65"/>
      <c r="U95" s="66"/>
      <c r="V95" s="66"/>
      <c r="W95" s="13">
        <f t="shared" si="11"/>
        <v>0</v>
      </c>
      <c r="X95" s="14"/>
      <c r="Y95" s="13">
        <f t="shared" si="6"/>
        <v>0</v>
      </c>
    </row>
    <row r="96" spans="1:25" ht="24.75" customHeight="1" x14ac:dyDescent="0.2">
      <c r="A96" s="63">
        <v>90</v>
      </c>
      <c r="B96" s="56" t="s">
        <v>275</v>
      </c>
      <c r="C96" s="64" t="s">
        <v>192</v>
      </c>
      <c r="D96" s="61">
        <v>212914</v>
      </c>
      <c r="E96" s="61">
        <f t="shared" si="7"/>
        <v>106457</v>
      </c>
      <c r="F96" s="65"/>
      <c r="G96" s="65"/>
      <c r="H96" s="65"/>
      <c r="I96" s="65"/>
      <c r="J96" s="66"/>
      <c r="K96" s="66"/>
      <c r="L96" s="13">
        <f t="shared" si="8"/>
        <v>0</v>
      </c>
      <c r="M96" s="14"/>
      <c r="N96" s="13">
        <f t="shared" si="9"/>
        <v>0</v>
      </c>
      <c r="O96" s="45">
        <f t="shared" si="10"/>
        <v>106457</v>
      </c>
      <c r="P96" s="65"/>
      <c r="Q96" s="65"/>
      <c r="R96" s="65"/>
      <c r="S96" s="65"/>
      <c r="T96" s="65"/>
      <c r="U96" s="66"/>
      <c r="V96" s="66"/>
      <c r="W96" s="13">
        <f t="shared" si="11"/>
        <v>0</v>
      </c>
      <c r="X96" s="14"/>
      <c r="Y96" s="13">
        <f t="shared" si="6"/>
        <v>0</v>
      </c>
    </row>
    <row r="97" spans="1:25" ht="24.75" customHeight="1" x14ac:dyDescent="0.2">
      <c r="A97" s="63">
        <v>91</v>
      </c>
      <c r="B97" s="56" t="s">
        <v>276</v>
      </c>
      <c r="C97" s="64" t="s">
        <v>192</v>
      </c>
      <c r="D97" s="61">
        <v>137614</v>
      </c>
      <c r="E97" s="61">
        <f t="shared" si="7"/>
        <v>68807</v>
      </c>
      <c r="F97" s="65"/>
      <c r="G97" s="65"/>
      <c r="H97" s="65"/>
      <c r="I97" s="65"/>
      <c r="J97" s="66"/>
      <c r="K97" s="66"/>
      <c r="L97" s="13">
        <f t="shared" si="8"/>
        <v>0</v>
      </c>
      <c r="M97" s="14"/>
      <c r="N97" s="13">
        <f t="shared" si="9"/>
        <v>0</v>
      </c>
      <c r="O97" s="45">
        <f t="shared" si="10"/>
        <v>68807</v>
      </c>
      <c r="P97" s="65"/>
      <c r="Q97" s="65"/>
      <c r="R97" s="65"/>
      <c r="S97" s="65"/>
      <c r="T97" s="65"/>
      <c r="U97" s="66"/>
      <c r="V97" s="66"/>
      <c r="W97" s="13">
        <f t="shared" si="11"/>
        <v>0</v>
      </c>
      <c r="X97" s="14"/>
      <c r="Y97" s="13">
        <f t="shared" si="6"/>
        <v>0</v>
      </c>
    </row>
    <row r="98" spans="1:25" ht="24.75" customHeight="1" x14ac:dyDescent="0.2">
      <c r="A98" s="63">
        <v>92</v>
      </c>
      <c r="B98" s="56" t="s">
        <v>277</v>
      </c>
      <c r="C98" s="64" t="s">
        <v>192</v>
      </c>
      <c r="D98" s="61">
        <v>8872</v>
      </c>
      <c r="E98" s="61">
        <f t="shared" si="7"/>
        <v>4436</v>
      </c>
      <c r="F98" s="65"/>
      <c r="G98" s="65"/>
      <c r="H98" s="65"/>
      <c r="I98" s="65"/>
      <c r="J98" s="66"/>
      <c r="K98" s="66"/>
      <c r="L98" s="13">
        <f t="shared" si="8"/>
        <v>0</v>
      </c>
      <c r="M98" s="14"/>
      <c r="N98" s="13">
        <f t="shared" si="9"/>
        <v>0</v>
      </c>
      <c r="O98" s="45">
        <f t="shared" si="10"/>
        <v>4436</v>
      </c>
      <c r="P98" s="65"/>
      <c r="Q98" s="65"/>
      <c r="R98" s="65"/>
      <c r="S98" s="65"/>
      <c r="T98" s="65"/>
      <c r="U98" s="66"/>
      <c r="V98" s="66"/>
      <c r="W98" s="13">
        <f t="shared" si="11"/>
        <v>0</v>
      </c>
      <c r="X98" s="14"/>
      <c r="Y98" s="13">
        <f t="shared" si="6"/>
        <v>0</v>
      </c>
    </row>
    <row r="99" spans="1:25" ht="24.75" customHeight="1" x14ac:dyDescent="0.2">
      <c r="A99" s="63">
        <v>93</v>
      </c>
      <c r="B99" s="56" t="s">
        <v>278</v>
      </c>
      <c r="C99" s="64" t="s">
        <v>192</v>
      </c>
      <c r="D99" s="61">
        <v>600</v>
      </c>
      <c r="E99" s="61">
        <f t="shared" si="7"/>
        <v>300</v>
      </c>
      <c r="F99" s="65"/>
      <c r="G99" s="65"/>
      <c r="H99" s="65"/>
      <c r="I99" s="65"/>
      <c r="J99" s="66"/>
      <c r="K99" s="66"/>
      <c r="L99" s="13">
        <f t="shared" si="8"/>
        <v>0</v>
      </c>
      <c r="M99" s="14"/>
      <c r="N99" s="13">
        <f t="shared" si="9"/>
        <v>0</v>
      </c>
      <c r="O99" s="45">
        <f t="shared" si="10"/>
        <v>300</v>
      </c>
      <c r="P99" s="65"/>
      <c r="Q99" s="65"/>
      <c r="R99" s="65"/>
      <c r="S99" s="65"/>
      <c r="T99" s="65"/>
      <c r="U99" s="66"/>
      <c r="V99" s="66"/>
      <c r="W99" s="13">
        <f t="shared" si="11"/>
        <v>0</v>
      </c>
      <c r="X99" s="14"/>
      <c r="Y99" s="13">
        <f t="shared" si="6"/>
        <v>0</v>
      </c>
    </row>
    <row r="100" spans="1:25" ht="24.75" customHeight="1" x14ac:dyDescent="0.2">
      <c r="A100" s="63">
        <v>94</v>
      </c>
      <c r="B100" s="56" t="s">
        <v>279</v>
      </c>
      <c r="C100" s="64" t="s">
        <v>192</v>
      </c>
      <c r="D100" s="61">
        <v>24772</v>
      </c>
      <c r="E100" s="61">
        <f t="shared" si="7"/>
        <v>12386</v>
      </c>
      <c r="F100" s="65"/>
      <c r="G100" s="65"/>
      <c r="H100" s="65"/>
      <c r="I100" s="65"/>
      <c r="J100" s="66"/>
      <c r="K100" s="66"/>
      <c r="L100" s="13">
        <f t="shared" si="8"/>
        <v>0</v>
      </c>
      <c r="M100" s="14"/>
      <c r="N100" s="13">
        <f t="shared" si="9"/>
        <v>0</v>
      </c>
      <c r="O100" s="45">
        <f t="shared" si="10"/>
        <v>12386</v>
      </c>
      <c r="P100" s="65"/>
      <c r="Q100" s="65"/>
      <c r="R100" s="65"/>
      <c r="S100" s="65"/>
      <c r="T100" s="65"/>
      <c r="U100" s="66"/>
      <c r="V100" s="66"/>
      <c r="W100" s="13">
        <f t="shared" si="11"/>
        <v>0</v>
      </c>
      <c r="X100" s="14"/>
      <c r="Y100" s="13">
        <f t="shared" si="6"/>
        <v>0</v>
      </c>
    </row>
    <row r="101" spans="1:25" ht="24.75" customHeight="1" x14ac:dyDescent="0.2">
      <c r="A101" s="63">
        <v>95</v>
      </c>
      <c r="B101" s="56" t="s">
        <v>280</v>
      </c>
      <c r="C101" s="64" t="s">
        <v>192</v>
      </c>
      <c r="D101" s="61">
        <v>154883</v>
      </c>
      <c r="E101" s="61">
        <f t="shared" si="7"/>
        <v>77441.5</v>
      </c>
      <c r="F101" s="65"/>
      <c r="G101" s="65"/>
      <c r="H101" s="65"/>
      <c r="I101" s="65"/>
      <c r="J101" s="66"/>
      <c r="K101" s="66"/>
      <c r="L101" s="13">
        <f t="shared" si="8"/>
        <v>0</v>
      </c>
      <c r="M101" s="14"/>
      <c r="N101" s="13">
        <f t="shared" si="9"/>
        <v>0</v>
      </c>
      <c r="O101" s="45">
        <f t="shared" si="10"/>
        <v>77441.5</v>
      </c>
      <c r="P101" s="65"/>
      <c r="Q101" s="65"/>
      <c r="R101" s="65"/>
      <c r="S101" s="65"/>
      <c r="T101" s="65"/>
      <c r="U101" s="66"/>
      <c r="V101" s="66"/>
      <c r="W101" s="13">
        <f t="shared" si="11"/>
        <v>0</v>
      </c>
      <c r="X101" s="14"/>
      <c r="Y101" s="13">
        <f t="shared" si="6"/>
        <v>0</v>
      </c>
    </row>
    <row r="102" spans="1:25" ht="24.75" customHeight="1" x14ac:dyDescent="0.2">
      <c r="A102" s="63">
        <v>96</v>
      </c>
      <c r="B102" s="56" t="s">
        <v>281</v>
      </c>
      <c r="C102" s="64" t="s">
        <v>192</v>
      </c>
      <c r="D102" s="61">
        <v>20952</v>
      </c>
      <c r="E102" s="61">
        <f t="shared" si="7"/>
        <v>10476</v>
      </c>
      <c r="F102" s="65"/>
      <c r="G102" s="65"/>
      <c r="H102" s="65"/>
      <c r="I102" s="65"/>
      <c r="J102" s="66"/>
      <c r="K102" s="66"/>
      <c r="L102" s="13">
        <f t="shared" si="8"/>
        <v>0</v>
      </c>
      <c r="M102" s="14"/>
      <c r="N102" s="13">
        <f t="shared" si="9"/>
        <v>0</v>
      </c>
      <c r="O102" s="45">
        <f t="shared" si="10"/>
        <v>10476</v>
      </c>
      <c r="P102" s="65"/>
      <c r="Q102" s="65"/>
      <c r="R102" s="65"/>
      <c r="S102" s="65"/>
      <c r="T102" s="65"/>
      <c r="U102" s="66"/>
      <c r="V102" s="66"/>
      <c r="W102" s="13">
        <f t="shared" si="11"/>
        <v>0</v>
      </c>
      <c r="X102" s="14"/>
      <c r="Y102" s="13">
        <f t="shared" si="6"/>
        <v>0</v>
      </c>
    </row>
    <row r="103" spans="1:25" ht="24.75" customHeight="1" x14ac:dyDescent="0.2">
      <c r="A103" s="63">
        <v>97</v>
      </c>
      <c r="B103" s="56" t="s">
        <v>282</v>
      </c>
      <c r="C103" s="64" t="s">
        <v>192</v>
      </c>
      <c r="D103" s="61">
        <v>20756</v>
      </c>
      <c r="E103" s="61">
        <f t="shared" si="7"/>
        <v>10378</v>
      </c>
      <c r="F103" s="65"/>
      <c r="G103" s="65"/>
      <c r="H103" s="65"/>
      <c r="I103" s="65"/>
      <c r="J103" s="66"/>
      <c r="K103" s="66"/>
      <c r="L103" s="13">
        <f t="shared" si="8"/>
        <v>0</v>
      </c>
      <c r="M103" s="14"/>
      <c r="N103" s="13">
        <f t="shared" si="9"/>
        <v>0</v>
      </c>
      <c r="O103" s="45">
        <f t="shared" si="10"/>
        <v>10378</v>
      </c>
      <c r="P103" s="65"/>
      <c r="Q103" s="65"/>
      <c r="R103" s="65"/>
      <c r="S103" s="65"/>
      <c r="T103" s="65"/>
      <c r="U103" s="66"/>
      <c r="V103" s="66"/>
      <c r="W103" s="13">
        <f t="shared" si="11"/>
        <v>0</v>
      </c>
      <c r="X103" s="14"/>
      <c r="Y103" s="13">
        <f t="shared" si="6"/>
        <v>0</v>
      </c>
    </row>
    <row r="104" spans="1:25" ht="24.75" customHeight="1" x14ac:dyDescent="0.2">
      <c r="A104" s="63">
        <v>98</v>
      </c>
      <c r="B104" s="56" t="s">
        <v>283</v>
      </c>
      <c r="C104" s="64" t="s">
        <v>192</v>
      </c>
      <c r="D104" s="61">
        <v>1500</v>
      </c>
      <c r="E104" s="61">
        <f t="shared" si="7"/>
        <v>750</v>
      </c>
      <c r="F104" s="65"/>
      <c r="G104" s="65"/>
      <c r="H104" s="65"/>
      <c r="I104" s="65"/>
      <c r="J104" s="66"/>
      <c r="K104" s="66"/>
      <c r="L104" s="13">
        <f t="shared" si="8"/>
        <v>0</v>
      </c>
      <c r="M104" s="14"/>
      <c r="N104" s="13">
        <f t="shared" si="9"/>
        <v>0</v>
      </c>
      <c r="O104" s="45">
        <f t="shared" si="10"/>
        <v>750</v>
      </c>
      <c r="P104" s="65"/>
      <c r="Q104" s="65"/>
      <c r="R104" s="65"/>
      <c r="S104" s="65"/>
      <c r="T104" s="65"/>
      <c r="U104" s="66"/>
      <c r="V104" s="66"/>
      <c r="W104" s="13">
        <f t="shared" si="11"/>
        <v>0</v>
      </c>
      <c r="X104" s="14"/>
      <c r="Y104" s="13">
        <f t="shared" si="6"/>
        <v>0</v>
      </c>
    </row>
    <row r="105" spans="1:25" ht="24.75" customHeight="1" x14ac:dyDescent="0.2">
      <c r="A105" s="63">
        <v>99</v>
      </c>
      <c r="B105" s="111" t="s">
        <v>284</v>
      </c>
      <c r="C105" s="64" t="s">
        <v>192</v>
      </c>
      <c r="D105" s="61">
        <v>769328</v>
      </c>
      <c r="E105" s="61">
        <f t="shared" si="7"/>
        <v>384664</v>
      </c>
      <c r="F105" s="65"/>
      <c r="G105" s="65"/>
      <c r="H105" s="65"/>
      <c r="I105" s="65"/>
      <c r="J105" s="66"/>
      <c r="K105" s="66"/>
      <c r="L105" s="13">
        <f t="shared" si="8"/>
        <v>0</v>
      </c>
      <c r="M105" s="14"/>
      <c r="N105" s="13">
        <f t="shared" si="9"/>
        <v>0</v>
      </c>
      <c r="O105" s="45">
        <f t="shared" si="10"/>
        <v>384664</v>
      </c>
      <c r="P105" s="65"/>
      <c r="Q105" s="65"/>
      <c r="R105" s="65"/>
      <c r="S105" s="65"/>
      <c r="T105" s="65"/>
      <c r="U105" s="66"/>
      <c r="V105" s="66"/>
      <c r="W105" s="13">
        <f t="shared" si="11"/>
        <v>0</v>
      </c>
      <c r="X105" s="14"/>
      <c r="Y105" s="13">
        <f t="shared" si="6"/>
        <v>0</v>
      </c>
    </row>
    <row r="106" spans="1:25" s="2" customFormat="1" ht="35.25" customHeight="1" x14ac:dyDescent="0.2">
      <c r="A106" s="26" t="s">
        <v>46</v>
      </c>
      <c r="B106" s="26"/>
      <c r="C106" s="27"/>
      <c r="D106" s="27"/>
      <c r="E106" s="27"/>
      <c r="F106" s="159" t="s">
        <v>47</v>
      </c>
      <c r="G106" s="160"/>
      <c r="H106" s="160"/>
      <c r="I106" s="160"/>
      <c r="J106" s="161"/>
      <c r="K106" s="19"/>
      <c r="L106" s="67">
        <f>+SUM(L7:L105)</f>
        <v>0</v>
      </c>
      <c r="M106" s="12"/>
      <c r="N106" s="67">
        <f>+SUM(N7:N105)</f>
        <v>0</v>
      </c>
      <c r="O106" s="67"/>
      <c r="P106" s="168" t="s">
        <v>47</v>
      </c>
      <c r="Q106" s="168"/>
      <c r="R106" s="168"/>
      <c r="S106" s="168"/>
      <c r="T106" s="168"/>
      <c r="U106" s="168"/>
      <c r="V106" s="68"/>
      <c r="W106" s="67">
        <f>+SUM(W7:W105)</f>
        <v>0</v>
      </c>
      <c r="X106" s="21"/>
      <c r="Y106" s="67">
        <f>+SUM(Y7:Y105)</f>
        <v>0</v>
      </c>
    </row>
    <row r="107" spans="1:25" s="2" customFormat="1" ht="49.5" customHeight="1" x14ac:dyDescent="0.2">
      <c r="A107" s="132" t="s">
        <v>48</v>
      </c>
      <c r="B107" s="132"/>
      <c r="F107" s="133" t="s">
        <v>49</v>
      </c>
      <c r="G107" s="134"/>
      <c r="H107" s="134"/>
      <c r="I107" s="134"/>
      <c r="J107" s="135"/>
      <c r="K107" s="69"/>
      <c r="L107" s="167"/>
      <c r="M107" s="167"/>
      <c r="N107" s="167"/>
      <c r="O107" s="1"/>
    </row>
    <row r="108" spans="1:25" s="2" customFormat="1" ht="49.5" customHeight="1" x14ac:dyDescent="0.2">
      <c r="A108" s="136" t="s">
        <v>50</v>
      </c>
      <c r="B108" s="136"/>
      <c r="F108" s="133" t="s">
        <v>51</v>
      </c>
      <c r="G108" s="134"/>
      <c r="H108" s="134"/>
      <c r="I108" s="134"/>
      <c r="J108" s="135"/>
      <c r="K108" s="22"/>
      <c r="L108" s="137"/>
      <c r="M108" s="137"/>
      <c r="N108" s="137"/>
      <c r="O108" s="1"/>
    </row>
  </sheetData>
  <mergeCells count="18">
    <mergeCell ref="F106:J106"/>
    <mergeCell ref="P106:U106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107:B107"/>
    <mergeCell ref="F107:J107"/>
    <mergeCell ref="L107:N107"/>
    <mergeCell ref="A108:B108"/>
    <mergeCell ref="F108:J108"/>
    <mergeCell ref="L108:N10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C35B-9531-48F0-B0AE-F88734E8C742}">
  <sheetPr>
    <tabColor theme="9"/>
  </sheetPr>
  <dimension ref="A1:Y106"/>
  <sheetViews>
    <sheetView topLeftCell="J1" workbookViewId="0">
      <selection activeCell="O5" sqref="O5:Y5"/>
    </sheetView>
  </sheetViews>
  <sheetFormatPr baseColWidth="10" defaultRowHeight="15" x14ac:dyDescent="0.2"/>
  <cols>
    <col min="1" max="1" width="3.88671875" style="1" customWidth="1"/>
    <col min="2" max="2" width="50.6640625" style="2" customWidth="1"/>
    <col min="3" max="3" width="6.88671875" style="2" customWidth="1"/>
    <col min="4" max="4" width="8" style="2" bestFit="1" customWidth="1"/>
    <col min="5" max="5" width="8" style="2" customWidth="1"/>
    <col min="6" max="11" width="11.5546875" style="2"/>
    <col min="12" max="12" width="10.6640625" style="2" customWidth="1"/>
    <col min="13" max="13" width="11.5546875" style="2"/>
    <col min="14" max="14" width="13" style="2" customWidth="1"/>
    <col min="15" max="15" width="9.21875" style="2" customWidth="1"/>
    <col min="16" max="22" width="11.5546875" style="2"/>
    <col min="23" max="23" width="9.21875" style="2" bestFit="1" customWidth="1"/>
    <col min="24" max="24" width="11.5546875" style="2"/>
    <col min="25" max="25" width="9.21875" style="2" bestFit="1" customWidth="1"/>
    <col min="26" max="16384" width="11.5546875" style="2"/>
  </cols>
  <sheetData>
    <row r="1" spans="1:25" ht="58.5" customHeight="1" x14ac:dyDescent="0.2"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285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9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114</v>
      </c>
      <c r="M6" s="7" t="s">
        <v>18</v>
      </c>
      <c r="N6" s="6" t="s">
        <v>112</v>
      </c>
      <c r="O6" s="6" t="s">
        <v>20</v>
      </c>
      <c r="P6" s="6" t="s">
        <v>11</v>
      </c>
      <c r="Q6" s="6" t="s">
        <v>12</v>
      </c>
      <c r="R6" s="6" t="s">
        <v>21</v>
      </c>
      <c r="S6" s="6" t="s">
        <v>13</v>
      </c>
      <c r="T6" s="6" t="s">
        <v>14</v>
      </c>
      <c r="U6" s="6" t="s">
        <v>71</v>
      </c>
      <c r="V6" s="6" t="s">
        <v>113</v>
      </c>
      <c r="W6" s="6" t="s">
        <v>114</v>
      </c>
      <c r="X6" s="7" t="s">
        <v>18</v>
      </c>
      <c r="Y6" s="6" t="s">
        <v>74</v>
      </c>
    </row>
    <row r="7" spans="1:25" ht="24.75" customHeight="1" x14ac:dyDescent="0.2">
      <c r="A7" s="7">
        <v>1</v>
      </c>
      <c r="B7" s="56" t="s">
        <v>286</v>
      </c>
      <c r="C7" s="115" t="s">
        <v>192</v>
      </c>
      <c r="D7" s="80">
        <v>9776</v>
      </c>
      <c r="E7" s="80">
        <f>D7*0.5</f>
        <v>4888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4888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0">+(W7*X7)+W7</f>
        <v>0</v>
      </c>
    </row>
    <row r="8" spans="1:25" ht="24.75" customHeight="1" x14ac:dyDescent="0.2">
      <c r="A8" s="7">
        <v>2</v>
      </c>
      <c r="B8" s="81" t="s">
        <v>287</v>
      </c>
      <c r="C8" s="115" t="s">
        <v>371</v>
      </c>
      <c r="D8" s="80">
        <v>6637.58</v>
      </c>
      <c r="E8" s="80">
        <f t="shared" ref="E8:E71" si="1">D8*0.5</f>
        <v>3318.79</v>
      </c>
      <c r="F8" s="12"/>
      <c r="G8" s="12"/>
      <c r="H8" s="12"/>
      <c r="I8" s="12"/>
      <c r="J8" s="66"/>
      <c r="K8" s="66"/>
      <c r="L8" s="13">
        <f t="shared" ref="L8:L71" si="2">+$E8*J8</f>
        <v>0</v>
      </c>
      <c r="M8" s="14"/>
      <c r="N8" s="13">
        <f t="shared" ref="N8:N71" si="3">+(L8*M8)+L8</f>
        <v>0</v>
      </c>
      <c r="O8" s="45">
        <f t="shared" ref="O8:O71" si="4">D8*0.5</f>
        <v>3318.79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0"/>
        <v>0</v>
      </c>
    </row>
    <row r="9" spans="1:25" ht="24.75" customHeight="1" x14ac:dyDescent="0.2">
      <c r="A9" s="7">
        <v>3</v>
      </c>
      <c r="B9" s="81" t="s">
        <v>288</v>
      </c>
      <c r="C9" s="115" t="s">
        <v>371</v>
      </c>
      <c r="D9" s="80">
        <v>5792</v>
      </c>
      <c r="E9" s="80">
        <f t="shared" si="1"/>
        <v>2896</v>
      </c>
      <c r="F9" s="12"/>
      <c r="G9" s="12"/>
      <c r="H9" s="12"/>
      <c r="I9" s="12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2896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ht="24.75" customHeight="1" x14ac:dyDescent="0.2">
      <c r="A10" s="7">
        <v>4</v>
      </c>
      <c r="B10" s="81" t="s">
        <v>289</v>
      </c>
      <c r="C10" s="115" t="s">
        <v>192</v>
      </c>
      <c r="D10" s="80">
        <v>14298</v>
      </c>
      <c r="E10" s="80">
        <f t="shared" si="1"/>
        <v>7149</v>
      </c>
      <c r="F10" s="12"/>
      <c r="G10" s="12"/>
      <c r="H10" s="12"/>
      <c r="I10" s="12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7149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ht="24.75" customHeight="1" x14ac:dyDescent="0.2">
      <c r="A11" s="7">
        <v>5</v>
      </c>
      <c r="B11" s="81" t="s">
        <v>290</v>
      </c>
      <c r="C11" s="115" t="s">
        <v>192</v>
      </c>
      <c r="D11" s="80">
        <v>3798</v>
      </c>
      <c r="E11" s="80">
        <f t="shared" si="1"/>
        <v>1899</v>
      </c>
      <c r="F11" s="12"/>
      <c r="G11" s="12"/>
      <c r="H11" s="12"/>
      <c r="I11" s="12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1899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ht="24.75" customHeight="1" x14ac:dyDescent="0.2">
      <c r="A12" s="7">
        <v>6</v>
      </c>
      <c r="B12" s="111" t="s">
        <v>291</v>
      </c>
      <c r="C12" s="115" t="s">
        <v>192</v>
      </c>
      <c r="D12" s="80">
        <v>437813</v>
      </c>
      <c r="E12" s="80">
        <f t="shared" si="1"/>
        <v>218906.5</v>
      </c>
      <c r="F12" s="12"/>
      <c r="G12" s="12"/>
      <c r="H12" s="12"/>
      <c r="I12" s="12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218906.5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ht="24.75" customHeight="1" x14ac:dyDescent="0.2">
      <c r="A13" s="7">
        <v>7</v>
      </c>
      <c r="B13" s="56" t="s">
        <v>292</v>
      </c>
      <c r="C13" s="115" t="s">
        <v>192</v>
      </c>
      <c r="D13" s="80">
        <v>95784</v>
      </c>
      <c r="E13" s="80">
        <f t="shared" si="1"/>
        <v>47892</v>
      </c>
      <c r="F13" s="12"/>
      <c r="G13" s="12"/>
      <c r="H13" s="12"/>
      <c r="I13" s="12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47892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ht="24.75" customHeight="1" x14ac:dyDescent="0.2">
      <c r="A14" s="7">
        <v>8</v>
      </c>
      <c r="B14" s="56" t="s">
        <v>293</v>
      </c>
      <c r="C14" s="115" t="s">
        <v>371</v>
      </c>
      <c r="D14" s="80">
        <v>2460</v>
      </c>
      <c r="E14" s="80">
        <f t="shared" si="1"/>
        <v>1230</v>
      </c>
      <c r="F14" s="12"/>
      <c r="G14" s="12"/>
      <c r="H14" s="12"/>
      <c r="I14" s="12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1230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ht="24.75" customHeight="1" x14ac:dyDescent="0.2">
      <c r="A15" s="7">
        <v>9</v>
      </c>
      <c r="B15" s="56" t="s">
        <v>294</v>
      </c>
      <c r="C15" s="115" t="s">
        <v>371</v>
      </c>
      <c r="D15" s="80">
        <v>3137</v>
      </c>
      <c r="E15" s="80">
        <f t="shared" si="1"/>
        <v>1568.5</v>
      </c>
      <c r="F15" s="12"/>
      <c r="G15" s="12"/>
      <c r="H15" s="12"/>
      <c r="I15" s="12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1568.5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ht="24.75" customHeight="1" x14ac:dyDescent="0.2">
      <c r="A16" s="7">
        <v>10</v>
      </c>
      <c r="B16" s="56" t="s">
        <v>295</v>
      </c>
      <c r="C16" s="115" t="s">
        <v>192</v>
      </c>
      <c r="D16" s="80">
        <v>463672</v>
      </c>
      <c r="E16" s="80">
        <f t="shared" si="1"/>
        <v>231836</v>
      </c>
      <c r="F16" s="12"/>
      <c r="G16" s="12"/>
      <c r="H16" s="12"/>
      <c r="I16" s="12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231836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ht="24.75" customHeight="1" x14ac:dyDescent="0.2">
      <c r="A17" s="7">
        <v>11</v>
      </c>
      <c r="B17" s="56" t="s">
        <v>296</v>
      </c>
      <c r="C17" s="115" t="s">
        <v>192</v>
      </c>
      <c r="D17" s="80">
        <v>35200</v>
      </c>
      <c r="E17" s="80">
        <f t="shared" si="1"/>
        <v>17600</v>
      </c>
      <c r="F17" s="12"/>
      <c r="G17" s="12"/>
      <c r="H17" s="12"/>
      <c r="I17" s="12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17600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ht="24.75" customHeight="1" x14ac:dyDescent="0.2">
      <c r="A18" s="7">
        <v>12</v>
      </c>
      <c r="B18" s="56" t="s">
        <v>297</v>
      </c>
      <c r="C18" s="115" t="s">
        <v>192</v>
      </c>
      <c r="D18" s="80">
        <v>88602</v>
      </c>
      <c r="E18" s="80">
        <f t="shared" si="1"/>
        <v>44301</v>
      </c>
      <c r="F18" s="12"/>
      <c r="G18" s="12"/>
      <c r="H18" s="12"/>
      <c r="I18" s="12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44301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24.75" customHeight="1" x14ac:dyDescent="0.2">
      <c r="A19" s="7">
        <v>13</v>
      </c>
      <c r="B19" s="56" t="s">
        <v>298</v>
      </c>
      <c r="C19" s="115" t="s">
        <v>371</v>
      </c>
      <c r="D19" s="80">
        <v>463</v>
      </c>
      <c r="E19" s="80">
        <f t="shared" si="1"/>
        <v>231.5</v>
      </c>
      <c r="F19" s="12"/>
      <c r="G19" s="12"/>
      <c r="H19" s="12"/>
      <c r="I19" s="12"/>
      <c r="J19" s="66"/>
      <c r="K19" s="66"/>
      <c r="L19" s="13">
        <f t="shared" si="2"/>
        <v>0</v>
      </c>
      <c r="M19" s="14"/>
      <c r="N19" s="13">
        <f t="shared" si="3"/>
        <v>0</v>
      </c>
      <c r="O19" s="45">
        <f t="shared" si="4"/>
        <v>231.5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0"/>
        <v>0</v>
      </c>
    </row>
    <row r="20" spans="1:25" ht="24.75" customHeight="1" x14ac:dyDescent="0.2">
      <c r="A20" s="7">
        <v>14</v>
      </c>
      <c r="B20" s="111" t="s">
        <v>299</v>
      </c>
      <c r="C20" s="115" t="s">
        <v>371</v>
      </c>
      <c r="D20" s="80">
        <v>12793</v>
      </c>
      <c r="E20" s="80">
        <f t="shared" si="1"/>
        <v>6396.5</v>
      </c>
      <c r="F20" s="12"/>
      <c r="G20" s="12"/>
      <c r="H20" s="12"/>
      <c r="I20" s="12"/>
      <c r="J20" s="66"/>
      <c r="K20" s="66"/>
      <c r="L20" s="13">
        <f t="shared" si="2"/>
        <v>0</v>
      </c>
      <c r="M20" s="14"/>
      <c r="N20" s="13">
        <f t="shared" si="3"/>
        <v>0</v>
      </c>
      <c r="O20" s="45">
        <f t="shared" si="4"/>
        <v>6396.5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0"/>
        <v>0</v>
      </c>
    </row>
    <row r="21" spans="1:25" ht="24.75" customHeight="1" x14ac:dyDescent="0.2">
      <c r="A21" s="7">
        <v>15</v>
      </c>
      <c r="B21" s="56" t="s">
        <v>300</v>
      </c>
      <c r="C21" s="115" t="s">
        <v>192</v>
      </c>
      <c r="D21" s="80">
        <v>10600</v>
      </c>
      <c r="E21" s="80">
        <f t="shared" si="1"/>
        <v>5300</v>
      </c>
      <c r="F21" s="12"/>
      <c r="G21" s="12"/>
      <c r="H21" s="12"/>
      <c r="I21" s="12"/>
      <c r="J21" s="66"/>
      <c r="K21" s="66"/>
      <c r="L21" s="13">
        <f t="shared" si="2"/>
        <v>0</v>
      </c>
      <c r="M21" s="14"/>
      <c r="N21" s="13">
        <f t="shared" si="3"/>
        <v>0</v>
      </c>
      <c r="O21" s="45">
        <f t="shared" si="4"/>
        <v>5300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0"/>
        <v>0</v>
      </c>
    </row>
    <row r="22" spans="1:25" ht="24.75" customHeight="1" x14ac:dyDescent="0.2">
      <c r="A22" s="7">
        <v>16</v>
      </c>
      <c r="B22" s="56" t="s">
        <v>301</v>
      </c>
      <c r="C22" s="115" t="s">
        <v>192</v>
      </c>
      <c r="D22" s="80">
        <v>3491</v>
      </c>
      <c r="E22" s="80">
        <f t="shared" si="1"/>
        <v>1745.5</v>
      </c>
      <c r="F22" s="12"/>
      <c r="G22" s="12"/>
      <c r="H22" s="12"/>
      <c r="I22" s="12"/>
      <c r="J22" s="66"/>
      <c r="K22" s="66"/>
      <c r="L22" s="13">
        <f t="shared" si="2"/>
        <v>0</v>
      </c>
      <c r="M22" s="14"/>
      <c r="N22" s="13">
        <f t="shared" si="3"/>
        <v>0</v>
      </c>
      <c r="O22" s="45">
        <f t="shared" si="4"/>
        <v>1745.5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0"/>
        <v>0</v>
      </c>
    </row>
    <row r="23" spans="1:25" ht="24.75" customHeight="1" x14ac:dyDescent="0.2">
      <c r="A23" s="7">
        <v>17</v>
      </c>
      <c r="B23" s="56" t="s">
        <v>302</v>
      </c>
      <c r="C23" s="115" t="s">
        <v>371</v>
      </c>
      <c r="D23" s="80">
        <v>1948.68</v>
      </c>
      <c r="E23" s="80">
        <f t="shared" si="1"/>
        <v>974.34</v>
      </c>
      <c r="F23" s="12"/>
      <c r="G23" s="12"/>
      <c r="H23" s="12"/>
      <c r="I23" s="12"/>
      <c r="J23" s="66"/>
      <c r="K23" s="66"/>
      <c r="L23" s="13">
        <f t="shared" si="2"/>
        <v>0</v>
      </c>
      <c r="M23" s="14"/>
      <c r="N23" s="13">
        <f t="shared" si="3"/>
        <v>0</v>
      </c>
      <c r="O23" s="45">
        <f t="shared" si="4"/>
        <v>974.34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0"/>
        <v>0</v>
      </c>
    </row>
    <row r="24" spans="1:25" ht="24.75" customHeight="1" x14ac:dyDescent="0.2">
      <c r="A24" s="7">
        <v>18</v>
      </c>
      <c r="B24" s="56" t="s">
        <v>303</v>
      </c>
      <c r="C24" s="115" t="s">
        <v>192</v>
      </c>
      <c r="D24" s="80">
        <v>4994</v>
      </c>
      <c r="E24" s="80">
        <f t="shared" si="1"/>
        <v>2497</v>
      </c>
      <c r="F24" s="12"/>
      <c r="G24" s="12"/>
      <c r="H24" s="12"/>
      <c r="I24" s="12"/>
      <c r="J24" s="66"/>
      <c r="K24" s="66"/>
      <c r="L24" s="13">
        <f t="shared" si="2"/>
        <v>0</v>
      </c>
      <c r="M24" s="14"/>
      <c r="N24" s="13">
        <f t="shared" si="3"/>
        <v>0</v>
      </c>
      <c r="O24" s="45">
        <f t="shared" si="4"/>
        <v>2497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0"/>
        <v>0</v>
      </c>
    </row>
    <row r="25" spans="1:25" ht="24.75" customHeight="1" x14ac:dyDescent="0.2">
      <c r="A25" s="7">
        <v>19</v>
      </c>
      <c r="B25" s="56" t="s">
        <v>372</v>
      </c>
      <c r="C25" s="115" t="s">
        <v>192</v>
      </c>
      <c r="D25" s="80">
        <v>6300</v>
      </c>
      <c r="E25" s="80">
        <f t="shared" si="1"/>
        <v>3150</v>
      </c>
      <c r="F25" s="12"/>
      <c r="G25" s="12"/>
      <c r="H25" s="12"/>
      <c r="I25" s="12"/>
      <c r="J25" s="66"/>
      <c r="K25" s="66"/>
      <c r="L25" s="13">
        <f t="shared" si="2"/>
        <v>0</v>
      </c>
      <c r="M25" s="14"/>
      <c r="N25" s="13">
        <f t="shared" si="3"/>
        <v>0</v>
      </c>
      <c r="O25" s="45">
        <f t="shared" si="4"/>
        <v>3150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0"/>
        <v>0</v>
      </c>
    </row>
    <row r="26" spans="1:25" ht="24.75" customHeight="1" x14ac:dyDescent="0.2">
      <c r="A26" s="7">
        <v>20</v>
      </c>
      <c r="B26" s="56" t="s">
        <v>373</v>
      </c>
      <c r="C26" s="115" t="s">
        <v>371</v>
      </c>
      <c r="D26" s="80">
        <v>2055.33</v>
      </c>
      <c r="E26" s="80">
        <f t="shared" si="1"/>
        <v>1027.665</v>
      </c>
      <c r="F26" s="12"/>
      <c r="G26" s="12"/>
      <c r="H26" s="12"/>
      <c r="I26" s="12"/>
      <c r="J26" s="66"/>
      <c r="K26" s="66"/>
      <c r="L26" s="13">
        <f t="shared" si="2"/>
        <v>0</v>
      </c>
      <c r="M26" s="14"/>
      <c r="N26" s="13">
        <f t="shared" si="3"/>
        <v>0</v>
      </c>
      <c r="O26" s="45">
        <f t="shared" si="4"/>
        <v>1027.665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0"/>
        <v>0</v>
      </c>
    </row>
    <row r="27" spans="1:25" ht="24.75" customHeight="1" x14ac:dyDescent="0.2">
      <c r="A27" s="7">
        <v>21</v>
      </c>
      <c r="B27" s="56" t="s">
        <v>304</v>
      </c>
      <c r="C27" s="115" t="s">
        <v>371</v>
      </c>
      <c r="D27" s="80">
        <v>2312</v>
      </c>
      <c r="E27" s="80">
        <f t="shared" si="1"/>
        <v>1156</v>
      </c>
      <c r="F27" s="12"/>
      <c r="G27" s="12"/>
      <c r="H27" s="12"/>
      <c r="I27" s="12"/>
      <c r="J27" s="66"/>
      <c r="K27" s="66"/>
      <c r="L27" s="13">
        <f t="shared" si="2"/>
        <v>0</v>
      </c>
      <c r="M27" s="14"/>
      <c r="N27" s="13">
        <f t="shared" si="3"/>
        <v>0</v>
      </c>
      <c r="O27" s="45">
        <f t="shared" si="4"/>
        <v>1156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0"/>
        <v>0</v>
      </c>
    </row>
    <row r="28" spans="1:25" ht="24.75" customHeight="1" x14ac:dyDescent="0.2">
      <c r="A28" s="7">
        <v>22</v>
      </c>
      <c r="B28" s="111" t="s">
        <v>305</v>
      </c>
      <c r="C28" s="115" t="s">
        <v>371</v>
      </c>
      <c r="D28" s="80">
        <v>24458</v>
      </c>
      <c r="E28" s="80">
        <f t="shared" si="1"/>
        <v>12229</v>
      </c>
      <c r="F28" s="12"/>
      <c r="G28" s="12"/>
      <c r="H28" s="12"/>
      <c r="I28" s="12"/>
      <c r="J28" s="66"/>
      <c r="K28" s="66"/>
      <c r="L28" s="13">
        <f t="shared" si="2"/>
        <v>0</v>
      </c>
      <c r="M28" s="14"/>
      <c r="N28" s="13">
        <f t="shared" si="3"/>
        <v>0</v>
      </c>
      <c r="O28" s="45">
        <f t="shared" si="4"/>
        <v>12229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0"/>
        <v>0</v>
      </c>
    </row>
    <row r="29" spans="1:25" ht="24.75" customHeight="1" x14ac:dyDescent="0.2">
      <c r="A29" s="7">
        <v>23</v>
      </c>
      <c r="B29" s="58" t="s">
        <v>306</v>
      </c>
      <c r="C29" s="115" t="s">
        <v>192</v>
      </c>
      <c r="D29" s="80">
        <v>53379</v>
      </c>
      <c r="E29" s="80">
        <f t="shared" si="1"/>
        <v>26689.5</v>
      </c>
      <c r="F29" s="12"/>
      <c r="G29" s="12"/>
      <c r="H29" s="12"/>
      <c r="I29" s="12"/>
      <c r="J29" s="66"/>
      <c r="K29" s="66"/>
      <c r="L29" s="13">
        <f t="shared" si="2"/>
        <v>0</v>
      </c>
      <c r="M29" s="14"/>
      <c r="N29" s="13">
        <f t="shared" si="3"/>
        <v>0</v>
      </c>
      <c r="O29" s="45">
        <f t="shared" si="4"/>
        <v>26689.5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0"/>
        <v>0</v>
      </c>
    </row>
    <row r="30" spans="1:25" ht="24.75" customHeight="1" x14ac:dyDescent="0.2">
      <c r="A30" s="7">
        <v>24</v>
      </c>
      <c r="B30" s="56" t="s">
        <v>307</v>
      </c>
      <c r="C30" s="115" t="s">
        <v>192</v>
      </c>
      <c r="D30" s="80">
        <v>5606</v>
      </c>
      <c r="E30" s="80">
        <f t="shared" si="1"/>
        <v>2803</v>
      </c>
      <c r="F30" s="12"/>
      <c r="G30" s="12"/>
      <c r="H30" s="12"/>
      <c r="I30" s="12"/>
      <c r="J30" s="66"/>
      <c r="K30" s="66"/>
      <c r="L30" s="13">
        <f t="shared" si="2"/>
        <v>0</v>
      </c>
      <c r="M30" s="14"/>
      <c r="N30" s="13">
        <f t="shared" si="3"/>
        <v>0</v>
      </c>
      <c r="O30" s="45">
        <f t="shared" si="4"/>
        <v>2803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0"/>
        <v>0</v>
      </c>
    </row>
    <row r="31" spans="1:25" ht="24.75" customHeight="1" x14ac:dyDescent="0.2">
      <c r="A31" s="7">
        <v>25</v>
      </c>
      <c r="B31" s="56" t="s">
        <v>308</v>
      </c>
      <c r="C31" s="115" t="s">
        <v>192</v>
      </c>
      <c r="D31" s="80">
        <v>4976</v>
      </c>
      <c r="E31" s="80">
        <f t="shared" si="1"/>
        <v>2488</v>
      </c>
      <c r="F31" s="12"/>
      <c r="G31" s="12"/>
      <c r="H31" s="12"/>
      <c r="I31" s="12"/>
      <c r="J31" s="66"/>
      <c r="K31" s="66"/>
      <c r="L31" s="13">
        <f t="shared" si="2"/>
        <v>0</v>
      </c>
      <c r="M31" s="14"/>
      <c r="N31" s="13">
        <f t="shared" si="3"/>
        <v>0</v>
      </c>
      <c r="O31" s="45">
        <f t="shared" si="4"/>
        <v>2488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0"/>
        <v>0</v>
      </c>
    </row>
    <row r="32" spans="1:25" ht="24.75" customHeight="1" x14ac:dyDescent="0.2">
      <c r="A32" s="7">
        <v>26</v>
      </c>
      <c r="B32" s="56" t="s">
        <v>309</v>
      </c>
      <c r="C32" s="115" t="s">
        <v>371</v>
      </c>
      <c r="D32" s="80">
        <v>1253</v>
      </c>
      <c r="E32" s="80">
        <f t="shared" si="1"/>
        <v>626.5</v>
      </c>
      <c r="F32" s="12"/>
      <c r="G32" s="12"/>
      <c r="H32" s="12"/>
      <c r="I32" s="12"/>
      <c r="J32" s="66"/>
      <c r="K32" s="66"/>
      <c r="L32" s="13">
        <f t="shared" si="2"/>
        <v>0</v>
      </c>
      <c r="M32" s="14"/>
      <c r="N32" s="13">
        <f t="shared" si="3"/>
        <v>0</v>
      </c>
      <c r="O32" s="45">
        <f t="shared" si="4"/>
        <v>626.5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0"/>
        <v>0</v>
      </c>
    </row>
    <row r="33" spans="1:25" ht="24.75" customHeight="1" x14ac:dyDescent="0.2">
      <c r="A33" s="7">
        <v>27</v>
      </c>
      <c r="B33" s="56" t="s">
        <v>374</v>
      </c>
      <c r="C33" s="115" t="s">
        <v>192</v>
      </c>
      <c r="D33" s="80">
        <v>60833</v>
      </c>
      <c r="E33" s="80">
        <f t="shared" si="1"/>
        <v>30416.5</v>
      </c>
      <c r="F33" s="12"/>
      <c r="G33" s="12"/>
      <c r="H33" s="12"/>
      <c r="I33" s="12"/>
      <c r="J33" s="66"/>
      <c r="K33" s="66"/>
      <c r="L33" s="13">
        <f t="shared" si="2"/>
        <v>0</v>
      </c>
      <c r="M33" s="14"/>
      <c r="N33" s="13">
        <f t="shared" si="3"/>
        <v>0</v>
      </c>
      <c r="O33" s="45">
        <f t="shared" si="4"/>
        <v>30416.5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0"/>
        <v>0</v>
      </c>
    </row>
    <row r="34" spans="1:25" ht="24.75" customHeight="1" x14ac:dyDescent="0.2">
      <c r="A34" s="7">
        <v>28</v>
      </c>
      <c r="B34" s="56" t="s">
        <v>375</v>
      </c>
      <c r="C34" s="115" t="s">
        <v>192</v>
      </c>
      <c r="D34" s="80">
        <v>150682</v>
      </c>
      <c r="E34" s="80">
        <f t="shared" si="1"/>
        <v>75341</v>
      </c>
      <c r="F34" s="12"/>
      <c r="G34" s="12"/>
      <c r="H34" s="12"/>
      <c r="I34" s="12"/>
      <c r="J34" s="66"/>
      <c r="K34" s="66"/>
      <c r="L34" s="13">
        <f t="shared" si="2"/>
        <v>0</v>
      </c>
      <c r="M34" s="14"/>
      <c r="N34" s="13">
        <f t="shared" si="3"/>
        <v>0</v>
      </c>
      <c r="O34" s="45">
        <f t="shared" si="4"/>
        <v>75341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0"/>
        <v>0</v>
      </c>
    </row>
    <row r="35" spans="1:25" ht="24.75" customHeight="1" x14ac:dyDescent="0.2">
      <c r="A35" s="7">
        <v>29</v>
      </c>
      <c r="B35" s="56" t="s">
        <v>310</v>
      </c>
      <c r="C35" s="115" t="s">
        <v>192</v>
      </c>
      <c r="D35" s="80">
        <v>18356</v>
      </c>
      <c r="E35" s="80">
        <f t="shared" si="1"/>
        <v>9178</v>
      </c>
      <c r="F35" s="12"/>
      <c r="G35" s="12"/>
      <c r="H35" s="12"/>
      <c r="I35" s="12"/>
      <c r="J35" s="66"/>
      <c r="K35" s="66"/>
      <c r="L35" s="13">
        <f t="shared" si="2"/>
        <v>0</v>
      </c>
      <c r="M35" s="14"/>
      <c r="N35" s="13">
        <f t="shared" si="3"/>
        <v>0</v>
      </c>
      <c r="O35" s="45">
        <f t="shared" si="4"/>
        <v>9178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0"/>
        <v>0</v>
      </c>
    </row>
    <row r="36" spans="1:25" ht="24.75" customHeight="1" x14ac:dyDescent="0.2">
      <c r="A36" s="7">
        <v>30</v>
      </c>
      <c r="B36" s="56" t="s">
        <v>311</v>
      </c>
      <c r="C36" s="115" t="s">
        <v>192</v>
      </c>
      <c r="D36" s="80">
        <v>99754</v>
      </c>
      <c r="E36" s="80">
        <f t="shared" si="1"/>
        <v>49877</v>
      </c>
      <c r="F36" s="12"/>
      <c r="G36" s="12"/>
      <c r="H36" s="12"/>
      <c r="I36" s="12"/>
      <c r="J36" s="66"/>
      <c r="K36" s="66"/>
      <c r="L36" s="13">
        <f t="shared" si="2"/>
        <v>0</v>
      </c>
      <c r="M36" s="14"/>
      <c r="N36" s="13">
        <f t="shared" si="3"/>
        <v>0</v>
      </c>
      <c r="O36" s="45">
        <f t="shared" si="4"/>
        <v>49877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0"/>
        <v>0</v>
      </c>
    </row>
    <row r="37" spans="1:25" ht="24.75" customHeight="1" x14ac:dyDescent="0.2">
      <c r="A37" s="7">
        <v>31</v>
      </c>
      <c r="B37" s="56" t="s">
        <v>312</v>
      </c>
      <c r="C37" s="115" t="s">
        <v>371</v>
      </c>
      <c r="D37" s="80">
        <v>320</v>
      </c>
      <c r="E37" s="80">
        <f t="shared" si="1"/>
        <v>160</v>
      </c>
      <c r="F37" s="12"/>
      <c r="G37" s="12"/>
      <c r="H37" s="12"/>
      <c r="I37" s="12"/>
      <c r="J37" s="66"/>
      <c r="K37" s="66"/>
      <c r="L37" s="13">
        <f t="shared" si="2"/>
        <v>0</v>
      </c>
      <c r="M37" s="14"/>
      <c r="N37" s="13">
        <f t="shared" si="3"/>
        <v>0</v>
      </c>
      <c r="O37" s="45">
        <f t="shared" si="4"/>
        <v>160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0"/>
        <v>0</v>
      </c>
    </row>
    <row r="38" spans="1:25" ht="24.75" customHeight="1" x14ac:dyDescent="0.2">
      <c r="A38" s="7">
        <v>32</v>
      </c>
      <c r="B38" s="56" t="s">
        <v>313</v>
      </c>
      <c r="C38" s="115" t="s">
        <v>371</v>
      </c>
      <c r="D38" s="80">
        <v>141</v>
      </c>
      <c r="E38" s="80">
        <f t="shared" si="1"/>
        <v>70.5</v>
      </c>
      <c r="F38" s="12"/>
      <c r="G38" s="12"/>
      <c r="H38" s="12"/>
      <c r="I38" s="12"/>
      <c r="J38" s="66"/>
      <c r="K38" s="66"/>
      <c r="L38" s="13">
        <f t="shared" si="2"/>
        <v>0</v>
      </c>
      <c r="M38" s="14"/>
      <c r="N38" s="13">
        <f t="shared" si="3"/>
        <v>0</v>
      </c>
      <c r="O38" s="45">
        <f t="shared" si="4"/>
        <v>70.5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0"/>
        <v>0</v>
      </c>
    </row>
    <row r="39" spans="1:25" ht="24.75" customHeight="1" x14ac:dyDescent="0.2">
      <c r="A39" s="7">
        <v>33</v>
      </c>
      <c r="B39" s="56" t="s">
        <v>376</v>
      </c>
      <c r="C39" s="115" t="s">
        <v>192</v>
      </c>
      <c r="D39" s="80">
        <v>163732</v>
      </c>
      <c r="E39" s="80">
        <f t="shared" si="1"/>
        <v>81866</v>
      </c>
      <c r="F39" s="12"/>
      <c r="G39" s="12"/>
      <c r="H39" s="12"/>
      <c r="I39" s="12"/>
      <c r="J39" s="66"/>
      <c r="K39" s="66"/>
      <c r="L39" s="13">
        <f t="shared" si="2"/>
        <v>0</v>
      </c>
      <c r="M39" s="14"/>
      <c r="N39" s="13">
        <f t="shared" si="3"/>
        <v>0</v>
      </c>
      <c r="O39" s="45">
        <f t="shared" si="4"/>
        <v>81866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0"/>
        <v>0</v>
      </c>
    </row>
    <row r="40" spans="1:25" ht="24.75" customHeight="1" x14ac:dyDescent="0.2">
      <c r="A40" s="7">
        <v>34</v>
      </c>
      <c r="B40" s="56" t="s">
        <v>377</v>
      </c>
      <c r="C40" s="115" t="s">
        <v>192</v>
      </c>
      <c r="D40" s="80">
        <v>6520</v>
      </c>
      <c r="E40" s="80">
        <f t="shared" si="1"/>
        <v>3260</v>
      </c>
      <c r="F40" s="12"/>
      <c r="G40" s="12"/>
      <c r="H40" s="12"/>
      <c r="I40" s="12"/>
      <c r="J40" s="66"/>
      <c r="K40" s="66"/>
      <c r="L40" s="13">
        <f t="shared" si="2"/>
        <v>0</v>
      </c>
      <c r="M40" s="14"/>
      <c r="N40" s="13">
        <f t="shared" si="3"/>
        <v>0</v>
      </c>
      <c r="O40" s="45">
        <f t="shared" si="4"/>
        <v>3260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0"/>
        <v>0</v>
      </c>
    </row>
    <row r="41" spans="1:25" ht="24.75" customHeight="1" x14ac:dyDescent="0.2">
      <c r="A41" s="7">
        <v>35</v>
      </c>
      <c r="B41" s="56" t="s">
        <v>314</v>
      </c>
      <c r="C41" s="115" t="s">
        <v>371</v>
      </c>
      <c r="D41" s="80">
        <v>179</v>
      </c>
      <c r="E41" s="80">
        <f t="shared" si="1"/>
        <v>89.5</v>
      </c>
      <c r="F41" s="12"/>
      <c r="G41" s="12"/>
      <c r="H41" s="12"/>
      <c r="I41" s="12"/>
      <c r="J41" s="66"/>
      <c r="K41" s="66"/>
      <c r="L41" s="13">
        <f t="shared" si="2"/>
        <v>0</v>
      </c>
      <c r="M41" s="14"/>
      <c r="N41" s="13">
        <f t="shared" si="3"/>
        <v>0</v>
      </c>
      <c r="O41" s="45">
        <f t="shared" si="4"/>
        <v>89.5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0"/>
        <v>0</v>
      </c>
    </row>
    <row r="42" spans="1:25" ht="24.75" customHeight="1" x14ac:dyDescent="0.2">
      <c r="A42" s="7">
        <v>36</v>
      </c>
      <c r="B42" s="56" t="s">
        <v>315</v>
      </c>
      <c r="C42" s="115" t="s">
        <v>192</v>
      </c>
      <c r="D42" s="80">
        <v>65666</v>
      </c>
      <c r="E42" s="80">
        <f t="shared" si="1"/>
        <v>32833</v>
      </c>
      <c r="F42" s="12"/>
      <c r="G42" s="12"/>
      <c r="H42" s="12"/>
      <c r="I42" s="12"/>
      <c r="J42" s="66"/>
      <c r="K42" s="66"/>
      <c r="L42" s="13">
        <f t="shared" si="2"/>
        <v>0</v>
      </c>
      <c r="M42" s="14"/>
      <c r="N42" s="13">
        <f t="shared" si="3"/>
        <v>0</v>
      </c>
      <c r="O42" s="45">
        <f t="shared" si="4"/>
        <v>32833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0"/>
        <v>0</v>
      </c>
    </row>
    <row r="43" spans="1:25" ht="24.75" customHeight="1" x14ac:dyDescent="0.2">
      <c r="A43" s="7">
        <v>37</v>
      </c>
      <c r="B43" s="56" t="s">
        <v>316</v>
      </c>
      <c r="C43" s="115" t="s">
        <v>192</v>
      </c>
      <c r="D43" s="80">
        <v>72246</v>
      </c>
      <c r="E43" s="80">
        <f t="shared" si="1"/>
        <v>36123</v>
      </c>
      <c r="F43" s="12"/>
      <c r="G43" s="12"/>
      <c r="H43" s="12"/>
      <c r="I43" s="12"/>
      <c r="J43" s="66"/>
      <c r="K43" s="66"/>
      <c r="L43" s="13">
        <f t="shared" si="2"/>
        <v>0</v>
      </c>
      <c r="M43" s="14"/>
      <c r="N43" s="13">
        <f t="shared" si="3"/>
        <v>0</v>
      </c>
      <c r="O43" s="45">
        <f t="shared" si="4"/>
        <v>36123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0"/>
        <v>0</v>
      </c>
    </row>
    <row r="44" spans="1:25" ht="24.75" customHeight="1" x14ac:dyDescent="0.2">
      <c r="A44" s="7">
        <v>38</v>
      </c>
      <c r="B44" s="56" t="s">
        <v>317</v>
      </c>
      <c r="C44" s="115" t="s">
        <v>192</v>
      </c>
      <c r="D44" s="80">
        <v>38162</v>
      </c>
      <c r="E44" s="80">
        <f t="shared" si="1"/>
        <v>19081</v>
      </c>
      <c r="F44" s="12"/>
      <c r="G44" s="12"/>
      <c r="H44" s="12"/>
      <c r="I44" s="12"/>
      <c r="J44" s="66"/>
      <c r="K44" s="66"/>
      <c r="L44" s="13">
        <f t="shared" si="2"/>
        <v>0</v>
      </c>
      <c r="M44" s="14"/>
      <c r="N44" s="13">
        <f t="shared" si="3"/>
        <v>0</v>
      </c>
      <c r="O44" s="45">
        <f t="shared" si="4"/>
        <v>19081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0"/>
        <v>0</v>
      </c>
    </row>
    <row r="45" spans="1:25" ht="24.75" customHeight="1" x14ac:dyDescent="0.2">
      <c r="A45" s="7">
        <v>39</v>
      </c>
      <c r="B45" s="56" t="s">
        <v>318</v>
      </c>
      <c r="C45" s="115" t="s">
        <v>192</v>
      </c>
      <c r="D45" s="80">
        <v>12400</v>
      </c>
      <c r="E45" s="80">
        <f t="shared" si="1"/>
        <v>6200</v>
      </c>
      <c r="F45" s="12"/>
      <c r="G45" s="12"/>
      <c r="H45" s="12"/>
      <c r="I45" s="12"/>
      <c r="J45" s="66"/>
      <c r="K45" s="66"/>
      <c r="L45" s="13">
        <f t="shared" si="2"/>
        <v>0</v>
      </c>
      <c r="M45" s="14"/>
      <c r="N45" s="13">
        <f t="shared" si="3"/>
        <v>0</v>
      </c>
      <c r="O45" s="45">
        <f t="shared" si="4"/>
        <v>6200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0"/>
        <v>0</v>
      </c>
    </row>
    <row r="46" spans="1:25" ht="24.75" customHeight="1" x14ac:dyDescent="0.2">
      <c r="A46" s="7">
        <v>40</v>
      </c>
      <c r="B46" s="56" t="s">
        <v>319</v>
      </c>
      <c r="C46" s="115" t="s">
        <v>371</v>
      </c>
      <c r="D46" s="80">
        <v>190</v>
      </c>
      <c r="E46" s="80">
        <f t="shared" si="1"/>
        <v>95</v>
      </c>
      <c r="F46" s="12"/>
      <c r="G46" s="12"/>
      <c r="H46" s="12"/>
      <c r="I46" s="12"/>
      <c r="J46" s="66"/>
      <c r="K46" s="66"/>
      <c r="L46" s="13">
        <f t="shared" si="2"/>
        <v>0</v>
      </c>
      <c r="M46" s="14"/>
      <c r="N46" s="13">
        <f t="shared" si="3"/>
        <v>0</v>
      </c>
      <c r="O46" s="45">
        <f t="shared" si="4"/>
        <v>95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0"/>
        <v>0</v>
      </c>
    </row>
    <row r="47" spans="1:25" ht="24.75" customHeight="1" x14ac:dyDescent="0.2">
      <c r="A47" s="7">
        <v>41</v>
      </c>
      <c r="B47" s="56" t="s">
        <v>320</v>
      </c>
      <c r="C47" s="115" t="s">
        <v>192</v>
      </c>
      <c r="D47" s="80">
        <v>231048</v>
      </c>
      <c r="E47" s="80">
        <f t="shared" si="1"/>
        <v>115524</v>
      </c>
      <c r="F47" s="12"/>
      <c r="G47" s="12"/>
      <c r="H47" s="12"/>
      <c r="I47" s="12"/>
      <c r="J47" s="66"/>
      <c r="K47" s="66"/>
      <c r="L47" s="13">
        <f t="shared" si="2"/>
        <v>0</v>
      </c>
      <c r="M47" s="14"/>
      <c r="N47" s="13">
        <f t="shared" si="3"/>
        <v>0</v>
      </c>
      <c r="O47" s="45">
        <f t="shared" si="4"/>
        <v>115524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0"/>
        <v>0</v>
      </c>
    </row>
    <row r="48" spans="1:25" ht="24.75" customHeight="1" x14ac:dyDescent="0.2">
      <c r="A48" s="7">
        <v>42</v>
      </c>
      <c r="B48" s="111" t="s">
        <v>321</v>
      </c>
      <c r="C48" s="115" t="s">
        <v>192</v>
      </c>
      <c r="D48" s="80">
        <v>113612</v>
      </c>
      <c r="E48" s="80">
        <f t="shared" si="1"/>
        <v>56806</v>
      </c>
      <c r="F48" s="12"/>
      <c r="G48" s="12"/>
      <c r="H48" s="12"/>
      <c r="I48" s="12"/>
      <c r="J48" s="66"/>
      <c r="K48" s="66"/>
      <c r="L48" s="13">
        <f t="shared" si="2"/>
        <v>0</v>
      </c>
      <c r="M48" s="14"/>
      <c r="N48" s="13">
        <f t="shared" si="3"/>
        <v>0</v>
      </c>
      <c r="O48" s="45">
        <f t="shared" si="4"/>
        <v>56806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0"/>
        <v>0</v>
      </c>
    </row>
    <row r="49" spans="1:25" ht="24.75" customHeight="1" x14ac:dyDescent="0.2">
      <c r="A49" s="7">
        <v>43</v>
      </c>
      <c r="B49" s="56" t="s">
        <v>322</v>
      </c>
      <c r="C49" s="115" t="s">
        <v>192</v>
      </c>
      <c r="D49" s="80">
        <v>60093</v>
      </c>
      <c r="E49" s="80">
        <f t="shared" si="1"/>
        <v>30046.5</v>
      </c>
      <c r="F49" s="12"/>
      <c r="G49" s="12"/>
      <c r="H49" s="12"/>
      <c r="I49" s="12"/>
      <c r="J49" s="66"/>
      <c r="K49" s="66"/>
      <c r="L49" s="13">
        <f t="shared" si="2"/>
        <v>0</v>
      </c>
      <c r="M49" s="14"/>
      <c r="N49" s="13">
        <f t="shared" si="3"/>
        <v>0</v>
      </c>
      <c r="O49" s="45">
        <f t="shared" si="4"/>
        <v>30046.5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0"/>
        <v>0</v>
      </c>
    </row>
    <row r="50" spans="1:25" ht="24.75" customHeight="1" x14ac:dyDescent="0.2">
      <c r="A50" s="7">
        <v>44</v>
      </c>
      <c r="B50" s="56" t="s">
        <v>323</v>
      </c>
      <c r="C50" s="115" t="s">
        <v>371</v>
      </c>
      <c r="D50" s="80">
        <v>1302</v>
      </c>
      <c r="E50" s="80">
        <f t="shared" si="1"/>
        <v>651</v>
      </c>
      <c r="F50" s="12"/>
      <c r="G50" s="12"/>
      <c r="H50" s="12"/>
      <c r="I50" s="12"/>
      <c r="J50" s="66"/>
      <c r="K50" s="66"/>
      <c r="L50" s="13">
        <f t="shared" si="2"/>
        <v>0</v>
      </c>
      <c r="M50" s="14"/>
      <c r="N50" s="13">
        <f t="shared" si="3"/>
        <v>0</v>
      </c>
      <c r="O50" s="45">
        <f t="shared" si="4"/>
        <v>651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0"/>
        <v>0</v>
      </c>
    </row>
    <row r="51" spans="1:25" ht="24.75" customHeight="1" x14ac:dyDescent="0.2">
      <c r="A51" s="7">
        <v>45</v>
      </c>
      <c r="B51" s="56" t="s">
        <v>378</v>
      </c>
      <c r="C51" s="115" t="s">
        <v>192</v>
      </c>
      <c r="D51" s="80">
        <v>383630</v>
      </c>
      <c r="E51" s="80">
        <f t="shared" si="1"/>
        <v>191815</v>
      </c>
      <c r="F51" s="12"/>
      <c r="G51" s="12"/>
      <c r="H51" s="12"/>
      <c r="I51" s="12"/>
      <c r="J51" s="66"/>
      <c r="K51" s="66"/>
      <c r="L51" s="13">
        <f t="shared" si="2"/>
        <v>0</v>
      </c>
      <c r="M51" s="14"/>
      <c r="N51" s="13">
        <f t="shared" si="3"/>
        <v>0</v>
      </c>
      <c r="O51" s="45">
        <f t="shared" si="4"/>
        <v>191815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0"/>
        <v>0</v>
      </c>
    </row>
    <row r="52" spans="1:25" ht="24.75" customHeight="1" x14ac:dyDescent="0.2">
      <c r="A52" s="7">
        <v>46</v>
      </c>
      <c r="B52" s="56" t="s">
        <v>324</v>
      </c>
      <c r="C52" s="115" t="s">
        <v>192</v>
      </c>
      <c r="D52" s="80">
        <v>108420</v>
      </c>
      <c r="E52" s="80">
        <f t="shared" si="1"/>
        <v>54210</v>
      </c>
      <c r="F52" s="12"/>
      <c r="G52" s="12"/>
      <c r="H52" s="12"/>
      <c r="I52" s="12"/>
      <c r="J52" s="66"/>
      <c r="K52" s="66"/>
      <c r="L52" s="13">
        <f t="shared" si="2"/>
        <v>0</v>
      </c>
      <c r="M52" s="14"/>
      <c r="N52" s="13">
        <f t="shared" si="3"/>
        <v>0</v>
      </c>
      <c r="O52" s="45">
        <f t="shared" si="4"/>
        <v>54210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0"/>
        <v>0</v>
      </c>
    </row>
    <row r="53" spans="1:25" ht="24.75" customHeight="1" x14ac:dyDescent="0.2">
      <c r="A53" s="7">
        <v>47</v>
      </c>
      <c r="B53" s="56" t="s">
        <v>379</v>
      </c>
      <c r="C53" s="115" t="s">
        <v>192</v>
      </c>
      <c r="D53" s="80">
        <v>37736</v>
      </c>
      <c r="E53" s="80">
        <f t="shared" si="1"/>
        <v>18868</v>
      </c>
      <c r="F53" s="12"/>
      <c r="G53" s="12"/>
      <c r="H53" s="12"/>
      <c r="I53" s="12"/>
      <c r="J53" s="66"/>
      <c r="K53" s="66"/>
      <c r="L53" s="13">
        <f t="shared" si="2"/>
        <v>0</v>
      </c>
      <c r="M53" s="14"/>
      <c r="N53" s="13">
        <f t="shared" si="3"/>
        <v>0</v>
      </c>
      <c r="O53" s="45">
        <f t="shared" si="4"/>
        <v>18868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0"/>
        <v>0</v>
      </c>
    </row>
    <row r="54" spans="1:25" ht="24.75" customHeight="1" x14ac:dyDescent="0.2">
      <c r="A54" s="7">
        <v>48</v>
      </c>
      <c r="B54" s="56" t="s">
        <v>325</v>
      </c>
      <c r="C54" s="115" t="s">
        <v>371</v>
      </c>
      <c r="D54" s="80">
        <v>556.63</v>
      </c>
      <c r="E54" s="80">
        <f t="shared" si="1"/>
        <v>278.315</v>
      </c>
      <c r="F54" s="12"/>
      <c r="G54" s="12"/>
      <c r="H54" s="12"/>
      <c r="I54" s="12"/>
      <c r="J54" s="66"/>
      <c r="K54" s="66"/>
      <c r="L54" s="13">
        <f t="shared" si="2"/>
        <v>0</v>
      </c>
      <c r="M54" s="14"/>
      <c r="N54" s="13">
        <f t="shared" si="3"/>
        <v>0</v>
      </c>
      <c r="O54" s="45">
        <f t="shared" si="4"/>
        <v>278.315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0"/>
        <v>0</v>
      </c>
    </row>
    <row r="55" spans="1:25" ht="24.75" customHeight="1" x14ac:dyDescent="0.2">
      <c r="A55" s="7">
        <v>49</v>
      </c>
      <c r="B55" s="58" t="s">
        <v>326</v>
      </c>
      <c r="C55" s="115" t="s">
        <v>371</v>
      </c>
      <c r="D55" s="80">
        <v>939.5</v>
      </c>
      <c r="E55" s="80">
        <f t="shared" si="1"/>
        <v>469.75</v>
      </c>
      <c r="F55" s="12"/>
      <c r="G55" s="12"/>
      <c r="H55" s="12"/>
      <c r="I55" s="12"/>
      <c r="J55" s="66"/>
      <c r="K55" s="66"/>
      <c r="L55" s="13">
        <f t="shared" si="2"/>
        <v>0</v>
      </c>
      <c r="M55" s="14"/>
      <c r="N55" s="13">
        <f t="shared" si="3"/>
        <v>0</v>
      </c>
      <c r="O55" s="45">
        <f t="shared" si="4"/>
        <v>469.75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0"/>
        <v>0</v>
      </c>
    </row>
    <row r="56" spans="1:25" ht="24.75" customHeight="1" x14ac:dyDescent="0.2">
      <c r="A56" s="7">
        <v>50</v>
      </c>
      <c r="B56" s="56" t="s">
        <v>327</v>
      </c>
      <c r="C56" s="115" t="s">
        <v>192</v>
      </c>
      <c r="D56" s="80">
        <v>18191</v>
      </c>
      <c r="E56" s="80">
        <f t="shared" si="1"/>
        <v>9095.5</v>
      </c>
      <c r="F56" s="12"/>
      <c r="G56" s="12"/>
      <c r="H56" s="12"/>
      <c r="I56" s="12"/>
      <c r="J56" s="66"/>
      <c r="K56" s="66"/>
      <c r="L56" s="13">
        <f t="shared" si="2"/>
        <v>0</v>
      </c>
      <c r="M56" s="14"/>
      <c r="N56" s="13">
        <f t="shared" si="3"/>
        <v>0</v>
      </c>
      <c r="O56" s="45">
        <f t="shared" si="4"/>
        <v>9095.5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0"/>
        <v>0</v>
      </c>
    </row>
    <row r="57" spans="1:25" ht="24.75" customHeight="1" x14ac:dyDescent="0.2">
      <c r="A57" s="7">
        <v>51</v>
      </c>
      <c r="B57" s="56" t="s">
        <v>328</v>
      </c>
      <c r="C57" s="115" t="s">
        <v>371</v>
      </c>
      <c r="D57" s="80">
        <v>2339.6799999999998</v>
      </c>
      <c r="E57" s="80">
        <f t="shared" si="1"/>
        <v>1169.8399999999999</v>
      </c>
      <c r="F57" s="12"/>
      <c r="G57" s="12"/>
      <c r="H57" s="12"/>
      <c r="I57" s="12"/>
      <c r="J57" s="66"/>
      <c r="K57" s="66"/>
      <c r="L57" s="13">
        <f t="shared" si="2"/>
        <v>0</v>
      </c>
      <c r="M57" s="14"/>
      <c r="N57" s="13">
        <f t="shared" si="3"/>
        <v>0</v>
      </c>
      <c r="O57" s="45">
        <f t="shared" si="4"/>
        <v>1169.8399999999999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0"/>
        <v>0</v>
      </c>
    </row>
    <row r="58" spans="1:25" ht="24.75" customHeight="1" x14ac:dyDescent="0.2">
      <c r="A58" s="7">
        <v>52</v>
      </c>
      <c r="B58" s="56" t="s">
        <v>329</v>
      </c>
      <c r="C58" s="115" t="s">
        <v>192</v>
      </c>
      <c r="D58" s="80">
        <v>294</v>
      </c>
      <c r="E58" s="80">
        <f t="shared" si="1"/>
        <v>147</v>
      </c>
      <c r="F58" s="12"/>
      <c r="G58" s="12"/>
      <c r="H58" s="12"/>
      <c r="I58" s="12"/>
      <c r="J58" s="66"/>
      <c r="K58" s="66"/>
      <c r="L58" s="13">
        <f t="shared" si="2"/>
        <v>0</v>
      </c>
      <c r="M58" s="14"/>
      <c r="N58" s="13">
        <f t="shared" si="3"/>
        <v>0</v>
      </c>
      <c r="O58" s="45">
        <f t="shared" si="4"/>
        <v>147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0"/>
        <v>0</v>
      </c>
    </row>
    <row r="59" spans="1:25" ht="24.75" customHeight="1" x14ac:dyDescent="0.2">
      <c r="A59" s="7">
        <v>53</v>
      </c>
      <c r="B59" s="56" t="s">
        <v>330</v>
      </c>
      <c r="C59" s="115" t="s">
        <v>371</v>
      </c>
      <c r="D59" s="80">
        <v>819</v>
      </c>
      <c r="E59" s="80">
        <f t="shared" si="1"/>
        <v>409.5</v>
      </c>
      <c r="F59" s="12"/>
      <c r="G59" s="12"/>
      <c r="H59" s="12"/>
      <c r="I59" s="12"/>
      <c r="J59" s="66"/>
      <c r="K59" s="66"/>
      <c r="L59" s="13">
        <f t="shared" si="2"/>
        <v>0</v>
      </c>
      <c r="M59" s="14"/>
      <c r="N59" s="13">
        <f t="shared" si="3"/>
        <v>0</v>
      </c>
      <c r="O59" s="45">
        <f t="shared" si="4"/>
        <v>409.5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0"/>
        <v>0</v>
      </c>
    </row>
    <row r="60" spans="1:25" ht="24.75" customHeight="1" x14ac:dyDescent="0.2">
      <c r="A60" s="7">
        <v>54</v>
      </c>
      <c r="B60" s="56" t="s">
        <v>331</v>
      </c>
      <c r="C60" s="115" t="s">
        <v>192</v>
      </c>
      <c r="D60" s="80">
        <v>215</v>
      </c>
      <c r="E60" s="80">
        <f t="shared" si="1"/>
        <v>107.5</v>
      </c>
      <c r="F60" s="12"/>
      <c r="G60" s="12"/>
      <c r="H60" s="12"/>
      <c r="I60" s="12"/>
      <c r="J60" s="66"/>
      <c r="K60" s="66"/>
      <c r="L60" s="13">
        <f t="shared" si="2"/>
        <v>0</v>
      </c>
      <c r="M60" s="14"/>
      <c r="N60" s="13">
        <f t="shared" si="3"/>
        <v>0</v>
      </c>
      <c r="O60" s="45">
        <f t="shared" si="4"/>
        <v>107.5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0"/>
        <v>0</v>
      </c>
    </row>
    <row r="61" spans="1:25" ht="24.75" customHeight="1" x14ac:dyDescent="0.2">
      <c r="A61" s="7">
        <v>55</v>
      </c>
      <c r="B61" s="56" t="s">
        <v>332</v>
      </c>
      <c r="C61" s="115" t="s">
        <v>371</v>
      </c>
      <c r="D61" s="80">
        <v>334</v>
      </c>
      <c r="E61" s="80">
        <f t="shared" si="1"/>
        <v>167</v>
      </c>
      <c r="F61" s="12"/>
      <c r="G61" s="12"/>
      <c r="H61" s="12"/>
      <c r="I61" s="12"/>
      <c r="J61" s="66"/>
      <c r="K61" s="66"/>
      <c r="L61" s="13">
        <f t="shared" si="2"/>
        <v>0</v>
      </c>
      <c r="M61" s="14"/>
      <c r="N61" s="13">
        <f t="shared" si="3"/>
        <v>0</v>
      </c>
      <c r="O61" s="45">
        <f t="shared" si="4"/>
        <v>167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0"/>
        <v>0</v>
      </c>
    </row>
    <row r="62" spans="1:25" ht="24.75" customHeight="1" x14ac:dyDescent="0.2">
      <c r="A62" s="7">
        <v>56</v>
      </c>
      <c r="B62" s="111" t="s">
        <v>333</v>
      </c>
      <c r="C62" s="115" t="s">
        <v>192</v>
      </c>
      <c r="D62" s="80">
        <v>43496</v>
      </c>
      <c r="E62" s="80">
        <f t="shared" si="1"/>
        <v>21748</v>
      </c>
      <c r="F62" s="12"/>
      <c r="G62" s="12"/>
      <c r="H62" s="12"/>
      <c r="I62" s="12"/>
      <c r="J62" s="66"/>
      <c r="K62" s="66"/>
      <c r="L62" s="13">
        <f t="shared" si="2"/>
        <v>0</v>
      </c>
      <c r="M62" s="14"/>
      <c r="N62" s="13">
        <f t="shared" si="3"/>
        <v>0</v>
      </c>
      <c r="O62" s="45">
        <f t="shared" si="4"/>
        <v>21748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0"/>
        <v>0</v>
      </c>
    </row>
    <row r="63" spans="1:25" ht="24.75" customHeight="1" x14ac:dyDescent="0.2">
      <c r="A63" s="7">
        <v>57</v>
      </c>
      <c r="B63" s="56" t="s">
        <v>334</v>
      </c>
      <c r="C63" s="115" t="s">
        <v>192</v>
      </c>
      <c r="D63" s="80">
        <v>542</v>
      </c>
      <c r="E63" s="80">
        <f t="shared" si="1"/>
        <v>271</v>
      </c>
      <c r="F63" s="12"/>
      <c r="G63" s="12"/>
      <c r="H63" s="12"/>
      <c r="I63" s="12"/>
      <c r="J63" s="66"/>
      <c r="K63" s="66"/>
      <c r="L63" s="13">
        <f t="shared" si="2"/>
        <v>0</v>
      </c>
      <c r="M63" s="14"/>
      <c r="N63" s="13">
        <f t="shared" si="3"/>
        <v>0</v>
      </c>
      <c r="O63" s="45">
        <f t="shared" si="4"/>
        <v>271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0"/>
        <v>0</v>
      </c>
    </row>
    <row r="64" spans="1:25" ht="24.75" customHeight="1" x14ac:dyDescent="0.2">
      <c r="A64" s="7">
        <v>58</v>
      </c>
      <c r="B64" s="111" t="s">
        <v>335</v>
      </c>
      <c r="C64" s="115" t="s">
        <v>371</v>
      </c>
      <c r="D64" s="80">
        <v>3447.28</v>
      </c>
      <c r="E64" s="80">
        <f t="shared" si="1"/>
        <v>1723.64</v>
      </c>
      <c r="F64" s="12"/>
      <c r="G64" s="12"/>
      <c r="H64" s="12"/>
      <c r="I64" s="12"/>
      <c r="J64" s="66"/>
      <c r="K64" s="66"/>
      <c r="L64" s="13">
        <f t="shared" si="2"/>
        <v>0</v>
      </c>
      <c r="M64" s="14"/>
      <c r="N64" s="13">
        <f t="shared" si="3"/>
        <v>0</v>
      </c>
      <c r="O64" s="45">
        <f t="shared" si="4"/>
        <v>1723.64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0"/>
        <v>0</v>
      </c>
    </row>
    <row r="65" spans="1:25" ht="24.75" customHeight="1" x14ac:dyDescent="0.2">
      <c r="A65" s="7">
        <v>59</v>
      </c>
      <c r="B65" s="111" t="s">
        <v>336</v>
      </c>
      <c r="C65" s="115" t="s">
        <v>192</v>
      </c>
      <c r="D65" s="80">
        <v>100</v>
      </c>
      <c r="E65" s="80">
        <f t="shared" si="1"/>
        <v>50</v>
      </c>
      <c r="F65" s="12"/>
      <c r="G65" s="12"/>
      <c r="H65" s="12"/>
      <c r="I65" s="12"/>
      <c r="J65" s="66"/>
      <c r="K65" s="66"/>
      <c r="L65" s="13">
        <f t="shared" si="2"/>
        <v>0</v>
      </c>
      <c r="M65" s="14"/>
      <c r="N65" s="13">
        <f t="shared" si="3"/>
        <v>0</v>
      </c>
      <c r="O65" s="45">
        <f t="shared" si="4"/>
        <v>50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0"/>
        <v>0</v>
      </c>
    </row>
    <row r="66" spans="1:25" ht="24.75" customHeight="1" x14ac:dyDescent="0.2">
      <c r="A66" s="7">
        <v>60</v>
      </c>
      <c r="B66" s="56" t="s">
        <v>337</v>
      </c>
      <c r="C66" s="115" t="s">
        <v>371</v>
      </c>
      <c r="D66" s="80">
        <v>838</v>
      </c>
      <c r="E66" s="80">
        <f t="shared" si="1"/>
        <v>419</v>
      </c>
      <c r="F66" s="12"/>
      <c r="G66" s="12"/>
      <c r="H66" s="12"/>
      <c r="I66" s="12"/>
      <c r="J66" s="66"/>
      <c r="K66" s="66"/>
      <c r="L66" s="13">
        <f t="shared" si="2"/>
        <v>0</v>
      </c>
      <c r="M66" s="14"/>
      <c r="N66" s="13">
        <f t="shared" si="3"/>
        <v>0</v>
      </c>
      <c r="O66" s="45">
        <f t="shared" si="4"/>
        <v>419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0"/>
        <v>0</v>
      </c>
    </row>
    <row r="67" spans="1:25" ht="24.75" customHeight="1" x14ac:dyDescent="0.2">
      <c r="A67" s="7">
        <v>61</v>
      </c>
      <c r="B67" s="58" t="s">
        <v>338</v>
      </c>
      <c r="C67" s="115" t="s">
        <v>192</v>
      </c>
      <c r="D67" s="80">
        <v>1910</v>
      </c>
      <c r="E67" s="80">
        <f t="shared" si="1"/>
        <v>955</v>
      </c>
      <c r="F67" s="12"/>
      <c r="G67" s="12"/>
      <c r="H67" s="12"/>
      <c r="I67" s="12"/>
      <c r="J67" s="66"/>
      <c r="K67" s="66"/>
      <c r="L67" s="13">
        <f t="shared" si="2"/>
        <v>0</v>
      </c>
      <c r="M67" s="14"/>
      <c r="N67" s="13">
        <f t="shared" si="3"/>
        <v>0</v>
      </c>
      <c r="O67" s="45">
        <f t="shared" si="4"/>
        <v>955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0"/>
        <v>0</v>
      </c>
    </row>
    <row r="68" spans="1:25" ht="24.75" customHeight="1" x14ac:dyDescent="0.2">
      <c r="A68" s="7">
        <v>62</v>
      </c>
      <c r="B68" s="56" t="s">
        <v>339</v>
      </c>
      <c r="C68" s="115" t="s">
        <v>371</v>
      </c>
      <c r="D68" s="80">
        <v>892</v>
      </c>
      <c r="E68" s="80">
        <f t="shared" si="1"/>
        <v>446</v>
      </c>
      <c r="F68" s="12"/>
      <c r="G68" s="12"/>
      <c r="H68" s="12"/>
      <c r="I68" s="12"/>
      <c r="J68" s="66"/>
      <c r="K68" s="66"/>
      <c r="L68" s="13">
        <f t="shared" si="2"/>
        <v>0</v>
      </c>
      <c r="M68" s="14"/>
      <c r="N68" s="13">
        <f t="shared" si="3"/>
        <v>0</v>
      </c>
      <c r="O68" s="45">
        <f t="shared" si="4"/>
        <v>446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0"/>
        <v>0</v>
      </c>
    </row>
    <row r="69" spans="1:25" ht="24.75" customHeight="1" x14ac:dyDescent="0.2">
      <c r="A69" s="7">
        <v>63</v>
      </c>
      <c r="B69" s="56" t="s">
        <v>340</v>
      </c>
      <c r="C69" s="115" t="s">
        <v>192</v>
      </c>
      <c r="D69" s="80">
        <v>2000</v>
      </c>
      <c r="E69" s="80">
        <f t="shared" si="1"/>
        <v>1000</v>
      </c>
      <c r="F69" s="12"/>
      <c r="G69" s="12"/>
      <c r="H69" s="12"/>
      <c r="I69" s="12"/>
      <c r="J69" s="66"/>
      <c r="K69" s="66"/>
      <c r="L69" s="13">
        <f t="shared" si="2"/>
        <v>0</v>
      </c>
      <c r="M69" s="14"/>
      <c r="N69" s="13">
        <f t="shared" si="3"/>
        <v>0</v>
      </c>
      <c r="O69" s="45">
        <f t="shared" si="4"/>
        <v>1000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0"/>
        <v>0</v>
      </c>
    </row>
    <row r="70" spans="1:25" ht="24.75" customHeight="1" x14ac:dyDescent="0.2">
      <c r="A70" s="7">
        <v>64</v>
      </c>
      <c r="B70" s="56" t="s">
        <v>341</v>
      </c>
      <c r="C70" s="115" t="s">
        <v>371</v>
      </c>
      <c r="D70" s="80">
        <v>893.73</v>
      </c>
      <c r="E70" s="80">
        <f t="shared" si="1"/>
        <v>446.86500000000001</v>
      </c>
      <c r="F70" s="12"/>
      <c r="G70" s="12"/>
      <c r="H70" s="12"/>
      <c r="I70" s="12"/>
      <c r="J70" s="66"/>
      <c r="K70" s="66"/>
      <c r="L70" s="13">
        <f t="shared" si="2"/>
        <v>0</v>
      </c>
      <c r="M70" s="14"/>
      <c r="N70" s="13">
        <f t="shared" si="3"/>
        <v>0</v>
      </c>
      <c r="O70" s="45">
        <f t="shared" si="4"/>
        <v>446.86500000000001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0"/>
        <v>0</v>
      </c>
    </row>
    <row r="71" spans="1:25" ht="24.75" customHeight="1" x14ac:dyDescent="0.2">
      <c r="A71" s="7">
        <v>65</v>
      </c>
      <c r="B71" s="56" t="s">
        <v>342</v>
      </c>
      <c r="C71" s="115" t="s">
        <v>192</v>
      </c>
      <c r="D71" s="80">
        <v>903</v>
      </c>
      <c r="E71" s="80">
        <f t="shared" si="1"/>
        <v>451.5</v>
      </c>
      <c r="F71" s="12"/>
      <c r="G71" s="12"/>
      <c r="H71" s="12"/>
      <c r="I71" s="12"/>
      <c r="J71" s="66"/>
      <c r="K71" s="66"/>
      <c r="L71" s="13">
        <f t="shared" si="2"/>
        <v>0</v>
      </c>
      <c r="M71" s="14"/>
      <c r="N71" s="13">
        <f t="shared" si="3"/>
        <v>0</v>
      </c>
      <c r="O71" s="45">
        <f t="shared" si="4"/>
        <v>451.5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103" si="6">+(W71*X71)+W71</f>
        <v>0</v>
      </c>
    </row>
    <row r="72" spans="1:25" ht="24.75" customHeight="1" x14ac:dyDescent="0.2">
      <c r="A72" s="7">
        <v>66</v>
      </c>
      <c r="B72" s="56" t="s">
        <v>343</v>
      </c>
      <c r="C72" s="115" t="s">
        <v>192</v>
      </c>
      <c r="D72" s="80">
        <v>4500</v>
      </c>
      <c r="E72" s="80">
        <f t="shared" ref="E72:E103" si="7">D72*0.5</f>
        <v>2250</v>
      </c>
      <c r="F72" s="12"/>
      <c r="G72" s="12"/>
      <c r="H72" s="12"/>
      <c r="I72" s="12"/>
      <c r="J72" s="66"/>
      <c r="K72" s="66"/>
      <c r="L72" s="13">
        <f t="shared" ref="L72:L103" si="8">+$E72*J72</f>
        <v>0</v>
      </c>
      <c r="M72" s="14"/>
      <c r="N72" s="13">
        <f t="shared" ref="N72:N103" si="9">+(L72*M72)+L72</f>
        <v>0</v>
      </c>
      <c r="O72" s="45">
        <f t="shared" ref="O72:O103" si="10">D72*0.5</f>
        <v>2250</v>
      </c>
      <c r="P72" s="65"/>
      <c r="Q72" s="65"/>
      <c r="R72" s="65"/>
      <c r="S72" s="65"/>
      <c r="T72" s="65"/>
      <c r="U72" s="66"/>
      <c r="V72" s="66"/>
      <c r="W72" s="13">
        <f t="shared" ref="W72:W103" si="11">+$O72*U72</f>
        <v>0</v>
      </c>
      <c r="X72" s="14"/>
      <c r="Y72" s="13">
        <f t="shared" si="6"/>
        <v>0</v>
      </c>
    </row>
    <row r="73" spans="1:25" ht="24.75" customHeight="1" x14ac:dyDescent="0.2">
      <c r="A73" s="7">
        <v>67</v>
      </c>
      <c r="B73" s="56" t="s">
        <v>344</v>
      </c>
      <c r="C73" s="115" t="s">
        <v>192</v>
      </c>
      <c r="D73" s="80">
        <v>4528</v>
      </c>
      <c r="E73" s="80">
        <f t="shared" si="7"/>
        <v>2264</v>
      </c>
      <c r="F73" s="12"/>
      <c r="G73" s="12"/>
      <c r="H73" s="12"/>
      <c r="I73" s="12"/>
      <c r="J73" s="66"/>
      <c r="K73" s="66"/>
      <c r="L73" s="13">
        <f t="shared" si="8"/>
        <v>0</v>
      </c>
      <c r="M73" s="14"/>
      <c r="N73" s="13">
        <f t="shared" si="9"/>
        <v>0</v>
      </c>
      <c r="O73" s="45">
        <f t="shared" si="10"/>
        <v>2264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6"/>
        <v>0</v>
      </c>
    </row>
    <row r="74" spans="1:25" ht="24.75" customHeight="1" x14ac:dyDescent="0.2">
      <c r="A74" s="7">
        <v>68</v>
      </c>
      <c r="B74" s="56" t="s">
        <v>345</v>
      </c>
      <c r="C74" s="115" t="s">
        <v>192</v>
      </c>
      <c r="D74" s="80">
        <v>18208</v>
      </c>
      <c r="E74" s="80">
        <f t="shared" si="7"/>
        <v>9104</v>
      </c>
      <c r="F74" s="12"/>
      <c r="G74" s="12"/>
      <c r="H74" s="12"/>
      <c r="I74" s="12"/>
      <c r="J74" s="66"/>
      <c r="K74" s="66"/>
      <c r="L74" s="13">
        <f t="shared" si="8"/>
        <v>0</v>
      </c>
      <c r="M74" s="14"/>
      <c r="N74" s="13">
        <f t="shared" si="9"/>
        <v>0</v>
      </c>
      <c r="O74" s="45">
        <f t="shared" si="10"/>
        <v>9104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6"/>
        <v>0</v>
      </c>
    </row>
    <row r="75" spans="1:25" ht="24.75" customHeight="1" x14ac:dyDescent="0.2">
      <c r="A75" s="7">
        <v>69</v>
      </c>
      <c r="B75" s="111" t="s">
        <v>346</v>
      </c>
      <c r="C75" s="115" t="s">
        <v>371</v>
      </c>
      <c r="D75" s="80">
        <v>2961</v>
      </c>
      <c r="E75" s="80">
        <f t="shared" si="7"/>
        <v>1480.5</v>
      </c>
      <c r="F75" s="12"/>
      <c r="G75" s="12"/>
      <c r="H75" s="12"/>
      <c r="I75" s="12"/>
      <c r="J75" s="66"/>
      <c r="K75" s="66"/>
      <c r="L75" s="13">
        <f t="shared" si="8"/>
        <v>0</v>
      </c>
      <c r="M75" s="14"/>
      <c r="N75" s="13">
        <f t="shared" si="9"/>
        <v>0</v>
      </c>
      <c r="O75" s="45">
        <f t="shared" si="10"/>
        <v>1480.5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6"/>
        <v>0</v>
      </c>
    </row>
    <row r="76" spans="1:25" ht="24.75" customHeight="1" x14ac:dyDescent="0.2">
      <c r="A76" s="7">
        <v>70</v>
      </c>
      <c r="B76" s="111" t="s">
        <v>347</v>
      </c>
      <c r="C76" s="115" t="s">
        <v>371</v>
      </c>
      <c r="D76" s="80">
        <v>1624</v>
      </c>
      <c r="E76" s="80">
        <f t="shared" si="7"/>
        <v>812</v>
      </c>
      <c r="F76" s="12"/>
      <c r="G76" s="12"/>
      <c r="H76" s="12"/>
      <c r="I76" s="12"/>
      <c r="J76" s="66"/>
      <c r="K76" s="66"/>
      <c r="L76" s="13">
        <f t="shared" si="8"/>
        <v>0</v>
      </c>
      <c r="M76" s="14"/>
      <c r="N76" s="13">
        <f t="shared" si="9"/>
        <v>0</v>
      </c>
      <c r="O76" s="45">
        <f t="shared" si="10"/>
        <v>812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6"/>
        <v>0</v>
      </c>
    </row>
    <row r="77" spans="1:25" ht="24.75" customHeight="1" x14ac:dyDescent="0.2">
      <c r="A77" s="7">
        <v>71</v>
      </c>
      <c r="B77" s="56" t="s">
        <v>348</v>
      </c>
      <c r="C77" s="115" t="s">
        <v>371</v>
      </c>
      <c r="D77" s="80">
        <v>65</v>
      </c>
      <c r="E77" s="80">
        <f t="shared" si="7"/>
        <v>32.5</v>
      </c>
      <c r="F77" s="12"/>
      <c r="G77" s="12"/>
      <c r="H77" s="12"/>
      <c r="I77" s="12"/>
      <c r="J77" s="66"/>
      <c r="K77" s="66"/>
      <c r="L77" s="13">
        <f t="shared" si="8"/>
        <v>0</v>
      </c>
      <c r="M77" s="14"/>
      <c r="N77" s="13">
        <f t="shared" si="9"/>
        <v>0</v>
      </c>
      <c r="O77" s="45">
        <f t="shared" si="10"/>
        <v>32.5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6"/>
        <v>0</v>
      </c>
    </row>
    <row r="78" spans="1:25" ht="24.75" customHeight="1" x14ac:dyDescent="0.2">
      <c r="A78" s="7">
        <v>72</v>
      </c>
      <c r="B78" s="56" t="s">
        <v>349</v>
      </c>
      <c r="C78" s="115" t="s">
        <v>371</v>
      </c>
      <c r="D78" s="80">
        <v>2450</v>
      </c>
      <c r="E78" s="80">
        <f t="shared" si="7"/>
        <v>1225</v>
      </c>
      <c r="F78" s="12"/>
      <c r="G78" s="12"/>
      <c r="H78" s="12"/>
      <c r="I78" s="12"/>
      <c r="J78" s="66"/>
      <c r="K78" s="66"/>
      <c r="L78" s="13">
        <f t="shared" si="8"/>
        <v>0</v>
      </c>
      <c r="M78" s="14"/>
      <c r="N78" s="13">
        <f t="shared" si="9"/>
        <v>0</v>
      </c>
      <c r="O78" s="45">
        <f t="shared" si="10"/>
        <v>1225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6"/>
        <v>0</v>
      </c>
    </row>
    <row r="79" spans="1:25" ht="24.75" customHeight="1" x14ac:dyDescent="0.2">
      <c r="A79" s="7">
        <v>73</v>
      </c>
      <c r="B79" s="111" t="s">
        <v>350</v>
      </c>
      <c r="C79" s="115" t="s">
        <v>371</v>
      </c>
      <c r="D79" s="80">
        <v>794.24</v>
      </c>
      <c r="E79" s="80">
        <f t="shared" si="7"/>
        <v>397.12</v>
      </c>
      <c r="F79" s="12"/>
      <c r="G79" s="12"/>
      <c r="H79" s="12"/>
      <c r="I79" s="12"/>
      <c r="J79" s="66"/>
      <c r="K79" s="66"/>
      <c r="L79" s="13">
        <f t="shared" si="8"/>
        <v>0</v>
      </c>
      <c r="M79" s="14"/>
      <c r="N79" s="13">
        <f t="shared" si="9"/>
        <v>0</v>
      </c>
      <c r="O79" s="45">
        <f t="shared" si="10"/>
        <v>397.12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6"/>
        <v>0</v>
      </c>
    </row>
    <row r="80" spans="1:25" ht="24.75" customHeight="1" x14ac:dyDescent="0.2">
      <c r="A80" s="7">
        <v>74</v>
      </c>
      <c r="B80" s="56" t="s">
        <v>351</v>
      </c>
      <c r="C80" s="115" t="s">
        <v>371</v>
      </c>
      <c r="D80" s="80">
        <v>469</v>
      </c>
      <c r="E80" s="80">
        <f t="shared" si="7"/>
        <v>234.5</v>
      </c>
      <c r="F80" s="12"/>
      <c r="G80" s="12"/>
      <c r="H80" s="12"/>
      <c r="I80" s="12"/>
      <c r="J80" s="66"/>
      <c r="K80" s="66"/>
      <c r="L80" s="13">
        <f t="shared" si="8"/>
        <v>0</v>
      </c>
      <c r="M80" s="14"/>
      <c r="N80" s="13">
        <f t="shared" si="9"/>
        <v>0</v>
      </c>
      <c r="O80" s="45">
        <f t="shared" si="10"/>
        <v>234.5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6"/>
        <v>0</v>
      </c>
    </row>
    <row r="81" spans="1:25" ht="24.75" customHeight="1" x14ac:dyDescent="0.2">
      <c r="A81" s="7">
        <v>75</v>
      </c>
      <c r="B81" s="56" t="s">
        <v>352</v>
      </c>
      <c r="C81" s="115" t="s">
        <v>371</v>
      </c>
      <c r="D81" s="80">
        <v>1773.23</v>
      </c>
      <c r="E81" s="80">
        <f t="shared" si="7"/>
        <v>886.61500000000001</v>
      </c>
      <c r="F81" s="12"/>
      <c r="G81" s="12"/>
      <c r="H81" s="12"/>
      <c r="I81" s="12"/>
      <c r="J81" s="66"/>
      <c r="K81" s="66"/>
      <c r="L81" s="13">
        <f t="shared" si="8"/>
        <v>0</v>
      </c>
      <c r="M81" s="14"/>
      <c r="N81" s="13">
        <f t="shared" si="9"/>
        <v>0</v>
      </c>
      <c r="O81" s="45">
        <f t="shared" si="10"/>
        <v>886.61500000000001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6"/>
        <v>0</v>
      </c>
    </row>
    <row r="82" spans="1:25" ht="24.75" customHeight="1" x14ac:dyDescent="0.2">
      <c r="A82" s="7">
        <v>76</v>
      </c>
      <c r="B82" s="56" t="s">
        <v>353</v>
      </c>
      <c r="C82" s="115" t="s">
        <v>192</v>
      </c>
      <c r="D82" s="80">
        <v>5003</v>
      </c>
      <c r="E82" s="80">
        <f t="shared" si="7"/>
        <v>2501.5</v>
      </c>
      <c r="F82" s="12"/>
      <c r="G82" s="12"/>
      <c r="H82" s="12"/>
      <c r="I82" s="12"/>
      <c r="J82" s="66"/>
      <c r="K82" s="66"/>
      <c r="L82" s="13">
        <f t="shared" si="8"/>
        <v>0</v>
      </c>
      <c r="M82" s="14"/>
      <c r="N82" s="13">
        <f t="shared" si="9"/>
        <v>0</v>
      </c>
      <c r="O82" s="45">
        <f t="shared" si="10"/>
        <v>2501.5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6"/>
        <v>0</v>
      </c>
    </row>
    <row r="83" spans="1:25" ht="24.75" customHeight="1" x14ac:dyDescent="0.2">
      <c r="A83" s="7">
        <v>77</v>
      </c>
      <c r="B83" s="56" t="s">
        <v>354</v>
      </c>
      <c r="C83" s="115" t="s">
        <v>192</v>
      </c>
      <c r="D83" s="80">
        <v>603.20000000000005</v>
      </c>
      <c r="E83" s="80">
        <f t="shared" si="7"/>
        <v>301.60000000000002</v>
      </c>
      <c r="F83" s="12"/>
      <c r="G83" s="12"/>
      <c r="H83" s="12"/>
      <c r="I83" s="12"/>
      <c r="J83" s="66"/>
      <c r="K83" s="66"/>
      <c r="L83" s="13">
        <f t="shared" si="8"/>
        <v>0</v>
      </c>
      <c r="M83" s="14"/>
      <c r="N83" s="13">
        <f t="shared" si="9"/>
        <v>0</v>
      </c>
      <c r="O83" s="45">
        <f t="shared" si="10"/>
        <v>301.60000000000002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6"/>
        <v>0</v>
      </c>
    </row>
    <row r="84" spans="1:25" ht="24.75" customHeight="1" x14ac:dyDescent="0.2">
      <c r="A84" s="7">
        <v>78</v>
      </c>
      <c r="B84" s="56" t="s">
        <v>355</v>
      </c>
      <c r="C84" s="115" t="s">
        <v>192</v>
      </c>
      <c r="D84" s="80">
        <v>2684</v>
      </c>
      <c r="E84" s="80">
        <f t="shared" si="7"/>
        <v>1342</v>
      </c>
      <c r="F84" s="12"/>
      <c r="G84" s="12"/>
      <c r="H84" s="12"/>
      <c r="I84" s="12"/>
      <c r="J84" s="66"/>
      <c r="K84" s="66"/>
      <c r="L84" s="13">
        <f t="shared" si="8"/>
        <v>0</v>
      </c>
      <c r="M84" s="14"/>
      <c r="N84" s="13">
        <f t="shared" si="9"/>
        <v>0</v>
      </c>
      <c r="O84" s="45">
        <f t="shared" si="10"/>
        <v>1342</v>
      </c>
      <c r="P84" s="65"/>
      <c r="Q84" s="65"/>
      <c r="R84" s="65"/>
      <c r="S84" s="65"/>
      <c r="T84" s="65"/>
      <c r="U84" s="66"/>
      <c r="V84" s="66"/>
      <c r="W84" s="13">
        <f t="shared" si="11"/>
        <v>0</v>
      </c>
      <c r="X84" s="14"/>
      <c r="Y84" s="13">
        <f t="shared" si="6"/>
        <v>0</v>
      </c>
    </row>
    <row r="85" spans="1:25" ht="24.75" customHeight="1" x14ac:dyDescent="0.2">
      <c r="A85" s="7">
        <v>79</v>
      </c>
      <c r="B85" s="56" t="s">
        <v>356</v>
      </c>
      <c r="C85" s="115" t="s">
        <v>192</v>
      </c>
      <c r="D85" s="80">
        <v>404</v>
      </c>
      <c r="E85" s="80">
        <f t="shared" si="7"/>
        <v>202</v>
      </c>
      <c r="F85" s="12"/>
      <c r="G85" s="12"/>
      <c r="H85" s="12"/>
      <c r="I85" s="12"/>
      <c r="J85" s="66"/>
      <c r="K85" s="66"/>
      <c r="L85" s="13">
        <f t="shared" si="8"/>
        <v>0</v>
      </c>
      <c r="M85" s="14"/>
      <c r="N85" s="13">
        <f t="shared" si="9"/>
        <v>0</v>
      </c>
      <c r="O85" s="45">
        <f t="shared" si="10"/>
        <v>202</v>
      </c>
      <c r="P85" s="65"/>
      <c r="Q85" s="65"/>
      <c r="R85" s="65"/>
      <c r="S85" s="65"/>
      <c r="T85" s="65"/>
      <c r="U85" s="66"/>
      <c r="V85" s="66"/>
      <c r="W85" s="13">
        <f t="shared" si="11"/>
        <v>0</v>
      </c>
      <c r="X85" s="14"/>
      <c r="Y85" s="13">
        <f t="shared" si="6"/>
        <v>0</v>
      </c>
    </row>
    <row r="86" spans="1:25" ht="24.75" customHeight="1" x14ac:dyDescent="0.2">
      <c r="A86" s="7">
        <v>80</v>
      </c>
      <c r="B86" s="56" t="s">
        <v>357</v>
      </c>
      <c r="C86" s="115" t="s">
        <v>192</v>
      </c>
      <c r="D86" s="80">
        <v>1022</v>
      </c>
      <c r="E86" s="80">
        <f t="shared" si="7"/>
        <v>511</v>
      </c>
      <c r="F86" s="12"/>
      <c r="G86" s="12"/>
      <c r="H86" s="12"/>
      <c r="I86" s="12"/>
      <c r="J86" s="66"/>
      <c r="K86" s="66"/>
      <c r="L86" s="13">
        <f t="shared" si="8"/>
        <v>0</v>
      </c>
      <c r="M86" s="14"/>
      <c r="N86" s="13">
        <f t="shared" si="9"/>
        <v>0</v>
      </c>
      <c r="O86" s="45">
        <f t="shared" si="10"/>
        <v>511</v>
      </c>
      <c r="P86" s="65"/>
      <c r="Q86" s="65"/>
      <c r="R86" s="65"/>
      <c r="S86" s="65"/>
      <c r="T86" s="65"/>
      <c r="U86" s="66"/>
      <c r="V86" s="66"/>
      <c r="W86" s="13">
        <f t="shared" si="11"/>
        <v>0</v>
      </c>
      <c r="X86" s="14"/>
      <c r="Y86" s="13">
        <f t="shared" si="6"/>
        <v>0</v>
      </c>
    </row>
    <row r="87" spans="1:25" ht="24.75" customHeight="1" x14ac:dyDescent="0.2">
      <c r="A87" s="7">
        <v>81</v>
      </c>
      <c r="B87" s="56" t="s">
        <v>358</v>
      </c>
      <c r="C87" s="115" t="s">
        <v>192</v>
      </c>
      <c r="D87" s="80">
        <v>6001</v>
      </c>
      <c r="E87" s="80">
        <f t="shared" si="7"/>
        <v>3000.5</v>
      </c>
      <c r="F87" s="12"/>
      <c r="G87" s="12"/>
      <c r="H87" s="12"/>
      <c r="I87" s="12"/>
      <c r="J87" s="66"/>
      <c r="K87" s="66"/>
      <c r="L87" s="13">
        <f t="shared" si="8"/>
        <v>0</v>
      </c>
      <c r="M87" s="14"/>
      <c r="N87" s="13">
        <f t="shared" si="9"/>
        <v>0</v>
      </c>
      <c r="O87" s="45">
        <f t="shared" si="10"/>
        <v>3000.5</v>
      </c>
      <c r="P87" s="65"/>
      <c r="Q87" s="65"/>
      <c r="R87" s="65"/>
      <c r="S87" s="65"/>
      <c r="T87" s="65"/>
      <c r="U87" s="66"/>
      <c r="V87" s="66"/>
      <c r="W87" s="13">
        <f t="shared" si="11"/>
        <v>0</v>
      </c>
      <c r="X87" s="14"/>
      <c r="Y87" s="13">
        <f t="shared" si="6"/>
        <v>0</v>
      </c>
    </row>
    <row r="88" spans="1:25" ht="24.75" customHeight="1" x14ac:dyDescent="0.2">
      <c r="A88" s="7">
        <v>82</v>
      </c>
      <c r="B88" s="56" t="s">
        <v>359</v>
      </c>
      <c r="C88" s="115" t="s">
        <v>192</v>
      </c>
      <c r="D88" s="80">
        <v>12700</v>
      </c>
      <c r="E88" s="80">
        <f t="shared" si="7"/>
        <v>6350</v>
      </c>
      <c r="F88" s="12"/>
      <c r="G88" s="12"/>
      <c r="H88" s="12"/>
      <c r="I88" s="12"/>
      <c r="J88" s="66"/>
      <c r="K88" s="66"/>
      <c r="L88" s="13">
        <f t="shared" si="8"/>
        <v>0</v>
      </c>
      <c r="M88" s="14"/>
      <c r="N88" s="13">
        <f t="shared" si="9"/>
        <v>0</v>
      </c>
      <c r="O88" s="45">
        <f t="shared" si="10"/>
        <v>6350</v>
      </c>
      <c r="P88" s="65"/>
      <c r="Q88" s="65"/>
      <c r="R88" s="65"/>
      <c r="S88" s="65"/>
      <c r="T88" s="65"/>
      <c r="U88" s="66"/>
      <c r="V88" s="66"/>
      <c r="W88" s="13">
        <f t="shared" si="11"/>
        <v>0</v>
      </c>
      <c r="X88" s="14"/>
      <c r="Y88" s="13">
        <f t="shared" si="6"/>
        <v>0</v>
      </c>
    </row>
    <row r="89" spans="1:25" ht="24.75" customHeight="1" x14ac:dyDescent="0.2">
      <c r="A89" s="7">
        <v>83</v>
      </c>
      <c r="B89" s="56" t="s">
        <v>360</v>
      </c>
      <c r="C89" s="115" t="s">
        <v>192</v>
      </c>
      <c r="D89" s="80">
        <v>39637</v>
      </c>
      <c r="E89" s="80">
        <f t="shared" si="7"/>
        <v>19818.5</v>
      </c>
      <c r="F89" s="12"/>
      <c r="G89" s="12"/>
      <c r="H89" s="12"/>
      <c r="I89" s="12"/>
      <c r="J89" s="66"/>
      <c r="K89" s="66"/>
      <c r="L89" s="13">
        <f t="shared" si="8"/>
        <v>0</v>
      </c>
      <c r="M89" s="14"/>
      <c r="N89" s="13">
        <f t="shared" si="9"/>
        <v>0</v>
      </c>
      <c r="O89" s="45">
        <f t="shared" si="10"/>
        <v>19818.5</v>
      </c>
      <c r="P89" s="65"/>
      <c r="Q89" s="65"/>
      <c r="R89" s="65"/>
      <c r="S89" s="65"/>
      <c r="T89" s="65"/>
      <c r="U89" s="66"/>
      <c r="V89" s="66"/>
      <c r="W89" s="13">
        <f t="shared" si="11"/>
        <v>0</v>
      </c>
      <c r="X89" s="14"/>
      <c r="Y89" s="13">
        <f t="shared" si="6"/>
        <v>0</v>
      </c>
    </row>
    <row r="90" spans="1:25" ht="24.75" customHeight="1" x14ac:dyDescent="0.2">
      <c r="A90" s="7">
        <v>84</v>
      </c>
      <c r="B90" s="111" t="s">
        <v>361</v>
      </c>
      <c r="C90" s="115" t="s">
        <v>192</v>
      </c>
      <c r="D90" s="80">
        <v>8000</v>
      </c>
      <c r="E90" s="80">
        <f t="shared" si="7"/>
        <v>4000</v>
      </c>
      <c r="F90" s="12"/>
      <c r="G90" s="12"/>
      <c r="H90" s="12"/>
      <c r="I90" s="12"/>
      <c r="J90" s="66"/>
      <c r="K90" s="66"/>
      <c r="L90" s="13">
        <f t="shared" si="8"/>
        <v>0</v>
      </c>
      <c r="M90" s="14"/>
      <c r="N90" s="13">
        <f t="shared" si="9"/>
        <v>0</v>
      </c>
      <c r="O90" s="45">
        <f t="shared" si="10"/>
        <v>4000</v>
      </c>
      <c r="P90" s="65"/>
      <c r="Q90" s="65"/>
      <c r="R90" s="65"/>
      <c r="S90" s="65"/>
      <c r="T90" s="65"/>
      <c r="U90" s="66"/>
      <c r="V90" s="66"/>
      <c r="W90" s="13">
        <f t="shared" si="11"/>
        <v>0</v>
      </c>
      <c r="X90" s="14"/>
      <c r="Y90" s="13">
        <f t="shared" si="6"/>
        <v>0</v>
      </c>
    </row>
    <row r="91" spans="1:25" ht="24.75" customHeight="1" x14ac:dyDescent="0.2">
      <c r="A91" s="7">
        <v>85</v>
      </c>
      <c r="B91" s="56" t="s">
        <v>380</v>
      </c>
      <c r="C91" s="115" t="s">
        <v>192</v>
      </c>
      <c r="D91" s="80">
        <v>6000</v>
      </c>
      <c r="E91" s="80">
        <f t="shared" si="7"/>
        <v>3000</v>
      </c>
      <c r="F91" s="12"/>
      <c r="G91" s="12"/>
      <c r="H91" s="12"/>
      <c r="I91" s="12"/>
      <c r="J91" s="66"/>
      <c r="K91" s="66"/>
      <c r="L91" s="13">
        <f t="shared" si="8"/>
        <v>0</v>
      </c>
      <c r="M91" s="14"/>
      <c r="N91" s="13">
        <f t="shared" si="9"/>
        <v>0</v>
      </c>
      <c r="O91" s="45">
        <f t="shared" si="10"/>
        <v>3000</v>
      </c>
      <c r="P91" s="65"/>
      <c r="Q91" s="65"/>
      <c r="R91" s="65"/>
      <c r="S91" s="65"/>
      <c r="T91" s="65"/>
      <c r="U91" s="66"/>
      <c r="V91" s="66"/>
      <c r="W91" s="13">
        <f t="shared" si="11"/>
        <v>0</v>
      </c>
      <c r="X91" s="14"/>
      <c r="Y91" s="13">
        <f t="shared" si="6"/>
        <v>0</v>
      </c>
    </row>
    <row r="92" spans="1:25" ht="24.75" customHeight="1" x14ac:dyDescent="0.2">
      <c r="A92" s="7">
        <v>86</v>
      </c>
      <c r="B92" s="56" t="s">
        <v>362</v>
      </c>
      <c r="C92" s="115" t="s">
        <v>192</v>
      </c>
      <c r="D92" s="80">
        <v>3686.5</v>
      </c>
      <c r="E92" s="80">
        <f t="shared" si="7"/>
        <v>1843.25</v>
      </c>
      <c r="F92" s="12"/>
      <c r="G92" s="12"/>
      <c r="H92" s="12"/>
      <c r="I92" s="12"/>
      <c r="J92" s="66"/>
      <c r="K92" s="66"/>
      <c r="L92" s="13">
        <f t="shared" si="8"/>
        <v>0</v>
      </c>
      <c r="M92" s="14"/>
      <c r="N92" s="13">
        <f t="shared" si="9"/>
        <v>0</v>
      </c>
      <c r="O92" s="45">
        <f t="shared" si="10"/>
        <v>1843.25</v>
      </c>
      <c r="P92" s="65"/>
      <c r="Q92" s="65"/>
      <c r="R92" s="65"/>
      <c r="S92" s="65"/>
      <c r="T92" s="65"/>
      <c r="U92" s="66"/>
      <c r="V92" s="66"/>
      <c r="W92" s="13">
        <f t="shared" si="11"/>
        <v>0</v>
      </c>
      <c r="X92" s="14"/>
      <c r="Y92" s="13">
        <f t="shared" si="6"/>
        <v>0</v>
      </c>
    </row>
    <row r="93" spans="1:25" ht="24.75" customHeight="1" x14ac:dyDescent="0.2">
      <c r="A93" s="7">
        <v>87</v>
      </c>
      <c r="B93" s="56" t="s">
        <v>381</v>
      </c>
      <c r="C93" s="115" t="s">
        <v>192</v>
      </c>
      <c r="D93" s="80">
        <v>77482</v>
      </c>
      <c r="E93" s="80">
        <f t="shared" si="7"/>
        <v>38741</v>
      </c>
      <c r="F93" s="12"/>
      <c r="G93" s="12"/>
      <c r="H93" s="12"/>
      <c r="I93" s="12"/>
      <c r="J93" s="66"/>
      <c r="K93" s="66"/>
      <c r="L93" s="13">
        <f t="shared" si="8"/>
        <v>0</v>
      </c>
      <c r="M93" s="14"/>
      <c r="N93" s="13">
        <f t="shared" si="9"/>
        <v>0</v>
      </c>
      <c r="O93" s="45">
        <f t="shared" si="10"/>
        <v>38741</v>
      </c>
      <c r="P93" s="65"/>
      <c r="Q93" s="65"/>
      <c r="R93" s="65"/>
      <c r="S93" s="65"/>
      <c r="T93" s="65"/>
      <c r="U93" s="66"/>
      <c r="V93" s="66"/>
      <c r="W93" s="13">
        <f t="shared" si="11"/>
        <v>0</v>
      </c>
      <c r="X93" s="14"/>
      <c r="Y93" s="13">
        <f t="shared" si="6"/>
        <v>0</v>
      </c>
    </row>
    <row r="94" spans="1:25" ht="24.75" customHeight="1" x14ac:dyDescent="0.2">
      <c r="A94" s="7">
        <v>88</v>
      </c>
      <c r="B94" s="56" t="s">
        <v>363</v>
      </c>
      <c r="C94" s="115" t="s">
        <v>192</v>
      </c>
      <c r="D94" s="80">
        <v>3952</v>
      </c>
      <c r="E94" s="80">
        <f t="shared" si="7"/>
        <v>1976</v>
      </c>
      <c r="F94" s="12"/>
      <c r="G94" s="12"/>
      <c r="H94" s="12"/>
      <c r="I94" s="12"/>
      <c r="J94" s="66"/>
      <c r="K94" s="66"/>
      <c r="L94" s="13">
        <f t="shared" si="8"/>
        <v>0</v>
      </c>
      <c r="M94" s="14"/>
      <c r="N94" s="13">
        <f t="shared" si="9"/>
        <v>0</v>
      </c>
      <c r="O94" s="45">
        <f t="shared" si="10"/>
        <v>1976</v>
      </c>
      <c r="P94" s="65"/>
      <c r="Q94" s="65"/>
      <c r="R94" s="65"/>
      <c r="S94" s="65"/>
      <c r="T94" s="65"/>
      <c r="U94" s="66"/>
      <c r="V94" s="66"/>
      <c r="W94" s="13">
        <f t="shared" si="11"/>
        <v>0</v>
      </c>
      <c r="X94" s="14"/>
      <c r="Y94" s="13">
        <f t="shared" si="6"/>
        <v>0</v>
      </c>
    </row>
    <row r="95" spans="1:25" ht="24.75" customHeight="1" x14ac:dyDescent="0.2">
      <c r="A95" s="7">
        <v>89</v>
      </c>
      <c r="B95" s="56" t="s">
        <v>382</v>
      </c>
      <c r="C95" s="115" t="s">
        <v>192</v>
      </c>
      <c r="D95" s="80">
        <v>2800</v>
      </c>
      <c r="E95" s="80">
        <f t="shared" si="7"/>
        <v>1400</v>
      </c>
      <c r="F95" s="12"/>
      <c r="G95" s="12"/>
      <c r="H95" s="12"/>
      <c r="I95" s="12"/>
      <c r="J95" s="66"/>
      <c r="K95" s="66"/>
      <c r="L95" s="13">
        <f t="shared" si="8"/>
        <v>0</v>
      </c>
      <c r="M95" s="14"/>
      <c r="N95" s="13">
        <f t="shared" si="9"/>
        <v>0</v>
      </c>
      <c r="O95" s="45">
        <f t="shared" si="10"/>
        <v>1400</v>
      </c>
      <c r="P95" s="65"/>
      <c r="Q95" s="65"/>
      <c r="R95" s="65"/>
      <c r="S95" s="65"/>
      <c r="T95" s="65"/>
      <c r="U95" s="66"/>
      <c r="V95" s="66"/>
      <c r="W95" s="13">
        <f t="shared" si="11"/>
        <v>0</v>
      </c>
      <c r="X95" s="14"/>
      <c r="Y95" s="13">
        <f t="shared" si="6"/>
        <v>0</v>
      </c>
    </row>
    <row r="96" spans="1:25" ht="24.75" customHeight="1" x14ac:dyDescent="0.2">
      <c r="A96" s="7">
        <v>90</v>
      </c>
      <c r="B96" s="111" t="s">
        <v>364</v>
      </c>
      <c r="C96" s="115" t="s">
        <v>192</v>
      </c>
      <c r="D96" s="80">
        <v>46294</v>
      </c>
      <c r="E96" s="80">
        <f t="shared" si="7"/>
        <v>23147</v>
      </c>
      <c r="F96" s="12"/>
      <c r="G96" s="12"/>
      <c r="H96" s="12"/>
      <c r="I96" s="12"/>
      <c r="J96" s="66"/>
      <c r="K96" s="66"/>
      <c r="L96" s="13">
        <f t="shared" si="8"/>
        <v>0</v>
      </c>
      <c r="M96" s="14"/>
      <c r="N96" s="13">
        <f t="shared" si="9"/>
        <v>0</v>
      </c>
      <c r="O96" s="45">
        <f t="shared" si="10"/>
        <v>23147</v>
      </c>
      <c r="P96" s="65"/>
      <c r="Q96" s="65"/>
      <c r="R96" s="65"/>
      <c r="S96" s="65"/>
      <c r="T96" s="65"/>
      <c r="U96" s="66"/>
      <c r="V96" s="66"/>
      <c r="W96" s="13">
        <f t="shared" si="11"/>
        <v>0</v>
      </c>
      <c r="X96" s="14"/>
      <c r="Y96" s="13">
        <f t="shared" si="6"/>
        <v>0</v>
      </c>
    </row>
    <row r="97" spans="1:25" ht="24.75" customHeight="1" x14ac:dyDescent="0.2">
      <c r="A97" s="7">
        <v>91</v>
      </c>
      <c r="B97" s="56" t="s">
        <v>365</v>
      </c>
      <c r="C97" s="115" t="s">
        <v>192</v>
      </c>
      <c r="D97" s="80">
        <v>196156</v>
      </c>
      <c r="E97" s="80">
        <f t="shared" si="7"/>
        <v>98078</v>
      </c>
      <c r="F97" s="12"/>
      <c r="G97" s="12"/>
      <c r="H97" s="12"/>
      <c r="I97" s="12"/>
      <c r="J97" s="66"/>
      <c r="K97" s="66"/>
      <c r="L97" s="13">
        <f t="shared" si="8"/>
        <v>0</v>
      </c>
      <c r="M97" s="14"/>
      <c r="N97" s="13">
        <f t="shared" si="9"/>
        <v>0</v>
      </c>
      <c r="O97" s="45">
        <f t="shared" si="10"/>
        <v>98078</v>
      </c>
      <c r="P97" s="65"/>
      <c r="Q97" s="65"/>
      <c r="R97" s="65"/>
      <c r="S97" s="65"/>
      <c r="T97" s="65"/>
      <c r="U97" s="66"/>
      <c r="V97" s="66"/>
      <c r="W97" s="13">
        <f t="shared" si="11"/>
        <v>0</v>
      </c>
      <c r="X97" s="14"/>
      <c r="Y97" s="13">
        <f t="shared" si="6"/>
        <v>0</v>
      </c>
    </row>
    <row r="98" spans="1:25" ht="24.75" customHeight="1" x14ac:dyDescent="0.2">
      <c r="A98" s="7">
        <v>92</v>
      </c>
      <c r="B98" s="56" t="s">
        <v>383</v>
      </c>
      <c r="C98" s="115" t="s">
        <v>192</v>
      </c>
      <c r="D98" s="80">
        <v>4412</v>
      </c>
      <c r="E98" s="80">
        <f t="shared" si="7"/>
        <v>2206</v>
      </c>
      <c r="F98" s="12"/>
      <c r="G98" s="12"/>
      <c r="H98" s="12"/>
      <c r="I98" s="12"/>
      <c r="J98" s="66"/>
      <c r="K98" s="66"/>
      <c r="L98" s="13">
        <f t="shared" si="8"/>
        <v>0</v>
      </c>
      <c r="M98" s="14"/>
      <c r="N98" s="13">
        <f t="shared" si="9"/>
        <v>0</v>
      </c>
      <c r="O98" s="45">
        <f t="shared" si="10"/>
        <v>2206</v>
      </c>
      <c r="P98" s="65"/>
      <c r="Q98" s="65"/>
      <c r="R98" s="65"/>
      <c r="S98" s="65"/>
      <c r="T98" s="65"/>
      <c r="U98" s="66"/>
      <c r="V98" s="66"/>
      <c r="W98" s="13">
        <f t="shared" si="11"/>
        <v>0</v>
      </c>
      <c r="X98" s="14"/>
      <c r="Y98" s="13">
        <f t="shared" si="6"/>
        <v>0</v>
      </c>
    </row>
    <row r="99" spans="1:25" ht="24.75" customHeight="1" x14ac:dyDescent="0.2">
      <c r="A99" s="7">
        <v>93</v>
      </c>
      <c r="B99" s="56" t="s">
        <v>366</v>
      </c>
      <c r="C99" s="115" t="s">
        <v>192</v>
      </c>
      <c r="D99" s="80">
        <v>4901</v>
      </c>
      <c r="E99" s="80">
        <f t="shared" si="7"/>
        <v>2450.5</v>
      </c>
      <c r="F99" s="12"/>
      <c r="G99" s="12"/>
      <c r="H99" s="12"/>
      <c r="I99" s="12"/>
      <c r="J99" s="66"/>
      <c r="K99" s="66"/>
      <c r="L99" s="13">
        <f t="shared" si="8"/>
        <v>0</v>
      </c>
      <c r="M99" s="14"/>
      <c r="N99" s="13">
        <f t="shared" si="9"/>
        <v>0</v>
      </c>
      <c r="O99" s="45">
        <f t="shared" si="10"/>
        <v>2450.5</v>
      </c>
      <c r="P99" s="65"/>
      <c r="Q99" s="65"/>
      <c r="R99" s="65"/>
      <c r="S99" s="65"/>
      <c r="T99" s="65"/>
      <c r="U99" s="66"/>
      <c r="V99" s="66"/>
      <c r="W99" s="13">
        <f t="shared" si="11"/>
        <v>0</v>
      </c>
      <c r="X99" s="14"/>
      <c r="Y99" s="13">
        <f t="shared" si="6"/>
        <v>0</v>
      </c>
    </row>
    <row r="100" spans="1:25" ht="24.75" customHeight="1" x14ac:dyDescent="0.2">
      <c r="A100" s="7">
        <v>94</v>
      </c>
      <c r="B100" s="56" t="s">
        <v>367</v>
      </c>
      <c r="C100" s="115" t="s">
        <v>192</v>
      </c>
      <c r="D100" s="80">
        <v>12300</v>
      </c>
      <c r="E100" s="80">
        <f t="shared" si="7"/>
        <v>6150</v>
      </c>
      <c r="F100" s="12"/>
      <c r="G100" s="12"/>
      <c r="H100" s="12"/>
      <c r="I100" s="12"/>
      <c r="J100" s="66"/>
      <c r="K100" s="66"/>
      <c r="L100" s="13">
        <f t="shared" si="8"/>
        <v>0</v>
      </c>
      <c r="M100" s="14"/>
      <c r="N100" s="13">
        <f t="shared" si="9"/>
        <v>0</v>
      </c>
      <c r="O100" s="45">
        <f t="shared" si="10"/>
        <v>6150</v>
      </c>
      <c r="P100" s="65"/>
      <c r="Q100" s="65"/>
      <c r="R100" s="65"/>
      <c r="S100" s="65"/>
      <c r="T100" s="65"/>
      <c r="U100" s="66"/>
      <c r="V100" s="66"/>
      <c r="W100" s="13">
        <f t="shared" si="11"/>
        <v>0</v>
      </c>
      <c r="X100" s="14"/>
      <c r="Y100" s="13">
        <f t="shared" si="6"/>
        <v>0</v>
      </c>
    </row>
    <row r="101" spans="1:25" ht="24.75" customHeight="1" x14ac:dyDescent="0.2">
      <c r="A101" s="7">
        <v>95</v>
      </c>
      <c r="B101" s="56" t="s">
        <v>368</v>
      </c>
      <c r="C101" s="115" t="s">
        <v>192</v>
      </c>
      <c r="D101" s="80">
        <v>683</v>
      </c>
      <c r="E101" s="80">
        <f t="shared" si="7"/>
        <v>341.5</v>
      </c>
      <c r="F101" s="12"/>
      <c r="G101" s="12"/>
      <c r="H101" s="12"/>
      <c r="I101" s="12"/>
      <c r="J101" s="66"/>
      <c r="K101" s="66"/>
      <c r="L101" s="13">
        <f t="shared" si="8"/>
        <v>0</v>
      </c>
      <c r="M101" s="14"/>
      <c r="N101" s="13">
        <f t="shared" si="9"/>
        <v>0</v>
      </c>
      <c r="O101" s="45">
        <f t="shared" si="10"/>
        <v>341.5</v>
      </c>
      <c r="P101" s="65"/>
      <c r="Q101" s="65"/>
      <c r="R101" s="65"/>
      <c r="S101" s="65"/>
      <c r="T101" s="65"/>
      <c r="U101" s="66"/>
      <c r="V101" s="66"/>
      <c r="W101" s="13">
        <f t="shared" si="11"/>
        <v>0</v>
      </c>
      <c r="X101" s="14"/>
      <c r="Y101" s="13">
        <f t="shared" si="6"/>
        <v>0</v>
      </c>
    </row>
    <row r="102" spans="1:25" ht="24.75" customHeight="1" x14ac:dyDescent="0.2">
      <c r="A102" s="7">
        <v>96</v>
      </c>
      <c r="B102" s="56" t="s">
        <v>369</v>
      </c>
      <c r="C102" s="115" t="s">
        <v>192</v>
      </c>
      <c r="D102" s="80">
        <v>1437</v>
      </c>
      <c r="E102" s="80">
        <f t="shared" si="7"/>
        <v>718.5</v>
      </c>
      <c r="F102" s="12"/>
      <c r="G102" s="12"/>
      <c r="H102" s="12"/>
      <c r="I102" s="12"/>
      <c r="J102" s="66"/>
      <c r="K102" s="66"/>
      <c r="L102" s="13">
        <f t="shared" si="8"/>
        <v>0</v>
      </c>
      <c r="M102" s="14"/>
      <c r="N102" s="13">
        <f t="shared" si="9"/>
        <v>0</v>
      </c>
      <c r="O102" s="45">
        <f t="shared" si="10"/>
        <v>718.5</v>
      </c>
      <c r="P102" s="65"/>
      <c r="Q102" s="65"/>
      <c r="R102" s="65"/>
      <c r="S102" s="65"/>
      <c r="T102" s="65"/>
      <c r="U102" s="66"/>
      <c r="V102" s="66"/>
      <c r="W102" s="13">
        <f t="shared" si="11"/>
        <v>0</v>
      </c>
      <c r="X102" s="14"/>
      <c r="Y102" s="13">
        <f t="shared" si="6"/>
        <v>0</v>
      </c>
    </row>
    <row r="103" spans="1:25" ht="24.75" customHeight="1" x14ac:dyDescent="0.2">
      <c r="A103" s="7">
        <v>97</v>
      </c>
      <c r="B103" s="56" t="s">
        <v>370</v>
      </c>
      <c r="C103" s="115" t="s">
        <v>192</v>
      </c>
      <c r="D103" s="80">
        <v>15800</v>
      </c>
      <c r="E103" s="80">
        <f t="shared" si="7"/>
        <v>7900</v>
      </c>
      <c r="F103" s="12"/>
      <c r="G103" s="12"/>
      <c r="H103" s="12"/>
      <c r="I103" s="12"/>
      <c r="J103" s="66"/>
      <c r="K103" s="66"/>
      <c r="L103" s="13">
        <f t="shared" si="8"/>
        <v>0</v>
      </c>
      <c r="M103" s="14"/>
      <c r="N103" s="13">
        <f t="shared" si="9"/>
        <v>0</v>
      </c>
      <c r="O103" s="45">
        <f t="shared" si="10"/>
        <v>7900</v>
      </c>
      <c r="P103" s="65"/>
      <c r="Q103" s="65"/>
      <c r="R103" s="65"/>
      <c r="S103" s="65"/>
      <c r="T103" s="65"/>
      <c r="U103" s="66"/>
      <c r="V103" s="66"/>
      <c r="W103" s="13">
        <f t="shared" si="11"/>
        <v>0</v>
      </c>
      <c r="X103" s="14"/>
      <c r="Y103" s="13">
        <f t="shared" si="6"/>
        <v>0</v>
      </c>
    </row>
    <row r="104" spans="1:25" ht="35.25" customHeight="1" x14ac:dyDescent="0.2">
      <c r="A104" s="26" t="s">
        <v>46</v>
      </c>
      <c r="B104" s="26"/>
      <c r="C104" s="27"/>
      <c r="D104" s="27"/>
      <c r="E104" s="27"/>
      <c r="F104" s="159" t="s">
        <v>47</v>
      </c>
      <c r="G104" s="160"/>
      <c r="H104" s="160"/>
      <c r="I104" s="160"/>
      <c r="J104" s="161"/>
      <c r="K104" s="19"/>
      <c r="L104" s="67">
        <f>+SUM(L7:L103)</f>
        <v>0</v>
      </c>
      <c r="M104" s="12"/>
      <c r="N104" s="67">
        <f>+SUM(N7:N103)</f>
        <v>0</v>
      </c>
      <c r="O104" s="67"/>
      <c r="P104" s="168" t="s">
        <v>47</v>
      </c>
      <c r="Q104" s="168"/>
      <c r="R104" s="168"/>
      <c r="S104" s="168"/>
      <c r="T104" s="168"/>
      <c r="U104" s="168"/>
      <c r="V104" s="68"/>
      <c r="W104" s="67">
        <f>+SUM(W7:W103)</f>
        <v>0</v>
      </c>
      <c r="X104" s="21"/>
      <c r="Y104" s="67">
        <f>+SUM(Y7:Y103)</f>
        <v>0</v>
      </c>
    </row>
    <row r="105" spans="1:25" ht="49.5" customHeight="1" x14ac:dyDescent="0.2">
      <c r="A105" s="132" t="s">
        <v>48</v>
      </c>
      <c r="B105" s="132"/>
      <c r="F105" s="133" t="s">
        <v>49</v>
      </c>
      <c r="G105" s="134"/>
      <c r="H105" s="134"/>
      <c r="I105" s="134"/>
      <c r="J105" s="135"/>
      <c r="K105" s="69"/>
      <c r="L105" s="167"/>
      <c r="M105" s="167"/>
      <c r="N105" s="167"/>
      <c r="O105" s="1"/>
    </row>
    <row r="106" spans="1:25" ht="49.5" customHeight="1" x14ac:dyDescent="0.2">
      <c r="A106" s="136" t="s">
        <v>50</v>
      </c>
      <c r="B106" s="136"/>
      <c r="F106" s="133" t="s">
        <v>51</v>
      </c>
      <c r="G106" s="134"/>
      <c r="H106" s="134"/>
      <c r="I106" s="134"/>
      <c r="J106" s="135"/>
      <c r="K106" s="22"/>
      <c r="L106" s="137"/>
      <c r="M106" s="137"/>
      <c r="N106" s="137"/>
      <c r="O106" s="1"/>
    </row>
  </sheetData>
  <mergeCells count="18">
    <mergeCell ref="F104:J104"/>
    <mergeCell ref="P104:U104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105:B105"/>
    <mergeCell ref="F105:J105"/>
    <mergeCell ref="L105:N105"/>
    <mergeCell ref="A106:B106"/>
    <mergeCell ref="F106:J106"/>
    <mergeCell ref="L106:N10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1E7D8-0D5F-46A4-BF6A-633B78A03D84}">
  <sheetPr>
    <tabColor theme="4"/>
  </sheetPr>
  <dimension ref="A1:Y161"/>
  <sheetViews>
    <sheetView topLeftCell="J1" workbookViewId="0">
      <selection activeCell="O5" sqref="O5:Y5"/>
    </sheetView>
  </sheetViews>
  <sheetFormatPr baseColWidth="10" defaultRowHeight="15" x14ac:dyDescent="0.2"/>
  <cols>
    <col min="1" max="1" width="4" style="1" customWidth="1"/>
    <col min="2" max="2" width="39.109375" style="82" customWidth="1"/>
    <col min="3" max="3" width="4.88671875" style="2" bestFit="1" customWidth="1"/>
    <col min="4" max="4" width="9.88671875" style="2" customWidth="1"/>
    <col min="5" max="6" width="9.109375" style="2" customWidth="1"/>
    <col min="7" max="16384" width="11.5546875" style="2"/>
  </cols>
  <sheetData>
    <row r="1" spans="1:25" ht="58.5" customHeight="1" x14ac:dyDescent="0.2">
      <c r="B1" s="2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</row>
    <row r="2" spans="1:25" ht="24" customHeight="1" x14ac:dyDescent="0.2">
      <c r="A2" s="149" t="s">
        <v>384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3" spans="1:25" ht="26.25" customHeight="1" x14ac:dyDescent="0.2">
      <c r="A3" s="150" t="s">
        <v>2</v>
      </c>
      <c r="B3" s="150"/>
      <c r="C3" s="150"/>
      <c r="D3" s="150"/>
      <c r="E3" s="24"/>
      <c r="F3" s="150" t="s">
        <v>3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25" ht="52.5" customHeight="1" x14ac:dyDescent="0.2">
      <c r="A4" s="154" t="s">
        <v>4</v>
      </c>
      <c r="B4" s="154"/>
      <c r="C4" s="154"/>
      <c r="D4" s="154"/>
      <c r="E4" s="25"/>
      <c r="F4" s="162" t="s">
        <v>5</v>
      </c>
      <c r="G4" s="162"/>
      <c r="H4" s="162"/>
      <c r="I4" s="162"/>
      <c r="J4" s="162"/>
      <c r="K4" s="162"/>
      <c r="L4" s="162"/>
      <c r="M4" s="162"/>
      <c r="N4" s="162"/>
      <c r="O4" s="3"/>
    </row>
    <row r="5" spans="1:25" ht="27" customHeight="1" x14ac:dyDescent="0.2">
      <c r="A5" s="137"/>
      <c r="B5" s="137"/>
      <c r="C5" s="137"/>
      <c r="D5" s="137"/>
      <c r="E5" s="138" t="s">
        <v>69</v>
      </c>
      <c r="F5" s="139"/>
      <c r="G5" s="139"/>
      <c r="H5" s="139"/>
      <c r="I5" s="139"/>
      <c r="J5" s="139"/>
      <c r="K5" s="139"/>
      <c r="L5" s="139"/>
      <c r="M5" s="139"/>
      <c r="N5" s="140"/>
      <c r="O5" s="141" t="s">
        <v>1426</v>
      </c>
      <c r="P5" s="142"/>
      <c r="Q5" s="142"/>
      <c r="R5" s="142"/>
      <c r="S5" s="142"/>
      <c r="T5" s="142"/>
      <c r="U5" s="142"/>
      <c r="V5" s="142"/>
      <c r="W5" s="142"/>
      <c r="X5" s="142"/>
      <c r="Y5" s="169"/>
    </row>
    <row r="6" spans="1:25" s="1" customFormat="1" ht="90" x14ac:dyDescent="0.2">
      <c r="A6" s="170" t="s">
        <v>7</v>
      </c>
      <c r="B6" s="170"/>
      <c r="C6" s="4" t="s">
        <v>53</v>
      </c>
      <c r="D6" s="44" t="s">
        <v>9</v>
      </c>
      <c r="E6" s="44" t="s">
        <v>20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  <c r="K6" s="6" t="s">
        <v>113</v>
      </c>
      <c r="L6" s="6" t="s">
        <v>54</v>
      </c>
      <c r="M6" s="7" t="s">
        <v>18</v>
      </c>
      <c r="N6" s="6" t="s">
        <v>74</v>
      </c>
      <c r="O6" s="6" t="s">
        <v>20</v>
      </c>
      <c r="P6" s="6" t="s">
        <v>11</v>
      </c>
      <c r="Q6" s="6" t="s">
        <v>12</v>
      </c>
      <c r="R6" s="6" t="s">
        <v>385</v>
      </c>
      <c r="S6" s="6" t="s">
        <v>13</v>
      </c>
      <c r="T6" s="6" t="s">
        <v>14</v>
      </c>
      <c r="U6" s="6" t="s">
        <v>15</v>
      </c>
      <c r="V6" s="6" t="s">
        <v>113</v>
      </c>
      <c r="W6" s="6" t="s">
        <v>54</v>
      </c>
      <c r="X6" s="7" t="s">
        <v>18</v>
      </c>
      <c r="Y6" s="6" t="s">
        <v>74</v>
      </c>
    </row>
    <row r="7" spans="1:25" ht="24" customHeight="1" x14ac:dyDescent="0.2">
      <c r="A7" s="7">
        <v>1</v>
      </c>
      <c r="B7" s="8" t="s">
        <v>386</v>
      </c>
      <c r="C7" s="55" t="s">
        <v>387</v>
      </c>
      <c r="D7" s="61">
        <v>782</v>
      </c>
      <c r="E7" s="61">
        <f>D7*0.5</f>
        <v>391</v>
      </c>
      <c r="F7" s="12"/>
      <c r="G7" s="12"/>
      <c r="H7" s="12"/>
      <c r="I7" s="12"/>
      <c r="J7" s="66"/>
      <c r="K7" s="66"/>
      <c r="L7" s="13">
        <f>+$E7*J7</f>
        <v>0</v>
      </c>
      <c r="M7" s="14"/>
      <c r="N7" s="13">
        <f>+(L7*M7)+L7</f>
        <v>0</v>
      </c>
      <c r="O7" s="45">
        <f>D7*0.5</f>
        <v>391</v>
      </c>
      <c r="P7" s="65"/>
      <c r="Q7" s="65"/>
      <c r="R7" s="65"/>
      <c r="S7" s="65"/>
      <c r="T7" s="65"/>
      <c r="U7" s="66"/>
      <c r="V7" s="66"/>
      <c r="W7" s="13">
        <f>+$O7*U7</f>
        <v>0</v>
      </c>
      <c r="X7" s="14"/>
      <c r="Y7" s="13">
        <f t="shared" ref="Y7:Y70" si="0">+(W7*X7)+W7</f>
        <v>0</v>
      </c>
    </row>
    <row r="8" spans="1:25" ht="24" customHeight="1" x14ac:dyDescent="0.2">
      <c r="A8" s="7">
        <v>2</v>
      </c>
      <c r="B8" s="8" t="s">
        <v>388</v>
      </c>
      <c r="C8" s="55" t="s">
        <v>387</v>
      </c>
      <c r="D8" s="61">
        <v>306</v>
      </c>
      <c r="E8" s="61">
        <f t="shared" ref="E8:E71" si="1">D8*0.5</f>
        <v>153</v>
      </c>
      <c r="F8" s="12"/>
      <c r="G8" s="12"/>
      <c r="H8" s="12"/>
      <c r="I8" s="12"/>
      <c r="J8" s="66"/>
      <c r="K8" s="66"/>
      <c r="L8" s="13">
        <f t="shared" ref="L8:L71" si="2">+$E8*J8</f>
        <v>0</v>
      </c>
      <c r="M8" s="14"/>
      <c r="N8" s="13">
        <f t="shared" ref="N8:N71" si="3">+(L8*M8)+L8</f>
        <v>0</v>
      </c>
      <c r="O8" s="45">
        <f t="shared" ref="O8:O71" si="4">D8*0.5</f>
        <v>153</v>
      </c>
      <c r="P8" s="65"/>
      <c r="Q8" s="65"/>
      <c r="R8" s="65"/>
      <c r="S8" s="65"/>
      <c r="T8" s="65"/>
      <c r="U8" s="66"/>
      <c r="V8" s="66"/>
      <c r="W8" s="13">
        <f t="shared" ref="W8:W71" si="5">+$O8*U8</f>
        <v>0</v>
      </c>
      <c r="X8" s="14"/>
      <c r="Y8" s="13">
        <f t="shared" si="0"/>
        <v>0</v>
      </c>
    </row>
    <row r="9" spans="1:25" ht="24" customHeight="1" x14ac:dyDescent="0.2">
      <c r="A9" s="7">
        <v>3</v>
      </c>
      <c r="B9" s="8" t="s">
        <v>389</v>
      </c>
      <c r="C9" s="55" t="s">
        <v>387</v>
      </c>
      <c r="D9" s="61">
        <v>1331</v>
      </c>
      <c r="E9" s="61">
        <f t="shared" si="1"/>
        <v>665.5</v>
      </c>
      <c r="F9" s="12"/>
      <c r="G9" s="12"/>
      <c r="H9" s="12"/>
      <c r="I9" s="12"/>
      <c r="J9" s="66"/>
      <c r="K9" s="66"/>
      <c r="L9" s="13">
        <f t="shared" si="2"/>
        <v>0</v>
      </c>
      <c r="M9" s="14"/>
      <c r="N9" s="13">
        <f t="shared" si="3"/>
        <v>0</v>
      </c>
      <c r="O9" s="45">
        <f t="shared" si="4"/>
        <v>665.5</v>
      </c>
      <c r="P9" s="65"/>
      <c r="Q9" s="65"/>
      <c r="R9" s="65"/>
      <c r="S9" s="65"/>
      <c r="T9" s="65"/>
      <c r="U9" s="66"/>
      <c r="V9" s="66"/>
      <c r="W9" s="13">
        <f t="shared" si="5"/>
        <v>0</v>
      </c>
      <c r="X9" s="14"/>
      <c r="Y9" s="13">
        <f t="shared" si="0"/>
        <v>0</v>
      </c>
    </row>
    <row r="10" spans="1:25" ht="24" customHeight="1" x14ac:dyDescent="0.2">
      <c r="A10" s="7">
        <v>4</v>
      </c>
      <c r="B10" s="8" t="s">
        <v>390</v>
      </c>
      <c r="C10" s="55" t="s">
        <v>387</v>
      </c>
      <c r="D10" s="61">
        <v>293</v>
      </c>
      <c r="E10" s="61">
        <f t="shared" si="1"/>
        <v>146.5</v>
      </c>
      <c r="F10" s="12"/>
      <c r="G10" s="12"/>
      <c r="H10" s="12"/>
      <c r="I10" s="12"/>
      <c r="J10" s="66"/>
      <c r="K10" s="66"/>
      <c r="L10" s="13">
        <f t="shared" si="2"/>
        <v>0</v>
      </c>
      <c r="M10" s="14"/>
      <c r="N10" s="13">
        <f t="shared" si="3"/>
        <v>0</v>
      </c>
      <c r="O10" s="45">
        <f t="shared" si="4"/>
        <v>146.5</v>
      </c>
      <c r="P10" s="65"/>
      <c r="Q10" s="65"/>
      <c r="R10" s="65"/>
      <c r="S10" s="65"/>
      <c r="T10" s="65"/>
      <c r="U10" s="66"/>
      <c r="V10" s="66"/>
      <c r="W10" s="13">
        <f t="shared" si="5"/>
        <v>0</v>
      </c>
      <c r="X10" s="14"/>
      <c r="Y10" s="13">
        <f t="shared" si="0"/>
        <v>0</v>
      </c>
    </row>
    <row r="11" spans="1:25" ht="24" customHeight="1" x14ac:dyDescent="0.2">
      <c r="A11" s="7">
        <v>5</v>
      </c>
      <c r="B11" s="8" t="s">
        <v>391</v>
      </c>
      <c r="C11" s="55" t="s">
        <v>387</v>
      </c>
      <c r="D11" s="61">
        <v>395</v>
      </c>
      <c r="E11" s="61">
        <f t="shared" si="1"/>
        <v>197.5</v>
      </c>
      <c r="F11" s="12"/>
      <c r="G11" s="12"/>
      <c r="H11" s="12"/>
      <c r="I11" s="12"/>
      <c r="J11" s="66"/>
      <c r="K11" s="66"/>
      <c r="L11" s="13">
        <f t="shared" si="2"/>
        <v>0</v>
      </c>
      <c r="M11" s="14"/>
      <c r="N11" s="13">
        <f t="shared" si="3"/>
        <v>0</v>
      </c>
      <c r="O11" s="45">
        <f t="shared" si="4"/>
        <v>197.5</v>
      </c>
      <c r="P11" s="65"/>
      <c r="Q11" s="65"/>
      <c r="R11" s="65"/>
      <c r="S11" s="65"/>
      <c r="T11" s="65"/>
      <c r="U11" s="66"/>
      <c r="V11" s="66"/>
      <c r="W11" s="13">
        <f t="shared" si="5"/>
        <v>0</v>
      </c>
      <c r="X11" s="14"/>
      <c r="Y11" s="13">
        <f t="shared" si="0"/>
        <v>0</v>
      </c>
    </row>
    <row r="12" spans="1:25" ht="24" customHeight="1" x14ac:dyDescent="0.2">
      <c r="A12" s="7">
        <v>6</v>
      </c>
      <c r="B12" s="8" t="s">
        <v>392</v>
      </c>
      <c r="C12" s="55" t="s">
        <v>387</v>
      </c>
      <c r="D12" s="61">
        <v>1072</v>
      </c>
      <c r="E12" s="61">
        <f t="shared" si="1"/>
        <v>536</v>
      </c>
      <c r="F12" s="12"/>
      <c r="G12" s="12"/>
      <c r="H12" s="12"/>
      <c r="I12" s="12"/>
      <c r="J12" s="66"/>
      <c r="K12" s="66"/>
      <c r="L12" s="13">
        <f t="shared" si="2"/>
        <v>0</v>
      </c>
      <c r="M12" s="14"/>
      <c r="N12" s="13">
        <f t="shared" si="3"/>
        <v>0</v>
      </c>
      <c r="O12" s="45">
        <f t="shared" si="4"/>
        <v>536</v>
      </c>
      <c r="P12" s="65"/>
      <c r="Q12" s="65"/>
      <c r="R12" s="65"/>
      <c r="S12" s="65"/>
      <c r="T12" s="65"/>
      <c r="U12" s="66"/>
      <c r="V12" s="66"/>
      <c r="W12" s="13">
        <f t="shared" si="5"/>
        <v>0</v>
      </c>
      <c r="X12" s="14"/>
      <c r="Y12" s="13">
        <f t="shared" si="0"/>
        <v>0</v>
      </c>
    </row>
    <row r="13" spans="1:25" ht="24" customHeight="1" x14ac:dyDescent="0.2">
      <c r="A13" s="7">
        <v>7</v>
      </c>
      <c r="B13" s="8" t="s">
        <v>393</v>
      </c>
      <c r="C13" s="55" t="s">
        <v>387</v>
      </c>
      <c r="D13" s="61">
        <v>772</v>
      </c>
      <c r="E13" s="61">
        <f t="shared" si="1"/>
        <v>386</v>
      </c>
      <c r="F13" s="12"/>
      <c r="G13" s="12"/>
      <c r="H13" s="12"/>
      <c r="I13" s="12"/>
      <c r="J13" s="66"/>
      <c r="K13" s="66"/>
      <c r="L13" s="13">
        <f t="shared" si="2"/>
        <v>0</v>
      </c>
      <c r="M13" s="14"/>
      <c r="N13" s="13">
        <f t="shared" si="3"/>
        <v>0</v>
      </c>
      <c r="O13" s="45">
        <f t="shared" si="4"/>
        <v>386</v>
      </c>
      <c r="P13" s="65"/>
      <c r="Q13" s="65"/>
      <c r="R13" s="65"/>
      <c r="S13" s="65"/>
      <c r="T13" s="65"/>
      <c r="U13" s="66"/>
      <c r="V13" s="66"/>
      <c r="W13" s="13">
        <f t="shared" si="5"/>
        <v>0</v>
      </c>
      <c r="X13" s="14"/>
      <c r="Y13" s="13">
        <f t="shared" si="0"/>
        <v>0</v>
      </c>
    </row>
    <row r="14" spans="1:25" ht="24" customHeight="1" x14ac:dyDescent="0.2">
      <c r="A14" s="7">
        <v>8</v>
      </c>
      <c r="B14" s="8" t="s">
        <v>394</v>
      </c>
      <c r="C14" s="55" t="s">
        <v>387</v>
      </c>
      <c r="D14" s="61">
        <v>83</v>
      </c>
      <c r="E14" s="61">
        <f t="shared" si="1"/>
        <v>41.5</v>
      </c>
      <c r="F14" s="12"/>
      <c r="G14" s="12"/>
      <c r="H14" s="12"/>
      <c r="I14" s="12"/>
      <c r="J14" s="66"/>
      <c r="K14" s="66"/>
      <c r="L14" s="13">
        <f t="shared" si="2"/>
        <v>0</v>
      </c>
      <c r="M14" s="14"/>
      <c r="N14" s="13">
        <f t="shared" si="3"/>
        <v>0</v>
      </c>
      <c r="O14" s="45">
        <f t="shared" si="4"/>
        <v>41.5</v>
      </c>
      <c r="P14" s="65"/>
      <c r="Q14" s="65"/>
      <c r="R14" s="65"/>
      <c r="S14" s="65"/>
      <c r="T14" s="65"/>
      <c r="U14" s="66"/>
      <c r="V14" s="66"/>
      <c r="W14" s="13">
        <f t="shared" si="5"/>
        <v>0</v>
      </c>
      <c r="X14" s="14"/>
      <c r="Y14" s="13">
        <f t="shared" si="0"/>
        <v>0</v>
      </c>
    </row>
    <row r="15" spans="1:25" ht="24" customHeight="1" x14ac:dyDescent="0.2">
      <c r="A15" s="7">
        <v>9</v>
      </c>
      <c r="B15" s="8" t="s">
        <v>395</v>
      </c>
      <c r="C15" s="55" t="s">
        <v>387</v>
      </c>
      <c r="D15" s="61">
        <v>414</v>
      </c>
      <c r="E15" s="61">
        <f t="shared" si="1"/>
        <v>207</v>
      </c>
      <c r="F15" s="12"/>
      <c r="G15" s="12"/>
      <c r="H15" s="12"/>
      <c r="I15" s="12"/>
      <c r="J15" s="66"/>
      <c r="K15" s="66"/>
      <c r="L15" s="13">
        <f t="shared" si="2"/>
        <v>0</v>
      </c>
      <c r="M15" s="14"/>
      <c r="N15" s="13">
        <f t="shared" si="3"/>
        <v>0</v>
      </c>
      <c r="O15" s="45">
        <f t="shared" si="4"/>
        <v>207</v>
      </c>
      <c r="P15" s="65"/>
      <c r="Q15" s="65"/>
      <c r="R15" s="65"/>
      <c r="S15" s="65"/>
      <c r="T15" s="65"/>
      <c r="U15" s="66"/>
      <c r="V15" s="66"/>
      <c r="W15" s="13">
        <f t="shared" si="5"/>
        <v>0</v>
      </c>
      <c r="X15" s="14"/>
      <c r="Y15" s="13">
        <f t="shared" si="0"/>
        <v>0</v>
      </c>
    </row>
    <row r="16" spans="1:25" ht="24" customHeight="1" x14ac:dyDescent="0.2">
      <c r="A16" s="7">
        <v>10</v>
      </c>
      <c r="B16" s="8" t="s">
        <v>396</v>
      </c>
      <c r="C16" s="55" t="s">
        <v>387</v>
      </c>
      <c r="D16" s="61">
        <v>387</v>
      </c>
      <c r="E16" s="61">
        <f t="shared" si="1"/>
        <v>193.5</v>
      </c>
      <c r="F16" s="12"/>
      <c r="G16" s="12"/>
      <c r="H16" s="12"/>
      <c r="I16" s="12"/>
      <c r="J16" s="66"/>
      <c r="K16" s="66"/>
      <c r="L16" s="13">
        <f t="shared" si="2"/>
        <v>0</v>
      </c>
      <c r="M16" s="14"/>
      <c r="N16" s="13">
        <f t="shared" si="3"/>
        <v>0</v>
      </c>
      <c r="O16" s="45">
        <f t="shared" si="4"/>
        <v>193.5</v>
      </c>
      <c r="P16" s="65"/>
      <c r="Q16" s="65"/>
      <c r="R16" s="65"/>
      <c r="S16" s="65"/>
      <c r="T16" s="65"/>
      <c r="U16" s="66"/>
      <c r="V16" s="66"/>
      <c r="W16" s="13">
        <f t="shared" si="5"/>
        <v>0</v>
      </c>
      <c r="X16" s="14"/>
      <c r="Y16" s="13">
        <f t="shared" si="0"/>
        <v>0</v>
      </c>
    </row>
    <row r="17" spans="1:25" ht="24" customHeight="1" x14ac:dyDescent="0.2">
      <c r="A17" s="7">
        <v>11</v>
      </c>
      <c r="B17" s="8" t="s">
        <v>397</v>
      </c>
      <c r="C17" s="55" t="s">
        <v>387</v>
      </c>
      <c r="D17" s="61">
        <v>2275</v>
      </c>
      <c r="E17" s="61">
        <f t="shared" si="1"/>
        <v>1137.5</v>
      </c>
      <c r="F17" s="12"/>
      <c r="G17" s="12"/>
      <c r="H17" s="12"/>
      <c r="I17" s="12"/>
      <c r="J17" s="66"/>
      <c r="K17" s="66"/>
      <c r="L17" s="13">
        <f t="shared" si="2"/>
        <v>0</v>
      </c>
      <c r="M17" s="14"/>
      <c r="N17" s="13">
        <f t="shared" si="3"/>
        <v>0</v>
      </c>
      <c r="O17" s="45">
        <f t="shared" si="4"/>
        <v>1137.5</v>
      </c>
      <c r="P17" s="65"/>
      <c r="Q17" s="65"/>
      <c r="R17" s="65"/>
      <c r="S17" s="65"/>
      <c r="T17" s="65"/>
      <c r="U17" s="66"/>
      <c r="V17" s="66"/>
      <c r="W17" s="13">
        <f t="shared" si="5"/>
        <v>0</v>
      </c>
      <c r="X17" s="14"/>
      <c r="Y17" s="13">
        <f t="shared" si="0"/>
        <v>0</v>
      </c>
    </row>
    <row r="18" spans="1:25" ht="24" customHeight="1" x14ac:dyDescent="0.2">
      <c r="A18" s="7">
        <v>12</v>
      </c>
      <c r="B18" s="8" t="s">
        <v>398</v>
      </c>
      <c r="C18" s="55" t="s">
        <v>387</v>
      </c>
      <c r="D18" s="61">
        <v>230</v>
      </c>
      <c r="E18" s="61">
        <f t="shared" si="1"/>
        <v>115</v>
      </c>
      <c r="F18" s="12"/>
      <c r="G18" s="12"/>
      <c r="H18" s="12"/>
      <c r="I18" s="12"/>
      <c r="J18" s="66"/>
      <c r="K18" s="66"/>
      <c r="L18" s="13">
        <f t="shared" si="2"/>
        <v>0</v>
      </c>
      <c r="M18" s="14"/>
      <c r="N18" s="13">
        <f t="shared" si="3"/>
        <v>0</v>
      </c>
      <c r="O18" s="45">
        <f t="shared" si="4"/>
        <v>115</v>
      </c>
      <c r="P18" s="65"/>
      <c r="Q18" s="65"/>
      <c r="R18" s="65"/>
      <c r="S18" s="65"/>
      <c r="T18" s="65"/>
      <c r="U18" s="66"/>
      <c r="V18" s="66"/>
      <c r="W18" s="13">
        <f t="shared" si="5"/>
        <v>0</v>
      </c>
      <c r="X18" s="14"/>
      <c r="Y18" s="13">
        <f t="shared" si="0"/>
        <v>0</v>
      </c>
    </row>
    <row r="19" spans="1:25" ht="24" customHeight="1" x14ac:dyDescent="0.2">
      <c r="A19" s="7">
        <v>13</v>
      </c>
      <c r="B19" s="8" t="s">
        <v>399</v>
      </c>
      <c r="C19" s="55" t="s">
        <v>387</v>
      </c>
      <c r="D19" s="61">
        <v>223</v>
      </c>
      <c r="E19" s="61">
        <f t="shared" si="1"/>
        <v>111.5</v>
      </c>
      <c r="F19" s="12"/>
      <c r="G19" s="12"/>
      <c r="H19" s="12"/>
      <c r="I19" s="12"/>
      <c r="J19" s="66"/>
      <c r="K19" s="66"/>
      <c r="L19" s="13">
        <f t="shared" si="2"/>
        <v>0</v>
      </c>
      <c r="M19" s="14"/>
      <c r="N19" s="13">
        <f t="shared" si="3"/>
        <v>0</v>
      </c>
      <c r="O19" s="45">
        <f t="shared" si="4"/>
        <v>111.5</v>
      </c>
      <c r="P19" s="65"/>
      <c r="Q19" s="65"/>
      <c r="R19" s="65"/>
      <c r="S19" s="65"/>
      <c r="T19" s="65"/>
      <c r="U19" s="66"/>
      <c r="V19" s="66"/>
      <c r="W19" s="13">
        <f t="shared" si="5"/>
        <v>0</v>
      </c>
      <c r="X19" s="14"/>
      <c r="Y19" s="13">
        <f t="shared" si="0"/>
        <v>0</v>
      </c>
    </row>
    <row r="20" spans="1:25" ht="24" customHeight="1" x14ac:dyDescent="0.2">
      <c r="A20" s="7">
        <v>14</v>
      </c>
      <c r="B20" s="8" t="s">
        <v>400</v>
      </c>
      <c r="C20" s="55" t="s">
        <v>387</v>
      </c>
      <c r="D20" s="61">
        <v>311</v>
      </c>
      <c r="E20" s="61">
        <f t="shared" si="1"/>
        <v>155.5</v>
      </c>
      <c r="F20" s="12"/>
      <c r="G20" s="12"/>
      <c r="H20" s="12"/>
      <c r="I20" s="12"/>
      <c r="J20" s="66"/>
      <c r="K20" s="66"/>
      <c r="L20" s="13">
        <f t="shared" si="2"/>
        <v>0</v>
      </c>
      <c r="M20" s="14"/>
      <c r="N20" s="13">
        <f t="shared" si="3"/>
        <v>0</v>
      </c>
      <c r="O20" s="45">
        <f t="shared" si="4"/>
        <v>155.5</v>
      </c>
      <c r="P20" s="65"/>
      <c r="Q20" s="65"/>
      <c r="R20" s="65"/>
      <c r="S20" s="65"/>
      <c r="T20" s="65"/>
      <c r="U20" s="66"/>
      <c r="V20" s="66"/>
      <c r="W20" s="13">
        <f t="shared" si="5"/>
        <v>0</v>
      </c>
      <c r="X20" s="14"/>
      <c r="Y20" s="13">
        <f t="shared" si="0"/>
        <v>0</v>
      </c>
    </row>
    <row r="21" spans="1:25" ht="24" customHeight="1" x14ac:dyDescent="0.2">
      <c r="A21" s="7">
        <v>15</v>
      </c>
      <c r="B21" s="8" t="s">
        <v>401</v>
      </c>
      <c r="C21" s="55" t="s">
        <v>387</v>
      </c>
      <c r="D21" s="61">
        <v>166</v>
      </c>
      <c r="E21" s="61">
        <f t="shared" si="1"/>
        <v>83</v>
      </c>
      <c r="F21" s="12"/>
      <c r="G21" s="12"/>
      <c r="H21" s="12"/>
      <c r="I21" s="12"/>
      <c r="J21" s="66"/>
      <c r="K21" s="66"/>
      <c r="L21" s="13">
        <f t="shared" si="2"/>
        <v>0</v>
      </c>
      <c r="M21" s="14"/>
      <c r="N21" s="13">
        <f t="shared" si="3"/>
        <v>0</v>
      </c>
      <c r="O21" s="45">
        <f t="shared" si="4"/>
        <v>83</v>
      </c>
      <c r="P21" s="65"/>
      <c r="Q21" s="65"/>
      <c r="R21" s="65"/>
      <c r="S21" s="65"/>
      <c r="T21" s="65"/>
      <c r="U21" s="66"/>
      <c r="V21" s="66"/>
      <c r="W21" s="13">
        <f t="shared" si="5"/>
        <v>0</v>
      </c>
      <c r="X21" s="14"/>
      <c r="Y21" s="13">
        <f t="shared" si="0"/>
        <v>0</v>
      </c>
    </row>
    <row r="22" spans="1:25" ht="24" customHeight="1" x14ac:dyDescent="0.2">
      <c r="A22" s="7">
        <v>16</v>
      </c>
      <c r="B22" s="8" t="s">
        <v>402</v>
      </c>
      <c r="C22" s="55" t="s">
        <v>387</v>
      </c>
      <c r="D22" s="61">
        <v>292</v>
      </c>
      <c r="E22" s="61">
        <f t="shared" si="1"/>
        <v>146</v>
      </c>
      <c r="F22" s="12"/>
      <c r="G22" s="12"/>
      <c r="H22" s="12"/>
      <c r="I22" s="12"/>
      <c r="J22" s="66"/>
      <c r="K22" s="66"/>
      <c r="L22" s="13">
        <f t="shared" si="2"/>
        <v>0</v>
      </c>
      <c r="M22" s="14"/>
      <c r="N22" s="13">
        <f t="shared" si="3"/>
        <v>0</v>
      </c>
      <c r="O22" s="45">
        <f t="shared" si="4"/>
        <v>146</v>
      </c>
      <c r="P22" s="65"/>
      <c r="Q22" s="65"/>
      <c r="R22" s="65"/>
      <c r="S22" s="65"/>
      <c r="T22" s="65"/>
      <c r="U22" s="66"/>
      <c r="V22" s="66"/>
      <c r="W22" s="13">
        <f t="shared" si="5"/>
        <v>0</v>
      </c>
      <c r="X22" s="14"/>
      <c r="Y22" s="13">
        <f t="shared" si="0"/>
        <v>0</v>
      </c>
    </row>
    <row r="23" spans="1:25" ht="24" customHeight="1" x14ac:dyDescent="0.2">
      <c r="A23" s="7">
        <v>17</v>
      </c>
      <c r="B23" s="8" t="s">
        <v>403</v>
      </c>
      <c r="C23" s="55" t="s">
        <v>387</v>
      </c>
      <c r="D23" s="61">
        <v>339</v>
      </c>
      <c r="E23" s="61">
        <f t="shared" si="1"/>
        <v>169.5</v>
      </c>
      <c r="F23" s="12"/>
      <c r="G23" s="12"/>
      <c r="H23" s="12"/>
      <c r="I23" s="12"/>
      <c r="J23" s="66"/>
      <c r="K23" s="66"/>
      <c r="L23" s="13">
        <f t="shared" si="2"/>
        <v>0</v>
      </c>
      <c r="M23" s="14"/>
      <c r="N23" s="13">
        <f t="shared" si="3"/>
        <v>0</v>
      </c>
      <c r="O23" s="45">
        <f t="shared" si="4"/>
        <v>169.5</v>
      </c>
      <c r="P23" s="65"/>
      <c r="Q23" s="65"/>
      <c r="R23" s="65"/>
      <c r="S23" s="65"/>
      <c r="T23" s="65"/>
      <c r="U23" s="66"/>
      <c r="V23" s="66"/>
      <c r="W23" s="13">
        <f t="shared" si="5"/>
        <v>0</v>
      </c>
      <c r="X23" s="14"/>
      <c r="Y23" s="13">
        <f t="shared" si="0"/>
        <v>0</v>
      </c>
    </row>
    <row r="24" spans="1:25" ht="24" customHeight="1" x14ac:dyDescent="0.2">
      <c r="A24" s="7">
        <v>18</v>
      </c>
      <c r="B24" s="8" t="s">
        <v>404</v>
      </c>
      <c r="C24" s="55" t="s">
        <v>387</v>
      </c>
      <c r="D24" s="61">
        <v>265</v>
      </c>
      <c r="E24" s="61">
        <f t="shared" si="1"/>
        <v>132.5</v>
      </c>
      <c r="F24" s="12"/>
      <c r="G24" s="12"/>
      <c r="H24" s="12"/>
      <c r="I24" s="12"/>
      <c r="J24" s="66"/>
      <c r="K24" s="66"/>
      <c r="L24" s="13">
        <f t="shared" si="2"/>
        <v>0</v>
      </c>
      <c r="M24" s="14"/>
      <c r="N24" s="13">
        <f t="shared" si="3"/>
        <v>0</v>
      </c>
      <c r="O24" s="45">
        <f t="shared" si="4"/>
        <v>132.5</v>
      </c>
      <c r="P24" s="65"/>
      <c r="Q24" s="65"/>
      <c r="R24" s="65"/>
      <c r="S24" s="65"/>
      <c r="T24" s="65"/>
      <c r="U24" s="66"/>
      <c r="V24" s="66"/>
      <c r="W24" s="13">
        <f t="shared" si="5"/>
        <v>0</v>
      </c>
      <c r="X24" s="14"/>
      <c r="Y24" s="13">
        <f t="shared" si="0"/>
        <v>0</v>
      </c>
    </row>
    <row r="25" spans="1:25" ht="24" customHeight="1" x14ac:dyDescent="0.2">
      <c r="A25" s="7">
        <v>19</v>
      </c>
      <c r="B25" s="8" t="s">
        <v>405</v>
      </c>
      <c r="C25" s="55" t="s">
        <v>387</v>
      </c>
      <c r="D25" s="61">
        <v>237</v>
      </c>
      <c r="E25" s="61">
        <f t="shared" si="1"/>
        <v>118.5</v>
      </c>
      <c r="F25" s="12"/>
      <c r="G25" s="12"/>
      <c r="H25" s="12"/>
      <c r="I25" s="12"/>
      <c r="J25" s="66"/>
      <c r="K25" s="66"/>
      <c r="L25" s="13">
        <f t="shared" si="2"/>
        <v>0</v>
      </c>
      <c r="M25" s="14"/>
      <c r="N25" s="13">
        <f t="shared" si="3"/>
        <v>0</v>
      </c>
      <c r="O25" s="45">
        <f t="shared" si="4"/>
        <v>118.5</v>
      </c>
      <c r="P25" s="65"/>
      <c r="Q25" s="65"/>
      <c r="R25" s="65"/>
      <c r="S25" s="65"/>
      <c r="T25" s="65"/>
      <c r="U25" s="66"/>
      <c r="V25" s="66"/>
      <c r="W25" s="13">
        <f t="shared" si="5"/>
        <v>0</v>
      </c>
      <c r="X25" s="14"/>
      <c r="Y25" s="13">
        <f t="shared" si="0"/>
        <v>0</v>
      </c>
    </row>
    <row r="26" spans="1:25" ht="24" customHeight="1" x14ac:dyDescent="0.2">
      <c r="A26" s="7">
        <v>20</v>
      </c>
      <c r="B26" s="8" t="s">
        <v>406</v>
      </c>
      <c r="C26" s="55" t="s">
        <v>387</v>
      </c>
      <c r="D26" s="61">
        <v>184</v>
      </c>
      <c r="E26" s="61">
        <f t="shared" si="1"/>
        <v>92</v>
      </c>
      <c r="F26" s="12"/>
      <c r="G26" s="12"/>
      <c r="H26" s="12"/>
      <c r="I26" s="12"/>
      <c r="J26" s="66"/>
      <c r="K26" s="66"/>
      <c r="L26" s="13">
        <f t="shared" si="2"/>
        <v>0</v>
      </c>
      <c r="M26" s="14"/>
      <c r="N26" s="13">
        <f t="shared" si="3"/>
        <v>0</v>
      </c>
      <c r="O26" s="45">
        <f t="shared" si="4"/>
        <v>92</v>
      </c>
      <c r="P26" s="65"/>
      <c r="Q26" s="65"/>
      <c r="R26" s="65"/>
      <c r="S26" s="65"/>
      <c r="T26" s="65"/>
      <c r="U26" s="66"/>
      <c r="V26" s="66"/>
      <c r="W26" s="13">
        <f t="shared" si="5"/>
        <v>0</v>
      </c>
      <c r="X26" s="14"/>
      <c r="Y26" s="13">
        <f t="shared" si="0"/>
        <v>0</v>
      </c>
    </row>
    <row r="27" spans="1:25" ht="24" customHeight="1" x14ac:dyDescent="0.2">
      <c r="A27" s="7">
        <v>21</v>
      </c>
      <c r="B27" s="8" t="s">
        <v>407</v>
      </c>
      <c r="C27" s="55" t="s">
        <v>387</v>
      </c>
      <c r="D27" s="61">
        <v>196</v>
      </c>
      <c r="E27" s="61">
        <f t="shared" si="1"/>
        <v>98</v>
      </c>
      <c r="F27" s="12"/>
      <c r="G27" s="12"/>
      <c r="H27" s="12"/>
      <c r="I27" s="12"/>
      <c r="J27" s="66"/>
      <c r="K27" s="66"/>
      <c r="L27" s="13">
        <f t="shared" si="2"/>
        <v>0</v>
      </c>
      <c r="M27" s="14"/>
      <c r="N27" s="13">
        <f t="shared" si="3"/>
        <v>0</v>
      </c>
      <c r="O27" s="45">
        <f t="shared" si="4"/>
        <v>98</v>
      </c>
      <c r="P27" s="65"/>
      <c r="Q27" s="65"/>
      <c r="R27" s="65"/>
      <c r="S27" s="65"/>
      <c r="T27" s="65"/>
      <c r="U27" s="66"/>
      <c r="V27" s="66"/>
      <c r="W27" s="13">
        <f t="shared" si="5"/>
        <v>0</v>
      </c>
      <c r="X27" s="14"/>
      <c r="Y27" s="13">
        <f t="shared" si="0"/>
        <v>0</v>
      </c>
    </row>
    <row r="28" spans="1:25" ht="24" customHeight="1" x14ac:dyDescent="0.2">
      <c r="A28" s="7">
        <v>22</v>
      </c>
      <c r="B28" s="8" t="s">
        <v>408</v>
      </c>
      <c r="C28" s="55" t="s">
        <v>387</v>
      </c>
      <c r="D28" s="61">
        <v>917</v>
      </c>
      <c r="E28" s="61">
        <f t="shared" si="1"/>
        <v>458.5</v>
      </c>
      <c r="F28" s="12"/>
      <c r="G28" s="12"/>
      <c r="H28" s="12"/>
      <c r="I28" s="12"/>
      <c r="J28" s="66"/>
      <c r="K28" s="66"/>
      <c r="L28" s="13">
        <f t="shared" si="2"/>
        <v>0</v>
      </c>
      <c r="M28" s="14"/>
      <c r="N28" s="13">
        <f t="shared" si="3"/>
        <v>0</v>
      </c>
      <c r="O28" s="45">
        <f t="shared" si="4"/>
        <v>458.5</v>
      </c>
      <c r="P28" s="65"/>
      <c r="Q28" s="65"/>
      <c r="R28" s="65"/>
      <c r="S28" s="65"/>
      <c r="T28" s="65"/>
      <c r="U28" s="66"/>
      <c r="V28" s="66"/>
      <c r="W28" s="13">
        <f t="shared" si="5"/>
        <v>0</v>
      </c>
      <c r="X28" s="14"/>
      <c r="Y28" s="13">
        <f t="shared" si="0"/>
        <v>0</v>
      </c>
    </row>
    <row r="29" spans="1:25" ht="24" customHeight="1" x14ac:dyDescent="0.2">
      <c r="A29" s="7">
        <v>23</v>
      </c>
      <c r="B29" s="8" t="s">
        <v>409</v>
      </c>
      <c r="C29" s="55" t="s">
        <v>387</v>
      </c>
      <c r="D29" s="61">
        <v>616</v>
      </c>
      <c r="E29" s="61">
        <f t="shared" si="1"/>
        <v>308</v>
      </c>
      <c r="F29" s="12"/>
      <c r="G29" s="12"/>
      <c r="H29" s="12"/>
      <c r="I29" s="12"/>
      <c r="J29" s="66"/>
      <c r="K29" s="66"/>
      <c r="L29" s="13">
        <f t="shared" si="2"/>
        <v>0</v>
      </c>
      <c r="M29" s="14"/>
      <c r="N29" s="13">
        <f t="shared" si="3"/>
        <v>0</v>
      </c>
      <c r="O29" s="45">
        <f t="shared" si="4"/>
        <v>308</v>
      </c>
      <c r="P29" s="65"/>
      <c r="Q29" s="65"/>
      <c r="R29" s="65"/>
      <c r="S29" s="65"/>
      <c r="T29" s="65"/>
      <c r="U29" s="66"/>
      <c r="V29" s="66"/>
      <c r="W29" s="13">
        <f t="shared" si="5"/>
        <v>0</v>
      </c>
      <c r="X29" s="14"/>
      <c r="Y29" s="13">
        <f t="shared" si="0"/>
        <v>0</v>
      </c>
    </row>
    <row r="30" spans="1:25" ht="24" customHeight="1" x14ac:dyDescent="0.2">
      <c r="A30" s="7">
        <v>24</v>
      </c>
      <c r="B30" s="8" t="s">
        <v>410</v>
      </c>
      <c r="C30" s="55" t="s">
        <v>387</v>
      </c>
      <c r="D30" s="61">
        <v>622</v>
      </c>
      <c r="E30" s="61">
        <f t="shared" si="1"/>
        <v>311</v>
      </c>
      <c r="F30" s="12"/>
      <c r="G30" s="12"/>
      <c r="H30" s="12"/>
      <c r="I30" s="12"/>
      <c r="J30" s="66"/>
      <c r="K30" s="66"/>
      <c r="L30" s="13">
        <f t="shared" si="2"/>
        <v>0</v>
      </c>
      <c r="M30" s="14"/>
      <c r="N30" s="13">
        <f t="shared" si="3"/>
        <v>0</v>
      </c>
      <c r="O30" s="45">
        <f t="shared" si="4"/>
        <v>311</v>
      </c>
      <c r="P30" s="65"/>
      <c r="Q30" s="65"/>
      <c r="R30" s="65"/>
      <c r="S30" s="65"/>
      <c r="T30" s="65"/>
      <c r="U30" s="66"/>
      <c r="V30" s="66"/>
      <c r="W30" s="13">
        <f t="shared" si="5"/>
        <v>0</v>
      </c>
      <c r="X30" s="14"/>
      <c r="Y30" s="13">
        <f t="shared" si="0"/>
        <v>0</v>
      </c>
    </row>
    <row r="31" spans="1:25" ht="24" customHeight="1" x14ac:dyDescent="0.2">
      <c r="A31" s="7">
        <v>25</v>
      </c>
      <c r="B31" s="8" t="s">
        <v>411</v>
      </c>
      <c r="C31" s="55" t="s">
        <v>387</v>
      </c>
      <c r="D31" s="61">
        <v>287</v>
      </c>
      <c r="E31" s="61">
        <f t="shared" si="1"/>
        <v>143.5</v>
      </c>
      <c r="F31" s="12"/>
      <c r="G31" s="12"/>
      <c r="H31" s="12"/>
      <c r="I31" s="12"/>
      <c r="J31" s="66"/>
      <c r="K31" s="66"/>
      <c r="L31" s="13">
        <f t="shared" si="2"/>
        <v>0</v>
      </c>
      <c r="M31" s="14"/>
      <c r="N31" s="13">
        <f t="shared" si="3"/>
        <v>0</v>
      </c>
      <c r="O31" s="45">
        <f t="shared" si="4"/>
        <v>143.5</v>
      </c>
      <c r="P31" s="65"/>
      <c r="Q31" s="65"/>
      <c r="R31" s="65"/>
      <c r="S31" s="65"/>
      <c r="T31" s="65"/>
      <c r="U31" s="66"/>
      <c r="V31" s="66"/>
      <c r="W31" s="13">
        <f t="shared" si="5"/>
        <v>0</v>
      </c>
      <c r="X31" s="14"/>
      <c r="Y31" s="13">
        <f t="shared" si="0"/>
        <v>0</v>
      </c>
    </row>
    <row r="32" spans="1:25" ht="24" customHeight="1" x14ac:dyDescent="0.2">
      <c r="A32" s="7">
        <v>26</v>
      </c>
      <c r="B32" s="8" t="s">
        <v>412</v>
      </c>
      <c r="C32" s="55" t="s">
        <v>387</v>
      </c>
      <c r="D32" s="61">
        <v>45</v>
      </c>
      <c r="E32" s="61">
        <f t="shared" si="1"/>
        <v>22.5</v>
      </c>
      <c r="F32" s="12"/>
      <c r="G32" s="12"/>
      <c r="H32" s="12"/>
      <c r="I32" s="12"/>
      <c r="J32" s="66"/>
      <c r="K32" s="66"/>
      <c r="L32" s="13">
        <f t="shared" si="2"/>
        <v>0</v>
      </c>
      <c r="M32" s="14"/>
      <c r="N32" s="13">
        <f t="shared" si="3"/>
        <v>0</v>
      </c>
      <c r="O32" s="45">
        <f t="shared" si="4"/>
        <v>22.5</v>
      </c>
      <c r="P32" s="65"/>
      <c r="Q32" s="65"/>
      <c r="R32" s="65"/>
      <c r="S32" s="65"/>
      <c r="T32" s="65"/>
      <c r="U32" s="66"/>
      <c r="V32" s="66"/>
      <c r="W32" s="13">
        <f t="shared" si="5"/>
        <v>0</v>
      </c>
      <c r="X32" s="14"/>
      <c r="Y32" s="13">
        <f t="shared" si="0"/>
        <v>0</v>
      </c>
    </row>
    <row r="33" spans="1:25" ht="24" customHeight="1" x14ac:dyDescent="0.2">
      <c r="A33" s="7">
        <v>27</v>
      </c>
      <c r="B33" s="8" t="s">
        <v>413</v>
      </c>
      <c r="C33" s="55" t="s">
        <v>387</v>
      </c>
      <c r="D33" s="61">
        <v>472</v>
      </c>
      <c r="E33" s="61">
        <f t="shared" si="1"/>
        <v>236</v>
      </c>
      <c r="F33" s="12"/>
      <c r="G33" s="12"/>
      <c r="H33" s="12"/>
      <c r="I33" s="12"/>
      <c r="J33" s="66"/>
      <c r="K33" s="66"/>
      <c r="L33" s="13">
        <f t="shared" si="2"/>
        <v>0</v>
      </c>
      <c r="M33" s="14"/>
      <c r="N33" s="13">
        <f t="shared" si="3"/>
        <v>0</v>
      </c>
      <c r="O33" s="45">
        <f t="shared" si="4"/>
        <v>236</v>
      </c>
      <c r="P33" s="65"/>
      <c r="Q33" s="65"/>
      <c r="R33" s="65"/>
      <c r="S33" s="65"/>
      <c r="T33" s="65"/>
      <c r="U33" s="66"/>
      <c r="V33" s="66"/>
      <c r="W33" s="13">
        <f t="shared" si="5"/>
        <v>0</v>
      </c>
      <c r="X33" s="14"/>
      <c r="Y33" s="13">
        <f t="shared" si="0"/>
        <v>0</v>
      </c>
    </row>
    <row r="34" spans="1:25" ht="24" customHeight="1" x14ac:dyDescent="0.2">
      <c r="A34" s="7">
        <v>28</v>
      </c>
      <c r="B34" s="8" t="s">
        <v>414</v>
      </c>
      <c r="C34" s="55" t="s">
        <v>387</v>
      </c>
      <c r="D34" s="61">
        <v>94</v>
      </c>
      <c r="E34" s="61">
        <f t="shared" si="1"/>
        <v>47</v>
      </c>
      <c r="F34" s="12"/>
      <c r="G34" s="12"/>
      <c r="H34" s="12"/>
      <c r="I34" s="12"/>
      <c r="J34" s="66"/>
      <c r="K34" s="66"/>
      <c r="L34" s="13">
        <f t="shared" si="2"/>
        <v>0</v>
      </c>
      <c r="M34" s="14"/>
      <c r="N34" s="13">
        <f t="shared" si="3"/>
        <v>0</v>
      </c>
      <c r="O34" s="45">
        <f t="shared" si="4"/>
        <v>47</v>
      </c>
      <c r="P34" s="65"/>
      <c r="Q34" s="65"/>
      <c r="R34" s="65"/>
      <c r="S34" s="65"/>
      <c r="T34" s="65"/>
      <c r="U34" s="66"/>
      <c r="V34" s="66"/>
      <c r="W34" s="13">
        <f t="shared" si="5"/>
        <v>0</v>
      </c>
      <c r="X34" s="14"/>
      <c r="Y34" s="13">
        <f t="shared" si="0"/>
        <v>0</v>
      </c>
    </row>
    <row r="35" spans="1:25" ht="24" customHeight="1" x14ac:dyDescent="0.2">
      <c r="A35" s="7">
        <v>29</v>
      </c>
      <c r="B35" s="8" t="s">
        <v>415</v>
      </c>
      <c r="C35" s="55" t="s">
        <v>387</v>
      </c>
      <c r="D35" s="61">
        <v>355</v>
      </c>
      <c r="E35" s="61">
        <f t="shared" si="1"/>
        <v>177.5</v>
      </c>
      <c r="F35" s="12"/>
      <c r="G35" s="12"/>
      <c r="H35" s="12"/>
      <c r="I35" s="12"/>
      <c r="J35" s="66"/>
      <c r="K35" s="66"/>
      <c r="L35" s="13">
        <f t="shared" si="2"/>
        <v>0</v>
      </c>
      <c r="M35" s="14"/>
      <c r="N35" s="13">
        <f t="shared" si="3"/>
        <v>0</v>
      </c>
      <c r="O35" s="45">
        <f t="shared" si="4"/>
        <v>177.5</v>
      </c>
      <c r="P35" s="65"/>
      <c r="Q35" s="65"/>
      <c r="R35" s="65"/>
      <c r="S35" s="65"/>
      <c r="T35" s="65"/>
      <c r="U35" s="66"/>
      <c r="V35" s="66"/>
      <c r="W35" s="13">
        <f t="shared" si="5"/>
        <v>0</v>
      </c>
      <c r="X35" s="14"/>
      <c r="Y35" s="13">
        <f t="shared" si="0"/>
        <v>0</v>
      </c>
    </row>
    <row r="36" spans="1:25" ht="24" customHeight="1" x14ac:dyDescent="0.2">
      <c r="A36" s="7">
        <v>30</v>
      </c>
      <c r="B36" s="8" t="s">
        <v>416</v>
      </c>
      <c r="C36" s="55" t="s">
        <v>387</v>
      </c>
      <c r="D36" s="61">
        <v>198</v>
      </c>
      <c r="E36" s="61">
        <f t="shared" si="1"/>
        <v>99</v>
      </c>
      <c r="F36" s="12"/>
      <c r="G36" s="12"/>
      <c r="H36" s="12"/>
      <c r="I36" s="12"/>
      <c r="J36" s="66"/>
      <c r="K36" s="66"/>
      <c r="L36" s="13">
        <f t="shared" si="2"/>
        <v>0</v>
      </c>
      <c r="M36" s="14"/>
      <c r="N36" s="13">
        <f t="shared" si="3"/>
        <v>0</v>
      </c>
      <c r="O36" s="45">
        <f t="shared" si="4"/>
        <v>99</v>
      </c>
      <c r="P36" s="65"/>
      <c r="Q36" s="65"/>
      <c r="R36" s="65"/>
      <c r="S36" s="65"/>
      <c r="T36" s="65"/>
      <c r="U36" s="66"/>
      <c r="V36" s="66"/>
      <c r="W36" s="13">
        <f t="shared" si="5"/>
        <v>0</v>
      </c>
      <c r="X36" s="14"/>
      <c r="Y36" s="13">
        <f t="shared" si="0"/>
        <v>0</v>
      </c>
    </row>
    <row r="37" spans="1:25" ht="24" customHeight="1" x14ac:dyDescent="0.2">
      <c r="A37" s="7">
        <v>31</v>
      </c>
      <c r="B37" s="15" t="s">
        <v>417</v>
      </c>
      <c r="C37" s="55" t="s">
        <v>387</v>
      </c>
      <c r="D37" s="61">
        <v>381</v>
      </c>
      <c r="E37" s="61">
        <f t="shared" si="1"/>
        <v>190.5</v>
      </c>
      <c r="F37" s="12"/>
      <c r="G37" s="12"/>
      <c r="H37" s="12"/>
      <c r="I37" s="12"/>
      <c r="J37" s="66"/>
      <c r="K37" s="66"/>
      <c r="L37" s="13">
        <f t="shared" si="2"/>
        <v>0</v>
      </c>
      <c r="M37" s="14"/>
      <c r="N37" s="13">
        <f t="shared" si="3"/>
        <v>0</v>
      </c>
      <c r="O37" s="45">
        <f t="shared" si="4"/>
        <v>190.5</v>
      </c>
      <c r="P37" s="65"/>
      <c r="Q37" s="65"/>
      <c r="R37" s="65"/>
      <c r="S37" s="65"/>
      <c r="T37" s="65"/>
      <c r="U37" s="66"/>
      <c r="V37" s="66"/>
      <c r="W37" s="13">
        <f t="shared" si="5"/>
        <v>0</v>
      </c>
      <c r="X37" s="14"/>
      <c r="Y37" s="13">
        <f t="shared" si="0"/>
        <v>0</v>
      </c>
    </row>
    <row r="38" spans="1:25" ht="24" customHeight="1" x14ac:dyDescent="0.2">
      <c r="A38" s="7">
        <v>32</v>
      </c>
      <c r="B38" s="8" t="s">
        <v>418</v>
      </c>
      <c r="C38" s="55" t="s">
        <v>387</v>
      </c>
      <c r="D38" s="61">
        <v>87</v>
      </c>
      <c r="E38" s="61">
        <f t="shared" si="1"/>
        <v>43.5</v>
      </c>
      <c r="F38" s="12"/>
      <c r="G38" s="12"/>
      <c r="H38" s="12"/>
      <c r="I38" s="12"/>
      <c r="J38" s="66"/>
      <c r="K38" s="66"/>
      <c r="L38" s="13">
        <f t="shared" si="2"/>
        <v>0</v>
      </c>
      <c r="M38" s="14"/>
      <c r="N38" s="13">
        <f t="shared" si="3"/>
        <v>0</v>
      </c>
      <c r="O38" s="45">
        <f t="shared" si="4"/>
        <v>43.5</v>
      </c>
      <c r="P38" s="65"/>
      <c r="Q38" s="65"/>
      <c r="R38" s="65"/>
      <c r="S38" s="65"/>
      <c r="T38" s="65"/>
      <c r="U38" s="66"/>
      <c r="V38" s="66"/>
      <c r="W38" s="13">
        <f t="shared" si="5"/>
        <v>0</v>
      </c>
      <c r="X38" s="14"/>
      <c r="Y38" s="13">
        <f t="shared" si="0"/>
        <v>0</v>
      </c>
    </row>
    <row r="39" spans="1:25" ht="24" customHeight="1" x14ac:dyDescent="0.2">
      <c r="A39" s="7">
        <v>33</v>
      </c>
      <c r="B39" s="8" t="s">
        <v>419</v>
      </c>
      <c r="C39" s="55" t="s">
        <v>387</v>
      </c>
      <c r="D39" s="61">
        <v>378</v>
      </c>
      <c r="E39" s="61">
        <f t="shared" si="1"/>
        <v>189</v>
      </c>
      <c r="F39" s="12"/>
      <c r="G39" s="12"/>
      <c r="H39" s="12"/>
      <c r="I39" s="12"/>
      <c r="J39" s="66"/>
      <c r="K39" s="66"/>
      <c r="L39" s="13">
        <f t="shared" si="2"/>
        <v>0</v>
      </c>
      <c r="M39" s="14"/>
      <c r="N39" s="13">
        <f t="shared" si="3"/>
        <v>0</v>
      </c>
      <c r="O39" s="45">
        <f t="shared" si="4"/>
        <v>189</v>
      </c>
      <c r="P39" s="65"/>
      <c r="Q39" s="65"/>
      <c r="R39" s="65"/>
      <c r="S39" s="65"/>
      <c r="T39" s="65"/>
      <c r="U39" s="66"/>
      <c r="V39" s="66"/>
      <c r="W39" s="13">
        <f t="shared" si="5"/>
        <v>0</v>
      </c>
      <c r="X39" s="14"/>
      <c r="Y39" s="13">
        <f t="shared" si="0"/>
        <v>0</v>
      </c>
    </row>
    <row r="40" spans="1:25" ht="24" customHeight="1" x14ac:dyDescent="0.2">
      <c r="A40" s="7">
        <v>34</v>
      </c>
      <c r="B40" s="8" t="s">
        <v>420</v>
      </c>
      <c r="C40" s="55" t="s">
        <v>387</v>
      </c>
      <c r="D40" s="61">
        <v>201</v>
      </c>
      <c r="E40" s="61">
        <f t="shared" si="1"/>
        <v>100.5</v>
      </c>
      <c r="F40" s="12"/>
      <c r="G40" s="12"/>
      <c r="H40" s="12"/>
      <c r="I40" s="12"/>
      <c r="J40" s="66"/>
      <c r="K40" s="66"/>
      <c r="L40" s="13">
        <f t="shared" si="2"/>
        <v>0</v>
      </c>
      <c r="M40" s="14"/>
      <c r="N40" s="13">
        <f t="shared" si="3"/>
        <v>0</v>
      </c>
      <c r="O40" s="45">
        <f t="shared" si="4"/>
        <v>100.5</v>
      </c>
      <c r="P40" s="65"/>
      <c r="Q40" s="65"/>
      <c r="R40" s="65"/>
      <c r="S40" s="65"/>
      <c r="T40" s="65"/>
      <c r="U40" s="66"/>
      <c r="V40" s="66"/>
      <c r="W40" s="13">
        <f t="shared" si="5"/>
        <v>0</v>
      </c>
      <c r="X40" s="14"/>
      <c r="Y40" s="13">
        <f t="shared" si="0"/>
        <v>0</v>
      </c>
    </row>
    <row r="41" spans="1:25" ht="24" customHeight="1" x14ac:dyDescent="0.2">
      <c r="A41" s="7">
        <v>35</v>
      </c>
      <c r="B41" s="8" t="s">
        <v>421</v>
      </c>
      <c r="C41" s="55" t="s">
        <v>387</v>
      </c>
      <c r="D41" s="61">
        <v>504</v>
      </c>
      <c r="E41" s="61">
        <f t="shared" si="1"/>
        <v>252</v>
      </c>
      <c r="F41" s="12"/>
      <c r="G41" s="12"/>
      <c r="H41" s="12"/>
      <c r="I41" s="12"/>
      <c r="J41" s="66"/>
      <c r="K41" s="66"/>
      <c r="L41" s="13">
        <f t="shared" si="2"/>
        <v>0</v>
      </c>
      <c r="M41" s="14"/>
      <c r="N41" s="13">
        <f t="shared" si="3"/>
        <v>0</v>
      </c>
      <c r="O41" s="45">
        <f t="shared" si="4"/>
        <v>252</v>
      </c>
      <c r="P41" s="65"/>
      <c r="Q41" s="65"/>
      <c r="R41" s="65"/>
      <c r="S41" s="65"/>
      <c r="T41" s="65"/>
      <c r="U41" s="66"/>
      <c r="V41" s="66"/>
      <c r="W41" s="13">
        <f t="shared" si="5"/>
        <v>0</v>
      </c>
      <c r="X41" s="14"/>
      <c r="Y41" s="13">
        <f t="shared" si="0"/>
        <v>0</v>
      </c>
    </row>
    <row r="42" spans="1:25" ht="24" customHeight="1" x14ac:dyDescent="0.2">
      <c r="A42" s="7">
        <v>36</v>
      </c>
      <c r="B42" s="8" t="s">
        <v>422</v>
      </c>
      <c r="C42" s="55" t="s">
        <v>387</v>
      </c>
      <c r="D42" s="61">
        <v>1780</v>
      </c>
      <c r="E42" s="61">
        <f t="shared" si="1"/>
        <v>890</v>
      </c>
      <c r="F42" s="12"/>
      <c r="G42" s="12"/>
      <c r="H42" s="12"/>
      <c r="I42" s="12"/>
      <c r="J42" s="66"/>
      <c r="K42" s="66"/>
      <c r="L42" s="13">
        <f t="shared" si="2"/>
        <v>0</v>
      </c>
      <c r="M42" s="14"/>
      <c r="N42" s="13">
        <f t="shared" si="3"/>
        <v>0</v>
      </c>
      <c r="O42" s="45">
        <f t="shared" si="4"/>
        <v>890</v>
      </c>
      <c r="P42" s="65"/>
      <c r="Q42" s="65"/>
      <c r="R42" s="65"/>
      <c r="S42" s="65"/>
      <c r="T42" s="65"/>
      <c r="U42" s="66"/>
      <c r="V42" s="66"/>
      <c r="W42" s="13">
        <f t="shared" si="5"/>
        <v>0</v>
      </c>
      <c r="X42" s="14"/>
      <c r="Y42" s="13">
        <f t="shared" si="0"/>
        <v>0</v>
      </c>
    </row>
    <row r="43" spans="1:25" ht="24" customHeight="1" x14ac:dyDescent="0.2">
      <c r="A43" s="7">
        <v>37</v>
      </c>
      <c r="B43" s="8" t="s">
        <v>423</v>
      </c>
      <c r="C43" s="55" t="s">
        <v>387</v>
      </c>
      <c r="D43" s="61">
        <v>485</v>
      </c>
      <c r="E43" s="61">
        <f t="shared" si="1"/>
        <v>242.5</v>
      </c>
      <c r="F43" s="12"/>
      <c r="G43" s="12"/>
      <c r="H43" s="12"/>
      <c r="I43" s="12"/>
      <c r="J43" s="66"/>
      <c r="K43" s="66"/>
      <c r="L43" s="13">
        <f t="shared" si="2"/>
        <v>0</v>
      </c>
      <c r="M43" s="14"/>
      <c r="N43" s="13">
        <f t="shared" si="3"/>
        <v>0</v>
      </c>
      <c r="O43" s="45">
        <f t="shared" si="4"/>
        <v>242.5</v>
      </c>
      <c r="P43" s="65"/>
      <c r="Q43" s="65"/>
      <c r="R43" s="65"/>
      <c r="S43" s="65"/>
      <c r="T43" s="65"/>
      <c r="U43" s="66"/>
      <c r="V43" s="66"/>
      <c r="W43" s="13">
        <f t="shared" si="5"/>
        <v>0</v>
      </c>
      <c r="X43" s="14"/>
      <c r="Y43" s="13">
        <f t="shared" si="0"/>
        <v>0</v>
      </c>
    </row>
    <row r="44" spans="1:25" ht="24" customHeight="1" x14ac:dyDescent="0.2">
      <c r="A44" s="7">
        <v>38</v>
      </c>
      <c r="B44" s="8" t="s">
        <v>424</v>
      </c>
      <c r="C44" s="55" t="s">
        <v>387</v>
      </c>
      <c r="D44" s="61">
        <v>1488</v>
      </c>
      <c r="E44" s="61">
        <f t="shared" si="1"/>
        <v>744</v>
      </c>
      <c r="F44" s="12"/>
      <c r="G44" s="12"/>
      <c r="H44" s="12"/>
      <c r="I44" s="12"/>
      <c r="J44" s="66"/>
      <c r="K44" s="66"/>
      <c r="L44" s="13">
        <f t="shared" si="2"/>
        <v>0</v>
      </c>
      <c r="M44" s="14"/>
      <c r="N44" s="13">
        <f t="shared" si="3"/>
        <v>0</v>
      </c>
      <c r="O44" s="45">
        <f t="shared" si="4"/>
        <v>744</v>
      </c>
      <c r="P44" s="65"/>
      <c r="Q44" s="65"/>
      <c r="R44" s="65"/>
      <c r="S44" s="65"/>
      <c r="T44" s="65"/>
      <c r="U44" s="66"/>
      <c r="V44" s="66"/>
      <c r="W44" s="13">
        <f t="shared" si="5"/>
        <v>0</v>
      </c>
      <c r="X44" s="14"/>
      <c r="Y44" s="13">
        <f t="shared" si="0"/>
        <v>0</v>
      </c>
    </row>
    <row r="45" spans="1:25" ht="24" customHeight="1" x14ac:dyDescent="0.2">
      <c r="A45" s="7">
        <v>39</v>
      </c>
      <c r="B45" s="8" t="s">
        <v>425</v>
      </c>
      <c r="C45" s="55" t="s">
        <v>387</v>
      </c>
      <c r="D45" s="61">
        <v>1930</v>
      </c>
      <c r="E45" s="61">
        <f t="shared" si="1"/>
        <v>965</v>
      </c>
      <c r="F45" s="12"/>
      <c r="G45" s="12"/>
      <c r="H45" s="12"/>
      <c r="I45" s="12"/>
      <c r="J45" s="66"/>
      <c r="K45" s="66"/>
      <c r="L45" s="13">
        <f t="shared" si="2"/>
        <v>0</v>
      </c>
      <c r="M45" s="14"/>
      <c r="N45" s="13">
        <f t="shared" si="3"/>
        <v>0</v>
      </c>
      <c r="O45" s="45">
        <f t="shared" si="4"/>
        <v>965</v>
      </c>
      <c r="P45" s="65"/>
      <c r="Q45" s="65"/>
      <c r="R45" s="65"/>
      <c r="S45" s="65"/>
      <c r="T45" s="65"/>
      <c r="U45" s="66"/>
      <c r="V45" s="66"/>
      <c r="W45" s="13">
        <f t="shared" si="5"/>
        <v>0</v>
      </c>
      <c r="X45" s="14"/>
      <c r="Y45" s="13">
        <f t="shared" si="0"/>
        <v>0</v>
      </c>
    </row>
    <row r="46" spans="1:25" ht="24" customHeight="1" x14ac:dyDescent="0.2">
      <c r="A46" s="7">
        <v>40</v>
      </c>
      <c r="B46" s="8" t="s">
        <v>426</v>
      </c>
      <c r="C46" s="55" t="s">
        <v>387</v>
      </c>
      <c r="D46" s="61">
        <v>330</v>
      </c>
      <c r="E46" s="61">
        <f t="shared" si="1"/>
        <v>165</v>
      </c>
      <c r="F46" s="12"/>
      <c r="G46" s="12"/>
      <c r="H46" s="12"/>
      <c r="I46" s="12"/>
      <c r="J46" s="66"/>
      <c r="K46" s="66"/>
      <c r="L46" s="13">
        <f t="shared" si="2"/>
        <v>0</v>
      </c>
      <c r="M46" s="14"/>
      <c r="N46" s="13">
        <f t="shared" si="3"/>
        <v>0</v>
      </c>
      <c r="O46" s="45">
        <f t="shared" si="4"/>
        <v>165</v>
      </c>
      <c r="P46" s="65"/>
      <c r="Q46" s="65"/>
      <c r="R46" s="65"/>
      <c r="S46" s="65"/>
      <c r="T46" s="65"/>
      <c r="U46" s="66"/>
      <c r="V46" s="66"/>
      <c r="W46" s="13">
        <f t="shared" si="5"/>
        <v>0</v>
      </c>
      <c r="X46" s="14"/>
      <c r="Y46" s="13">
        <f t="shared" si="0"/>
        <v>0</v>
      </c>
    </row>
    <row r="47" spans="1:25" ht="24" customHeight="1" x14ac:dyDescent="0.2">
      <c r="A47" s="7">
        <v>41</v>
      </c>
      <c r="B47" s="8" t="s">
        <v>427</v>
      </c>
      <c r="C47" s="55" t="s">
        <v>387</v>
      </c>
      <c r="D47" s="61">
        <v>685</v>
      </c>
      <c r="E47" s="61">
        <f t="shared" si="1"/>
        <v>342.5</v>
      </c>
      <c r="F47" s="12"/>
      <c r="G47" s="12"/>
      <c r="H47" s="12"/>
      <c r="I47" s="12"/>
      <c r="J47" s="66"/>
      <c r="K47" s="66"/>
      <c r="L47" s="13">
        <f t="shared" si="2"/>
        <v>0</v>
      </c>
      <c r="M47" s="14"/>
      <c r="N47" s="13">
        <f t="shared" si="3"/>
        <v>0</v>
      </c>
      <c r="O47" s="45">
        <f t="shared" si="4"/>
        <v>342.5</v>
      </c>
      <c r="P47" s="65"/>
      <c r="Q47" s="65"/>
      <c r="R47" s="65"/>
      <c r="S47" s="65"/>
      <c r="T47" s="65"/>
      <c r="U47" s="66"/>
      <c r="V47" s="66"/>
      <c r="W47" s="13">
        <f t="shared" si="5"/>
        <v>0</v>
      </c>
      <c r="X47" s="14"/>
      <c r="Y47" s="13">
        <f t="shared" si="0"/>
        <v>0</v>
      </c>
    </row>
    <row r="48" spans="1:25" ht="24" customHeight="1" x14ac:dyDescent="0.2">
      <c r="A48" s="7">
        <v>42</v>
      </c>
      <c r="B48" s="8" t="s">
        <v>428</v>
      </c>
      <c r="C48" s="55" t="s">
        <v>387</v>
      </c>
      <c r="D48" s="61">
        <v>352</v>
      </c>
      <c r="E48" s="61">
        <f t="shared" si="1"/>
        <v>176</v>
      </c>
      <c r="F48" s="12"/>
      <c r="G48" s="12"/>
      <c r="H48" s="12"/>
      <c r="I48" s="12"/>
      <c r="J48" s="66"/>
      <c r="K48" s="66"/>
      <c r="L48" s="13">
        <f t="shared" si="2"/>
        <v>0</v>
      </c>
      <c r="M48" s="14"/>
      <c r="N48" s="13">
        <f t="shared" si="3"/>
        <v>0</v>
      </c>
      <c r="O48" s="45">
        <f t="shared" si="4"/>
        <v>176</v>
      </c>
      <c r="P48" s="65"/>
      <c r="Q48" s="65"/>
      <c r="R48" s="65"/>
      <c r="S48" s="65"/>
      <c r="T48" s="65"/>
      <c r="U48" s="66"/>
      <c r="V48" s="66"/>
      <c r="W48" s="13">
        <f t="shared" si="5"/>
        <v>0</v>
      </c>
      <c r="X48" s="14"/>
      <c r="Y48" s="13">
        <f t="shared" si="0"/>
        <v>0</v>
      </c>
    </row>
    <row r="49" spans="1:25" ht="24" customHeight="1" x14ac:dyDescent="0.2">
      <c r="A49" s="7">
        <v>43</v>
      </c>
      <c r="B49" s="8" t="s">
        <v>429</v>
      </c>
      <c r="C49" s="55" t="s">
        <v>387</v>
      </c>
      <c r="D49" s="61">
        <v>5164</v>
      </c>
      <c r="E49" s="61">
        <f t="shared" si="1"/>
        <v>2582</v>
      </c>
      <c r="F49" s="12"/>
      <c r="G49" s="12"/>
      <c r="H49" s="12"/>
      <c r="I49" s="12"/>
      <c r="J49" s="66"/>
      <c r="K49" s="66"/>
      <c r="L49" s="13">
        <f t="shared" si="2"/>
        <v>0</v>
      </c>
      <c r="M49" s="14"/>
      <c r="N49" s="13">
        <f t="shared" si="3"/>
        <v>0</v>
      </c>
      <c r="O49" s="45">
        <f t="shared" si="4"/>
        <v>2582</v>
      </c>
      <c r="P49" s="65"/>
      <c r="Q49" s="65"/>
      <c r="R49" s="65"/>
      <c r="S49" s="65"/>
      <c r="T49" s="65"/>
      <c r="U49" s="66"/>
      <c r="V49" s="66"/>
      <c r="W49" s="13">
        <f t="shared" si="5"/>
        <v>0</v>
      </c>
      <c r="X49" s="14"/>
      <c r="Y49" s="13">
        <f t="shared" si="0"/>
        <v>0</v>
      </c>
    </row>
    <row r="50" spans="1:25" ht="24" customHeight="1" x14ac:dyDescent="0.2">
      <c r="A50" s="7">
        <v>44</v>
      </c>
      <c r="B50" s="8" t="s">
        <v>430</v>
      </c>
      <c r="C50" s="55" t="s">
        <v>387</v>
      </c>
      <c r="D50" s="61">
        <v>747</v>
      </c>
      <c r="E50" s="61">
        <f t="shared" si="1"/>
        <v>373.5</v>
      </c>
      <c r="F50" s="12"/>
      <c r="G50" s="12"/>
      <c r="H50" s="12"/>
      <c r="I50" s="12"/>
      <c r="J50" s="66"/>
      <c r="K50" s="66"/>
      <c r="L50" s="13">
        <f t="shared" si="2"/>
        <v>0</v>
      </c>
      <c r="M50" s="14"/>
      <c r="N50" s="13">
        <f t="shared" si="3"/>
        <v>0</v>
      </c>
      <c r="O50" s="45">
        <f t="shared" si="4"/>
        <v>373.5</v>
      </c>
      <c r="P50" s="65"/>
      <c r="Q50" s="65"/>
      <c r="R50" s="65"/>
      <c r="S50" s="65"/>
      <c r="T50" s="65"/>
      <c r="U50" s="66"/>
      <c r="V50" s="66"/>
      <c r="W50" s="13">
        <f t="shared" si="5"/>
        <v>0</v>
      </c>
      <c r="X50" s="14"/>
      <c r="Y50" s="13">
        <f t="shared" si="0"/>
        <v>0</v>
      </c>
    </row>
    <row r="51" spans="1:25" ht="24" customHeight="1" x14ac:dyDescent="0.2">
      <c r="A51" s="7">
        <v>45</v>
      </c>
      <c r="B51" s="8" t="s">
        <v>431</v>
      </c>
      <c r="C51" s="55" t="s">
        <v>387</v>
      </c>
      <c r="D51" s="61">
        <v>612</v>
      </c>
      <c r="E51" s="61">
        <f t="shared" si="1"/>
        <v>306</v>
      </c>
      <c r="F51" s="12"/>
      <c r="G51" s="12"/>
      <c r="H51" s="12"/>
      <c r="I51" s="12"/>
      <c r="J51" s="66"/>
      <c r="K51" s="66"/>
      <c r="L51" s="13">
        <f t="shared" si="2"/>
        <v>0</v>
      </c>
      <c r="M51" s="14"/>
      <c r="N51" s="13">
        <f t="shared" si="3"/>
        <v>0</v>
      </c>
      <c r="O51" s="45">
        <f t="shared" si="4"/>
        <v>306</v>
      </c>
      <c r="P51" s="65"/>
      <c r="Q51" s="65"/>
      <c r="R51" s="65"/>
      <c r="S51" s="65"/>
      <c r="T51" s="65"/>
      <c r="U51" s="66"/>
      <c r="V51" s="66"/>
      <c r="W51" s="13">
        <f t="shared" si="5"/>
        <v>0</v>
      </c>
      <c r="X51" s="14"/>
      <c r="Y51" s="13">
        <f t="shared" si="0"/>
        <v>0</v>
      </c>
    </row>
    <row r="52" spans="1:25" ht="24" customHeight="1" x14ac:dyDescent="0.2">
      <c r="A52" s="7">
        <v>46</v>
      </c>
      <c r="B52" s="8" t="s">
        <v>432</v>
      </c>
      <c r="C52" s="55" t="s">
        <v>387</v>
      </c>
      <c r="D52" s="61">
        <v>180</v>
      </c>
      <c r="E52" s="61">
        <f t="shared" si="1"/>
        <v>90</v>
      </c>
      <c r="F52" s="12"/>
      <c r="G52" s="12"/>
      <c r="H52" s="12"/>
      <c r="I52" s="12"/>
      <c r="J52" s="66"/>
      <c r="K52" s="66"/>
      <c r="L52" s="13">
        <f t="shared" si="2"/>
        <v>0</v>
      </c>
      <c r="M52" s="14"/>
      <c r="N52" s="13">
        <f t="shared" si="3"/>
        <v>0</v>
      </c>
      <c r="O52" s="45">
        <f t="shared" si="4"/>
        <v>90</v>
      </c>
      <c r="P52" s="65"/>
      <c r="Q52" s="65"/>
      <c r="R52" s="65"/>
      <c r="S52" s="65"/>
      <c r="T52" s="65"/>
      <c r="U52" s="66"/>
      <c r="V52" s="66"/>
      <c r="W52" s="13">
        <f t="shared" si="5"/>
        <v>0</v>
      </c>
      <c r="X52" s="14"/>
      <c r="Y52" s="13">
        <f t="shared" si="0"/>
        <v>0</v>
      </c>
    </row>
    <row r="53" spans="1:25" ht="24" customHeight="1" x14ac:dyDescent="0.2">
      <c r="A53" s="7">
        <v>47</v>
      </c>
      <c r="B53" s="8" t="s">
        <v>433</v>
      </c>
      <c r="C53" s="55" t="s">
        <v>387</v>
      </c>
      <c r="D53" s="61">
        <v>386</v>
      </c>
      <c r="E53" s="61">
        <f t="shared" si="1"/>
        <v>193</v>
      </c>
      <c r="F53" s="12"/>
      <c r="G53" s="12"/>
      <c r="H53" s="12"/>
      <c r="I53" s="12"/>
      <c r="J53" s="66"/>
      <c r="K53" s="66"/>
      <c r="L53" s="13">
        <f t="shared" si="2"/>
        <v>0</v>
      </c>
      <c r="M53" s="14"/>
      <c r="N53" s="13">
        <f t="shared" si="3"/>
        <v>0</v>
      </c>
      <c r="O53" s="45">
        <f t="shared" si="4"/>
        <v>193</v>
      </c>
      <c r="P53" s="65"/>
      <c r="Q53" s="65"/>
      <c r="R53" s="65"/>
      <c r="S53" s="65"/>
      <c r="T53" s="65"/>
      <c r="U53" s="66"/>
      <c r="V53" s="66"/>
      <c r="W53" s="13">
        <f t="shared" si="5"/>
        <v>0</v>
      </c>
      <c r="X53" s="14"/>
      <c r="Y53" s="13">
        <f t="shared" si="0"/>
        <v>0</v>
      </c>
    </row>
    <row r="54" spans="1:25" ht="24" customHeight="1" x14ac:dyDescent="0.2">
      <c r="A54" s="7">
        <v>48</v>
      </c>
      <c r="B54" s="8" t="s">
        <v>434</v>
      </c>
      <c r="C54" s="55" t="s">
        <v>387</v>
      </c>
      <c r="D54" s="61">
        <v>2345</v>
      </c>
      <c r="E54" s="61">
        <f t="shared" si="1"/>
        <v>1172.5</v>
      </c>
      <c r="F54" s="12"/>
      <c r="G54" s="12"/>
      <c r="H54" s="12"/>
      <c r="I54" s="12"/>
      <c r="J54" s="66"/>
      <c r="K54" s="66"/>
      <c r="L54" s="13">
        <f t="shared" si="2"/>
        <v>0</v>
      </c>
      <c r="M54" s="14"/>
      <c r="N54" s="13">
        <f t="shared" si="3"/>
        <v>0</v>
      </c>
      <c r="O54" s="45">
        <f t="shared" si="4"/>
        <v>1172.5</v>
      </c>
      <c r="P54" s="65"/>
      <c r="Q54" s="65"/>
      <c r="R54" s="65"/>
      <c r="S54" s="65"/>
      <c r="T54" s="65"/>
      <c r="U54" s="66"/>
      <c r="V54" s="66"/>
      <c r="W54" s="13">
        <f t="shared" si="5"/>
        <v>0</v>
      </c>
      <c r="X54" s="14"/>
      <c r="Y54" s="13">
        <f t="shared" si="0"/>
        <v>0</v>
      </c>
    </row>
    <row r="55" spans="1:25" ht="24" customHeight="1" x14ac:dyDescent="0.2">
      <c r="A55" s="7">
        <v>49</v>
      </c>
      <c r="B55" s="8" t="s">
        <v>435</v>
      </c>
      <c r="C55" s="55" t="s">
        <v>387</v>
      </c>
      <c r="D55" s="61">
        <v>1369</v>
      </c>
      <c r="E55" s="61">
        <f t="shared" si="1"/>
        <v>684.5</v>
      </c>
      <c r="F55" s="12"/>
      <c r="G55" s="12"/>
      <c r="H55" s="12"/>
      <c r="I55" s="12"/>
      <c r="J55" s="66"/>
      <c r="K55" s="66"/>
      <c r="L55" s="13">
        <f t="shared" si="2"/>
        <v>0</v>
      </c>
      <c r="M55" s="14"/>
      <c r="N55" s="13">
        <f t="shared" si="3"/>
        <v>0</v>
      </c>
      <c r="O55" s="45">
        <f t="shared" si="4"/>
        <v>684.5</v>
      </c>
      <c r="P55" s="65"/>
      <c r="Q55" s="65"/>
      <c r="R55" s="65"/>
      <c r="S55" s="65"/>
      <c r="T55" s="65"/>
      <c r="U55" s="66"/>
      <c r="V55" s="66"/>
      <c r="W55" s="13">
        <f t="shared" si="5"/>
        <v>0</v>
      </c>
      <c r="X55" s="14"/>
      <c r="Y55" s="13">
        <f t="shared" si="0"/>
        <v>0</v>
      </c>
    </row>
    <row r="56" spans="1:25" ht="24" customHeight="1" x14ac:dyDescent="0.2">
      <c r="A56" s="7">
        <v>50</v>
      </c>
      <c r="B56" s="8" t="s">
        <v>436</v>
      </c>
      <c r="C56" s="55" t="s">
        <v>387</v>
      </c>
      <c r="D56" s="61">
        <v>72</v>
      </c>
      <c r="E56" s="61">
        <f t="shared" si="1"/>
        <v>36</v>
      </c>
      <c r="F56" s="12"/>
      <c r="G56" s="12"/>
      <c r="H56" s="12"/>
      <c r="I56" s="12"/>
      <c r="J56" s="66"/>
      <c r="K56" s="66"/>
      <c r="L56" s="13">
        <f t="shared" si="2"/>
        <v>0</v>
      </c>
      <c r="M56" s="14"/>
      <c r="N56" s="13">
        <f t="shared" si="3"/>
        <v>0</v>
      </c>
      <c r="O56" s="45">
        <f t="shared" si="4"/>
        <v>36</v>
      </c>
      <c r="P56" s="65"/>
      <c r="Q56" s="65"/>
      <c r="R56" s="65"/>
      <c r="S56" s="65"/>
      <c r="T56" s="65"/>
      <c r="U56" s="66"/>
      <c r="V56" s="66"/>
      <c r="W56" s="13">
        <f t="shared" si="5"/>
        <v>0</v>
      </c>
      <c r="X56" s="14"/>
      <c r="Y56" s="13">
        <f t="shared" si="0"/>
        <v>0</v>
      </c>
    </row>
    <row r="57" spans="1:25" ht="24" customHeight="1" x14ac:dyDescent="0.2">
      <c r="A57" s="7">
        <v>51</v>
      </c>
      <c r="B57" s="8" t="s">
        <v>437</v>
      </c>
      <c r="C57" s="55" t="s">
        <v>387</v>
      </c>
      <c r="D57" s="61">
        <v>500</v>
      </c>
      <c r="E57" s="61">
        <f t="shared" si="1"/>
        <v>250</v>
      </c>
      <c r="F57" s="12"/>
      <c r="G57" s="12"/>
      <c r="H57" s="12"/>
      <c r="I57" s="12"/>
      <c r="J57" s="66"/>
      <c r="K57" s="66"/>
      <c r="L57" s="13">
        <f t="shared" si="2"/>
        <v>0</v>
      </c>
      <c r="M57" s="14"/>
      <c r="N57" s="13">
        <f t="shared" si="3"/>
        <v>0</v>
      </c>
      <c r="O57" s="45">
        <f t="shared" si="4"/>
        <v>250</v>
      </c>
      <c r="P57" s="65"/>
      <c r="Q57" s="65"/>
      <c r="R57" s="65"/>
      <c r="S57" s="65"/>
      <c r="T57" s="65"/>
      <c r="U57" s="66"/>
      <c r="V57" s="66"/>
      <c r="W57" s="13">
        <f t="shared" si="5"/>
        <v>0</v>
      </c>
      <c r="X57" s="14"/>
      <c r="Y57" s="13">
        <f t="shared" si="0"/>
        <v>0</v>
      </c>
    </row>
    <row r="58" spans="1:25" ht="24" customHeight="1" x14ac:dyDescent="0.2">
      <c r="A58" s="7">
        <v>52</v>
      </c>
      <c r="B58" s="8" t="s">
        <v>438</v>
      </c>
      <c r="C58" s="55" t="s">
        <v>387</v>
      </c>
      <c r="D58" s="61">
        <v>798</v>
      </c>
      <c r="E58" s="61">
        <f t="shared" si="1"/>
        <v>399</v>
      </c>
      <c r="F58" s="12"/>
      <c r="G58" s="12"/>
      <c r="H58" s="12"/>
      <c r="I58" s="12"/>
      <c r="J58" s="66"/>
      <c r="K58" s="66"/>
      <c r="L58" s="13">
        <f t="shared" si="2"/>
        <v>0</v>
      </c>
      <c r="M58" s="14"/>
      <c r="N58" s="13">
        <f t="shared" si="3"/>
        <v>0</v>
      </c>
      <c r="O58" s="45">
        <f t="shared" si="4"/>
        <v>399</v>
      </c>
      <c r="P58" s="65"/>
      <c r="Q58" s="65"/>
      <c r="R58" s="65"/>
      <c r="S58" s="65"/>
      <c r="T58" s="65"/>
      <c r="U58" s="66"/>
      <c r="V58" s="66"/>
      <c r="W58" s="13">
        <f t="shared" si="5"/>
        <v>0</v>
      </c>
      <c r="X58" s="14"/>
      <c r="Y58" s="13">
        <f t="shared" si="0"/>
        <v>0</v>
      </c>
    </row>
    <row r="59" spans="1:25" ht="24" customHeight="1" x14ac:dyDescent="0.2">
      <c r="A59" s="7">
        <v>53</v>
      </c>
      <c r="B59" s="8" t="s">
        <v>439</v>
      </c>
      <c r="C59" s="55" t="s">
        <v>387</v>
      </c>
      <c r="D59" s="61">
        <v>1211</v>
      </c>
      <c r="E59" s="61">
        <f t="shared" si="1"/>
        <v>605.5</v>
      </c>
      <c r="F59" s="12"/>
      <c r="G59" s="12"/>
      <c r="H59" s="12"/>
      <c r="I59" s="12"/>
      <c r="J59" s="66"/>
      <c r="K59" s="66"/>
      <c r="L59" s="13">
        <f t="shared" si="2"/>
        <v>0</v>
      </c>
      <c r="M59" s="14"/>
      <c r="N59" s="13">
        <f t="shared" si="3"/>
        <v>0</v>
      </c>
      <c r="O59" s="45">
        <f t="shared" si="4"/>
        <v>605.5</v>
      </c>
      <c r="P59" s="65"/>
      <c r="Q59" s="65"/>
      <c r="R59" s="65"/>
      <c r="S59" s="65"/>
      <c r="T59" s="65"/>
      <c r="U59" s="66"/>
      <c r="V59" s="66"/>
      <c r="W59" s="13">
        <f t="shared" si="5"/>
        <v>0</v>
      </c>
      <c r="X59" s="14"/>
      <c r="Y59" s="13">
        <f t="shared" si="0"/>
        <v>0</v>
      </c>
    </row>
    <row r="60" spans="1:25" ht="24" customHeight="1" x14ac:dyDescent="0.2">
      <c r="A60" s="7">
        <v>54</v>
      </c>
      <c r="B60" s="8" t="s">
        <v>440</v>
      </c>
      <c r="C60" s="55" t="s">
        <v>387</v>
      </c>
      <c r="D60" s="61">
        <v>623</v>
      </c>
      <c r="E60" s="61">
        <f t="shared" si="1"/>
        <v>311.5</v>
      </c>
      <c r="F60" s="12"/>
      <c r="G60" s="12"/>
      <c r="H60" s="12"/>
      <c r="I60" s="12"/>
      <c r="J60" s="66"/>
      <c r="K60" s="66"/>
      <c r="L60" s="13">
        <f t="shared" si="2"/>
        <v>0</v>
      </c>
      <c r="M60" s="14"/>
      <c r="N60" s="13">
        <f t="shared" si="3"/>
        <v>0</v>
      </c>
      <c r="O60" s="45">
        <f t="shared" si="4"/>
        <v>311.5</v>
      </c>
      <c r="P60" s="65"/>
      <c r="Q60" s="65"/>
      <c r="R60" s="65"/>
      <c r="S60" s="65"/>
      <c r="T60" s="65"/>
      <c r="U60" s="66"/>
      <c r="V60" s="66"/>
      <c r="W60" s="13">
        <f t="shared" si="5"/>
        <v>0</v>
      </c>
      <c r="X60" s="14"/>
      <c r="Y60" s="13">
        <f t="shared" si="0"/>
        <v>0</v>
      </c>
    </row>
    <row r="61" spans="1:25" ht="24" customHeight="1" x14ac:dyDescent="0.2">
      <c r="A61" s="7">
        <v>55</v>
      </c>
      <c r="B61" s="8" t="s">
        <v>441</v>
      </c>
      <c r="C61" s="55" t="s">
        <v>387</v>
      </c>
      <c r="D61" s="61">
        <v>501</v>
      </c>
      <c r="E61" s="61">
        <f t="shared" si="1"/>
        <v>250.5</v>
      </c>
      <c r="F61" s="12"/>
      <c r="G61" s="12"/>
      <c r="H61" s="12"/>
      <c r="I61" s="12"/>
      <c r="J61" s="66"/>
      <c r="K61" s="66"/>
      <c r="L61" s="13">
        <f t="shared" si="2"/>
        <v>0</v>
      </c>
      <c r="M61" s="14"/>
      <c r="N61" s="13">
        <f t="shared" si="3"/>
        <v>0</v>
      </c>
      <c r="O61" s="45">
        <f t="shared" si="4"/>
        <v>250.5</v>
      </c>
      <c r="P61" s="65"/>
      <c r="Q61" s="65"/>
      <c r="R61" s="65"/>
      <c r="S61" s="65"/>
      <c r="T61" s="65"/>
      <c r="U61" s="66"/>
      <c r="V61" s="66"/>
      <c r="W61" s="13">
        <f t="shared" si="5"/>
        <v>0</v>
      </c>
      <c r="X61" s="14"/>
      <c r="Y61" s="13">
        <f t="shared" si="0"/>
        <v>0</v>
      </c>
    </row>
    <row r="62" spans="1:25" ht="24" customHeight="1" x14ac:dyDescent="0.2">
      <c r="A62" s="7">
        <v>56</v>
      </c>
      <c r="B62" s="8" t="s">
        <v>442</v>
      </c>
      <c r="C62" s="55" t="s">
        <v>387</v>
      </c>
      <c r="D62" s="61">
        <v>496</v>
      </c>
      <c r="E62" s="61">
        <f t="shared" si="1"/>
        <v>248</v>
      </c>
      <c r="F62" s="12"/>
      <c r="G62" s="12"/>
      <c r="H62" s="12"/>
      <c r="I62" s="12"/>
      <c r="J62" s="66"/>
      <c r="K62" s="66"/>
      <c r="L62" s="13">
        <f t="shared" si="2"/>
        <v>0</v>
      </c>
      <c r="M62" s="14"/>
      <c r="N62" s="13">
        <f t="shared" si="3"/>
        <v>0</v>
      </c>
      <c r="O62" s="45">
        <f t="shared" si="4"/>
        <v>248</v>
      </c>
      <c r="P62" s="65"/>
      <c r="Q62" s="65"/>
      <c r="R62" s="65"/>
      <c r="S62" s="65"/>
      <c r="T62" s="65"/>
      <c r="U62" s="66"/>
      <c r="V62" s="66"/>
      <c r="W62" s="13">
        <f t="shared" si="5"/>
        <v>0</v>
      </c>
      <c r="X62" s="14"/>
      <c r="Y62" s="13">
        <f t="shared" si="0"/>
        <v>0</v>
      </c>
    </row>
    <row r="63" spans="1:25" ht="24" customHeight="1" x14ac:dyDescent="0.2">
      <c r="A63" s="7">
        <v>57</v>
      </c>
      <c r="B63" s="8" t="s">
        <v>443</v>
      </c>
      <c r="C63" s="55" t="s">
        <v>387</v>
      </c>
      <c r="D63" s="61">
        <v>9143</v>
      </c>
      <c r="E63" s="61">
        <f t="shared" si="1"/>
        <v>4571.5</v>
      </c>
      <c r="F63" s="12"/>
      <c r="G63" s="12"/>
      <c r="H63" s="12"/>
      <c r="I63" s="12"/>
      <c r="J63" s="66"/>
      <c r="K63" s="66"/>
      <c r="L63" s="13">
        <f t="shared" si="2"/>
        <v>0</v>
      </c>
      <c r="M63" s="14"/>
      <c r="N63" s="13">
        <f t="shared" si="3"/>
        <v>0</v>
      </c>
      <c r="O63" s="45">
        <f t="shared" si="4"/>
        <v>4571.5</v>
      </c>
      <c r="P63" s="65"/>
      <c r="Q63" s="65"/>
      <c r="R63" s="65"/>
      <c r="S63" s="65"/>
      <c r="T63" s="65"/>
      <c r="U63" s="66"/>
      <c r="V63" s="66"/>
      <c r="W63" s="13">
        <f t="shared" si="5"/>
        <v>0</v>
      </c>
      <c r="X63" s="14"/>
      <c r="Y63" s="13">
        <f t="shared" si="0"/>
        <v>0</v>
      </c>
    </row>
    <row r="64" spans="1:25" ht="24" customHeight="1" x14ac:dyDescent="0.2">
      <c r="A64" s="7">
        <v>58</v>
      </c>
      <c r="B64" s="8" t="s">
        <v>444</v>
      </c>
      <c r="C64" s="55" t="s">
        <v>387</v>
      </c>
      <c r="D64" s="61">
        <v>758</v>
      </c>
      <c r="E64" s="61">
        <f t="shared" si="1"/>
        <v>379</v>
      </c>
      <c r="F64" s="12"/>
      <c r="G64" s="12"/>
      <c r="H64" s="12"/>
      <c r="I64" s="12"/>
      <c r="J64" s="66"/>
      <c r="K64" s="66"/>
      <c r="L64" s="13">
        <f t="shared" si="2"/>
        <v>0</v>
      </c>
      <c r="M64" s="14"/>
      <c r="N64" s="13">
        <f t="shared" si="3"/>
        <v>0</v>
      </c>
      <c r="O64" s="45">
        <f t="shared" si="4"/>
        <v>379</v>
      </c>
      <c r="P64" s="65"/>
      <c r="Q64" s="65"/>
      <c r="R64" s="65"/>
      <c r="S64" s="65"/>
      <c r="T64" s="65"/>
      <c r="U64" s="66"/>
      <c r="V64" s="66"/>
      <c r="W64" s="13">
        <f t="shared" si="5"/>
        <v>0</v>
      </c>
      <c r="X64" s="14"/>
      <c r="Y64" s="13">
        <f t="shared" si="0"/>
        <v>0</v>
      </c>
    </row>
    <row r="65" spans="1:25" ht="24" customHeight="1" x14ac:dyDescent="0.2">
      <c r="A65" s="7">
        <v>59</v>
      </c>
      <c r="B65" s="8" t="s">
        <v>445</v>
      </c>
      <c r="C65" s="55" t="s">
        <v>387</v>
      </c>
      <c r="D65" s="61">
        <v>258</v>
      </c>
      <c r="E65" s="61">
        <f t="shared" si="1"/>
        <v>129</v>
      </c>
      <c r="F65" s="12"/>
      <c r="G65" s="12"/>
      <c r="H65" s="12"/>
      <c r="I65" s="12"/>
      <c r="J65" s="66"/>
      <c r="K65" s="66"/>
      <c r="L65" s="13">
        <f t="shared" si="2"/>
        <v>0</v>
      </c>
      <c r="M65" s="14"/>
      <c r="N65" s="13">
        <f t="shared" si="3"/>
        <v>0</v>
      </c>
      <c r="O65" s="45">
        <f t="shared" si="4"/>
        <v>129</v>
      </c>
      <c r="P65" s="65"/>
      <c r="Q65" s="65"/>
      <c r="R65" s="65"/>
      <c r="S65" s="65"/>
      <c r="T65" s="65"/>
      <c r="U65" s="66"/>
      <c r="V65" s="66"/>
      <c r="W65" s="13">
        <f t="shared" si="5"/>
        <v>0</v>
      </c>
      <c r="X65" s="14"/>
      <c r="Y65" s="13">
        <f t="shared" si="0"/>
        <v>0</v>
      </c>
    </row>
    <row r="66" spans="1:25" ht="24" customHeight="1" x14ac:dyDescent="0.2">
      <c r="A66" s="7">
        <v>60</v>
      </c>
      <c r="B66" s="15" t="s">
        <v>446</v>
      </c>
      <c r="C66" s="55" t="s">
        <v>387</v>
      </c>
      <c r="D66" s="61">
        <v>55</v>
      </c>
      <c r="E66" s="61">
        <f t="shared" si="1"/>
        <v>27.5</v>
      </c>
      <c r="F66" s="12"/>
      <c r="G66" s="12"/>
      <c r="H66" s="12"/>
      <c r="I66" s="12"/>
      <c r="J66" s="66"/>
      <c r="K66" s="66"/>
      <c r="L66" s="13">
        <f t="shared" si="2"/>
        <v>0</v>
      </c>
      <c r="M66" s="14"/>
      <c r="N66" s="13">
        <f t="shared" si="3"/>
        <v>0</v>
      </c>
      <c r="O66" s="45">
        <f t="shared" si="4"/>
        <v>27.5</v>
      </c>
      <c r="P66" s="65"/>
      <c r="Q66" s="65"/>
      <c r="R66" s="65"/>
      <c r="S66" s="65"/>
      <c r="T66" s="65"/>
      <c r="U66" s="66"/>
      <c r="V66" s="66"/>
      <c r="W66" s="13">
        <f t="shared" si="5"/>
        <v>0</v>
      </c>
      <c r="X66" s="14"/>
      <c r="Y66" s="13">
        <f t="shared" si="0"/>
        <v>0</v>
      </c>
    </row>
    <row r="67" spans="1:25" ht="24" customHeight="1" x14ac:dyDescent="0.2">
      <c r="A67" s="7">
        <v>61</v>
      </c>
      <c r="B67" s="8" t="s">
        <v>447</v>
      </c>
      <c r="C67" s="55" t="s">
        <v>387</v>
      </c>
      <c r="D67" s="61">
        <v>464</v>
      </c>
      <c r="E67" s="61">
        <f t="shared" si="1"/>
        <v>232</v>
      </c>
      <c r="F67" s="12"/>
      <c r="G67" s="12"/>
      <c r="H67" s="12"/>
      <c r="I67" s="12"/>
      <c r="J67" s="66"/>
      <c r="K67" s="66"/>
      <c r="L67" s="13">
        <f t="shared" si="2"/>
        <v>0</v>
      </c>
      <c r="M67" s="14"/>
      <c r="N67" s="13">
        <f t="shared" si="3"/>
        <v>0</v>
      </c>
      <c r="O67" s="45">
        <f t="shared" si="4"/>
        <v>232</v>
      </c>
      <c r="P67" s="65"/>
      <c r="Q67" s="65"/>
      <c r="R67" s="65"/>
      <c r="S67" s="65"/>
      <c r="T67" s="65"/>
      <c r="U67" s="66"/>
      <c r="V67" s="66"/>
      <c r="W67" s="13">
        <f t="shared" si="5"/>
        <v>0</v>
      </c>
      <c r="X67" s="14"/>
      <c r="Y67" s="13">
        <f t="shared" si="0"/>
        <v>0</v>
      </c>
    </row>
    <row r="68" spans="1:25" ht="24" customHeight="1" x14ac:dyDescent="0.2">
      <c r="A68" s="7">
        <v>62</v>
      </c>
      <c r="B68" s="8" t="s">
        <v>448</v>
      </c>
      <c r="C68" s="55" t="s">
        <v>387</v>
      </c>
      <c r="D68" s="61">
        <v>429</v>
      </c>
      <c r="E68" s="61">
        <f t="shared" si="1"/>
        <v>214.5</v>
      </c>
      <c r="F68" s="12"/>
      <c r="G68" s="12"/>
      <c r="H68" s="12"/>
      <c r="I68" s="12"/>
      <c r="J68" s="66"/>
      <c r="K68" s="66"/>
      <c r="L68" s="13">
        <f t="shared" si="2"/>
        <v>0</v>
      </c>
      <c r="M68" s="14"/>
      <c r="N68" s="13">
        <f t="shared" si="3"/>
        <v>0</v>
      </c>
      <c r="O68" s="45">
        <f t="shared" si="4"/>
        <v>214.5</v>
      </c>
      <c r="P68" s="65"/>
      <c r="Q68" s="65"/>
      <c r="R68" s="65"/>
      <c r="S68" s="65"/>
      <c r="T68" s="65"/>
      <c r="U68" s="66"/>
      <c r="V68" s="66"/>
      <c r="W68" s="13">
        <f t="shared" si="5"/>
        <v>0</v>
      </c>
      <c r="X68" s="14"/>
      <c r="Y68" s="13">
        <f t="shared" si="0"/>
        <v>0</v>
      </c>
    </row>
    <row r="69" spans="1:25" ht="24" customHeight="1" x14ac:dyDescent="0.2">
      <c r="A69" s="7">
        <v>63</v>
      </c>
      <c r="B69" s="8" t="s">
        <v>449</v>
      </c>
      <c r="C69" s="55" t="s">
        <v>387</v>
      </c>
      <c r="D69" s="61">
        <v>438</v>
      </c>
      <c r="E69" s="61">
        <f t="shared" si="1"/>
        <v>219</v>
      </c>
      <c r="F69" s="12"/>
      <c r="G69" s="12"/>
      <c r="H69" s="12"/>
      <c r="I69" s="12"/>
      <c r="J69" s="66"/>
      <c r="K69" s="66"/>
      <c r="L69" s="13">
        <f t="shared" si="2"/>
        <v>0</v>
      </c>
      <c r="M69" s="14"/>
      <c r="N69" s="13">
        <f t="shared" si="3"/>
        <v>0</v>
      </c>
      <c r="O69" s="45">
        <f t="shared" si="4"/>
        <v>219</v>
      </c>
      <c r="P69" s="65"/>
      <c r="Q69" s="65"/>
      <c r="R69" s="65"/>
      <c r="S69" s="65"/>
      <c r="T69" s="65"/>
      <c r="U69" s="66"/>
      <c r="V69" s="66"/>
      <c r="W69" s="13">
        <f t="shared" si="5"/>
        <v>0</v>
      </c>
      <c r="X69" s="14"/>
      <c r="Y69" s="13">
        <f t="shared" si="0"/>
        <v>0</v>
      </c>
    </row>
    <row r="70" spans="1:25" ht="24" customHeight="1" x14ac:dyDescent="0.2">
      <c r="A70" s="7">
        <v>64</v>
      </c>
      <c r="B70" s="8" t="s">
        <v>450</v>
      </c>
      <c r="C70" s="55" t="s">
        <v>387</v>
      </c>
      <c r="D70" s="61">
        <v>358</v>
      </c>
      <c r="E70" s="61">
        <f t="shared" si="1"/>
        <v>179</v>
      </c>
      <c r="F70" s="12"/>
      <c r="G70" s="12"/>
      <c r="H70" s="12"/>
      <c r="I70" s="12"/>
      <c r="J70" s="66"/>
      <c r="K70" s="66"/>
      <c r="L70" s="13">
        <f t="shared" si="2"/>
        <v>0</v>
      </c>
      <c r="M70" s="14"/>
      <c r="N70" s="13">
        <f t="shared" si="3"/>
        <v>0</v>
      </c>
      <c r="O70" s="45">
        <f t="shared" si="4"/>
        <v>179</v>
      </c>
      <c r="P70" s="65"/>
      <c r="Q70" s="65"/>
      <c r="R70" s="65"/>
      <c r="S70" s="65"/>
      <c r="T70" s="65"/>
      <c r="U70" s="66"/>
      <c r="V70" s="66"/>
      <c r="W70" s="13">
        <f t="shared" si="5"/>
        <v>0</v>
      </c>
      <c r="X70" s="14"/>
      <c r="Y70" s="13">
        <f t="shared" si="0"/>
        <v>0</v>
      </c>
    </row>
    <row r="71" spans="1:25" ht="24" customHeight="1" x14ac:dyDescent="0.2">
      <c r="A71" s="7">
        <v>65</v>
      </c>
      <c r="B71" s="8" t="s">
        <v>451</v>
      </c>
      <c r="C71" s="55" t="s">
        <v>387</v>
      </c>
      <c r="D71" s="61">
        <v>78</v>
      </c>
      <c r="E71" s="61">
        <f t="shared" si="1"/>
        <v>39</v>
      </c>
      <c r="F71" s="12"/>
      <c r="G71" s="12"/>
      <c r="H71" s="12"/>
      <c r="I71" s="12"/>
      <c r="J71" s="66"/>
      <c r="K71" s="66"/>
      <c r="L71" s="13">
        <f t="shared" si="2"/>
        <v>0</v>
      </c>
      <c r="M71" s="14"/>
      <c r="N71" s="13">
        <f t="shared" si="3"/>
        <v>0</v>
      </c>
      <c r="O71" s="45">
        <f t="shared" si="4"/>
        <v>39</v>
      </c>
      <c r="P71" s="65"/>
      <c r="Q71" s="65"/>
      <c r="R71" s="65"/>
      <c r="S71" s="65"/>
      <c r="T71" s="65"/>
      <c r="U71" s="66"/>
      <c r="V71" s="66"/>
      <c r="W71" s="13">
        <f t="shared" si="5"/>
        <v>0</v>
      </c>
      <c r="X71" s="14"/>
      <c r="Y71" s="13">
        <f t="shared" ref="Y71:Y134" si="6">+(W71*X71)+W71</f>
        <v>0</v>
      </c>
    </row>
    <row r="72" spans="1:25" ht="24" customHeight="1" x14ac:dyDescent="0.2">
      <c r="A72" s="7">
        <v>66</v>
      </c>
      <c r="B72" s="8" t="s">
        <v>452</v>
      </c>
      <c r="C72" s="55" t="s">
        <v>387</v>
      </c>
      <c r="D72" s="61">
        <v>456</v>
      </c>
      <c r="E72" s="61">
        <f t="shared" ref="E72:E135" si="7">D72*0.5</f>
        <v>228</v>
      </c>
      <c r="F72" s="12"/>
      <c r="G72" s="12"/>
      <c r="H72" s="12"/>
      <c r="I72" s="12"/>
      <c r="J72" s="66"/>
      <c r="K72" s="66"/>
      <c r="L72" s="13">
        <f t="shared" ref="L72:L135" si="8">+$E72*J72</f>
        <v>0</v>
      </c>
      <c r="M72" s="14"/>
      <c r="N72" s="13">
        <f t="shared" ref="N72:N135" si="9">+(L72*M72)+L72</f>
        <v>0</v>
      </c>
      <c r="O72" s="45">
        <f t="shared" ref="O72:O135" si="10">D72*0.5</f>
        <v>228</v>
      </c>
      <c r="P72" s="65"/>
      <c r="Q72" s="65"/>
      <c r="R72" s="65"/>
      <c r="S72" s="65"/>
      <c r="T72" s="65"/>
      <c r="U72" s="66"/>
      <c r="V72" s="66"/>
      <c r="W72" s="13">
        <f t="shared" ref="W72:W135" si="11">+$O72*U72</f>
        <v>0</v>
      </c>
      <c r="X72" s="14"/>
      <c r="Y72" s="13">
        <f t="shared" si="6"/>
        <v>0</v>
      </c>
    </row>
    <row r="73" spans="1:25" ht="24" customHeight="1" x14ac:dyDescent="0.2">
      <c r="A73" s="7">
        <v>67</v>
      </c>
      <c r="B73" s="8" t="s">
        <v>453</v>
      </c>
      <c r="C73" s="55" t="s">
        <v>387</v>
      </c>
      <c r="D73" s="61">
        <v>422</v>
      </c>
      <c r="E73" s="61">
        <f t="shared" si="7"/>
        <v>211</v>
      </c>
      <c r="F73" s="12"/>
      <c r="G73" s="12"/>
      <c r="H73" s="12"/>
      <c r="I73" s="12"/>
      <c r="J73" s="66"/>
      <c r="K73" s="66"/>
      <c r="L73" s="13">
        <f t="shared" si="8"/>
        <v>0</v>
      </c>
      <c r="M73" s="14"/>
      <c r="N73" s="13">
        <f t="shared" si="9"/>
        <v>0</v>
      </c>
      <c r="O73" s="45">
        <f t="shared" si="10"/>
        <v>211</v>
      </c>
      <c r="P73" s="65"/>
      <c r="Q73" s="65"/>
      <c r="R73" s="65"/>
      <c r="S73" s="65"/>
      <c r="T73" s="65"/>
      <c r="U73" s="66"/>
      <c r="V73" s="66"/>
      <c r="W73" s="13">
        <f t="shared" si="11"/>
        <v>0</v>
      </c>
      <c r="X73" s="14"/>
      <c r="Y73" s="13">
        <f t="shared" si="6"/>
        <v>0</v>
      </c>
    </row>
    <row r="74" spans="1:25" ht="24" customHeight="1" x14ac:dyDescent="0.2">
      <c r="A74" s="7">
        <v>68</v>
      </c>
      <c r="B74" s="8" t="s">
        <v>454</v>
      </c>
      <c r="C74" s="55" t="s">
        <v>387</v>
      </c>
      <c r="D74" s="61">
        <v>1317</v>
      </c>
      <c r="E74" s="61">
        <f t="shared" si="7"/>
        <v>658.5</v>
      </c>
      <c r="F74" s="12"/>
      <c r="G74" s="12"/>
      <c r="H74" s="12"/>
      <c r="I74" s="12"/>
      <c r="J74" s="66"/>
      <c r="K74" s="66"/>
      <c r="L74" s="13">
        <f t="shared" si="8"/>
        <v>0</v>
      </c>
      <c r="M74" s="14"/>
      <c r="N74" s="13">
        <f t="shared" si="9"/>
        <v>0</v>
      </c>
      <c r="O74" s="45">
        <f t="shared" si="10"/>
        <v>658.5</v>
      </c>
      <c r="P74" s="65"/>
      <c r="Q74" s="65"/>
      <c r="R74" s="65"/>
      <c r="S74" s="65"/>
      <c r="T74" s="65"/>
      <c r="U74" s="66"/>
      <c r="V74" s="66"/>
      <c r="W74" s="13">
        <f t="shared" si="11"/>
        <v>0</v>
      </c>
      <c r="X74" s="14"/>
      <c r="Y74" s="13">
        <f t="shared" si="6"/>
        <v>0</v>
      </c>
    </row>
    <row r="75" spans="1:25" ht="24" customHeight="1" x14ac:dyDescent="0.2">
      <c r="A75" s="7">
        <v>69</v>
      </c>
      <c r="B75" s="8" t="s">
        <v>455</v>
      </c>
      <c r="C75" s="55" t="s">
        <v>387</v>
      </c>
      <c r="D75" s="61">
        <v>95</v>
      </c>
      <c r="E75" s="61">
        <f t="shared" si="7"/>
        <v>47.5</v>
      </c>
      <c r="F75" s="12"/>
      <c r="G75" s="12"/>
      <c r="H75" s="12"/>
      <c r="I75" s="12"/>
      <c r="J75" s="66"/>
      <c r="K75" s="66"/>
      <c r="L75" s="13">
        <f t="shared" si="8"/>
        <v>0</v>
      </c>
      <c r="M75" s="14"/>
      <c r="N75" s="13">
        <f t="shared" si="9"/>
        <v>0</v>
      </c>
      <c r="O75" s="45">
        <f t="shared" si="10"/>
        <v>47.5</v>
      </c>
      <c r="P75" s="65"/>
      <c r="Q75" s="65"/>
      <c r="R75" s="65"/>
      <c r="S75" s="65"/>
      <c r="T75" s="65"/>
      <c r="U75" s="66"/>
      <c r="V75" s="66"/>
      <c r="W75" s="13">
        <f t="shared" si="11"/>
        <v>0</v>
      </c>
      <c r="X75" s="14"/>
      <c r="Y75" s="13">
        <f t="shared" si="6"/>
        <v>0</v>
      </c>
    </row>
    <row r="76" spans="1:25" ht="24" customHeight="1" x14ac:dyDescent="0.2">
      <c r="A76" s="7">
        <v>70</v>
      </c>
      <c r="B76" s="8" t="s">
        <v>456</v>
      </c>
      <c r="C76" s="55" t="s">
        <v>387</v>
      </c>
      <c r="D76" s="61">
        <v>50</v>
      </c>
      <c r="E76" s="61">
        <f t="shared" si="7"/>
        <v>25</v>
      </c>
      <c r="F76" s="12"/>
      <c r="G76" s="12"/>
      <c r="H76" s="12"/>
      <c r="I76" s="12"/>
      <c r="J76" s="66"/>
      <c r="K76" s="66"/>
      <c r="L76" s="13">
        <f t="shared" si="8"/>
        <v>0</v>
      </c>
      <c r="M76" s="14"/>
      <c r="N76" s="13">
        <f t="shared" si="9"/>
        <v>0</v>
      </c>
      <c r="O76" s="45">
        <f t="shared" si="10"/>
        <v>25</v>
      </c>
      <c r="P76" s="65"/>
      <c r="Q76" s="65"/>
      <c r="R76" s="65"/>
      <c r="S76" s="65"/>
      <c r="T76" s="65"/>
      <c r="U76" s="66"/>
      <c r="V76" s="66"/>
      <c r="W76" s="13">
        <f t="shared" si="11"/>
        <v>0</v>
      </c>
      <c r="X76" s="14"/>
      <c r="Y76" s="13">
        <f t="shared" si="6"/>
        <v>0</v>
      </c>
    </row>
    <row r="77" spans="1:25" ht="24" customHeight="1" x14ac:dyDescent="0.2">
      <c r="A77" s="7">
        <v>71</v>
      </c>
      <c r="B77" s="8" t="s">
        <v>457</v>
      </c>
      <c r="C77" s="55" t="s">
        <v>387</v>
      </c>
      <c r="D77" s="61">
        <v>76</v>
      </c>
      <c r="E77" s="61">
        <f t="shared" si="7"/>
        <v>38</v>
      </c>
      <c r="F77" s="12"/>
      <c r="G77" s="12"/>
      <c r="H77" s="12"/>
      <c r="I77" s="12"/>
      <c r="J77" s="66"/>
      <c r="K77" s="66"/>
      <c r="L77" s="13">
        <f t="shared" si="8"/>
        <v>0</v>
      </c>
      <c r="M77" s="14"/>
      <c r="N77" s="13">
        <f t="shared" si="9"/>
        <v>0</v>
      </c>
      <c r="O77" s="45">
        <f t="shared" si="10"/>
        <v>38</v>
      </c>
      <c r="P77" s="65"/>
      <c r="Q77" s="65"/>
      <c r="R77" s="65"/>
      <c r="S77" s="65"/>
      <c r="T77" s="65"/>
      <c r="U77" s="66"/>
      <c r="V77" s="66"/>
      <c r="W77" s="13">
        <f t="shared" si="11"/>
        <v>0</v>
      </c>
      <c r="X77" s="14"/>
      <c r="Y77" s="13">
        <f t="shared" si="6"/>
        <v>0</v>
      </c>
    </row>
    <row r="78" spans="1:25" ht="24" customHeight="1" x14ac:dyDescent="0.2">
      <c r="A78" s="7">
        <v>72</v>
      </c>
      <c r="B78" s="8" t="s">
        <v>458</v>
      </c>
      <c r="C78" s="55" t="s">
        <v>192</v>
      </c>
      <c r="D78" s="61">
        <v>2588</v>
      </c>
      <c r="E78" s="61">
        <f t="shared" si="7"/>
        <v>1294</v>
      </c>
      <c r="F78" s="12"/>
      <c r="G78" s="12"/>
      <c r="H78" s="12"/>
      <c r="I78" s="12"/>
      <c r="J78" s="66"/>
      <c r="K78" s="66"/>
      <c r="L78" s="13">
        <f t="shared" si="8"/>
        <v>0</v>
      </c>
      <c r="M78" s="14"/>
      <c r="N78" s="13">
        <f t="shared" si="9"/>
        <v>0</v>
      </c>
      <c r="O78" s="45">
        <f t="shared" si="10"/>
        <v>1294</v>
      </c>
      <c r="P78" s="65"/>
      <c r="Q78" s="65"/>
      <c r="R78" s="65"/>
      <c r="S78" s="65"/>
      <c r="T78" s="65"/>
      <c r="U78" s="66"/>
      <c r="V78" s="66"/>
      <c r="W78" s="13">
        <f t="shared" si="11"/>
        <v>0</v>
      </c>
      <c r="X78" s="14"/>
      <c r="Y78" s="13">
        <f t="shared" si="6"/>
        <v>0</v>
      </c>
    </row>
    <row r="79" spans="1:25" ht="24" customHeight="1" x14ac:dyDescent="0.2">
      <c r="A79" s="7">
        <v>73</v>
      </c>
      <c r="B79" s="8" t="s">
        <v>459</v>
      </c>
      <c r="C79" s="55" t="s">
        <v>387</v>
      </c>
      <c r="D79" s="61">
        <v>133</v>
      </c>
      <c r="E79" s="61">
        <f t="shared" si="7"/>
        <v>66.5</v>
      </c>
      <c r="F79" s="12"/>
      <c r="G79" s="12"/>
      <c r="H79" s="12"/>
      <c r="I79" s="12"/>
      <c r="J79" s="66"/>
      <c r="K79" s="66"/>
      <c r="L79" s="13">
        <f t="shared" si="8"/>
        <v>0</v>
      </c>
      <c r="M79" s="14"/>
      <c r="N79" s="13">
        <f t="shared" si="9"/>
        <v>0</v>
      </c>
      <c r="O79" s="45">
        <f t="shared" si="10"/>
        <v>66.5</v>
      </c>
      <c r="P79" s="65"/>
      <c r="Q79" s="65"/>
      <c r="R79" s="65"/>
      <c r="S79" s="65"/>
      <c r="T79" s="65"/>
      <c r="U79" s="66"/>
      <c r="V79" s="66"/>
      <c r="W79" s="13">
        <f t="shared" si="11"/>
        <v>0</v>
      </c>
      <c r="X79" s="14"/>
      <c r="Y79" s="13">
        <f t="shared" si="6"/>
        <v>0</v>
      </c>
    </row>
    <row r="80" spans="1:25" ht="24" customHeight="1" x14ac:dyDescent="0.2">
      <c r="A80" s="7">
        <v>74</v>
      </c>
      <c r="B80" s="8" t="s">
        <v>460</v>
      </c>
      <c r="C80" s="55" t="s">
        <v>387</v>
      </c>
      <c r="D80" s="61">
        <v>60</v>
      </c>
      <c r="E80" s="61">
        <f t="shared" si="7"/>
        <v>30</v>
      </c>
      <c r="F80" s="12"/>
      <c r="G80" s="12"/>
      <c r="H80" s="12"/>
      <c r="I80" s="12"/>
      <c r="J80" s="66"/>
      <c r="K80" s="66"/>
      <c r="L80" s="13">
        <f t="shared" si="8"/>
        <v>0</v>
      </c>
      <c r="M80" s="14"/>
      <c r="N80" s="13">
        <f t="shared" si="9"/>
        <v>0</v>
      </c>
      <c r="O80" s="45">
        <f t="shared" si="10"/>
        <v>30</v>
      </c>
      <c r="P80" s="65"/>
      <c r="Q80" s="65"/>
      <c r="R80" s="65"/>
      <c r="S80" s="65"/>
      <c r="T80" s="65"/>
      <c r="U80" s="66"/>
      <c r="V80" s="66"/>
      <c r="W80" s="13">
        <f t="shared" si="11"/>
        <v>0</v>
      </c>
      <c r="X80" s="14"/>
      <c r="Y80" s="13">
        <f t="shared" si="6"/>
        <v>0</v>
      </c>
    </row>
    <row r="81" spans="1:25" ht="24" customHeight="1" x14ac:dyDescent="0.2">
      <c r="A81" s="7">
        <v>75</v>
      </c>
      <c r="B81" s="8" t="s">
        <v>461</v>
      </c>
      <c r="C81" s="55" t="s">
        <v>387</v>
      </c>
      <c r="D81" s="61">
        <v>54</v>
      </c>
      <c r="E81" s="61">
        <f t="shared" si="7"/>
        <v>27</v>
      </c>
      <c r="F81" s="12"/>
      <c r="G81" s="12"/>
      <c r="H81" s="12"/>
      <c r="I81" s="12"/>
      <c r="J81" s="66"/>
      <c r="K81" s="66"/>
      <c r="L81" s="13">
        <f t="shared" si="8"/>
        <v>0</v>
      </c>
      <c r="M81" s="14"/>
      <c r="N81" s="13">
        <f t="shared" si="9"/>
        <v>0</v>
      </c>
      <c r="O81" s="45">
        <f t="shared" si="10"/>
        <v>27</v>
      </c>
      <c r="P81" s="65"/>
      <c r="Q81" s="65"/>
      <c r="R81" s="65"/>
      <c r="S81" s="65"/>
      <c r="T81" s="65"/>
      <c r="U81" s="66"/>
      <c r="V81" s="66"/>
      <c r="W81" s="13">
        <f t="shared" si="11"/>
        <v>0</v>
      </c>
      <c r="X81" s="14"/>
      <c r="Y81" s="13">
        <f t="shared" si="6"/>
        <v>0</v>
      </c>
    </row>
    <row r="82" spans="1:25" ht="24" customHeight="1" x14ac:dyDescent="0.2">
      <c r="A82" s="7">
        <v>76</v>
      </c>
      <c r="B82" s="8" t="s">
        <v>462</v>
      </c>
      <c r="C82" s="55" t="s">
        <v>387</v>
      </c>
      <c r="D82" s="61">
        <v>131</v>
      </c>
      <c r="E82" s="61">
        <f t="shared" si="7"/>
        <v>65.5</v>
      </c>
      <c r="F82" s="12"/>
      <c r="G82" s="12"/>
      <c r="H82" s="12"/>
      <c r="I82" s="12"/>
      <c r="J82" s="66"/>
      <c r="K82" s="66"/>
      <c r="L82" s="13">
        <f t="shared" si="8"/>
        <v>0</v>
      </c>
      <c r="M82" s="14"/>
      <c r="N82" s="13">
        <f t="shared" si="9"/>
        <v>0</v>
      </c>
      <c r="O82" s="45">
        <f t="shared" si="10"/>
        <v>65.5</v>
      </c>
      <c r="P82" s="65"/>
      <c r="Q82" s="65"/>
      <c r="R82" s="65"/>
      <c r="S82" s="65"/>
      <c r="T82" s="65"/>
      <c r="U82" s="66"/>
      <c r="V82" s="66"/>
      <c r="W82" s="13">
        <f t="shared" si="11"/>
        <v>0</v>
      </c>
      <c r="X82" s="14"/>
      <c r="Y82" s="13">
        <f t="shared" si="6"/>
        <v>0</v>
      </c>
    </row>
    <row r="83" spans="1:25" ht="24" customHeight="1" x14ac:dyDescent="0.2">
      <c r="A83" s="7">
        <v>77</v>
      </c>
      <c r="B83" s="8" t="s">
        <v>463</v>
      </c>
      <c r="C83" s="55" t="s">
        <v>387</v>
      </c>
      <c r="D83" s="61">
        <v>1363</v>
      </c>
      <c r="E83" s="61">
        <f t="shared" si="7"/>
        <v>681.5</v>
      </c>
      <c r="F83" s="12"/>
      <c r="G83" s="12"/>
      <c r="H83" s="12"/>
      <c r="I83" s="12"/>
      <c r="J83" s="66"/>
      <c r="K83" s="66"/>
      <c r="L83" s="13">
        <f t="shared" si="8"/>
        <v>0</v>
      </c>
      <c r="M83" s="14"/>
      <c r="N83" s="13">
        <f t="shared" si="9"/>
        <v>0</v>
      </c>
      <c r="O83" s="45">
        <f t="shared" si="10"/>
        <v>681.5</v>
      </c>
      <c r="P83" s="65"/>
      <c r="Q83" s="65"/>
      <c r="R83" s="65"/>
      <c r="S83" s="65"/>
      <c r="T83" s="65"/>
      <c r="U83" s="66"/>
      <c r="V83" s="66"/>
      <c r="W83" s="13">
        <f t="shared" si="11"/>
        <v>0</v>
      </c>
      <c r="X83" s="14"/>
      <c r="Y83" s="13">
        <f t="shared" si="6"/>
        <v>0</v>
      </c>
    </row>
    <row r="84" spans="1:25" ht="24" customHeight="1" x14ac:dyDescent="0.2">
      <c r="A84" s="7">
        <v>78</v>
      </c>
      <c r="B84" s="8" t="s">
        <v>464</v>
      </c>
      <c r="C84" s="55" t="s">
        <v>387</v>
      </c>
      <c r="D84" s="61">
        <v>3479</v>
      </c>
      <c r="E84" s="61">
        <f t="shared" si="7"/>
        <v>1739.5</v>
      </c>
      <c r="F84" s="12"/>
      <c r="G84" s="12"/>
      <c r="H84" s="12"/>
      <c r="I84" s="12"/>
      <c r="J84" s="66"/>
      <c r="K84" s="66"/>
      <c r="L84" s="13">
        <f t="shared" si="8"/>
        <v>0</v>
      </c>
      <c r="M84" s="14"/>
      <c r="N84" s="13">
        <f t="shared" si="9"/>
        <v>0</v>
      </c>
      <c r="O84" s="45">
        <f t="shared" si="10"/>
        <v>1739.5</v>
      </c>
      <c r="P84" s="65"/>
      <c r="Q84" s="65"/>
      <c r="R84" s="65"/>
      <c r="S84" s="65"/>
      <c r="T84" s="65"/>
      <c r="U84" s="66"/>
      <c r="V84" s="66"/>
      <c r="W84" s="13">
        <f t="shared" si="11"/>
        <v>0</v>
      </c>
      <c r="X84" s="14"/>
      <c r="Y84" s="13">
        <f t="shared" si="6"/>
        <v>0</v>
      </c>
    </row>
    <row r="85" spans="1:25" ht="24" customHeight="1" x14ac:dyDescent="0.2">
      <c r="A85" s="7">
        <v>79</v>
      </c>
      <c r="B85" s="8" t="s">
        <v>465</v>
      </c>
      <c r="C85" s="55" t="s">
        <v>387</v>
      </c>
      <c r="D85" s="61">
        <v>786</v>
      </c>
      <c r="E85" s="61">
        <f t="shared" si="7"/>
        <v>393</v>
      </c>
      <c r="F85" s="12"/>
      <c r="G85" s="12"/>
      <c r="H85" s="12"/>
      <c r="I85" s="12"/>
      <c r="J85" s="66"/>
      <c r="K85" s="66"/>
      <c r="L85" s="13">
        <f t="shared" si="8"/>
        <v>0</v>
      </c>
      <c r="M85" s="14"/>
      <c r="N85" s="13">
        <f t="shared" si="9"/>
        <v>0</v>
      </c>
      <c r="O85" s="45">
        <f t="shared" si="10"/>
        <v>393</v>
      </c>
      <c r="P85" s="65"/>
      <c r="Q85" s="65"/>
      <c r="R85" s="65"/>
      <c r="S85" s="65"/>
      <c r="T85" s="65"/>
      <c r="U85" s="66"/>
      <c r="V85" s="66"/>
      <c r="W85" s="13">
        <f t="shared" si="11"/>
        <v>0</v>
      </c>
      <c r="X85" s="14"/>
      <c r="Y85" s="13">
        <f t="shared" si="6"/>
        <v>0</v>
      </c>
    </row>
    <row r="86" spans="1:25" ht="24" customHeight="1" x14ac:dyDescent="0.2">
      <c r="A86" s="7">
        <v>80</v>
      </c>
      <c r="B86" s="8" t="s">
        <v>466</v>
      </c>
      <c r="C86" s="55" t="s">
        <v>387</v>
      </c>
      <c r="D86" s="61">
        <v>1708</v>
      </c>
      <c r="E86" s="61">
        <f t="shared" si="7"/>
        <v>854</v>
      </c>
      <c r="F86" s="12"/>
      <c r="G86" s="12"/>
      <c r="H86" s="12"/>
      <c r="I86" s="12"/>
      <c r="J86" s="66"/>
      <c r="K86" s="66"/>
      <c r="L86" s="13">
        <f t="shared" si="8"/>
        <v>0</v>
      </c>
      <c r="M86" s="14"/>
      <c r="N86" s="13">
        <f t="shared" si="9"/>
        <v>0</v>
      </c>
      <c r="O86" s="45">
        <f t="shared" si="10"/>
        <v>854</v>
      </c>
      <c r="P86" s="65"/>
      <c r="Q86" s="65"/>
      <c r="R86" s="65"/>
      <c r="S86" s="65"/>
      <c r="T86" s="65"/>
      <c r="U86" s="66"/>
      <c r="V86" s="66"/>
      <c r="W86" s="13">
        <f t="shared" si="11"/>
        <v>0</v>
      </c>
      <c r="X86" s="14"/>
      <c r="Y86" s="13">
        <f t="shared" si="6"/>
        <v>0</v>
      </c>
    </row>
    <row r="87" spans="1:25" ht="24" customHeight="1" x14ac:dyDescent="0.2">
      <c r="A87" s="7">
        <v>81</v>
      </c>
      <c r="B87" s="8" t="s">
        <v>467</v>
      </c>
      <c r="C87" s="55" t="s">
        <v>387</v>
      </c>
      <c r="D87" s="61">
        <v>194</v>
      </c>
      <c r="E87" s="61">
        <f t="shared" si="7"/>
        <v>97</v>
      </c>
      <c r="F87" s="12"/>
      <c r="G87" s="12"/>
      <c r="H87" s="12"/>
      <c r="I87" s="12"/>
      <c r="J87" s="66"/>
      <c r="K87" s="66"/>
      <c r="L87" s="13">
        <f t="shared" si="8"/>
        <v>0</v>
      </c>
      <c r="M87" s="14"/>
      <c r="N87" s="13">
        <f t="shared" si="9"/>
        <v>0</v>
      </c>
      <c r="O87" s="45">
        <f t="shared" si="10"/>
        <v>97</v>
      </c>
      <c r="P87" s="65"/>
      <c r="Q87" s="65"/>
      <c r="R87" s="65"/>
      <c r="S87" s="65"/>
      <c r="T87" s="65"/>
      <c r="U87" s="66"/>
      <c r="V87" s="66"/>
      <c r="W87" s="13">
        <f t="shared" si="11"/>
        <v>0</v>
      </c>
      <c r="X87" s="14"/>
      <c r="Y87" s="13">
        <f t="shared" si="6"/>
        <v>0</v>
      </c>
    </row>
    <row r="88" spans="1:25" ht="24" customHeight="1" x14ac:dyDescent="0.2">
      <c r="A88" s="7">
        <v>82</v>
      </c>
      <c r="B88" s="8" t="s">
        <v>468</v>
      </c>
      <c r="C88" s="55" t="s">
        <v>387</v>
      </c>
      <c r="D88" s="61">
        <v>2341</v>
      </c>
      <c r="E88" s="61">
        <f t="shared" si="7"/>
        <v>1170.5</v>
      </c>
      <c r="F88" s="12"/>
      <c r="G88" s="12"/>
      <c r="H88" s="12"/>
      <c r="I88" s="12"/>
      <c r="J88" s="66"/>
      <c r="K88" s="66"/>
      <c r="L88" s="13">
        <f t="shared" si="8"/>
        <v>0</v>
      </c>
      <c r="M88" s="14"/>
      <c r="N88" s="13">
        <f t="shared" si="9"/>
        <v>0</v>
      </c>
      <c r="O88" s="45">
        <f t="shared" si="10"/>
        <v>1170.5</v>
      </c>
      <c r="P88" s="65"/>
      <c r="Q88" s="65"/>
      <c r="R88" s="65"/>
      <c r="S88" s="65"/>
      <c r="T88" s="65"/>
      <c r="U88" s="66"/>
      <c r="V88" s="66"/>
      <c r="W88" s="13">
        <f t="shared" si="11"/>
        <v>0</v>
      </c>
      <c r="X88" s="14"/>
      <c r="Y88" s="13">
        <f t="shared" si="6"/>
        <v>0</v>
      </c>
    </row>
    <row r="89" spans="1:25" ht="24" customHeight="1" x14ac:dyDescent="0.2">
      <c r="A89" s="7">
        <v>83</v>
      </c>
      <c r="B89" s="8" t="s">
        <v>469</v>
      </c>
      <c r="C89" s="55" t="s">
        <v>387</v>
      </c>
      <c r="D89" s="61">
        <v>38</v>
      </c>
      <c r="E89" s="61">
        <f t="shared" si="7"/>
        <v>19</v>
      </c>
      <c r="F89" s="12"/>
      <c r="G89" s="12"/>
      <c r="H89" s="12"/>
      <c r="I89" s="12"/>
      <c r="J89" s="66"/>
      <c r="K89" s="66"/>
      <c r="L89" s="13">
        <f t="shared" si="8"/>
        <v>0</v>
      </c>
      <c r="M89" s="14"/>
      <c r="N89" s="13">
        <f t="shared" si="9"/>
        <v>0</v>
      </c>
      <c r="O89" s="45">
        <f t="shared" si="10"/>
        <v>19</v>
      </c>
      <c r="P89" s="65"/>
      <c r="Q89" s="65"/>
      <c r="R89" s="65"/>
      <c r="S89" s="65"/>
      <c r="T89" s="65"/>
      <c r="U89" s="66"/>
      <c r="V89" s="66"/>
      <c r="W89" s="13">
        <f t="shared" si="11"/>
        <v>0</v>
      </c>
      <c r="X89" s="14"/>
      <c r="Y89" s="13">
        <f t="shared" si="6"/>
        <v>0</v>
      </c>
    </row>
    <row r="90" spans="1:25" ht="24" customHeight="1" x14ac:dyDescent="0.2">
      <c r="A90" s="7">
        <v>84</v>
      </c>
      <c r="B90" s="8" t="s">
        <v>470</v>
      </c>
      <c r="C90" s="55" t="s">
        <v>387</v>
      </c>
      <c r="D90" s="61">
        <v>820</v>
      </c>
      <c r="E90" s="61">
        <f t="shared" si="7"/>
        <v>410</v>
      </c>
      <c r="F90" s="12"/>
      <c r="G90" s="12"/>
      <c r="H90" s="12"/>
      <c r="I90" s="12"/>
      <c r="J90" s="66"/>
      <c r="K90" s="66"/>
      <c r="L90" s="13">
        <f t="shared" si="8"/>
        <v>0</v>
      </c>
      <c r="M90" s="14"/>
      <c r="N90" s="13">
        <f t="shared" si="9"/>
        <v>0</v>
      </c>
      <c r="O90" s="45">
        <f t="shared" si="10"/>
        <v>410</v>
      </c>
      <c r="P90" s="65"/>
      <c r="Q90" s="65"/>
      <c r="R90" s="65"/>
      <c r="S90" s="65"/>
      <c r="T90" s="65"/>
      <c r="U90" s="66"/>
      <c r="V90" s="66"/>
      <c r="W90" s="13">
        <f t="shared" si="11"/>
        <v>0</v>
      </c>
      <c r="X90" s="14"/>
      <c r="Y90" s="13">
        <f t="shared" si="6"/>
        <v>0</v>
      </c>
    </row>
    <row r="91" spans="1:25" ht="24" customHeight="1" x14ac:dyDescent="0.2">
      <c r="A91" s="7">
        <v>85</v>
      </c>
      <c r="B91" s="8" t="s">
        <v>471</v>
      </c>
      <c r="C91" s="55" t="s">
        <v>387</v>
      </c>
      <c r="D91" s="61">
        <v>63</v>
      </c>
      <c r="E91" s="61">
        <f t="shared" si="7"/>
        <v>31.5</v>
      </c>
      <c r="F91" s="12"/>
      <c r="G91" s="12"/>
      <c r="H91" s="12"/>
      <c r="I91" s="12"/>
      <c r="J91" s="66"/>
      <c r="K91" s="66"/>
      <c r="L91" s="13">
        <f t="shared" si="8"/>
        <v>0</v>
      </c>
      <c r="M91" s="14"/>
      <c r="N91" s="13">
        <f t="shared" si="9"/>
        <v>0</v>
      </c>
      <c r="O91" s="45">
        <f t="shared" si="10"/>
        <v>31.5</v>
      </c>
      <c r="P91" s="65"/>
      <c r="Q91" s="65"/>
      <c r="R91" s="65"/>
      <c r="S91" s="65"/>
      <c r="T91" s="65"/>
      <c r="U91" s="66"/>
      <c r="V91" s="66"/>
      <c r="W91" s="13">
        <f t="shared" si="11"/>
        <v>0</v>
      </c>
      <c r="X91" s="14"/>
      <c r="Y91" s="13">
        <f t="shared" si="6"/>
        <v>0</v>
      </c>
    </row>
    <row r="92" spans="1:25" ht="24" customHeight="1" x14ac:dyDescent="0.2">
      <c r="A92" s="7">
        <v>86</v>
      </c>
      <c r="B92" s="8" t="s">
        <v>472</v>
      </c>
      <c r="C92" s="55" t="s">
        <v>387</v>
      </c>
      <c r="D92" s="61">
        <v>1530</v>
      </c>
      <c r="E92" s="61">
        <f t="shared" si="7"/>
        <v>765</v>
      </c>
      <c r="F92" s="12"/>
      <c r="G92" s="12"/>
      <c r="H92" s="12"/>
      <c r="I92" s="12"/>
      <c r="J92" s="66"/>
      <c r="K92" s="66"/>
      <c r="L92" s="13">
        <f t="shared" si="8"/>
        <v>0</v>
      </c>
      <c r="M92" s="14"/>
      <c r="N92" s="13">
        <f t="shared" si="9"/>
        <v>0</v>
      </c>
      <c r="O92" s="45">
        <f t="shared" si="10"/>
        <v>765</v>
      </c>
      <c r="P92" s="65"/>
      <c r="Q92" s="65"/>
      <c r="R92" s="65"/>
      <c r="S92" s="65"/>
      <c r="T92" s="65"/>
      <c r="U92" s="66"/>
      <c r="V92" s="66"/>
      <c r="W92" s="13">
        <f t="shared" si="11"/>
        <v>0</v>
      </c>
      <c r="X92" s="14"/>
      <c r="Y92" s="13">
        <f t="shared" si="6"/>
        <v>0</v>
      </c>
    </row>
    <row r="93" spans="1:25" ht="24" customHeight="1" x14ac:dyDescent="0.2">
      <c r="A93" s="7">
        <v>87</v>
      </c>
      <c r="B93" s="8" t="s">
        <v>473</v>
      </c>
      <c r="C93" s="55" t="s">
        <v>387</v>
      </c>
      <c r="D93" s="61">
        <v>294</v>
      </c>
      <c r="E93" s="61">
        <f t="shared" si="7"/>
        <v>147</v>
      </c>
      <c r="F93" s="12"/>
      <c r="G93" s="12"/>
      <c r="H93" s="12"/>
      <c r="I93" s="12"/>
      <c r="J93" s="66"/>
      <c r="K93" s="66"/>
      <c r="L93" s="13">
        <f t="shared" si="8"/>
        <v>0</v>
      </c>
      <c r="M93" s="14"/>
      <c r="N93" s="13">
        <f t="shared" si="9"/>
        <v>0</v>
      </c>
      <c r="O93" s="45">
        <f t="shared" si="10"/>
        <v>147</v>
      </c>
      <c r="P93" s="65"/>
      <c r="Q93" s="65"/>
      <c r="R93" s="65"/>
      <c r="S93" s="65"/>
      <c r="T93" s="65"/>
      <c r="U93" s="66"/>
      <c r="V93" s="66"/>
      <c r="W93" s="13">
        <f t="shared" si="11"/>
        <v>0</v>
      </c>
      <c r="X93" s="14"/>
      <c r="Y93" s="13">
        <f t="shared" si="6"/>
        <v>0</v>
      </c>
    </row>
    <row r="94" spans="1:25" ht="24" customHeight="1" x14ac:dyDescent="0.2">
      <c r="A94" s="7">
        <v>88</v>
      </c>
      <c r="B94" s="8" t="s">
        <v>474</v>
      </c>
      <c r="C94" s="55" t="s">
        <v>387</v>
      </c>
      <c r="D94" s="61">
        <v>134</v>
      </c>
      <c r="E94" s="61">
        <f t="shared" si="7"/>
        <v>67</v>
      </c>
      <c r="F94" s="12"/>
      <c r="G94" s="12"/>
      <c r="H94" s="12"/>
      <c r="I94" s="12"/>
      <c r="J94" s="66"/>
      <c r="K94" s="66"/>
      <c r="L94" s="13">
        <f t="shared" si="8"/>
        <v>0</v>
      </c>
      <c r="M94" s="14"/>
      <c r="N94" s="13">
        <f t="shared" si="9"/>
        <v>0</v>
      </c>
      <c r="O94" s="45">
        <f t="shared" si="10"/>
        <v>67</v>
      </c>
      <c r="P94" s="65"/>
      <c r="Q94" s="65"/>
      <c r="R94" s="65"/>
      <c r="S94" s="65"/>
      <c r="T94" s="65"/>
      <c r="U94" s="66"/>
      <c r="V94" s="66"/>
      <c r="W94" s="13">
        <f t="shared" si="11"/>
        <v>0</v>
      </c>
      <c r="X94" s="14"/>
      <c r="Y94" s="13">
        <f t="shared" si="6"/>
        <v>0</v>
      </c>
    </row>
    <row r="95" spans="1:25" ht="24" customHeight="1" x14ac:dyDescent="0.2">
      <c r="A95" s="7">
        <v>89</v>
      </c>
      <c r="B95" s="8" t="s">
        <v>475</v>
      </c>
      <c r="C95" s="55" t="s">
        <v>387</v>
      </c>
      <c r="D95" s="61">
        <v>1051</v>
      </c>
      <c r="E95" s="61">
        <f t="shared" si="7"/>
        <v>525.5</v>
      </c>
      <c r="F95" s="12"/>
      <c r="G95" s="12"/>
      <c r="H95" s="12"/>
      <c r="I95" s="12"/>
      <c r="J95" s="66"/>
      <c r="K95" s="66"/>
      <c r="L95" s="13">
        <f t="shared" si="8"/>
        <v>0</v>
      </c>
      <c r="M95" s="14"/>
      <c r="N95" s="13">
        <f t="shared" si="9"/>
        <v>0</v>
      </c>
      <c r="O95" s="45">
        <f t="shared" si="10"/>
        <v>525.5</v>
      </c>
      <c r="P95" s="65"/>
      <c r="Q95" s="65"/>
      <c r="R95" s="65"/>
      <c r="S95" s="65"/>
      <c r="T95" s="65"/>
      <c r="U95" s="66"/>
      <c r="V95" s="66"/>
      <c r="W95" s="13">
        <f t="shared" si="11"/>
        <v>0</v>
      </c>
      <c r="X95" s="14"/>
      <c r="Y95" s="13">
        <f t="shared" si="6"/>
        <v>0</v>
      </c>
    </row>
    <row r="96" spans="1:25" ht="24" customHeight="1" x14ac:dyDescent="0.2">
      <c r="A96" s="7">
        <v>90</v>
      </c>
      <c r="B96" s="8" t="s">
        <v>476</v>
      </c>
      <c r="C96" s="55" t="s">
        <v>387</v>
      </c>
      <c r="D96" s="61">
        <v>168</v>
      </c>
      <c r="E96" s="61">
        <f t="shared" si="7"/>
        <v>84</v>
      </c>
      <c r="F96" s="12"/>
      <c r="G96" s="12"/>
      <c r="H96" s="12"/>
      <c r="I96" s="12"/>
      <c r="J96" s="66"/>
      <c r="K96" s="66"/>
      <c r="L96" s="13">
        <f t="shared" si="8"/>
        <v>0</v>
      </c>
      <c r="M96" s="14"/>
      <c r="N96" s="13">
        <f t="shared" si="9"/>
        <v>0</v>
      </c>
      <c r="O96" s="45">
        <f t="shared" si="10"/>
        <v>84</v>
      </c>
      <c r="P96" s="65"/>
      <c r="Q96" s="65"/>
      <c r="R96" s="65"/>
      <c r="S96" s="65"/>
      <c r="T96" s="65"/>
      <c r="U96" s="66"/>
      <c r="V96" s="66"/>
      <c r="W96" s="13">
        <f t="shared" si="11"/>
        <v>0</v>
      </c>
      <c r="X96" s="14"/>
      <c r="Y96" s="13">
        <f t="shared" si="6"/>
        <v>0</v>
      </c>
    </row>
    <row r="97" spans="1:25" ht="24" customHeight="1" x14ac:dyDescent="0.2">
      <c r="A97" s="7">
        <v>91</v>
      </c>
      <c r="B97" s="8" t="s">
        <v>477</v>
      </c>
      <c r="C97" s="55" t="s">
        <v>387</v>
      </c>
      <c r="D97" s="61">
        <v>112</v>
      </c>
      <c r="E97" s="61">
        <f t="shared" si="7"/>
        <v>56</v>
      </c>
      <c r="F97" s="12"/>
      <c r="G97" s="12"/>
      <c r="H97" s="12"/>
      <c r="I97" s="12"/>
      <c r="J97" s="66"/>
      <c r="K97" s="66"/>
      <c r="L97" s="13">
        <f t="shared" si="8"/>
        <v>0</v>
      </c>
      <c r="M97" s="14"/>
      <c r="N97" s="13">
        <f t="shared" si="9"/>
        <v>0</v>
      </c>
      <c r="O97" s="45">
        <f t="shared" si="10"/>
        <v>56</v>
      </c>
      <c r="P97" s="65"/>
      <c r="Q97" s="65"/>
      <c r="R97" s="65"/>
      <c r="S97" s="65"/>
      <c r="T97" s="65"/>
      <c r="U97" s="66"/>
      <c r="V97" s="66"/>
      <c r="W97" s="13">
        <f t="shared" si="11"/>
        <v>0</v>
      </c>
      <c r="X97" s="14"/>
      <c r="Y97" s="13">
        <f t="shared" si="6"/>
        <v>0</v>
      </c>
    </row>
    <row r="98" spans="1:25" ht="24" customHeight="1" x14ac:dyDescent="0.2">
      <c r="A98" s="7">
        <v>92</v>
      </c>
      <c r="B98" s="8" t="s">
        <v>478</v>
      </c>
      <c r="C98" s="55" t="s">
        <v>387</v>
      </c>
      <c r="D98" s="61">
        <v>312</v>
      </c>
      <c r="E98" s="61">
        <f t="shared" si="7"/>
        <v>156</v>
      </c>
      <c r="F98" s="12"/>
      <c r="G98" s="12"/>
      <c r="H98" s="12"/>
      <c r="I98" s="12"/>
      <c r="J98" s="66"/>
      <c r="K98" s="66"/>
      <c r="L98" s="13">
        <f t="shared" si="8"/>
        <v>0</v>
      </c>
      <c r="M98" s="14"/>
      <c r="N98" s="13">
        <f t="shared" si="9"/>
        <v>0</v>
      </c>
      <c r="O98" s="45">
        <f t="shared" si="10"/>
        <v>156</v>
      </c>
      <c r="P98" s="65"/>
      <c r="Q98" s="65"/>
      <c r="R98" s="65"/>
      <c r="S98" s="65"/>
      <c r="T98" s="65"/>
      <c r="U98" s="66"/>
      <c r="V98" s="66"/>
      <c r="W98" s="13">
        <f t="shared" si="11"/>
        <v>0</v>
      </c>
      <c r="X98" s="14"/>
      <c r="Y98" s="13">
        <f t="shared" si="6"/>
        <v>0</v>
      </c>
    </row>
    <row r="99" spans="1:25" ht="24" customHeight="1" x14ac:dyDescent="0.2">
      <c r="A99" s="7">
        <v>93</v>
      </c>
      <c r="B99" s="8" t="s">
        <v>479</v>
      </c>
      <c r="C99" s="55" t="s">
        <v>387</v>
      </c>
      <c r="D99" s="61">
        <v>693</v>
      </c>
      <c r="E99" s="61">
        <f t="shared" si="7"/>
        <v>346.5</v>
      </c>
      <c r="F99" s="12"/>
      <c r="G99" s="12"/>
      <c r="H99" s="12"/>
      <c r="I99" s="12"/>
      <c r="J99" s="66"/>
      <c r="K99" s="66"/>
      <c r="L99" s="13">
        <f t="shared" si="8"/>
        <v>0</v>
      </c>
      <c r="M99" s="14"/>
      <c r="N99" s="13">
        <f t="shared" si="9"/>
        <v>0</v>
      </c>
      <c r="O99" s="45">
        <f t="shared" si="10"/>
        <v>346.5</v>
      </c>
      <c r="P99" s="65"/>
      <c r="Q99" s="65"/>
      <c r="R99" s="65"/>
      <c r="S99" s="65"/>
      <c r="T99" s="65"/>
      <c r="U99" s="66"/>
      <c r="V99" s="66"/>
      <c r="W99" s="13">
        <f t="shared" si="11"/>
        <v>0</v>
      </c>
      <c r="X99" s="14"/>
      <c r="Y99" s="13">
        <f t="shared" si="6"/>
        <v>0</v>
      </c>
    </row>
    <row r="100" spans="1:25" ht="24" customHeight="1" x14ac:dyDescent="0.2">
      <c r="A100" s="7">
        <v>94</v>
      </c>
      <c r="B100" s="8" t="s">
        <v>480</v>
      </c>
      <c r="C100" s="55" t="s">
        <v>387</v>
      </c>
      <c r="D100" s="61">
        <v>460</v>
      </c>
      <c r="E100" s="61">
        <f t="shared" si="7"/>
        <v>230</v>
      </c>
      <c r="F100" s="12"/>
      <c r="G100" s="12"/>
      <c r="H100" s="12"/>
      <c r="I100" s="12"/>
      <c r="J100" s="66"/>
      <c r="K100" s="66"/>
      <c r="L100" s="13">
        <f t="shared" si="8"/>
        <v>0</v>
      </c>
      <c r="M100" s="14"/>
      <c r="N100" s="13">
        <f t="shared" si="9"/>
        <v>0</v>
      </c>
      <c r="O100" s="45">
        <f t="shared" si="10"/>
        <v>230</v>
      </c>
      <c r="P100" s="65"/>
      <c r="Q100" s="65"/>
      <c r="R100" s="65"/>
      <c r="S100" s="65"/>
      <c r="T100" s="65"/>
      <c r="U100" s="66"/>
      <c r="V100" s="66"/>
      <c r="W100" s="13">
        <f t="shared" si="11"/>
        <v>0</v>
      </c>
      <c r="X100" s="14"/>
      <c r="Y100" s="13">
        <f t="shared" si="6"/>
        <v>0</v>
      </c>
    </row>
    <row r="101" spans="1:25" ht="24" customHeight="1" x14ac:dyDescent="0.2">
      <c r="A101" s="7">
        <v>95</v>
      </c>
      <c r="B101" s="8" t="s">
        <v>481</v>
      </c>
      <c r="C101" s="55" t="s">
        <v>387</v>
      </c>
      <c r="D101" s="61">
        <v>778</v>
      </c>
      <c r="E101" s="61">
        <f t="shared" si="7"/>
        <v>389</v>
      </c>
      <c r="F101" s="12"/>
      <c r="G101" s="12"/>
      <c r="H101" s="12"/>
      <c r="I101" s="12"/>
      <c r="J101" s="66"/>
      <c r="K101" s="66"/>
      <c r="L101" s="13">
        <f t="shared" si="8"/>
        <v>0</v>
      </c>
      <c r="M101" s="14"/>
      <c r="N101" s="13">
        <f t="shared" si="9"/>
        <v>0</v>
      </c>
      <c r="O101" s="45">
        <f t="shared" si="10"/>
        <v>389</v>
      </c>
      <c r="P101" s="65"/>
      <c r="Q101" s="65"/>
      <c r="R101" s="65"/>
      <c r="S101" s="65"/>
      <c r="T101" s="65"/>
      <c r="U101" s="66"/>
      <c r="V101" s="66"/>
      <c r="W101" s="13">
        <f t="shared" si="11"/>
        <v>0</v>
      </c>
      <c r="X101" s="14"/>
      <c r="Y101" s="13">
        <f t="shared" si="6"/>
        <v>0</v>
      </c>
    </row>
    <row r="102" spans="1:25" ht="24" customHeight="1" x14ac:dyDescent="0.2">
      <c r="A102" s="7">
        <v>96</v>
      </c>
      <c r="B102" s="8" t="s">
        <v>482</v>
      </c>
      <c r="C102" s="55" t="s">
        <v>387</v>
      </c>
      <c r="D102" s="61">
        <v>351</v>
      </c>
      <c r="E102" s="61">
        <f t="shared" si="7"/>
        <v>175.5</v>
      </c>
      <c r="F102" s="12"/>
      <c r="G102" s="12"/>
      <c r="H102" s="12"/>
      <c r="I102" s="12"/>
      <c r="J102" s="66"/>
      <c r="K102" s="66"/>
      <c r="L102" s="13">
        <f t="shared" si="8"/>
        <v>0</v>
      </c>
      <c r="M102" s="14"/>
      <c r="N102" s="13">
        <f t="shared" si="9"/>
        <v>0</v>
      </c>
      <c r="O102" s="45">
        <f t="shared" si="10"/>
        <v>175.5</v>
      </c>
      <c r="P102" s="65"/>
      <c r="Q102" s="65"/>
      <c r="R102" s="65"/>
      <c r="S102" s="65"/>
      <c r="T102" s="65"/>
      <c r="U102" s="66"/>
      <c r="V102" s="66"/>
      <c r="W102" s="13">
        <f t="shared" si="11"/>
        <v>0</v>
      </c>
      <c r="X102" s="14"/>
      <c r="Y102" s="13">
        <f t="shared" si="6"/>
        <v>0</v>
      </c>
    </row>
    <row r="103" spans="1:25" ht="24" customHeight="1" x14ac:dyDescent="0.2">
      <c r="A103" s="7">
        <v>97</v>
      </c>
      <c r="B103" s="15" t="s">
        <v>483</v>
      </c>
      <c r="C103" s="55" t="s">
        <v>387</v>
      </c>
      <c r="D103" s="61">
        <v>261</v>
      </c>
      <c r="E103" s="61">
        <f t="shared" si="7"/>
        <v>130.5</v>
      </c>
      <c r="F103" s="12"/>
      <c r="G103" s="12"/>
      <c r="H103" s="12"/>
      <c r="I103" s="12"/>
      <c r="J103" s="66"/>
      <c r="K103" s="66"/>
      <c r="L103" s="13">
        <f t="shared" si="8"/>
        <v>0</v>
      </c>
      <c r="M103" s="14"/>
      <c r="N103" s="13">
        <f t="shared" si="9"/>
        <v>0</v>
      </c>
      <c r="O103" s="45">
        <f t="shared" si="10"/>
        <v>130.5</v>
      </c>
      <c r="P103" s="65"/>
      <c r="Q103" s="65"/>
      <c r="R103" s="65"/>
      <c r="S103" s="65"/>
      <c r="T103" s="65"/>
      <c r="U103" s="66"/>
      <c r="V103" s="66"/>
      <c r="W103" s="13">
        <f t="shared" si="11"/>
        <v>0</v>
      </c>
      <c r="X103" s="14"/>
      <c r="Y103" s="13">
        <f t="shared" si="6"/>
        <v>0</v>
      </c>
    </row>
    <row r="104" spans="1:25" ht="24" customHeight="1" x14ac:dyDescent="0.2">
      <c r="A104" s="7">
        <v>98</v>
      </c>
      <c r="B104" s="8" t="s">
        <v>484</v>
      </c>
      <c r="C104" s="55" t="s">
        <v>387</v>
      </c>
      <c r="D104" s="61">
        <v>2667</v>
      </c>
      <c r="E104" s="61">
        <f t="shared" si="7"/>
        <v>1333.5</v>
      </c>
      <c r="F104" s="12"/>
      <c r="G104" s="12"/>
      <c r="H104" s="12"/>
      <c r="I104" s="12"/>
      <c r="J104" s="66"/>
      <c r="K104" s="66"/>
      <c r="L104" s="13">
        <f t="shared" si="8"/>
        <v>0</v>
      </c>
      <c r="M104" s="14"/>
      <c r="N104" s="13">
        <f t="shared" si="9"/>
        <v>0</v>
      </c>
      <c r="O104" s="45">
        <f t="shared" si="10"/>
        <v>1333.5</v>
      </c>
      <c r="P104" s="65"/>
      <c r="Q104" s="65"/>
      <c r="R104" s="65"/>
      <c r="S104" s="65"/>
      <c r="T104" s="65"/>
      <c r="U104" s="66"/>
      <c r="V104" s="66"/>
      <c r="W104" s="13">
        <f t="shared" si="11"/>
        <v>0</v>
      </c>
      <c r="X104" s="14"/>
      <c r="Y104" s="13">
        <f t="shared" si="6"/>
        <v>0</v>
      </c>
    </row>
    <row r="105" spans="1:25" ht="24" customHeight="1" x14ac:dyDescent="0.2">
      <c r="A105" s="7">
        <v>99</v>
      </c>
      <c r="B105" s="8" t="s">
        <v>485</v>
      </c>
      <c r="C105" s="55" t="s">
        <v>387</v>
      </c>
      <c r="D105" s="61">
        <v>41</v>
      </c>
      <c r="E105" s="61">
        <f t="shared" si="7"/>
        <v>20.5</v>
      </c>
      <c r="F105" s="12"/>
      <c r="G105" s="12"/>
      <c r="H105" s="12"/>
      <c r="I105" s="12"/>
      <c r="J105" s="66"/>
      <c r="K105" s="66"/>
      <c r="L105" s="13">
        <f t="shared" si="8"/>
        <v>0</v>
      </c>
      <c r="M105" s="14"/>
      <c r="N105" s="13">
        <f t="shared" si="9"/>
        <v>0</v>
      </c>
      <c r="O105" s="45">
        <f t="shared" si="10"/>
        <v>20.5</v>
      </c>
      <c r="P105" s="65"/>
      <c r="Q105" s="65"/>
      <c r="R105" s="65"/>
      <c r="S105" s="65"/>
      <c r="T105" s="65"/>
      <c r="U105" s="66"/>
      <c r="V105" s="66"/>
      <c r="W105" s="13">
        <f t="shared" si="11"/>
        <v>0</v>
      </c>
      <c r="X105" s="14"/>
      <c r="Y105" s="13">
        <f t="shared" si="6"/>
        <v>0</v>
      </c>
    </row>
    <row r="106" spans="1:25" ht="24" customHeight="1" x14ac:dyDescent="0.2">
      <c r="A106" s="7">
        <v>100</v>
      </c>
      <c r="B106" s="15" t="s">
        <v>486</v>
      </c>
      <c r="C106" s="55" t="s">
        <v>387</v>
      </c>
      <c r="D106" s="61">
        <v>234</v>
      </c>
      <c r="E106" s="61">
        <f t="shared" si="7"/>
        <v>117</v>
      </c>
      <c r="F106" s="12"/>
      <c r="G106" s="12"/>
      <c r="H106" s="12"/>
      <c r="I106" s="12"/>
      <c r="J106" s="66"/>
      <c r="K106" s="66"/>
      <c r="L106" s="13">
        <f t="shared" si="8"/>
        <v>0</v>
      </c>
      <c r="M106" s="14"/>
      <c r="N106" s="13">
        <f t="shared" si="9"/>
        <v>0</v>
      </c>
      <c r="O106" s="45">
        <f t="shared" si="10"/>
        <v>117</v>
      </c>
      <c r="P106" s="65"/>
      <c r="Q106" s="65"/>
      <c r="R106" s="65"/>
      <c r="S106" s="65"/>
      <c r="T106" s="65"/>
      <c r="U106" s="66"/>
      <c r="V106" s="66"/>
      <c r="W106" s="13">
        <f t="shared" si="11"/>
        <v>0</v>
      </c>
      <c r="X106" s="14"/>
      <c r="Y106" s="13">
        <f t="shared" si="6"/>
        <v>0</v>
      </c>
    </row>
    <row r="107" spans="1:25" ht="24" customHeight="1" x14ac:dyDescent="0.2">
      <c r="A107" s="7">
        <v>101</v>
      </c>
      <c r="B107" s="8" t="s">
        <v>487</v>
      </c>
      <c r="C107" s="55" t="s">
        <v>387</v>
      </c>
      <c r="D107" s="61">
        <v>867</v>
      </c>
      <c r="E107" s="61">
        <f t="shared" si="7"/>
        <v>433.5</v>
      </c>
      <c r="F107" s="12"/>
      <c r="G107" s="12"/>
      <c r="H107" s="12"/>
      <c r="I107" s="12"/>
      <c r="J107" s="66"/>
      <c r="K107" s="66"/>
      <c r="L107" s="13">
        <f t="shared" si="8"/>
        <v>0</v>
      </c>
      <c r="M107" s="14"/>
      <c r="N107" s="13">
        <f t="shared" si="9"/>
        <v>0</v>
      </c>
      <c r="O107" s="45">
        <f t="shared" si="10"/>
        <v>433.5</v>
      </c>
      <c r="P107" s="65"/>
      <c r="Q107" s="65"/>
      <c r="R107" s="65"/>
      <c r="S107" s="65"/>
      <c r="T107" s="65"/>
      <c r="U107" s="66"/>
      <c r="V107" s="66"/>
      <c r="W107" s="13">
        <f t="shared" si="11"/>
        <v>0</v>
      </c>
      <c r="X107" s="14"/>
      <c r="Y107" s="13">
        <f t="shared" si="6"/>
        <v>0</v>
      </c>
    </row>
    <row r="108" spans="1:25" ht="24" customHeight="1" x14ac:dyDescent="0.2">
      <c r="A108" s="7">
        <v>102</v>
      </c>
      <c r="B108" s="8" t="s">
        <v>488</v>
      </c>
      <c r="C108" s="55" t="s">
        <v>387</v>
      </c>
      <c r="D108" s="61">
        <v>792</v>
      </c>
      <c r="E108" s="61">
        <f t="shared" si="7"/>
        <v>396</v>
      </c>
      <c r="F108" s="12"/>
      <c r="G108" s="12"/>
      <c r="H108" s="12"/>
      <c r="I108" s="12"/>
      <c r="J108" s="66"/>
      <c r="K108" s="66"/>
      <c r="L108" s="13">
        <f t="shared" si="8"/>
        <v>0</v>
      </c>
      <c r="M108" s="14"/>
      <c r="N108" s="13">
        <f t="shared" si="9"/>
        <v>0</v>
      </c>
      <c r="O108" s="45">
        <f t="shared" si="10"/>
        <v>396</v>
      </c>
      <c r="P108" s="65"/>
      <c r="Q108" s="65"/>
      <c r="R108" s="65"/>
      <c r="S108" s="65"/>
      <c r="T108" s="65"/>
      <c r="U108" s="66"/>
      <c r="V108" s="66"/>
      <c r="W108" s="13">
        <f t="shared" si="11"/>
        <v>0</v>
      </c>
      <c r="X108" s="14"/>
      <c r="Y108" s="13">
        <f t="shared" si="6"/>
        <v>0</v>
      </c>
    </row>
    <row r="109" spans="1:25" ht="24" customHeight="1" x14ac:dyDescent="0.2">
      <c r="A109" s="7">
        <v>103</v>
      </c>
      <c r="B109" s="8" t="s">
        <v>489</v>
      </c>
      <c r="C109" s="55" t="s">
        <v>387</v>
      </c>
      <c r="D109" s="61">
        <v>1296</v>
      </c>
      <c r="E109" s="61">
        <f t="shared" si="7"/>
        <v>648</v>
      </c>
      <c r="F109" s="12"/>
      <c r="G109" s="12"/>
      <c r="H109" s="12"/>
      <c r="I109" s="12"/>
      <c r="J109" s="66"/>
      <c r="K109" s="66"/>
      <c r="L109" s="13">
        <f t="shared" si="8"/>
        <v>0</v>
      </c>
      <c r="M109" s="14"/>
      <c r="N109" s="13">
        <f t="shared" si="9"/>
        <v>0</v>
      </c>
      <c r="O109" s="45">
        <f t="shared" si="10"/>
        <v>648</v>
      </c>
      <c r="P109" s="65"/>
      <c r="Q109" s="65"/>
      <c r="R109" s="65"/>
      <c r="S109" s="65"/>
      <c r="T109" s="65"/>
      <c r="U109" s="66"/>
      <c r="V109" s="66"/>
      <c r="W109" s="13">
        <f t="shared" si="11"/>
        <v>0</v>
      </c>
      <c r="X109" s="14"/>
      <c r="Y109" s="13">
        <f t="shared" si="6"/>
        <v>0</v>
      </c>
    </row>
    <row r="110" spans="1:25" ht="24" customHeight="1" x14ac:dyDescent="0.2">
      <c r="A110" s="7">
        <v>104</v>
      </c>
      <c r="B110" s="8" t="s">
        <v>490</v>
      </c>
      <c r="C110" s="55" t="s">
        <v>387</v>
      </c>
      <c r="D110" s="61">
        <v>1502</v>
      </c>
      <c r="E110" s="61">
        <f t="shared" si="7"/>
        <v>751</v>
      </c>
      <c r="F110" s="12"/>
      <c r="G110" s="12"/>
      <c r="H110" s="12"/>
      <c r="I110" s="12"/>
      <c r="J110" s="66"/>
      <c r="K110" s="66"/>
      <c r="L110" s="13">
        <f t="shared" si="8"/>
        <v>0</v>
      </c>
      <c r="M110" s="14"/>
      <c r="N110" s="13">
        <f t="shared" si="9"/>
        <v>0</v>
      </c>
      <c r="O110" s="45">
        <f t="shared" si="10"/>
        <v>751</v>
      </c>
      <c r="P110" s="65"/>
      <c r="Q110" s="65"/>
      <c r="R110" s="65"/>
      <c r="S110" s="65"/>
      <c r="T110" s="65"/>
      <c r="U110" s="66"/>
      <c r="V110" s="66"/>
      <c r="W110" s="13">
        <f t="shared" si="11"/>
        <v>0</v>
      </c>
      <c r="X110" s="14"/>
      <c r="Y110" s="13">
        <f t="shared" si="6"/>
        <v>0</v>
      </c>
    </row>
    <row r="111" spans="1:25" ht="24" customHeight="1" x14ac:dyDescent="0.2">
      <c r="A111" s="7">
        <v>105</v>
      </c>
      <c r="B111" s="8" t="s">
        <v>491</v>
      </c>
      <c r="C111" s="55" t="s">
        <v>387</v>
      </c>
      <c r="D111" s="61">
        <v>613</v>
      </c>
      <c r="E111" s="61">
        <f t="shared" si="7"/>
        <v>306.5</v>
      </c>
      <c r="F111" s="12"/>
      <c r="G111" s="12"/>
      <c r="H111" s="12"/>
      <c r="I111" s="12"/>
      <c r="J111" s="66"/>
      <c r="K111" s="66"/>
      <c r="L111" s="13">
        <f t="shared" si="8"/>
        <v>0</v>
      </c>
      <c r="M111" s="14"/>
      <c r="N111" s="13">
        <f t="shared" si="9"/>
        <v>0</v>
      </c>
      <c r="O111" s="45">
        <f t="shared" si="10"/>
        <v>306.5</v>
      </c>
      <c r="P111" s="65"/>
      <c r="Q111" s="65"/>
      <c r="R111" s="65"/>
      <c r="S111" s="65"/>
      <c r="T111" s="65"/>
      <c r="U111" s="66"/>
      <c r="V111" s="66"/>
      <c r="W111" s="13">
        <f t="shared" si="11"/>
        <v>0</v>
      </c>
      <c r="X111" s="14"/>
      <c r="Y111" s="13">
        <f t="shared" si="6"/>
        <v>0</v>
      </c>
    </row>
    <row r="112" spans="1:25" ht="24" customHeight="1" x14ac:dyDescent="0.2">
      <c r="A112" s="7">
        <v>106</v>
      </c>
      <c r="B112" s="8" t="s">
        <v>492</v>
      </c>
      <c r="C112" s="55" t="s">
        <v>387</v>
      </c>
      <c r="D112" s="61">
        <v>22</v>
      </c>
      <c r="E112" s="61">
        <f t="shared" si="7"/>
        <v>11</v>
      </c>
      <c r="F112" s="12"/>
      <c r="G112" s="12"/>
      <c r="H112" s="12"/>
      <c r="I112" s="12"/>
      <c r="J112" s="66"/>
      <c r="K112" s="66"/>
      <c r="L112" s="13">
        <f t="shared" si="8"/>
        <v>0</v>
      </c>
      <c r="M112" s="14"/>
      <c r="N112" s="13">
        <f t="shared" si="9"/>
        <v>0</v>
      </c>
      <c r="O112" s="45">
        <f t="shared" si="10"/>
        <v>11</v>
      </c>
      <c r="P112" s="65"/>
      <c r="Q112" s="65"/>
      <c r="R112" s="65"/>
      <c r="S112" s="65"/>
      <c r="T112" s="65"/>
      <c r="U112" s="66"/>
      <c r="V112" s="66"/>
      <c r="W112" s="13">
        <f t="shared" si="11"/>
        <v>0</v>
      </c>
      <c r="X112" s="14"/>
      <c r="Y112" s="13">
        <f t="shared" si="6"/>
        <v>0</v>
      </c>
    </row>
    <row r="113" spans="1:25" ht="24" customHeight="1" x14ac:dyDescent="0.2">
      <c r="A113" s="7">
        <v>107</v>
      </c>
      <c r="B113" s="8" t="s">
        <v>493</v>
      </c>
      <c r="C113" s="55" t="s">
        <v>387</v>
      </c>
      <c r="D113" s="61">
        <v>763</v>
      </c>
      <c r="E113" s="61">
        <f t="shared" si="7"/>
        <v>381.5</v>
      </c>
      <c r="F113" s="12"/>
      <c r="G113" s="12"/>
      <c r="H113" s="12"/>
      <c r="I113" s="12"/>
      <c r="J113" s="66"/>
      <c r="K113" s="66"/>
      <c r="L113" s="13">
        <f t="shared" si="8"/>
        <v>0</v>
      </c>
      <c r="M113" s="14"/>
      <c r="N113" s="13">
        <f t="shared" si="9"/>
        <v>0</v>
      </c>
      <c r="O113" s="45">
        <f t="shared" si="10"/>
        <v>381.5</v>
      </c>
      <c r="P113" s="65"/>
      <c r="Q113" s="65"/>
      <c r="R113" s="65"/>
      <c r="S113" s="65"/>
      <c r="T113" s="65"/>
      <c r="U113" s="66"/>
      <c r="V113" s="66"/>
      <c r="W113" s="13">
        <f t="shared" si="11"/>
        <v>0</v>
      </c>
      <c r="X113" s="14"/>
      <c r="Y113" s="13">
        <f t="shared" si="6"/>
        <v>0</v>
      </c>
    </row>
    <row r="114" spans="1:25" ht="24" customHeight="1" x14ac:dyDescent="0.2">
      <c r="A114" s="7">
        <v>108</v>
      </c>
      <c r="B114" s="8" t="s">
        <v>494</v>
      </c>
      <c r="C114" s="55" t="s">
        <v>387</v>
      </c>
      <c r="D114" s="61">
        <v>206</v>
      </c>
      <c r="E114" s="61">
        <f t="shared" si="7"/>
        <v>103</v>
      </c>
      <c r="F114" s="12"/>
      <c r="G114" s="12"/>
      <c r="H114" s="12"/>
      <c r="I114" s="12"/>
      <c r="J114" s="66"/>
      <c r="K114" s="66"/>
      <c r="L114" s="13">
        <f t="shared" si="8"/>
        <v>0</v>
      </c>
      <c r="M114" s="14"/>
      <c r="N114" s="13">
        <f t="shared" si="9"/>
        <v>0</v>
      </c>
      <c r="O114" s="45">
        <f t="shared" si="10"/>
        <v>103</v>
      </c>
      <c r="P114" s="65"/>
      <c r="Q114" s="65"/>
      <c r="R114" s="65"/>
      <c r="S114" s="65"/>
      <c r="T114" s="65"/>
      <c r="U114" s="66"/>
      <c r="V114" s="66"/>
      <c r="W114" s="13">
        <f t="shared" si="11"/>
        <v>0</v>
      </c>
      <c r="X114" s="14"/>
      <c r="Y114" s="13">
        <f t="shared" si="6"/>
        <v>0</v>
      </c>
    </row>
    <row r="115" spans="1:25" ht="24" customHeight="1" x14ac:dyDescent="0.2">
      <c r="A115" s="7">
        <v>109</v>
      </c>
      <c r="B115" s="8" t="s">
        <v>495</v>
      </c>
      <c r="C115" s="55" t="s">
        <v>387</v>
      </c>
      <c r="D115" s="61">
        <v>631</v>
      </c>
      <c r="E115" s="61">
        <f t="shared" si="7"/>
        <v>315.5</v>
      </c>
      <c r="F115" s="12"/>
      <c r="G115" s="12"/>
      <c r="H115" s="12"/>
      <c r="I115" s="12"/>
      <c r="J115" s="66"/>
      <c r="K115" s="66"/>
      <c r="L115" s="13">
        <f t="shared" si="8"/>
        <v>0</v>
      </c>
      <c r="M115" s="14"/>
      <c r="N115" s="13">
        <f t="shared" si="9"/>
        <v>0</v>
      </c>
      <c r="O115" s="45">
        <f t="shared" si="10"/>
        <v>315.5</v>
      </c>
      <c r="P115" s="65"/>
      <c r="Q115" s="65"/>
      <c r="R115" s="65"/>
      <c r="S115" s="65"/>
      <c r="T115" s="65"/>
      <c r="U115" s="66"/>
      <c r="V115" s="66"/>
      <c r="W115" s="13">
        <f t="shared" si="11"/>
        <v>0</v>
      </c>
      <c r="X115" s="14"/>
      <c r="Y115" s="13">
        <f t="shared" si="6"/>
        <v>0</v>
      </c>
    </row>
    <row r="116" spans="1:25" ht="24" customHeight="1" x14ac:dyDescent="0.2">
      <c r="A116" s="7">
        <v>110</v>
      </c>
      <c r="B116" s="8" t="s">
        <v>496</v>
      </c>
      <c r="C116" s="55" t="s">
        <v>387</v>
      </c>
      <c r="D116" s="61">
        <v>203</v>
      </c>
      <c r="E116" s="61">
        <f t="shared" si="7"/>
        <v>101.5</v>
      </c>
      <c r="F116" s="12"/>
      <c r="G116" s="12"/>
      <c r="H116" s="12"/>
      <c r="I116" s="12"/>
      <c r="J116" s="66"/>
      <c r="K116" s="66"/>
      <c r="L116" s="13">
        <f t="shared" si="8"/>
        <v>0</v>
      </c>
      <c r="M116" s="14"/>
      <c r="N116" s="13">
        <f t="shared" si="9"/>
        <v>0</v>
      </c>
      <c r="O116" s="45">
        <f t="shared" si="10"/>
        <v>101.5</v>
      </c>
      <c r="P116" s="65"/>
      <c r="Q116" s="65"/>
      <c r="R116" s="65"/>
      <c r="S116" s="65"/>
      <c r="T116" s="65"/>
      <c r="U116" s="66"/>
      <c r="V116" s="66"/>
      <c r="W116" s="13">
        <f t="shared" si="11"/>
        <v>0</v>
      </c>
      <c r="X116" s="14"/>
      <c r="Y116" s="13">
        <f t="shared" si="6"/>
        <v>0</v>
      </c>
    </row>
    <row r="117" spans="1:25" ht="24" customHeight="1" x14ac:dyDescent="0.2">
      <c r="A117" s="7">
        <v>111</v>
      </c>
      <c r="B117" s="8" t="s">
        <v>497</v>
      </c>
      <c r="C117" s="55" t="s">
        <v>387</v>
      </c>
      <c r="D117" s="61">
        <v>176</v>
      </c>
      <c r="E117" s="61">
        <f t="shared" si="7"/>
        <v>88</v>
      </c>
      <c r="F117" s="12"/>
      <c r="G117" s="12"/>
      <c r="H117" s="12"/>
      <c r="I117" s="12"/>
      <c r="J117" s="66"/>
      <c r="K117" s="66"/>
      <c r="L117" s="13">
        <f t="shared" si="8"/>
        <v>0</v>
      </c>
      <c r="M117" s="14"/>
      <c r="N117" s="13">
        <f t="shared" si="9"/>
        <v>0</v>
      </c>
      <c r="O117" s="45">
        <f t="shared" si="10"/>
        <v>88</v>
      </c>
      <c r="P117" s="65"/>
      <c r="Q117" s="65"/>
      <c r="R117" s="65"/>
      <c r="S117" s="65"/>
      <c r="T117" s="65"/>
      <c r="U117" s="66"/>
      <c r="V117" s="66"/>
      <c r="W117" s="13">
        <f t="shared" si="11"/>
        <v>0</v>
      </c>
      <c r="X117" s="14"/>
      <c r="Y117" s="13">
        <f t="shared" si="6"/>
        <v>0</v>
      </c>
    </row>
    <row r="118" spans="1:25" ht="24" customHeight="1" x14ac:dyDescent="0.2">
      <c r="A118" s="7">
        <v>112</v>
      </c>
      <c r="B118" s="8" t="s">
        <v>498</v>
      </c>
      <c r="C118" s="55" t="s">
        <v>387</v>
      </c>
      <c r="D118" s="61">
        <v>66</v>
      </c>
      <c r="E118" s="61">
        <f t="shared" si="7"/>
        <v>33</v>
      </c>
      <c r="F118" s="12"/>
      <c r="G118" s="12"/>
      <c r="H118" s="12"/>
      <c r="I118" s="12"/>
      <c r="J118" s="66"/>
      <c r="K118" s="66"/>
      <c r="L118" s="13">
        <f t="shared" si="8"/>
        <v>0</v>
      </c>
      <c r="M118" s="14"/>
      <c r="N118" s="13">
        <f t="shared" si="9"/>
        <v>0</v>
      </c>
      <c r="O118" s="45">
        <f t="shared" si="10"/>
        <v>33</v>
      </c>
      <c r="P118" s="65"/>
      <c r="Q118" s="65"/>
      <c r="R118" s="65"/>
      <c r="S118" s="65"/>
      <c r="T118" s="65"/>
      <c r="U118" s="66"/>
      <c r="V118" s="66"/>
      <c r="W118" s="13">
        <f t="shared" si="11"/>
        <v>0</v>
      </c>
      <c r="X118" s="14"/>
      <c r="Y118" s="13">
        <f t="shared" si="6"/>
        <v>0</v>
      </c>
    </row>
    <row r="119" spans="1:25" ht="24" customHeight="1" x14ac:dyDescent="0.2">
      <c r="A119" s="7">
        <v>113</v>
      </c>
      <c r="B119" s="8" t="s">
        <v>499</v>
      </c>
      <c r="C119" s="55" t="s">
        <v>387</v>
      </c>
      <c r="D119" s="61">
        <v>1120</v>
      </c>
      <c r="E119" s="61">
        <f t="shared" si="7"/>
        <v>560</v>
      </c>
      <c r="F119" s="12"/>
      <c r="G119" s="12"/>
      <c r="H119" s="12"/>
      <c r="I119" s="12"/>
      <c r="J119" s="66"/>
      <c r="K119" s="66"/>
      <c r="L119" s="13">
        <f t="shared" si="8"/>
        <v>0</v>
      </c>
      <c r="M119" s="14"/>
      <c r="N119" s="13">
        <f t="shared" si="9"/>
        <v>0</v>
      </c>
      <c r="O119" s="45">
        <f t="shared" si="10"/>
        <v>560</v>
      </c>
      <c r="P119" s="65"/>
      <c r="Q119" s="65"/>
      <c r="R119" s="65"/>
      <c r="S119" s="65"/>
      <c r="T119" s="65"/>
      <c r="U119" s="66"/>
      <c r="V119" s="66"/>
      <c r="W119" s="13">
        <f t="shared" si="11"/>
        <v>0</v>
      </c>
      <c r="X119" s="14"/>
      <c r="Y119" s="13">
        <f t="shared" si="6"/>
        <v>0</v>
      </c>
    </row>
    <row r="120" spans="1:25" ht="24" customHeight="1" x14ac:dyDescent="0.2">
      <c r="A120" s="7">
        <v>114</v>
      </c>
      <c r="B120" s="8" t="s">
        <v>500</v>
      </c>
      <c r="C120" s="55" t="s">
        <v>387</v>
      </c>
      <c r="D120" s="61">
        <v>120</v>
      </c>
      <c r="E120" s="61">
        <f t="shared" si="7"/>
        <v>60</v>
      </c>
      <c r="F120" s="12"/>
      <c r="G120" s="12"/>
      <c r="H120" s="12"/>
      <c r="I120" s="12"/>
      <c r="J120" s="66"/>
      <c r="K120" s="66"/>
      <c r="L120" s="13">
        <f t="shared" si="8"/>
        <v>0</v>
      </c>
      <c r="M120" s="14"/>
      <c r="N120" s="13">
        <f t="shared" si="9"/>
        <v>0</v>
      </c>
      <c r="O120" s="45">
        <f t="shared" si="10"/>
        <v>60</v>
      </c>
      <c r="P120" s="65"/>
      <c r="Q120" s="65"/>
      <c r="R120" s="65"/>
      <c r="S120" s="65"/>
      <c r="T120" s="65"/>
      <c r="U120" s="66"/>
      <c r="V120" s="66"/>
      <c r="W120" s="13">
        <f t="shared" si="11"/>
        <v>0</v>
      </c>
      <c r="X120" s="14"/>
      <c r="Y120" s="13">
        <f t="shared" si="6"/>
        <v>0</v>
      </c>
    </row>
    <row r="121" spans="1:25" ht="24" customHeight="1" x14ac:dyDescent="0.2">
      <c r="A121" s="7">
        <v>115</v>
      </c>
      <c r="B121" s="8" t="s">
        <v>501</v>
      </c>
      <c r="C121" s="55" t="s">
        <v>387</v>
      </c>
      <c r="D121" s="61">
        <v>230</v>
      </c>
      <c r="E121" s="61">
        <f t="shared" si="7"/>
        <v>115</v>
      </c>
      <c r="F121" s="12"/>
      <c r="G121" s="12"/>
      <c r="H121" s="12"/>
      <c r="I121" s="12"/>
      <c r="J121" s="66"/>
      <c r="K121" s="66"/>
      <c r="L121" s="13">
        <f t="shared" si="8"/>
        <v>0</v>
      </c>
      <c r="M121" s="14"/>
      <c r="N121" s="13">
        <f t="shared" si="9"/>
        <v>0</v>
      </c>
      <c r="O121" s="45">
        <f t="shared" si="10"/>
        <v>115</v>
      </c>
      <c r="P121" s="65"/>
      <c r="Q121" s="65"/>
      <c r="R121" s="65"/>
      <c r="S121" s="65"/>
      <c r="T121" s="65"/>
      <c r="U121" s="66"/>
      <c r="V121" s="66"/>
      <c r="W121" s="13">
        <f t="shared" si="11"/>
        <v>0</v>
      </c>
      <c r="X121" s="14"/>
      <c r="Y121" s="13">
        <f t="shared" si="6"/>
        <v>0</v>
      </c>
    </row>
    <row r="122" spans="1:25" ht="24" customHeight="1" x14ac:dyDescent="0.2">
      <c r="A122" s="7">
        <v>116</v>
      </c>
      <c r="B122" s="8" t="s">
        <v>502</v>
      </c>
      <c r="C122" s="55" t="s">
        <v>387</v>
      </c>
      <c r="D122" s="61">
        <v>412</v>
      </c>
      <c r="E122" s="61">
        <f t="shared" si="7"/>
        <v>206</v>
      </c>
      <c r="F122" s="12"/>
      <c r="G122" s="12"/>
      <c r="H122" s="12"/>
      <c r="I122" s="12"/>
      <c r="J122" s="66"/>
      <c r="K122" s="66"/>
      <c r="L122" s="13">
        <f t="shared" si="8"/>
        <v>0</v>
      </c>
      <c r="M122" s="14"/>
      <c r="N122" s="13">
        <f t="shared" si="9"/>
        <v>0</v>
      </c>
      <c r="O122" s="45">
        <f t="shared" si="10"/>
        <v>206</v>
      </c>
      <c r="P122" s="65"/>
      <c r="Q122" s="65"/>
      <c r="R122" s="65"/>
      <c r="S122" s="65"/>
      <c r="T122" s="65"/>
      <c r="U122" s="66"/>
      <c r="V122" s="66"/>
      <c r="W122" s="13">
        <f t="shared" si="11"/>
        <v>0</v>
      </c>
      <c r="X122" s="14"/>
      <c r="Y122" s="13">
        <f t="shared" si="6"/>
        <v>0</v>
      </c>
    </row>
    <row r="123" spans="1:25" ht="24" customHeight="1" x14ac:dyDescent="0.2">
      <c r="A123" s="7">
        <v>117</v>
      </c>
      <c r="B123" s="8" t="s">
        <v>503</v>
      </c>
      <c r="C123" s="55" t="s">
        <v>387</v>
      </c>
      <c r="D123" s="61">
        <v>106</v>
      </c>
      <c r="E123" s="61">
        <f t="shared" si="7"/>
        <v>53</v>
      </c>
      <c r="F123" s="12"/>
      <c r="G123" s="12"/>
      <c r="H123" s="12"/>
      <c r="I123" s="12"/>
      <c r="J123" s="66"/>
      <c r="K123" s="66"/>
      <c r="L123" s="13">
        <f t="shared" si="8"/>
        <v>0</v>
      </c>
      <c r="M123" s="14"/>
      <c r="N123" s="13">
        <f t="shared" si="9"/>
        <v>0</v>
      </c>
      <c r="O123" s="45">
        <f t="shared" si="10"/>
        <v>53</v>
      </c>
      <c r="P123" s="65"/>
      <c r="Q123" s="65"/>
      <c r="R123" s="65"/>
      <c r="S123" s="65"/>
      <c r="T123" s="65"/>
      <c r="U123" s="66"/>
      <c r="V123" s="66"/>
      <c r="W123" s="13">
        <f t="shared" si="11"/>
        <v>0</v>
      </c>
      <c r="X123" s="14"/>
      <c r="Y123" s="13">
        <f t="shared" si="6"/>
        <v>0</v>
      </c>
    </row>
    <row r="124" spans="1:25" ht="24" customHeight="1" x14ac:dyDescent="0.2">
      <c r="A124" s="7">
        <v>118</v>
      </c>
      <c r="B124" s="8" t="s">
        <v>504</v>
      </c>
      <c r="C124" s="55" t="s">
        <v>387</v>
      </c>
      <c r="D124" s="61">
        <v>347</v>
      </c>
      <c r="E124" s="61">
        <f t="shared" si="7"/>
        <v>173.5</v>
      </c>
      <c r="F124" s="12"/>
      <c r="G124" s="12"/>
      <c r="H124" s="12"/>
      <c r="I124" s="12"/>
      <c r="J124" s="66"/>
      <c r="K124" s="66"/>
      <c r="L124" s="13">
        <f t="shared" si="8"/>
        <v>0</v>
      </c>
      <c r="M124" s="14"/>
      <c r="N124" s="13">
        <f t="shared" si="9"/>
        <v>0</v>
      </c>
      <c r="O124" s="45">
        <f t="shared" si="10"/>
        <v>173.5</v>
      </c>
      <c r="P124" s="65"/>
      <c r="Q124" s="65"/>
      <c r="R124" s="65"/>
      <c r="S124" s="65"/>
      <c r="T124" s="65"/>
      <c r="U124" s="66"/>
      <c r="V124" s="66"/>
      <c r="W124" s="13">
        <f t="shared" si="11"/>
        <v>0</v>
      </c>
      <c r="X124" s="14"/>
      <c r="Y124" s="13">
        <f t="shared" si="6"/>
        <v>0</v>
      </c>
    </row>
    <row r="125" spans="1:25" ht="24" customHeight="1" x14ac:dyDescent="0.2">
      <c r="A125" s="7">
        <v>119</v>
      </c>
      <c r="B125" s="8" t="s">
        <v>505</v>
      </c>
      <c r="C125" s="55" t="s">
        <v>387</v>
      </c>
      <c r="D125" s="61">
        <v>247</v>
      </c>
      <c r="E125" s="61">
        <f t="shared" si="7"/>
        <v>123.5</v>
      </c>
      <c r="F125" s="12"/>
      <c r="G125" s="12"/>
      <c r="H125" s="12"/>
      <c r="I125" s="12"/>
      <c r="J125" s="66"/>
      <c r="K125" s="66"/>
      <c r="L125" s="13">
        <f t="shared" si="8"/>
        <v>0</v>
      </c>
      <c r="M125" s="14"/>
      <c r="N125" s="13">
        <f t="shared" si="9"/>
        <v>0</v>
      </c>
      <c r="O125" s="45">
        <f t="shared" si="10"/>
        <v>123.5</v>
      </c>
      <c r="P125" s="65"/>
      <c r="Q125" s="65"/>
      <c r="R125" s="65"/>
      <c r="S125" s="65"/>
      <c r="T125" s="65"/>
      <c r="U125" s="66"/>
      <c r="V125" s="66"/>
      <c r="W125" s="13">
        <f t="shared" si="11"/>
        <v>0</v>
      </c>
      <c r="X125" s="14"/>
      <c r="Y125" s="13">
        <f t="shared" si="6"/>
        <v>0</v>
      </c>
    </row>
    <row r="126" spans="1:25" ht="24" customHeight="1" x14ac:dyDescent="0.2">
      <c r="A126" s="7">
        <v>120</v>
      </c>
      <c r="B126" s="15" t="s">
        <v>506</v>
      </c>
      <c r="C126" s="55" t="s">
        <v>387</v>
      </c>
      <c r="D126" s="61">
        <v>864</v>
      </c>
      <c r="E126" s="61">
        <f t="shared" si="7"/>
        <v>432</v>
      </c>
      <c r="F126" s="12"/>
      <c r="G126" s="12"/>
      <c r="H126" s="12"/>
      <c r="I126" s="12"/>
      <c r="J126" s="66"/>
      <c r="K126" s="66"/>
      <c r="L126" s="13">
        <f t="shared" si="8"/>
        <v>0</v>
      </c>
      <c r="M126" s="14"/>
      <c r="N126" s="13">
        <f t="shared" si="9"/>
        <v>0</v>
      </c>
      <c r="O126" s="45">
        <f t="shared" si="10"/>
        <v>432</v>
      </c>
      <c r="P126" s="65"/>
      <c r="Q126" s="65"/>
      <c r="R126" s="65"/>
      <c r="S126" s="65"/>
      <c r="T126" s="65"/>
      <c r="U126" s="66"/>
      <c r="V126" s="66"/>
      <c r="W126" s="13">
        <f t="shared" si="11"/>
        <v>0</v>
      </c>
      <c r="X126" s="14"/>
      <c r="Y126" s="13">
        <f t="shared" si="6"/>
        <v>0</v>
      </c>
    </row>
    <row r="127" spans="1:25" ht="24" customHeight="1" x14ac:dyDescent="0.2">
      <c r="A127" s="7">
        <v>121</v>
      </c>
      <c r="B127" s="8" t="s">
        <v>507</v>
      </c>
      <c r="C127" s="55" t="s">
        <v>387</v>
      </c>
      <c r="D127" s="61">
        <v>1308</v>
      </c>
      <c r="E127" s="61">
        <f t="shared" si="7"/>
        <v>654</v>
      </c>
      <c r="F127" s="12"/>
      <c r="G127" s="12"/>
      <c r="H127" s="12"/>
      <c r="I127" s="12"/>
      <c r="J127" s="66"/>
      <c r="K127" s="66"/>
      <c r="L127" s="13">
        <f t="shared" si="8"/>
        <v>0</v>
      </c>
      <c r="M127" s="14"/>
      <c r="N127" s="13">
        <f t="shared" si="9"/>
        <v>0</v>
      </c>
      <c r="O127" s="45">
        <f t="shared" si="10"/>
        <v>654</v>
      </c>
      <c r="P127" s="65"/>
      <c r="Q127" s="65"/>
      <c r="R127" s="65"/>
      <c r="S127" s="65"/>
      <c r="T127" s="65"/>
      <c r="U127" s="66"/>
      <c r="V127" s="66"/>
      <c r="W127" s="13">
        <f t="shared" si="11"/>
        <v>0</v>
      </c>
      <c r="X127" s="14"/>
      <c r="Y127" s="13">
        <f t="shared" si="6"/>
        <v>0</v>
      </c>
    </row>
    <row r="128" spans="1:25" ht="24" customHeight="1" x14ac:dyDescent="0.2">
      <c r="A128" s="7">
        <v>122</v>
      </c>
      <c r="B128" s="8" t="s">
        <v>508</v>
      </c>
      <c r="C128" s="55" t="s">
        <v>387</v>
      </c>
      <c r="D128" s="61">
        <v>129</v>
      </c>
      <c r="E128" s="61">
        <f t="shared" si="7"/>
        <v>64.5</v>
      </c>
      <c r="F128" s="12"/>
      <c r="G128" s="12"/>
      <c r="H128" s="12"/>
      <c r="I128" s="12"/>
      <c r="J128" s="66"/>
      <c r="K128" s="66"/>
      <c r="L128" s="13">
        <f t="shared" si="8"/>
        <v>0</v>
      </c>
      <c r="M128" s="14"/>
      <c r="N128" s="13">
        <f t="shared" si="9"/>
        <v>0</v>
      </c>
      <c r="O128" s="45">
        <f t="shared" si="10"/>
        <v>64.5</v>
      </c>
      <c r="P128" s="65"/>
      <c r="Q128" s="65"/>
      <c r="R128" s="65"/>
      <c r="S128" s="65"/>
      <c r="T128" s="65"/>
      <c r="U128" s="66"/>
      <c r="V128" s="66"/>
      <c r="W128" s="13">
        <f t="shared" si="11"/>
        <v>0</v>
      </c>
      <c r="X128" s="14"/>
      <c r="Y128" s="13">
        <f t="shared" si="6"/>
        <v>0</v>
      </c>
    </row>
    <row r="129" spans="1:25" ht="24" customHeight="1" x14ac:dyDescent="0.2">
      <c r="A129" s="7">
        <v>123</v>
      </c>
      <c r="B129" s="8" t="s">
        <v>509</v>
      </c>
      <c r="C129" s="55" t="s">
        <v>387</v>
      </c>
      <c r="D129" s="61">
        <v>973</v>
      </c>
      <c r="E129" s="61">
        <f t="shared" si="7"/>
        <v>486.5</v>
      </c>
      <c r="F129" s="12"/>
      <c r="G129" s="12"/>
      <c r="H129" s="12"/>
      <c r="I129" s="12"/>
      <c r="J129" s="66"/>
      <c r="K129" s="66"/>
      <c r="L129" s="13">
        <f t="shared" si="8"/>
        <v>0</v>
      </c>
      <c r="M129" s="14"/>
      <c r="N129" s="13">
        <f t="shared" si="9"/>
        <v>0</v>
      </c>
      <c r="O129" s="45">
        <f t="shared" si="10"/>
        <v>486.5</v>
      </c>
      <c r="P129" s="65"/>
      <c r="Q129" s="65"/>
      <c r="R129" s="65"/>
      <c r="S129" s="65"/>
      <c r="T129" s="65"/>
      <c r="U129" s="66"/>
      <c r="V129" s="66"/>
      <c r="W129" s="13">
        <f t="shared" si="11"/>
        <v>0</v>
      </c>
      <c r="X129" s="14"/>
      <c r="Y129" s="13">
        <f t="shared" si="6"/>
        <v>0</v>
      </c>
    </row>
    <row r="130" spans="1:25" ht="24" customHeight="1" x14ac:dyDescent="0.2">
      <c r="A130" s="7">
        <v>124</v>
      </c>
      <c r="B130" s="8" t="s">
        <v>510</v>
      </c>
      <c r="C130" s="55" t="s">
        <v>387</v>
      </c>
      <c r="D130" s="61">
        <v>232</v>
      </c>
      <c r="E130" s="61">
        <f t="shared" si="7"/>
        <v>116</v>
      </c>
      <c r="F130" s="12"/>
      <c r="G130" s="12"/>
      <c r="H130" s="12"/>
      <c r="I130" s="12"/>
      <c r="J130" s="66"/>
      <c r="K130" s="66"/>
      <c r="L130" s="13">
        <f t="shared" si="8"/>
        <v>0</v>
      </c>
      <c r="M130" s="14"/>
      <c r="N130" s="13">
        <f t="shared" si="9"/>
        <v>0</v>
      </c>
      <c r="O130" s="45">
        <f t="shared" si="10"/>
        <v>116</v>
      </c>
      <c r="P130" s="65"/>
      <c r="Q130" s="65"/>
      <c r="R130" s="65"/>
      <c r="S130" s="65"/>
      <c r="T130" s="65"/>
      <c r="U130" s="66"/>
      <c r="V130" s="66"/>
      <c r="W130" s="13">
        <f t="shared" si="11"/>
        <v>0</v>
      </c>
      <c r="X130" s="14"/>
      <c r="Y130" s="13">
        <f t="shared" si="6"/>
        <v>0</v>
      </c>
    </row>
    <row r="131" spans="1:25" ht="24" customHeight="1" x14ac:dyDescent="0.2">
      <c r="A131" s="7">
        <v>125</v>
      </c>
      <c r="B131" s="8" t="s">
        <v>511</v>
      </c>
      <c r="C131" s="55" t="s">
        <v>387</v>
      </c>
      <c r="D131" s="61">
        <v>22</v>
      </c>
      <c r="E131" s="61">
        <f t="shared" si="7"/>
        <v>11</v>
      </c>
      <c r="F131" s="12"/>
      <c r="G131" s="12"/>
      <c r="H131" s="12"/>
      <c r="I131" s="12"/>
      <c r="J131" s="66"/>
      <c r="K131" s="66"/>
      <c r="L131" s="13">
        <f t="shared" si="8"/>
        <v>0</v>
      </c>
      <c r="M131" s="14"/>
      <c r="N131" s="13">
        <f t="shared" si="9"/>
        <v>0</v>
      </c>
      <c r="O131" s="45">
        <f t="shared" si="10"/>
        <v>11</v>
      </c>
      <c r="P131" s="65"/>
      <c r="Q131" s="65"/>
      <c r="R131" s="65"/>
      <c r="S131" s="65"/>
      <c r="T131" s="65"/>
      <c r="U131" s="66"/>
      <c r="V131" s="66"/>
      <c r="W131" s="13">
        <f t="shared" si="11"/>
        <v>0</v>
      </c>
      <c r="X131" s="14"/>
      <c r="Y131" s="13">
        <f t="shared" si="6"/>
        <v>0</v>
      </c>
    </row>
    <row r="132" spans="1:25" ht="24" customHeight="1" x14ac:dyDescent="0.2">
      <c r="A132" s="7">
        <v>126</v>
      </c>
      <c r="B132" s="8" t="s">
        <v>512</v>
      </c>
      <c r="C132" s="55" t="s">
        <v>387</v>
      </c>
      <c r="D132" s="61">
        <v>119</v>
      </c>
      <c r="E132" s="61">
        <f t="shared" si="7"/>
        <v>59.5</v>
      </c>
      <c r="F132" s="12"/>
      <c r="G132" s="12"/>
      <c r="H132" s="12"/>
      <c r="I132" s="12"/>
      <c r="J132" s="66"/>
      <c r="K132" s="66"/>
      <c r="L132" s="13">
        <f t="shared" si="8"/>
        <v>0</v>
      </c>
      <c r="M132" s="14"/>
      <c r="N132" s="13">
        <f t="shared" si="9"/>
        <v>0</v>
      </c>
      <c r="O132" s="45">
        <f t="shared" si="10"/>
        <v>59.5</v>
      </c>
      <c r="P132" s="65"/>
      <c r="Q132" s="65"/>
      <c r="R132" s="65"/>
      <c r="S132" s="65"/>
      <c r="T132" s="65"/>
      <c r="U132" s="66"/>
      <c r="V132" s="66"/>
      <c r="W132" s="13">
        <f t="shared" si="11"/>
        <v>0</v>
      </c>
      <c r="X132" s="14"/>
      <c r="Y132" s="13">
        <f t="shared" si="6"/>
        <v>0</v>
      </c>
    </row>
    <row r="133" spans="1:25" ht="24" customHeight="1" x14ac:dyDescent="0.2">
      <c r="A133" s="7">
        <v>127</v>
      </c>
      <c r="B133" s="8" t="s">
        <v>513</v>
      </c>
      <c r="C133" s="55" t="s">
        <v>387</v>
      </c>
      <c r="D133" s="61">
        <v>258</v>
      </c>
      <c r="E133" s="61">
        <f t="shared" si="7"/>
        <v>129</v>
      </c>
      <c r="F133" s="12"/>
      <c r="G133" s="12"/>
      <c r="H133" s="12"/>
      <c r="I133" s="12"/>
      <c r="J133" s="66"/>
      <c r="K133" s="66"/>
      <c r="L133" s="13">
        <f t="shared" si="8"/>
        <v>0</v>
      </c>
      <c r="M133" s="14"/>
      <c r="N133" s="13">
        <f t="shared" si="9"/>
        <v>0</v>
      </c>
      <c r="O133" s="45">
        <f t="shared" si="10"/>
        <v>129</v>
      </c>
      <c r="P133" s="65"/>
      <c r="Q133" s="65"/>
      <c r="R133" s="65"/>
      <c r="S133" s="65"/>
      <c r="T133" s="65"/>
      <c r="U133" s="66"/>
      <c r="V133" s="66"/>
      <c r="W133" s="13">
        <f t="shared" si="11"/>
        <v>0</v>
      </c>
      <c r="X133" s="14"/>
      <c r="Y133" s="13">
        <f t="shared" si="6"/>
        <v>0</v>
      </c>
    </row>
    <row r="134" spans="1:25" ht="24" customHeight="1" x14ac:dyDescent="0.2">
      <c r="A134" s="7">
        <v>128</v>
      </c>
      <c r="B134" s="8" t="s">
        <v>514</v>
      </c>
      <c r="C134" s="55" t="s">
        <v>387</v>
      </c>
      <c r="D134" s="61">
        <v>160</v>
      </c>
      <c r="E134" s="61">
        <f t="shared" si="7"/>
        <v>80</v>
      </c>
      <c r="F134" s="12"/>
      <c r="G134" s="12"/>
      <c r="H134" s="12"/>
      <c r="I134" s="12"/>
      <c r="J134" s="66"/>
      <c r="K134" s="66"/>
      <c r="L134" s="13">
        <f t="shared" si="8"/>
        <v>0</v>
      </c>
      <c r="M134" s="14"/>
      <c r="N134" s="13">
        <f t="shared" si="9"/>
        <v>0</v>
      </c>
      <c r="O134" s="45">
        <f t="shared" si="10"/>
        <v>80</v>
      </c>
      <c r="P134" s="65"/>
      <c r="Q134" s="65"/>
      <c r="R134" s="65"/>
      <c r="S134" s="65"/>
      <c r="T134" s="65"/>
      <c r="U134" s="66"/>
      <c r="V134" s="66"/>
      <c r="W134" s="13">
        <f t="shared" si="11"/>
        <v>0</v>
      </c>
      <c r="X134" s="14"/>
      <c r="Y134" s="13">
        <f t="shared" si="6"/>
        <v>0</v>
      </c>
    </row>
    <row r="135" spans="1:25" ht="24" customHeight="1" x14ac:dyDescent="0.2">
      <c r="A135" s="7">
        <v>129</v>
      </c>
      <c r="B135" s="8" t="s">
        <v>515</v>
      </c>
      <c r="C135" s="55" t="s">
        <v>387</v>
      </c>
      <c r="D135" s="61">
        <v>312</v>
      </c>
      <c r="E135" s="61">
        <f t="shared" si="7"/>
        <v>156</v>
      </c>
      <c r="F135" s="12"/>
      <c r="G135" s="12"/>
      <c r="H135" s="12"/>
      <c r="I135" s="12"/>
      <c r="J135" s="66"/>
      <c r="K135" s="66"/>
      <c r="L135" s="13">
        <f t="shared" si="8"/>
        <v>0</v>
      </c>
      <c r="M135" s="14"/>
      <c r="N135" s="13">
        <f t="shared" si="9"/>
        <v>0</v>
      </c>
      <c r="O135" s="45">
        <f t="shared" si="10"/>
        <v>156</v>
      </c>
      <c r="P135" s="65"/>
      <c r="Q135" s="65"/>
      <c r="R135" s="65"/>
      <c r="S135" s="65"/>
      <c r="T135" s="65"/>
      <c r="U135" s="66"/>
      <c r="V135" s="66"/>
      <c r="W135" s="13">
        <f t="shared" si="11"/>
        <v>0</v>
      </c>
      <c r="X135" s="14"/>
      <c r="Y135" s="13">
        <f t="shared" ref="Y135:Y158" si="12">+(W135*X135)+W135</f>
        <v>0</v>
      </c>
    </row>
    <row r="136" spans="1:25" ht="24" customHeight="1" x14ac:dyDescent="0.2">
      <c r="A136" s="7">
        <v>130</v>
      </c>
      <c r="B136" s="8" t="s">
        <v>516</v>
      </c>
      <c r="C136" s="55" t="s">
        <v>387</v>
      </c>
      <c r="D136" s="61">
        <v>348</v>
      </c>
      <c r="E136" s="61">
        <f t="shared" ref="E136:E158" si="13">D136*0.5</f>
        <v>174</v>
      </c>
      <c r="F136" s="12"/>
      <c r="G136" s="12"/>
      <c r="H136" s="12"/>
      <c r="I136" s="12"/>
      <c r="J136" s="66"/>
      <c r="K136" s="66"/>
      <c r="L136" s="13">
        <f t="shared" ref="L136:L158" si="14">+$E136*J136</f>
        <v>0</v>
      </c>
      <c r="M136" s="14"/>
      <c r="N136" s="13">
        <f t="shared" ref="N136:N158" si="15">+(L136*M136)+L136</f>
        <v>0</v>
      </c>
      <c r="O136" s="45">
        <f t="shared" ref="O136:O158" si="16">D136*0.5</f>
        <v>174</v>
      </c>
      <c r="P136" s="65"/>
      <c r="Q136" s="65"/>
      <c r="R136" s="65"/>
      <c r="S136" s="65"/>
      <c r="T136" s="65"/>
      <c r="U136" s="66"/>
      <c r="V136" s="66"/>
      <c r="W136" s="13">
        <f t="shared" ref="W136:W158" si="17">+$O136*U136</f>
        <v>0</v>
      </c>
      <c r="X136" s="14"/>
      <c r="Y136" s="13">
        <f t="shared" si="12"/>
        <v>0</v>
      </c>
    </row>
    <row r="137" spans="1:25" ht="24" customHeight="1" x14ac:dyDescent="0.2">
      <c r="A137" s="7">
        <v>131</v>
      </c>
      <c r="B137" s="8" t="s">
        <v>517</v>
      </c>
      <c r="C137" s="55" t="s">
        <v>387</v>
      </c>
      <c r="D137" s="61">
        <v>968</v>
      </c>
      <c r="E137" s="61">
        <f t="shared" si="13"/>
        <v>484</v>
      </c>
      <c r="F137" s="12"/>
      <c r="G137" s="12"/>
      <c r="H137" s="12"/>
      <c r="I137" s="12"/>
      <c r="J137" s="66"/>
      <c r="K137" s="66"/>
      <c r="L137" s="13">
        <f t="shared" si="14"/>
        <v>0</v>
      </c>
      <c r="M137" s="14"/>
      <c r="N137" s="13">
        <f t="shared" si="15"/>
        <v>0</v>
      </c>
      <c r="O137" s="45">
        <f t="shared" si="16"/>
        <v>484</v>
      </c>
      <c r="P137" s="65"/>
      <c r="Q137" s="65"/>
      <c r="R137" s="65"/>
      <c r="S137" s="65"/>
      <c r="T137" s="65"/>
      <c r="U137" s="66"/>
      <c r="V137" s="66"/>
      <c r="W137" s="13">
        <f t="shared" si="17"/>
        <v>0</v>
      </c>
      <c r="X137" s="14"/>
      <c r="Y137" s="13">
        <f t="shared" si="12"/>
        <v>0</v>
      </c>
    </row>
    <row r="138" spans="1:25" ht="24" customHeight="1" x14ac:dyDescent="0.2">
      <c r="A138" s="7">
        <v>132</v>
      </c>
      <c r="B138" s="8" t="s">
        <v>518</v>
      </c>
      <c r="C138" s="55" t="s">
        <v>387</v>
      </c>
      <c r="D138" s="61">
        <v>2189</v>
      </c>
      <c r="E138" s="61">
        <f t="shared" si="13"/>
        <v>1094.5</v>
      </c>
      <c r="F138" s="12"/>
      <c r="G138" s="12"/>
      <c r="H138" s="12"/>
      <c r="I138" s="12"/>
      <c r="J138" s="66"/>
      <c r="K138" s="66"/>
      <c r="L138" s="13">
        <f t="shared" si="14"/>
        <v>0</v>
      </c>
      <c r="M138" s="14"/>
      <c r="N138" s="13">
        <f t="shared" si="15"/>
        <v>0</v>
      </c>
      <c r="O138" s="45">
        <f t="shared" si="16"/>
        <v>1094.5</v>
      </c>
      <c r="P138" s="65"/>
      <c r="Q138" s="65"/>
      <c r="R138" s="65"/>
      <c r="S138" s="65"/>
      <c r="T138" s="65"/>
      <c r="U138" s="66"/>
      <c r="V138" s="66"/>
      <c r="W138" s="13">
        <f t="shared" si="17"/>
        <v>0</v>
      </c>
      <c r="X138" s="14"/>
      <c r="Y138" s="13">
        <f t="shared" si="12"/>
        <v>0</v>
      </c>
    </row>
    <row r="139" spans="1:25" ht="24" customHeight="1" x14ac:dyDescent="0.2">
      <c r="A139" s="7">
        <v>133</v>
      </c>
      <c r="B139" s="8" t="s">
        <v>519</v>
      </c>
      <c r="C139" s="55" t="s">
        <v>520</v>
      </c>
      <c r="D139" s="61">
        <v>2415</v>
      </c>
      <c r="E139" s="61">
        <f t="shared" si="13"/>
        <v>1207.5</v>
      </c>
      <c r="F139" s="12"/>
      <c r="G139" s="12"/>
      <c r="H139" s="12"/>
      <c r="I139" s="12"/>
      <c r="J139" s="66"/>
      <c r="K139" s="66"/>
      <c r="L139" s="13">
        <f t="shared" si="14"/>
        <v>0</v>
      </c>
      <c r="M139" s="14"/>
      <c r="N139" s="13">
        <f t="shared" si="15"/>
        <v>0</v>
      </c>
      <c r="O139" s="45">
        <f t="shared" si="16"/>
        <v>1207.5</v>
      </c>
      <c r="P139" s="65"/>
      <c r="Q139" s="65"/>
      <c r="R139" s="65"/>
      <c r="S139" s="65"/>
      <c r="T139" s="65"/>
      <c r="U139" s="66"/>
      <c r="V139" s="66"/>
      <c r="W139" s="13">
        <f t="shared" si="17"/>
        <v>0</v>
      </c>
      <c r="X139" s="14"/>
      <c r="Y139" s="13">
        <f t="shared" si="12"/>
        <v>0</v>
      </c>
    </row>
    <row r="140" spans="1:25" ht="24" customHeight="1" x14ac:dyDescent="0.2">
      <c r="A140" s="7">
        <v>134</v>
      </c>
      <c r="B140" s="8" t="s">
        <v>521</v>
      </c>
      <c r="C140" s="55" t="s">
        <v>387</v>
      </c>
      <c r="D140" s="61">
        <v>53</v>
      </c>
      <c r="E140" s="61">
        <f t="shared" si="13"/>
        <v>26.5</v>
      </c>
      <c r="F140" s="12"/>
      <c r="G140" s="12"/>
      <c r="H140" s="12"/>
      <c r="I140" s="12"/>
      <c r="J140" s="66"/>
      <c r="K140" s="66"/>
      <c r="L140" s="13">
        <f t="shared" si="14"/>
        <v>0</v>
      </c>
      <c r="M140" s="14"/>
      <c r="N140" s="13">
        <f t="shared" si="15"/>
        <v>0</v>
      </c>
      <c r="O140" s="45">
        <f t="shared" si="16"/>
        <v>26.5</v>
      </c>
      <c r="P140" s="65"/>
      <c r="Q140" s="65"/>
      <c r="R140" s="65"/>
      <c r="S140" s="65"/>
      <c r="T140" s="65"/>
      <c r="U140" s="66"/>
      <c r="V140" s="66"/>
      <c r="W140" s="13">
        <f t="shared" si="17"/>
        <v>0</v>
      </c>
      <c r="X140" s="14"/>
      <c r="Y140" s="13">
        <f t="shared" si="12"/>
        <v>0</v>
      </c>
    </row>
    <row r="141" spans="1:25" ht="24" customHeight="1" x14ac:dyDescent="0.2">
      <c r="A141" s="7">
        <v>135</v>
      </c>
      <c r="B141" s="8" t="s">
        <v>522</v>
      </c>
      <c r="C141" s="55" t="s">
        <v>387</v>
      </c>
      <c r="D141" s="61">
        <v>33</v>
      </c>
      <c r="E141" s="61">
        <f t="shared" si="13"/>
        <v>16.5</v>
      </c>
      <c r="F141" s="12"/>
      <c r="G141" s="12"/>
      <c r="H141" s="12"/>
      <c r="I141" s="12"/>
      <c r="J141" s="66"/>
      <c r="K141" s="66"/>
      <c r="L141" s="13">
        <f t="shared" si="14"/>
        <v>0</v>
      </c>
      <c r="M141" s="14"/>
      <c r="N141" s="13">
        <f t="shared" si="15"/>
        <v>0</v>
      </c>
      <c r="O141" s="45">
        <f t="shared" si="16"/>
        <v>16.5</v>
      </c>
      <c r="P141" s="65"/>
      <c r="Q141" s="65"/>
      <c r="R141" s="65"/>
      <c r="S141" s="65"/>
      <c r="T141" s="65"/>
      <c r="U141" s="66"/>
      <c r="V141" s="66"/>
      <c r="W141" s="13">
        <f t="shared" si="17"/>
        <v>0</v>
      </c>
      <c r="X141" s="14"/>
      <c r="Y141" s="13">
        <f t="shared" si="12"/>
        <v>0</v>
      </c>
    </row>
    <row r="142" spans="1:25" ht="24" customHeight="1" x14ac:dyDescent="0.2">
      <c r="A142" s="7">
        <v>136</v>
      </c>
      <c r="B142" s="8" t="s">
        <v>523</v>
      </c>
      <c r="C142" s="55" t="s">
        <v>387</v>
      </c>
      <c r="D142" s="61">
        <v>73</v>
      </c>
      <c r="E142" s="61">
        <f t="shared" si="13"/>
        <v>36.5</v>
      </c>
      <c r="F142" s="12"/>
      <c r="G142" s="12"/>
      <c r="H142" s="12"/>
      <c r="I142" s="12"/>
      <c r="J142" s="66"/>
      <c r="K142" s="66"/>
      <c r="L142" s="13">
        <f t="shared" si="14"/>
        <v>0</v>
      </c>
      <c r="M142" s="14"/>
      <c r="N142" s="13">
        <f t="shared" si="15"/>
        <v>0</v>
      </c>
      <c r="O142" s="45">
        <f t="shared" si="16"/>
        <v>36.5</v>
      </c>
      <c r="P142" s="65"/>
      <c r="Q142" s="65"/>
      <c r="R142" s="65"/>
      <c r="S142" s="65"/>
      <c r="T142" s="65"/>
      <c r="U142" s="66"/>
      <c r="V142" s="66"/>
      <c r="W142" s="13">
        <f t="shared" si="17"/>
        <v>0</v>
      </c>
      <c r="X142" s="14"/>
      <c r="Y142" s="13">
        <f t="shared" si="12"/>
        <v>0</v>
      </c>
    </row>
    <row r="143" spans="1:25" ht="24" customHeight="1" x14ac:dyDescent="0.2">
      <c r="A143" s="7">
        <v>137</v>
      </c>
      <c r="B143" s="8" t="s">
        <v>524</v>
      </c>
      <c r="C143" s="55" t="s">
        <v>387</v>
      </c>
      <c r="D143" s="61">
        <v>154</v>
      </c>
      <c r="E143" s="61">
        <f t="shared" si="13"/>
        <v>77</v>
      </c>
      <c r="F143" s="12"/>
      <c r="G143" s="12"/>
      <c r="H143" s="12"/>
      <c r="I143" s="12"/>
      <c r="J143" s="66"/>
      <c r="K143" s="66"/>
      <c r="L143" s="13">
        <f t="shared" si="14"/>
        <v>0</v>
      </c>
      <c r="M143" s="14"/>
      <c r="N143" s="13">
        <f t="shared" si="15"/>
        <v>0</v>
      </c>
      <c r="O143" s="45">
        <f t="shared" si="16"/>
        <v>77</v>
      </c>
      <c r="P143" s="65"/>
      <c r="Q143" s="65"/>
      <c r="R143" s="65"/>
      <c r="S143" s="65"/>
      <c r="T143" s="65"/>
      <c r="U143" s="66"/>
      <c r="V143" s="66"/>
      <c r="W143" s="13">
        <f t="shared" si="17"/>
        <v>0</v>
      </c>
      <c r="X143" s="14"/>
      <c r="Y143" s="13">
        <f t="shared" si="12"/>
        <v>0</v>
      </c>
    </row>
    <row r="144" spans="1:25" ht="24" customHeight="1" x14ac:dyDescent="0.2">
      <c r="A144" s="7">
        <v>138</v>
      </c>
      <c r="B144" s="8" t="s">
        <v>525</v>
      </c>
      <c r="C144" s="55" t="s">
        <v>387</v>
      </c>
      <c r="D144" s="61">
        <v>755</v>
      </c>
      <c r="E144" s="61">
        <f t="shared" si="13"/>
        <v>377.5</v>
      </c>
      <c r="F144" s="12"/>
      <c r="G144" s="12"/>
      <c r="H144" s="12"/>
      <c r="I144" s="12"/>
      <c r="J144" s="66"/>
      <c r="K144" s="66"/>
      <c r="L144" s="13">
        <f t="shared" si="14"/>
        <v>0</v>
      </c>
      <c r="M144" s="14"/>
      <c r="N144" s="13">
        <f t="shared" si="15"/>
        <v>0</v>
      </c>
      <c r="O144" s="45">
        <f t="shared" si="16"/>
        <v>377.5</v>
      </c>
      <c r="P144" s="65"/>
      <c r="Q144" s="65"/>
      <c r="R144" s="65"/>
      <c r="S144" s="65"/>
      <c r="T144" s="65"/>
      <c r="U144" s="66"/>
      <c r="V144" s="66"/>
      <c r="W144" s="13">
        <f t="shared" si="17"/>
        <v>0</v>
      </c>
      <c r="X144" s="14"/>
      <c r="Y144" s="13">
        <f t="shared" si="12"/>
        <v>0</v>
      </c>
    </row>
    <row r="145" spans="1:25" ht="24" customHeight="1" x14ac:dyDescent="0.2">
      <c r="A145" s="7">
        <v>139</v>
      </c>
      <c r="B145" s="8" t="s">
        <v>526</v>
      </c>
      <c r="C145" s="55" t="s">
        <v>387</v>
      </c>
      <c r="D145" s="61">
        <v>78</v>
      </c>
      <c r="E145" s="61">
        <f t="shared" si="13"/>
        <v>39</v>
      </c>
      <c r="F145" s="12"/>
      <c r="G145" s="12"/>
      <c r="H145" s="12"/>
      <c r="I145" s="12"/>
      <c r="J145" s="66"/>
      <c r="K145" s="66"/>
      <c r="L145" s="13">
        <f t="shared" si="14"/>
        <v>0</v>
      </c>
      <c r="M145" s="14"/>
      <c r="N145" s="13">
        <f t="shared" si="15"/>
        <v>0</v>
      </c>
      <c r="O145" s="45">
        <f t="shared" si="16"/>
        <v>39</v>
      </c>
      <c r="P145" s="65"/>
      <c r="Q145" s="65"/>
      <c r="R145" s="65"/>
      <c r="S145" s="65"/>
      <c r="T145" s="65"/>
      <c r="U145" s="66"/>
      <c r="V145" s="66"/>
      <c r="W145" s="13">
        <f t="shared" si="17"/>
        <v>0</v>
      </c>
      <c r="X145" s="14"/>
      <c r="Y145" s="13">
        <f t="shared" si="12"/>
        <v>0</v>
      </c>
    </row>
    <row r="146" spans="1:25" ht="24" customHeight="1" x14ac:dyDescent="0.2">
      <c r="A146" s="7">
        <v>140</v>
      </c>
      <c r="B146" s="8" t="s">
        <v>527</v>
      </c>
      <c r="C146" s="55" t="s">
        <v>387</v>
      </c>
      <c r="D146" s="61">
        <v>1038</v>
      </c>
      <c r="E146" s="61">
        <f t="shared" si="13"/>
        <v>519</v>
      </c>
      <c r="F146" s="12"/>
      <c r="G146" s="12"/>
      <c r="H146" s="12"/>
      <c r="I146" s="12"/>
      <c r="J146" s="66"/>
      <c r="K146" s="66"/>
      <c r="L146" s="13">
        <f t="shared" si="14"/>
        <v>0</v>
      </c>
      <c r="M146" s="14"/>
      <c r="N146" s="13">
        <f t="shared" si="15"/>
        <v>0</v>
      </c>
      <c r="O146" s="45">
        <f t="shared" si="16"/>
        <v>519</v>
      </c>
      <c r="P146" s="65"/>
      <c r="Q146" s="65"/>
      <c r="R146" s="65"/>
      <c r="S146" s="65"/>
      <c r="T146" s="65"/>
      <c r="U146" s="66"/>
      <c r="V146" s="66"/>
      <c r="W146" s="13">
        <f t="shared" si="17"/>
        <v>0</v>
      </c>
      <c r="X146" s="14"/>
      <c r="Y146" s="13">
        <f t="shared" si="12"/>
        <v>0</v>
      </c>
    </row>
    <row r="147" spans="1:25" ht="24" customHeight="1" x14ac:dyDescent="0.2">
      <c r="A147" s="7">
        <v>141</v>
      </c>
      <c r="B147" s="8" t="s">
        <v>528</v>
      </c>
      <c r="C147" s="55" t="s">
        <v>387</v>
      </c>
      <c r="D147" s="61">
        <v>224</v>
      </c>
      <c r="E147" s="61">
        <f t="shared" si="13"/>
        <v>112</v>
      </c>
      <c r="F147" s="12"/>
      <c r="G147" s="12"/>
      <c r="H147" s="12"/>
      <c r="I147" s="12"/>
      <c r="J147" s="66"/>
      <c r="K147" s="66"/>
      <c r="L147" s="13">
        <f t="shared" si="14"/>
        <v>0</v>
      </c>
      <c r="M147" s="14"/>
      <c r="N147" s="13">
        <f t="shared" si="15"/>
        <v>0</v>
      </c>
      <c r="O147" s="45">
        <f t="shared" si="16"/>
        <v>112</v>
      </c>
      <c r="P147" s="65"/>
      <c r="Q147" s="65"/>
      <c r="R147" s="65"/>
      <c r="S147" s="65"/>
      <c r="T147" s="65"/>
      <c r="U147" s="66"/>
      <c r="V147" s="66"/>
      <c r="W147" s="13">
        <f t="shared" si="17"/>
        <v>0</v>
      </c>
      <c r="X147" s="14"/>
      <c r="Y147" s="13">
        <f t="shared" si="12"/>
        <v>0</v>
      </c>
    </row>
    <row r="148" spans="1:25" ht="24" customHeight="1" x14ac:dyDescent="0.2">
      <c r="A148" s="7">
        <v>142</v>
      </c>
      <c r="B148" s="8" t="s">
        <v>529</v>
      </c>
      <c r="C148" s="55" t="s">
        <v>387</v>
      </c>
      <c r="D148" s="61">
        <v>794</v>
      </c>
      <c r="E148" s="61">
        <f t="shared" si="13"/>
        <v>397</v>
      </c>
      <c r="F148" s="12"/>
      <c r="G148" s="12"/>
      <c r="H148" s="12"/>
      <c r="I148" s="12"/>
      <c r="J148" s="66"/>
      <c r="K148" s="66"/>
      <c r="L148" s="13">
        <f t="shared" si="14"/>
        <v>0</v>
      </c>
      <c r="M148" s="14"/>
      <c r="N148" s="13">
        <f t="shared" si="15"/>
        <v>0</v>
      </c>
      <c r="O148" s="45">
        <f t="shared" si="16"/>
        <v>397</v>
      </c>
      <c r="P148" s="65"/>
      <c r="Q148" s="65"/>
      <c r="R148" s="65"/>
      <c r="S148" s="65"/>
      <c r="T148" s="65"/>
      <c r="U148" s="66"/>
      <c r="V148" s="66"/>
      <c r="W148" s="13">
        <f t="shared" si="17"/>
        <v>0</v>
      </c>
      <c r="X148" s="14"/>
      <c r="Y148" s="13">
        <f t="shared" si="12"/>
        <v>0</v>
      </c>
    </row>
    <row r="149" spans="1:25" ht="24" customHeight="1" x14ac:dyDescent="0.2">
      <c r="A149" s="7">
        <v>143</v>
      </c>
      <c r="B149" s="8" t="s">
        <v>530</v>
      </c>
      <c r="C149" s="55" t="s">
        <v>387</v>
      </c>
      <c r="D149" s="61">
        <v>102</v>
      </c>
      <c r="E149" s="61">
        <f t="shared" si="13"/>
        <v>51</v>
      </c>
      <c r="F149" s="12"/>
      <c r="G149" s="12"/>
      <c r="H149" s="12"/>
      <c r="I149" s="12"/>
      <c r="J149" s="66"/>
      <c r="K149" s="66"/>
      <c r="L149" s="13">
        <f t="shared" si="14"/>
        <v>0</v>
      </c>
      <c r="M149" s="14"/>
      <c r="N149" s="13">
        <f t="shared" si="15"/>
        <v>0</v>
      </c>
      <c r="O149" s="45">
        <f t="shared" si="16"/>
        <v>51</v>
      </c>
      <c r="P149" s="65"/>
      <c r="Q149" s="65"/>
      <c r="R149" s="65"/>
      <c r="S149" s="65"/>
      <c r="T149" s="65"/>
      <c r="U149" s="66"/>
      <c r="V149" s="66"/>
      <c r="W149" s="13">
        <f t="shared" si="17"/>
        <v>0</v>
      </c>
      <c r="X149" s="14"/>
      <c r="Y149" s="13">
        <f t="shared" si="12"/>
        <v>0</v>
      </c>
    </row>
    <row r="150" spans="1:25" ht="24" customHeight="1" x14ac:dyDescent="0.2">
      <c r="A150" s="7">
        <v>144</v>
      </c>
      <c r="B150" s="8" t="s">
        <v>531</v>
      </c>
      <c r="C150" s="55" t="s">
        <v>387</v>
      </c>
      <c r="D150" s="61">
        <v>108</v>
      </c>
      <c r="E150" s="61">
        <f t="shared" si="13"/>
        <v>54</v>
      </c>
      <c r="F150" s="12"/>
      <c r="G150" s="12"/>
      <c r="H150" s="12"/>
      <c r="I150" s="12"/>
      <c r="J150" s="66"/>
      <c r="K150" s="66"/>
      <c r="L150" s="13">
        <f t="shared" si="14"/>
        <v>0</v>
      </c>
      <c r="M150" s="14"/>
      <c r="N150" s="13">
        <f t="shared" si="15"/>
        <v>0</v>
      </c>
      <c r="O150" s="45">
        <f t="shared" si="16"/>
        <v>54</v>
      </c>
      <c r="P150" s="65"/>
      <c r="Q150" s="65"/>
      <c r="R150" s="65"/>
      <c r="S150" s="65"/>
      <c r="T150" s="65"/>
      <c r="U150" s="66"/>
      <c r="V150" s="66"/>
      <c r="W150" s="13">
        <f t="shared" si="17"/>
        <v>0</v>
      </c>
      <c r="X150" s="14"/>
      <c r="Y150" s="13">
        <f t="shared" si="12"/>
        <v>0</v>
      </c>
    </row>
    <row r="151" spans="1:25" ht="24" customHeight="1" x14ac:dyDescent="0.2">
      <c r="A151" s="7">
        <v>145</v>
      </c>
      <c r="B151" s="8" t="s">
        <v>532</v>
      </c>
      <c r="C151" s="55" t="s">
        <v>387</v>
      </c>
      <c r="D151" s="61">
        <v>84</v>
      </c>
      <c r="E151" s="61">
        <f t="shared" si="13"/>
        <v>42</v>
      </c>
      <c r="F151" s="12"/>
      <c r="G151" s="12"/>
      <c r="H151" s="12"/>
      <c r="I151" s="12"/>
      <c r="J151" s="66"/>
      <c r="K151" s="66"/>
      <c r="L151" s="13">
        <f t="shared" si="14"/>
        <v>0</v>
      </c>
      <c r="M151" s="14"/>
      <c r="N151" s="13">
        <f t="shared" si="15"/>
        <v>0</v>
      </c>
      <c r="O151" s="45">
        <f t="shared" si="16"/>
        <v>42</v>
      </c>
      <c r="P151" s="65"/>
      <c r="Q151" s="65"/>
      <c r="R151" s="65"/>
      <c r="S151" s="65"/>
      <c r="T151" s="65"/>
      <c r="U151" s="66"/>
      <c r="V151" s="66"/>
      <c r="W151" s="13">
        <f t="shared" si="17"/>
        <v>0</v>
      </c>
      <c r="X151" s="14"/>
      <c r="Y151" s="13">
        <f t="shared" si="12"/>
        <v>0</v>
      </c>
    </row>
    <row r="152" spans="1:25" ht="24" customHeight="1" x14ac:dyDescent="0.2">
      <c r="A152" s="7">
        <v>146</v>
      </c>
      <c r="B152" s="8" t="s">
        <v>533</v>
      </c>
      <c r="C152" s="55" t="s">
        <v>387</v>
      </c>
      <c r="D152" s="61">
        <v>2786</v>
      </c>
      <c r="E152" s="61">
        <f t="shared" si="13"/>
        <v>1393</v>
      </c>
      <c r="F152" s="12"/>
      <c r="G152" s="12"/>
      <c r="H152" s="12"/>
      <c r="I152" s="12"/>
      <c r="J152" s="66"/>
      <c r="K152" s="66"/>
      <c r="L152" s="13">
        <f t="shared" si="14"/>
        <v>0</v>
      </c>
      <c r="M152" s="14"/>
      <c r="N152" s="13">
        <f t="shared" si="15"/>
        <v>0</v>
      </c>
      <c r="O152" s="45">
        <f t="shared" si="16"/>
        <v>1393</v>
      </c>
      <c r="P152" s="65"/>
      <c r="Q152" s="65"/>
      <c r="R152" s="65"/>
      <c r="S152" s="65"/>
      <c r="T152" s="65"/>
      <c r="U152" s="66"/>
      <c r="V152" s="66"/>
      <c r="W152" s="13">
        <f t="shared" si="17"/>
        <v>0</v>
      </c>
      <c r="X152" s="14"/>
      <c r="Y152" s="13">
        <f t="shared" si="12"/>
        <v>0</v>
      </c>
    </row>
    <row r="153" spans="1:25" ht="24" customHeight="1" x14ac:dyDescent="0.2">
      <c r="A153" s="7">
        <v>147</v>
      </c>
      <c r="B153" s="8" t="s">
        <v>534</v>
      </c>
      <c r="C153" s="55" t="s">
        <v>387</v>
      </c>
      <c r="D153" s="61">
        <v>762</v>
      </c>
      <c r="E153" s="61">
        <f t="shared" si="13"/>
        <v>381</v>
      </c>
      <c r="F153" s="12"/>
      <c r="G153" s="12"/>
      <c r="H153" s="12"/>
      <c r="I153" s="12"/>
      <c r="J153" s="66"/>
      <c r="K153" s="66"/>
      <c r="L153" s="13">
        <f t="shared" si="14"/>
        <v>0</v>
      </c>
      <c r="M153" s="14"/>
      <c r="N153" s="13">
        <f t="shared" si="15"/>
        <v>0</v>
      </c>
      <c r="O153" s="45">
        <f t="shared" si="16"/>
        <v>381</v>
      </c>
      <c r="P153" s="65"/>
      <c r="Q153" s="65"/>
      <c r="R153" s="65"/>
      <c r="S153" s="65"/>
      <c r="T153" s="65"/>
      <c r="U153" s="66"/>
      <c r="V153" s="66"/>
      <c r="W153" s="13">
        <f t="shared" si="17"/>
        <v>0</v>
      </c>
      <c r="X153" s="14"/>
      <c r="Y153" s="13">
        <f t="shared" si="12"/>
        <v>0</v>
      </c>
    </row>
    <row r="154" spans="1:25" ht="24" customHeight="1" x14ac:dyDescent="0.2">
      <c r="A154" s="7">
        <v>148</v>
      </c>
      <c r="B154" s="8" t="s">
        <v>535</v>
      </c>
      <c r="C154" s="55" t="s">
        <v>387</v>
      </c>
      <c r="D154" s="61">
        <v>80</v>
      </c>
      <c r="E154" s="61">
        <f t="shared" si="13"/>
        <v>40</v>
      </c>
      <c r="F154" s="12"/>
      <c r="G154" s="12"/>
      <c r="H154" s="12"/>
      <c r="I154" s="12"/>
      <c r="J154" s="66"/>
      <c r="K154" s="66"/>
      <c r="L154" s="13">
        <f t="shared" si="14"/>
        <v>0</v>
      </c>
      <c r="M154" s="14"/>
      <c r="N154" s="13">
        <f t="shared" si="15"/>
        <v>0</v>
      </c>
      <c r="O154" s="45">
        <f t="shared" si="16"/>
        <v>40</v>
      </c>
      <c r="P154" s="65"/>
      <c r="Q154" s="65"/>
      <c r="R154" s="65"/>
      <c r="S154" s="65"/>
      <c r="T154" s="65"/>
      <c r="U154" s="66"/>
      <c r="V154" s="66"/>
      <c r="W154" s="13">
        <f t="shared" si="17"/>
        <v>0</v>
      </c>
      <c r="X154" s="14"/>
      <c r="Y154" s="13">
        <f t="shared" si="12"/>
        <v>0</v>
      </c>
    </row>
    <row r="155" spans="1:25" ht="24" customHeight="1" x14ac:dyDescent="0.2">
      <c r="A155" s="7">
        <v>149</v>
      </c>
      <c r="B155" s="8" t="s">
        <v>536</v>
      </c>
      <c r="C155" s="55" t="s">
        <v>387</v>
      </c>
      <c r="D155" s="61">
        <v>764</v>
      </c>
      <c r="E155" s="61">
        <f t="shared" si="13"/>
        <v>382</v>
      </c>
      <c r="F155" s="12"/>
      <c r="G155" s="12"/>
      <c r="H155" s="12"/>
      <c r="I155" s="12"/>
      <c r="J155" s="66"/>
      <c r="K155" s="66"/>
      <c r="L155" s="13">
        <f t="shared" si="14"/>
        <v>0</v>
      </c>
      <c r="M155" s="14"/>
      <c r="N155" s="13">
        <f t="shared" si="15"/>
        <v>0</v>
      </c>
      <c r="O155" s="45">
        <f t="shared" si="16"/>
        <v>382</v>
      </c>
      <c r="P155" s="65"/>
      <c r="Q155" s="65"/>
      <c r="R155" s="65"/>
      <c r="S155" s="65"/>
      <c r="T155" s="65"/>
      <c r="U155" s="66"/>
      <c r="V155" s="66"/>
      <c r="W155" s="13">
        <f t="shared" si="17"/>
        <v>0</v>
      </c>
      <c r="X155" s="14"/>
      <c r="Y155" s="13">
        <f t="shared" si="12"/>
        <v>0</v>
      </c>
    </row>
    <row r="156" spans="1:25" ht="24" customHeight="1" x14ac:dyDescent="0.2">
      <c r="A156" s="7">
        <v>150</v>
      </c>
      <c r="B156" s="8" t="s">
        <v>537</v>
      </c>
      <c r="C156" s="55" t="s">
        <v>387</v>
      </c>
      <c r="D156" s="61">
        <v>5480</v>
      </c>
      <c r="E156" s="61">
        <f t="shared" si="13"/>
        <v>2740</v>
      </c>
      <c r="F156" s="12"/>
      <c r="G156" s="12"/>
      <c r="H156" s="12"/>
      <c r="I156" s="12"/>
      <c r="J156" s="66"/>
      <c r="K156" s="66"/>
      <c r="L156" s="13">
        <f t="shared" si="14"/>
        <v>0</v>
      </c>
      <c r="M156" s="14"/>
      <c r="N156" s="13">
        <f t="shared" si="15"/>
        <v>0</v>
      </c>
      <c r="O156" s="45">
        <f t="shared" si="16"/>
        <v>2740</v>
      </c>
      <c r="P156" s="65"/>
      <c r="Q156" s="65"/>
      <c r="R156" s="65"/>
      <c r="S156" s="65"/>
      <c r="T156" s="65"/>
      <c r="U156" s="66"/>
      <c r="V156" s="66"/>
      <c r="W156" s="13">
        <f t="shared" si="17"/>
        <v>0</v>
      </c>
      <c r="X156" s="14"/>
      <c r="Y156" s="13">
        <f t="shared" si="12"/>
        <v>0</v>
      </c>
    </row>
    <row r="157" spans="1:25" ht="24" customHeight="1" x14ac:dyDescent="0.2">
      <c r="A157" s="7">
        <v>151</v>
      </c>
      <c r="B157" s="8" t="s">
        <v>538</v>
      </c>
      <c r="C157" s="55" t="s">
        <v>387</v>
      </c>
      <c r="D157" s="61">
        <v>800</v>
      </c>
      <c r="E157" s="61">
        <f t="shared" si="13"/>
        <v>400</v>
      </c>
      <c r="F157" s="12"/>
      <c r="G157" s="12"/>
      <c r="H157" s="12"/>
      <c r="I157" s="12"/>
      <c r="J157" s="66"/>
      <c r="K157" s="66"/>
      <c r="L157" s="13">
        <f t="shared" si="14"/>
        <v>0</v>
      </c>
      <c r="M157" s="14"/>
      <c r="N157" s="13">
        <f t="shared" si="15"/>
        <v>0</v>
      </c>
      <c r="O157" s="45">
        <f t="shared" si="16"/>
        <v>400</v>
      </c>
      <c r="P157" s="65"/>
      <c r="Q157" s="65"/>
      <c r="R157" s="65"/>
      <c r="S157" s="65"/>
      <c r="T157" s="65"/>
      <c r="U157" s="66"/>
      <c r="V157" s="66"/>
      <c r="W157" s="13">
        <f t="shared" si="17"/>
        <v>0</v>
      </c>
      <c r="X157" s="14"/>
      <c r="Y157" s="13">
        <f t="shared" si="12"/>
        <v>0</v>
      </c>
    </row>
    <row r="158" spans="1:25" ht="24" customHeight="1" x14ac:dyDescent="0.2">
      <c r="A158" s="7">
        <v>152</v>
      </c>
      <c r="B158" s="8" t="s">
        <v>539</v>
      </c>
      <c r="C158" s="55" t="s">
        <v>387</v>
      </c>
      <c r="D158" s="61">
        <v>277</v>
      </c>
      <c r="E158" s="61">
        <f t="shared" si="13"/>
        <v>138.5</v>
      </c>
      <c r="F158" s="12"/>
      <c r="G158" s="12"/>
      <c r="H158" s="12"/>
      <c r="I158" s="12"/>
      <c r="J158" s="66"/>
      <c r="K158" s="66"/>
      <c r="L158" s="13">
        <f t="shared" si="14"/>
        <v>0</v>
      </c>
      <c r="M158" s="14"/>
      <c r="N158" s="13">
        <f t="shared" si="15"/>
        <v>0</v>
      </c>
      <c r="O158" s="45">
        <f t="shared" si="16"/>
        <v>138.5</v>
      </c>
      <c r="P158" s="65"/>
      <c r="Q158" s="65"/>
      <c r="R158" s="65"/>
      <c r="S158" s="65"/>
      <c r="T158" s="65"/>
      <c r="U158" s="66"/>
      <c r="V158" s="66"/>
      <c r="W158" s="13">
        <f t="shared" si="17"/>
        <v>0</v>
      </c>
      <c r="X158" s="14"/>
      <c r="Y158" s="13">
        <f t="shared" si="12"/>
        <v>0</v>
      </c>
    </row>
    <row r="159" spans="1:25" ht="35.25" customHeight="1" x14ac:dyDescent="0.2">
      <c r="A159" s="26" t="s">
        <v>46</v>
      </c>
      <c r="B159" s="26"/>
      <c r="C159" s="27"/>
      <c r="D159" s="27"/>
      <c r="E159" s="27"/>
      <c r="F159" s="159" t="s">
        <v>47</v>
      </c>
      <c r="G159" s="160"/>
      <c r="H159" s="160"/>
      <c r="I159" s="160"/>
      <c r="J159" s="161"/>
      <c r="K159" s="19"/>
      <c r="L159" s="67">
        <f>+SUM(L7:L158)</f>
        <v>0</v>
      </c>
      <c r="M159" s="12"/>
      <c r="N159" s="67">
        <f>+SUM(N7:N158)</f>
        <v>0</v>
      </c>
      <c r="O159" s="67"/>
      <c r="P159" s="168" t="s">
        <v>47</v>
      </c>
      <c r="Q159" s="168"/>
      <c r="R159" s="168"/>
      <c r="S159" s="168"/>
      <c r="T159" s="168"/>
      <c r="U159" s="168"/>
      <c r="V159" s="68"/>
      <c r="W159" s="67">
        <f>+SUM(W7:W158)</f>
        <v>0</v>
      </c>
      <c r="X159" s="21"/>
      <c r="Y159" s="67">
        <f>+SUM(Y7:Y158)</f>
        <v>0</v>
      </c>
    </row>
    <row r="160" spans="1:25" ht="49.5" customHeight="1" x14ac:dyDescent="0.2">
      <c r="A160" s="132" t="s">
        <v>48</v>
      </c>
      <c r="B160" s="132"/>
      <c r="F160" s="133" t="s">
        <v>49</v>
      </c>
      <c r="G160" s="134"/>
      <c r="H160" s="134"/>
      <c r="I160" s="134"/>
      <c r="J160" s="135"/>
      <c r="K160" s="69"/>
      <c r="L160" s="167"/>
      <c r="M160" s="167"/>
      <c r="N160" s="167"/>
      <c r="O160" s="1"/>
    </row>
    <row r="161" spans="1:15" ht="49.5" customHeight="1" x14ac:dyDescent="0.2">
      <c r="A161" s="136" t="s">
        <v>50</v>
      </c>
      <c r="B161" s="136"/>
      <c r="F161" s="133" t="s">
        <v>51</v>
      </c>
      <c r="G161" s="134"/>
      <c r="H161" s="134"/>
      <c r="I161" s="134"/>
      <c r="J161" s="135"/>
      <c r="K161" s="22"/>
      <c r="L161" s="137"/>
      <c r="M161" s="137"/>
      <c r="N161" s="137"/>
      <c r="O161" s="1"/>
    </row>
  </sheetData>
  <mergeCells count="18">
    <mergeCell ref="F159:J159"/>
    <mergeCell ref="P159:U159"/>
    <mergeCell ref="C1:Y1"/>
    <mergeCell ref="A2:Y2"/>
    <mergeCell ref="A3:D3"/>
    <mergeCell ref="F3:R3"/>
    <mergeCell ref="A4:D4"/>
    <mergeCell ref="F4:N4"/>
    <mergeCell ref="A5:D5"/>
    <mergeCell ref="E5:N5"/>
    <mergeCell ref="O5:Y5"/>
    <mergeCell ref="A6:B6"/>
    <mergeCell ref="A160:B160"/>
    <mergeCell ref="F160:J160"/>
    <mergeCell ref="L160:N160"/>
    <mergeCell ref="A161:B161"/>
    <mergeCell ref="F161:J161"/>
    <mergeCell ref="L161:N16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21</vt:i4>
      </vt:variant>
    </vt:vector>
  </HeadingPairs>
  <TitlesOfParts>
    <vt:vector size="21" baseType="lpstr">
      <vt:lpstr>REPARTITION LOT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  <vt:lpstr>LOT 19</vt:lpstr>
      <vt:lpstr>LOT 20</vt:lpstr>
    </vt:vector>
  </TitlesOfParts>
  <Company>CHU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ekougbla (B15789)</dc:creator>
  <cp:lastModifiedBy>ekougbla (B15789)</cp:lastModifiedBy>
  <dcterms:created xsi:type="dcterms:W3CDTF">2025-12-30T11:58:00Z</dcterms:created>
  <dcterms:modified xsi:type="dcterms:W3CDTF">2026-02-03T12:22:50Z</dcterms:modified>
</cp:coreProperties>
</file>