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dministration\Services_techniques\OPERATIONS MOE INTERNE\ETANCHEITE - BATIMENT PRINCIPAL\26P003 - NOUVEAU MARCHE\"/>
    </mc:Choice>
  </mc:AlternateContent>
  <xr:revisionPtr revIDLastSave="0" documentId="13_ncr:1_{C79826EA-7F65-4F19-8EDC-6B387CE12AB9}" xr6:coauthVersionLast="36" xr6:coauthVersionMax="47" xr10:uidLastSave="{00000000-0000-0000-0000-000000000000}"/>
  <bookViews>
    <workbookView xWindow="32370" yWindow="0" windowWidth="19935" windowHeight="15480" xr2:uid="{E372DBFC-286B-4CC3-879D-FB94AFC1B55E}"/>
  </bookViews>
  <sheets>
    <sheet name="DPGF" sheetId="1" r:id="rId1"/>
  </sheets>
  <definedNames>
    <definedName name="_xlnm.Print_Area" localSheetId="0">DPGF!$A$1:$F$81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9" i="1"/>
  <c r="F6" i="1"/>
  <c r="F75" i="1"/>
  <c r="F69" i="1" l="1"/>
  <c r="F31" i="1" l="1"/>
  <c r="F63" i="1"/>
  <c r="F19" i="1" l="1"/>
  <c r="F11" i="1"/>
  <c r="F59" i="1" l="1"/>
  <c r="F57" i="1"/>
  <c r="F55" i="1"/>
  <c r="F53" i="1"/>
  <c r="F44" i="1"/>
  <c r="F67" i="1"/>
  <c r="F65" i="1"/>
  <c r="F49" i="1"/>
  <c r="F43" i="1"/>
  <c r="F47" i="1"/>
  <c r="F45" i="1"/>
  <c r="F51" i="1"/>
  <c r="F40" i="1"/>
  <c r="F39" i="1"/>
  <c r="F38" i="1"/>
  <c r="F29" i="1"/>
  <c r="F27" i="1"/>
  <c r="F25" i="1"/>
  <c r="F24" i="1"/>
  <c r="F21" i="1"/>
  <c r="F17" i="1"/>
  <c r="F15" i="1"/>
  <c r="F13" i="1"/>
  <c r="F33" i="1" l="1"/>
  <c r="F76" i="1" s="1"/>
  <c r="F71" i="1"/>
  <c r="F77" i="1" s="1"/>
  <c r="F79" i="1" l="1"/>
  <c r="F80" i="1" s="1"/>
  <c r="F81" i="1" s="1"/>
</calcChain>
</file>

<file path=xl/sharedStrings.xml><?xml version="1.0" encoding="utf-8"?>
<sst xmlns="http://schemas.openxmlformats.org/spreadsheetml/2006/main" count="115" uniqueCount="86">
  <si>
    <t>DESIGNATION</t>
  </si>
  <si>
    <t>Quantite</t>
  </si>
  <si>
    <t>Unite</t>
  </si>
  <si>
    <t>P. Unitaire</t>
  </si>
  <si>
    <t>TOTAL</t>
  </si>
  <si>
    <t>ML</t>
  </si>
  <si>
    <t>M2</t>
  </si>
  <si>
    <t>UN</t>
  </si>
  <si>
    <t xml:space="preserve">N° </t>
  </si>
  <si>
    <t>GARDE CORPS AUTOPORTANT</t>
  </si>
  <si>
    <t>JOINTS DE DILATATION</t>
  </si>
  <si>
    <t xml:space="preserve">PREPARATION PARE VAPEUR </t>
  </si>
  <si>
    <t>EVACUATIONS DES EAUX PLUVIALES</t>
  </si>
  <si>
    <t>MONTANT TRAVAUX PREPARATOIRES  HT</t>
  </si>
  <si>
    <t xml:space="preserve">M2 </t>
  </si>
  <si>
    <t>ETANCHEITE DES JOINTS DE DILATATION</t>
  </si>
  <si>
    <t xml:space="preserve">ML </t>
  </si>
  <si>
    <t>MONTANT TRAVAUX NEUF EN REFECTION  HT</t>
  </si>
  <si>
    <t>RECAPITULATIF GENERAL</t>
  </si>
  <si>
    <t>TOTAL TRAVAUX  HT</t>
  </si>
  <si>
    <t>TVA  20 %</t>
  </si>
  <si>
    <t>TOTAL TRAVAUX  T.T.C</t>
  </si>
  <si>
    <t>ENS</t>
  </si>
  <si>
    <t>INSTALLATIONS DE CHANTIER, ORGANISATION et PROTECTIONS</t>
  </si>
  <si>
    <t>3.2.1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</si>
  <si>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</si>
  <si>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</si>
  <si>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</si>
  <si>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</si>
  <si>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</si>
  <si>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</si>
  <si>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</si>
  <si>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</si>
  <si>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</si>
  <si>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</si>
  <si>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3.2.2.10</t>
  </si>
  <si>
    <t>3.2.2.11</t>
  </si>
  <si>
    <t>SUPPRESSION DE COMPLEXE D'ETANCHEITE EXISTANT</t>
  </si>
  <si>
    <t xml:space="preserve">SECURITE DE CHANTIER PROVISOIRE </t>
  </si>
  <si>
    <t>PROTECTIONS COLLECTIVES - GARDE-CORPS</t>
  </si>
  <si>
    <t>DEMOLITION DE CHEMINEMENT DE CIRCULATION EN DALLES BETON PREFABRIQUEES</t>
  </si>
  <si>
    <t>SUPPRESSION DES RELEVES D'ETANCHEITE PERIPHERIQUES</t>
  </si>
  <si>
    <t>a) lineaire joints de dilatation sur double costieres béton</t>
  </si>
  <si>
    <t xml:space="preserve">b) Lineaire joints de dilatation en pied de façade </t>
  </si>
  <si>
    <t>TRAVAUX NEUFS EN REFECTION</t>
  </si>
  <si>
    <t>3.2.3</t>
  </si>
  <si>
    <t>TRAVAUX PREPARATOIRES ET DEPOSES</t>
  </si>
  <si>
    <t>3.2.3.1</t>
  </si>
  <si>
    <t>ETANCHEITE SUR PLANCHER BETON AVEC ISOLATION THERMIQUE</t>
  </si>
  <si>
    <t>a) barriere pare vapeur</t>
  </si>
  <si>
    <t>b) Isolation</t>
  </si>
  <si>
    <t>c) Etancheité</t>
  </si>
  <si>
    <t xml:space="preserve"> RELEVES  D'ETANCHEITE</t>
  </si>
  <si>
    <t>a) relevés péripheriques</t>
  </si>
  <si>
    <t>3.2.3.2</t>
  </si>
  <si>
    <t>3.2.3.3</t>
  </si>
  <si>
    <t>3.2.3.4</t>
  </si>
  <si>
    <t>3.2.3.5</t>
  </si>
  <si>
    <t>DEPOSE PROTECTION LOURDE</t>
  </si>
  <si>
    <t>REPOSE DE LA PROTECTION LOURDE EN GRAVILLONS</t>
  </si>
  <si>
    <t xml:space="preserve">BANDES DE RIVE SUR ACROTERE PERIPHERIQUE </t>
  </si>
  <si>
    <t>ASSERVISSEMENT LANTERNEAUX DE DESENFUMAGE</t>
  </si>
  <si>
    <t>3.2.3.6</t>
  </si>
  <si>
    <t>3.2.3.7</t>
  </si>
  <si>
    <t>3.2.3.8</t>
  </si>
  <si>
    <t>PROTECTION DES JOINTS DE DILATATION EN PIED DE FACADES</t>
  </si>
  <si>
    <t>ETANCHEITE DES JOINTS DE DIALATION EN PIED DE FACADES</t>
  </si>
  <si>
    <t>3.2.3.9</t>
  </si>
  <si>
    <t>3.2.3.10</t>
  </si>
  <si>
    <t>b) relevés des lanterneaux</t>
  </si>
  <si>
    <t>c) relevés divers (souches, sous debord facades locaux techniques, etc.)</t>
  </si>
  <si>
    <t>CREATION DE CHEMINEMENTS DE CIRCULATION EN DALLES SUR PLOTS</t>
  </si>
  <si>
    <t>LANTERNEAUX DE DESENFUMAGE NEUF</t>
  </si>
  <si>
    <t>3.2.3.11</t>
  </si>
  <si>
    <t>PROTECTION DES RELEVES ETANCHEITE</t>
  </si>
  <si>
    <t>EVACUATION DES EAUX PLUVIALES EN TERRASSE</t>
  </si>
  <si>
    <t>3.2.3.12</t>
  </si>
  <si>
    <t>3.2.3.13</t>
  </si>
  <si>
    <t>3.2.3.14</t>
  </si>
  <si>
    <t>CONDAMNATION DE LANTERNEAU D'ECLAIRAGE</t>
  </si>
  <si>
    <t>MONTANT TRAVAUX PREPARATOIRES HT</t>
  </si>
  <si>
    <t>MONTANT INSTALLATIONS DE CHANTIER, ORGANISATION et PROTECTIONS HT</t>
  </si>
  <si>
    <t>DEPOSE DES LANTERNEAUX DE DESENFUMAGE</t>
  </si>
  <si>
    <t>DEPOSE ET REPOSE DE CHEMINEMENT DE CIRCULATION ET ELEMENTS DIVERS</t>
  </si>
  <si>
    <t>NOTA : Les quantités seront à verifier par les entreprises</t>
  </si>
  <si>
    <t>Affaire n° 26P003 - Travaux de réfection partielle de l’étanchéité de la toiture
du bâtiment principal du Centre Hospitalier d'Avignon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</si>
</sst>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" fontId="1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" fontId="0" fillId="0" borderId="3" xfId="0" applyNumberFormat="1" applyFont="1" applyBorder="1" applyAlignment="1">
      <alignment horizontal="right" vertical="center"/>
    </xf>
    <xf numFmtId="164" fontId="0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horizontal="right" vertical="center"/>
    </xf>
    <xf numFmtId="4" fontId="0" fillId="0" borderId="7" xfId="0" applyNumberFormat="1" applyFont="1" applyBorder="1" applyAlignment="1">
      <alignment horizontal="center" vertical="center"/>
    </xf>
    <xf numFmtId="4" fontId="0" fillId="0" borderId="7" xfId="0" applyNumberFormat="1" applyFont="1" applyBorder="1" applyAlignment="1">
      <alignment horizontal="right" vertical="center"/>
    </xf>
    <xf numFmtId="164" fontId="0" fillId="0" borderId="7" xfId="0" applyNumberFormat="1" applyFont="1" applyBorder="1" applyAlignment="1">
      <alignment horizontal="righ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4" fontId="0" fillId="0" borderId="8" xfId="0" applyNumberFormat="1" applyFont="1" applyBorder="1" applyAlignment="1">
      <alignment horizontal="center" vertical="center"/>
    </xf>
    <xf numFmtId="4" fontId="0" fillId="0" borderId="8" xfId="0" applyNumberFormat="1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 vertical="center"/>
    </xf>
    <xf numFmtId="164" fontId="0" fillId="0" borderId="6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4" fontId="0" fillId="3" borderId="3" xfId="0" applyNumberFormat="1" applyFont="1" applyFill="1" applyBorder="1" applyAlignment="1">
      <alignment horizontal="right" vertical="center"/>
    </xf>
    <xf numFmtId="164" fontId="0" fillId="3" borderId="4" xfId="0" applyNumberFormat="1" applyFont="1" applyFill="1" applyBorder="1" applyAlignment="1">
      <alignment horizontal="right" vertical="center"/>
    </xf>
    <xf numFmtId="4" fontId="0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164" fontId="0" fillId="0" borderId="9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164" fontId="0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2C4E-CA33-4398-A260-C29E25A884B2}">
  <sheetPr>
    <pageSetUpPr fitToPage="1"/>
  </sheetPr>
  <dimension ref="A1:L111"/>
  <sheetViews>
    <sheetView tabSelected="1" view="pageBreakPreview" zoomScaleNormal="100" zoomScaleSheetLayoutView="100" workbookViewId="0">
      <selection activeCell="J11" sqref="J11"/>
    </sheetView>
  </sheetViews>
  <sheetFormatPr baseColWidth="10" defaultColWidth="11.5703125" defaultRowHeight="15" x14ac:dyDescent="0.25"/>
  <cols>
    <col min="1" max="1" width="7.7109375" style="21" bestFit="1" customWidth="1"/>
    <col min="2" max="2" width="76.5703125" style="64" bestFit="1" customWidth="1"/>
    <col min="3" max="3" width="5.42578125" style="69" customWidth="1"/>
    <col min="4" max="4" width="8.85546875" style="23" bestFit="1" customWidth="1"/>
    <col min="5" max="5" width="10.42578125" style="69" bestFit="1" customWidth="1"/>
    <col min="6" max="6" width="12.7109375" style="69" customWidth="1"/>
    <col min="7" max="16384" width="11.5703125" style="64"/>
  </cols>
  <sheetData>
    <row r="1" spans="1:12" ht="40.15" customHeight="1" x14ac:dyDescent="0.25">
      <c r="A1" s="97" t="s">
        <v>85</v>
      </c>
      <c r="B1" s="97"/>
      <c r="C1" s="97"/>
      <c r="D1" s="97"/>
      <c r="E1" s="97"/>
      <c r="F1" s="97"/>
    </row>
    <row r="2" spans="1:12" ht="13.15" customHeight="1" x14ac:dyDescent="0.25">
      <c r="B2" s="65"/>
      <c r="C2" s="66"/>
      <c r="D2" s="22"/>
      <c r="E2" s="66"/>
      <c r="F2" s="67"/>
    </row>
    <row r="3" spans="1:12" x14ac:dyDescent="0.25">
      <c r="B3" s="68" t="s">
        <v>84</v>
      </c>
      <c r="C3" s="66"/>
      <c r="D3" s="22"/>
      <c r="E3" s="66"/>
      <c r="F3" s="67"/>
    </row>
    <row r="4" spans="1:12" ht="13.15" customHeight="1" x14ac:dyDescent="0.25">
      <c r="B4" s="33"/>
    </row>
    <row r="5" spans="1:12" ht="16.149999999999999" customHeight="1" x14ac:dyDescent="0.25">
      <c r="A5" s="24" t="s">
        <v>8</v>
      </c>
      <c r="B5" s="25" t="s">
        <v>0</v>
      </c>
      <c r="C5" s="26" t="s">
        <v>2</v>
      </c>
      <c r="D5" s="27" t="s">
        <v>1</v>
      </c>
      <c r="E5" s="26" t="s">
        <v>3</v>
      </c>
      <c r="F5" s="26" t="s">
        <v>4</v>
      </c>
    </row>
    <row r="6" spans="1:12" x14ac:dyDescent="0.25">
      <c r="A6" s="28" t="s">
        <v>24</v>
      </c>
      <c r="B6" s="7" t="s">
        <v>23</v>
      </c>
      <c r="C6" s="29" t="s">
        <v>22</v>
      </c>
      <c r="D6" s="30">
        <v>1</v>
      </c>
      <c r="E6" s="31"/>
      <c r="F6" s="32">
        <f>D6*E6</f>
        <v>0</v>
      </c>
    </row>
    <row r="7" spans="1:12" x14ac:dyDescent="0.25">
      <c r="A7" s="33" t="s">
        <v>25</v>
      </c>
      <c r="B7" s="2" t="s">
        <v>46</v>
      </c>
      <c r="C7" s="70"/>
      <c r="D7" s="11"/>
      <c r="E7" s="34"/>
      <c r="F7" s="35"/>
    </row>
    <row r="8" spans="1:12" x14ac:dyDescent="0.25">
      <c r="A8" s="33"/>
      <c r="B8" s="2"/>
      <c r="C8" s="8"/>
      <c r="D8" s="12"/>
      <c r="E8" s="34"/>
      <c r="F8" s="35"/>
    </row>
    <row r="9" spans="1:12" x14ac:dyDescent="0.25">
      <c r="A9" s="21" t="s">
        <v>26</v>
      </c>
      <c r="B9" s="36" t="s">
        <v>39</v>
      </c>
      <c r="C9" s="9" t="s">
        <v>5</v>
      </c>
      <c r="D9" s="13">
        <v>180</v>
      </c>
      <c r="E9" s="71"/>
      <c r="F9" s="72">
        <f>D9*E9</f>
        <v>0</v>
      </c>
    </row>
    <row r="10" spans="1:12" x14ac:dyDescent="0.25">
      <c r="B10" s="37"/>
      <c r="C10" s="9"/>
      <c r="D10" s="13"/>
      <c r="E10" s="71"/>
      <c r="F10" s="72"/>
      <c r="H10" s="73"/>
      <c r="L10" s="74"/>
    </row>
    <row r="11" spans="1:12" x14ac:dyDescent="0.25">
      <c r="A11" s="21" t="s">
        <v>27</v>
      </c>
      <c r="B11" s="36" t="s">
        <v>38</v>
      </c>
      <c r="C11" s="9" t="s">
        <v>5</v>
      </c>
      <c r="D11" s="13">
        <v>180</v>
      </c>
      <c r="E11" s="71"/>
      <c r="F11" s="72">
        <f>D11*E11</f>
        <v>0</v>
      </c>
    </row>
    <row r="12" spans="1:12" x14ac:dyDescent="0.25">
      <c r="B12" s="38"/>
      <c r="C12" s="9"/>
      <c r="D12" s="13"/>
      <c r="E12" s="71"/>
      <c r="F12" s="72"/>
    </row>
    <row r="13" spans="1:12" x14ac:dyDescent="0.25">
      <c r="A13" s="21" t="s">
        <v>28</v>
      </c>
      <c r="B13" s="36" t="s">
        <v>58</v>
      </c>
      <c r="C13" s="9" t="s">
        <v>6</v>
      </c>
      <c r="D13" s="13">
        <v>4300</v>
      </c>
      <c r="E13" s="71"/>
      <c r="F13" s="72">
        <f>D13*E13</f>
        <v>0</v>
      </c>
    </row>
    <row r="14" spans="1:12" x14ac:dyDescent="0.25">
      <c r="C14" s="9"/>
      <c r="D14" s="13"/>
      <c r="E14" s="71"/>
      <c r="F14" s="72"/>
    </row>
    <row r="15" spans="1:12" x14ac:dyDescent="0.25">
      <c r="A15" s="21" t="s">
        <v>29</v>
      </c>
      <c r="B15" s="1" t="s">
        <v>40</v>
      </c>
      <c r="C15" s="9" t="s">
        <v>6</v>
      </c>
      <c r="D15" s="13">
        <v>150</v>
      </c>
      <c r="E15" s="71"/>
      <c r="F15" s="72">
        <f>D15*E15</f>
        <v>0</v>
      </c>
    </row>
    <row r="16" spans="1:12" x14ac:dyDescent="0.25">
      <c r="B16" s="39"/>
      <c r="C16" s="9"/>
      <c r="D16" s="13"/>
      <c r="E16" s="71"/>
      <c r="F16" s="72"/>
    </row>
    <row r="17" spans="1:6" x14ac:dyDescent="0.25">
      <c r="A17" s="21" t="s">
        <v>30</v>
      </c>
      <c r="B17" s="1" t="s">
        <v>83</v>
      </c>
      <c r="C17" s="9" t="s">
        <v>6</v>
      </c>
      <c r="D17" s="13">
        <v>70</v>
      </c>
      <c r="E17" s="71"/>
      <c r="F17" s="72">
        <f>D17*E17</f>
        <v>0</v>
      </c>
    </row>
    <row r="18" spans="1:6" ht="18" customHeight="1" x14ac:dyDescent="0.25">
      <c r="B18" s="40"/>
      <c r="C18" s="9"/>
      <c r="D18" s="13"/>
      <c r="E18" s="41"/>
      <c r="F18" s="42"/>
    </row>
    <row r="19" spans="1:6" ht="15" customHeight="1" x14ac:dyDescent="0.25">
      <c r="A19" s="21" t="s">
        <v>31</v>
      </c>
      <c r="B19" s="36" t="s">
        <v>37</v>
      </c>
      <c r="C19" s="9" t="s">
        <v>6</v>
      </c>
      <c r="D19" s="13">
        <v>4300</v>
      </c>
      <c r="E19" s="43"/>
      <c r="F19" s="72">
        <f>D19*E19</f>
        <v>0</v>
      </c>
    </row>
    <row r="20" spans="1:6" x14ac:dyDescent="0.25">
      <c r="C20" s="75"/>
      <c r="D20" s="13"/>
      <c r="E20" s="71"/>
      <c r="F20" s="44"/>
    </row>
    <row r="21" spans="1:6" x14ac:dyDescent="0.25">
      <c r="A21" s="21" t="s">
        <v>32</v>
      </c>
      <c r="B21" s="36" t="s">
        <v>41</v>
      </c>
      <c r="C21" s="9" t="s">
        <v>5</v>
      </c>
      <c r="D21" s="13">
        <v>1140</v>
      </c>
      <c r="E21" s="71"/>
      <c r="F21" s="72">
        <f>D21*E21</f>
        <v>0</v>
      </c>
    </row>
    <row r="22" spans="1:6" x14ac:dyDescent="0.25">
      <c r="C22" s="9"/>
      <c r="D22" s="13"/>
      <c r="E22" s="71"/>
      <c r="F22" s="72"/>
    </row>
    <row r="23" spans="1:6" x14ac:dyDescent="0.25">
      <c r="A23" s="21" t="s">
        <v>33</v>
      </c>
      <c r="B23" s="45" t="s">
        <v>10</v>
      </c>
      <c r="C23" s="70"/>
      <c r="D23" s="11"/>
      <c r="E23" s="71"/>
      <c r="F23" s="72"/>
    </row>
    <row r="24" spans="1:6" x14ac:dyDescent="0.25">
      <c r="B24" s="40" t="s">
        <v>42</v>
      </c>
      <c r="C24" s="10" t="s">
        <v>5</v>
      </c>
      <c r="D24" s="13">
        <v>167</v>
      </c>
      <c r="E24" s="71"/>
      <c r="F24" s="72">
        <f t="shared" ref="F24:F25" si="0">D24*E24</f>
        <v>0</v>
      </c>
    </row>
    <row r="25" spans="1:6" x14ac:dyDescent="0.25">
      <c r="B25" s="76" t="s">
        <v>43</v>
      </c>
      <c r="C25" s="10" t="s">
        <v>5</v>
      </c>
      <c r="D25" s="13">
        <v>125</v>
      </c>
      <c r="E25" s="71"/>
      <c r="F25" s="72">
        <f t="shared" si="0"/>
        <v>0</v>
      </c>
    </row>
    <row r="26" spans="1:6" x14ac:dyDescent="0.25">
      <c r="B26" s="1"/>
      <c r="C26" s="70"/>
      <c r="D26" s="11"/>
      <c r="E26" s="71"/>
      <c r="F26" s="72"/>
    </row>
    <row r="27" spans="1:6" x14ac:dyDescent="0.25">
      <c r="A27" s="21" t="s">
        <v>34</v>
      </c>
      <c r="B27" s="1" t="s">
        <v>11</v>
      </c>
      <c r="C27" s="10" t="s">
        <v>6</v>
      </c>
      <c r="D27" s="13">
        <v>4200</v>
      </c>
      <c r="E27" s="71"/>
      <c r="F27" s="72">
        <f t="shared" ref="F27" si="1">D27*E27</f>
        <v>0</v>
      </c>
    </row>
    <row r="28" spans="1:6" x14ac:dyDescent="0.25">
      <c r="B28" s="1"/>
      <c r="C28" s="70"/>
      <c r="D28" s="11"/>
      <c r="E28" s="71"/>
      <c r="F28" s="72"/>
    </row>
    <row r="29" spans="1:6" x14ac:dyDescent="0.25">
      <c r="A29" s="21" t="s">
        <v>35</v>
      </c>
      <c r="B29" s="1" t="s">
        <v>12</v>
      </c>
      <c r="C29" s="10" t="s">
        <v>7</v>
      </c>
      <c r="D29" s="13">
        <v>32</v>
      </c>
      <c r="E29" s="71"/>
      <c r="F29" s="72">
        <f t="shared" ref="F29" si="2">D29*E29</f>
        <v>0</v>
      </c>
    </row>
    <row r="30" spans="1:6" x14ac:dyDescent="0.25">
      <c r="B30" s="1"/>
      <c r="C30" s="10"/>
      <c r="D30" s="13"/>
      <c r="E30" s="71"/>
      <c r="F30" s="72"/>
    </row>
    <row r="31" spans="1:6" x14ac:dyDescent="0.25">
      <c r="A31" s="21" t="s">
        <v>36</v>
      </c>
      <c r="B31" s="36" t="s">
        <v>82</v>
      </c>
      <c r="C31" s="9" t="s">
        <v>7</v>
      </c>
      <c r="D31" s="13">
        <v>15</v>
      </c>
      <c r="E31" s="43"/>
      <c r="F31" s="72">
        <f>D31*E31</f>
        <v>0</v>
      </c>
    </row>
    <row r="32" spans="1:6" x14ac:dyDescent="0.25">
      <c r="B32" s="77"/>
      <c r="C32" s="78"/>
      <c r="D32" s="14"/>
      <c r="E32" s="79"/>
      <c r="F32" s="80"/>
    </row>
    <row r="33" spans="1:6" x14ac:dyDescent="0.25">
      <c r="A33" s="46"/>
      <c r="B33" s="4" t="s">
        <v>80</v>
      </c>
      <c r="C33" s="81"/>
      <c r="D33" s="15"/>
      <c r="E33" s="31"/>
      <c r="F33" s="47">
        <f>F9+F11+F15+F17+F19+F21+F24+F25+F27+F29+F31+F13</f>
        <v>0</v>
      </c>
    </row>
    <row r="34" spans="1:6" x14ac:dyDescent="0.25">
      <c r="A34" s="48"/>
      <c r="B34" s="3"/>
      <c r="C34" s="82"/>
      <c r="D34" s="11"/>
      <c r="E34" s="66"/>
      <c r="F34" s="49"/>
    </row>
    <row r="35" spans="1:6" x14ac:dyDescent="0.25">
      <c r="A35" s="5" t="s">
        <v>45</v>
      </c>
      <c r="B35" s="50" t="s">
        <v>44</v>
      </c>
      <c r="C35" s="83"/>
      <c r="D35" s="16"/>
      <c r="E35" s="84"/>
      <c r="F35" s="85"/>
    </row>
    <row r="36" spans="1:6" x14ac:dyDescent="0.25">
      <c r="A36" s="51"/>
      <c r="B36" s="52"/>
      <c r="C36" s="70"/>
      <c r="D36" s="17"/>
      <c r="E36" s="66"/>
      <c r="F36" s="72"/>
    </row>
    <row r="37" spans="1:6" x14ac:dyDescent="0.25">
      <c r="A37" s="6" t="s">
        <v>47</v>
      </c>
      <c r="B37" s="52" t="s">
        <v>48</v>
      </c>
      <c r="C37" s="70"/>
      <c r="D37" s="17"/>
      <c r="E37" s="66"/>
      <c r="F37" s="72"/>
    </row>
    <row r="38" spans="1:6" x14ac:dyDescent="0.25">
      <c r="A38" s="51"/>
      <c r="B38" s="86" t="s">
        <v>49</v>
      </c>
      <c r="C38" s="10" t="s">
        <v>6</v>
      </c>
      <c r="D38" s="10">
        <v>4300</v>
      </c>
      <c r="E38" s="66"/>
      <c r="F38" s="72">
        <f>D38*E38</f>
        <v>0</v>
      </c>
    </row>
    <row r="39" spans="1:6" x14ac:dyDescent="0.25">
      <c r="A39" s="51"/>
      <c r="B39" s="86" t="s">
        <v>50</v>
      </c>
      <c r="C39" s="10" t="s">
        <v>6</v>
      </c>
      <c r="D39" s="10">
        <v>4300</v>
      </c>
      <c r="E39" s="66"/>
      <c r="F39" s="72">
        <f t="shared" ref="F39" si="3">D39*E39</f>
        <v>0</v>
      </c>
    </row>
    <row r="40" spans="1:6" x14ac:dyDescent="0.25">
      <c r="A40" s="51"/>
      <c r="B40" s="86" t="s">
        <v>51</v>
      </c>
      <c r="C40" s="10" t="s">
        <v>6</v>
      </c>
      <c r="D40" s="10">
        <v>4300</v>
      </c>
      <c r="E40" s="66"/>
      <c r="F40" s="72">
        <f t="shared" ref="F40" si="4">D40*E40</f>
        <v>0</v>
      </c>
    </row>
    <row r="41" spans="1:6" x14ac:dyDescent="0.25">
      <c r="A41" s="51"/>
      <c r="B41" s="86"/>
      <c r="C41" s="70"/>
      <c r="D41" s="17"/>
      <c r="E41" s="66"/>
      <c r="F41" s="72"/>
    </row>
    <row r="42" spans="1:6" x14ac:dyDescent="0.25">
      <c r="A42" s="6" t="s">
        <v>54</v>
      </c>
      <c r="B42" s="52" t="s">
        <v>52</v>
      </c>
      <c r="C42" s="70"/>
      <c r="D42" s="17"/>
      <c r="E42" s="66"/>
      <c r="F42" s="72"/>
    </row>
    <row r="43" spans="1:6" x14ac:dyDescent="0.25">
      <c r="A43" s="51"/>
      <c r="B43" s="86" t="s">
        <v>53</v>
      </c>
      <c r="C43" s="10" t="s">
        <v>5</v>
      </c>
      <c r="D43" s="10">
        <v>600</v>
      </c>
      <c r="E43" s="66"/>
      <c r="F43" s="72">
        <f t="shared" ref="F43" si="5">D43*E43</f>
        <v>0</v>
      </c>
    </row>
    <row r="44" spans="1:6" x14ac:dyDescent="0.25">
      <c r="A44" s="51"/>
      <c r="B44" s="86" t="s">
        <v>69</v>
      </c>
      <c r="C44" s="10" t="s">
        <v>5</v>
      </c>
      <c r="D44" s="10">
        <v>96</v>
      </c>
      <c r="E44" s="66"/>
      <c r="F44" s="72">
        <f t="shared" ref="F44" si="6">D44*E44</f>
        <v>0</v>
      </c>
    </row>
    <row r="45" spans="1:6" x14ac:dyDescent="0.25">
      <c r="A45" s="51"/>
      <c r="B45" s="86" t="s">
        <v>70</v>
      </c>
      <c r="C45" s="10" t="s">
        <v>5</v>
      </c>
      <c r="D45" s="10">
        <v>323.35000000000002</v>
      </c>
      <c r="E45" s="66"/>
      <c r="F45" s="72">
        <f t="shared" ref="F45" si="7">D45*E45</f>
        <v>0</v>
      </c>
    </row>
    <row r="46" spans="1:6" x14ac:dyDescent="0.25">
      <c r="A46" s="51"/>
      <c r="B46" s="86"/>
      <c r="C46" s="70"/>
      <c r="D46" s="17"/>
      <c r="E46" s="66"/>
      <c r="F46" s="72"/>
    </row>
    <row r="47" spans="1:6" x14ac:dyDescent="0.25">
      <c r="A47" s="6" t="s">
        <v>55</v>
      </c>
      <c r="B47" s="52" t="s">
        <v>74</v>
      </c>
      <c r="C47" s="10" t="s">
        <v>5</v>
      </c>
      <c r="D47" s="10">
        <v>162</v>
      </c>
      <c r="E47" s="66"/>
      <c r="F47" s="72">
        <f>D47*E47</f>
        <v>0</v>
      </c>
    </row>
    <row r="48" spans="1:6" x14ac:dyDescent="0.25">
      <c r="A48" s="51"/>
      <c r="B48" s="86"/>
      <c r="C48" s="70"/>
      <c r="D48" s="17"/>
      <c r="E48" s="66"/>
      <c r="F48" s="72"/>
    </row>
    <row r="49" spans="1:6" x14ac:dyDescent="0.25">
      <c r="A49" s="6" t="s">
        <v>56</v>
      </c>
      <c r="B49" s="52" t="s">
        <v>60</v>
      </c>
      <c r="C49" s="10" t="s">
        <v>5</v>
      </c>
      <c r="D49" s="10">
        <v>235</v>
      </c>
      <c r="E49" s="66"/>
      <c r="F49" s="72">
        <f t="shared" ref="F49" si="8">D49*E49</f>
        <v>0</v>
      </c>
    </row>
    <row r="50" spans="1:6" x14ac:dyDescent="0.25">
      <c r="A50" s="51"/>
      <c r="B50" s="86"/>
      <c r="C50" s="70"/>
      <c r="D50" s="17"/>
      <c r="E50" s="66"/>
      <c r="F50" s="72"/>
    </row>
    <row r="51" spans="1:6" x14ac:dyDescent="0.25">
      <c r="A51" s="6" t="s">
        <v>57</v>
      </c>
      <c r="B51" s="52" t="s">
        <v>59</v>
      </c>
      <c r="C51" s="10" t="s">
        <v>14</v>
      </c>
      <c r="D51" s="10">
        <v>4300</v>
      </c>
      <c r="E51" s="66"/>
      <c r="F51" s="72">
        <f t="shared" ref="F51" si="9">D51*E51</f>
        <v>0</v>
      </c>
    </row>
    <row r="52" spans="1:6" x14ac:dyDescent="0.25">
      <c r="A52" s="51"/>
      <c r="B52" s="86"/>
      <c r="C52" s="70"/>
      <c r="D52" s="17"/>
      <c r="E52" s="66"/>
      <c r="F52" s="72"/>
    </row>
    <row r="53" spans="1:6" x14ac:dyDescent="0.25">
      <c r="A53" s="6" t="s">
        <v>62</v>
      </c>
      <c r="B53" s="52" t="s">
        <v>15</v>
      </c>
      <c r="C53" s="10" t="s">
        <v>16</v>
      </c>
      <c r="D53" s="10">
        <v>167</v>
      </c>
      <c r="E53" s="66"/>
      <c r="F53" s="72">
        <f>D53*E53</f>
        <v>0</v>
      </c>
    </row>
    <row r="54" spans="1:6" x14ac:dyDescent="0.25">
      <c r="A54" s="51"/>
      <c r="B54" s="86"/>
      <c r="C54" s="70"/>
      <c r="D54" s="17"/>
      <c r="E54" s="66"/>
      <c r="F54" s="72"/>
    </row>
    <row r="55" spans="1:6" x14ac:dyDescent="0.25">
      <c r="A55" s="6" t="s">
        <v>63</v>
      </c>
      <c r="B55" s="52" t="s">
        <v>66</v>
      </c>
      <c r="C55" s="10" t="s">
        <v>5</v>
      </c>
      <c r="D55" s="10">
        <v>125</v>
      </c>
      <c r="E55" s="66"/>
      <c r="F55" s="72">
        <f>D55*E55</f>
        <v>0</v>
      </c>
    </row>
    <row r="56" spans="1:6" x14ac:dyDescent="0.25">
      <c r="A56" s="51"/>
      <c r="B56" s="86"/>
      <c r="C56" s="10"/>
      <c r="D56" s="10"/>
      <c r="E56" s="66"/>
      <c r="F56" s="72"/>
    </row>
    <row r="57" spans="1:6" x14ac:dyDescent="0.25">
      <c r="A57" s="6" t="s">
        <v>64</v>
      </c>
      <c r="B57" s="52" t="s">
        <v>65</v>
      </c>
      <c r="C57" s="10" t="s">
        <v>5</v>
      </c>
      <c r="D57" s="10">
        <v>125</v>
      </c>
      <c r="E57" s="66"/>
      <c r="F57" s="72">
        <f t="shared" ref="F57" si="10">D57*E57</f>
        <v>0</v>
      </c>
    </row>
    <row r="58" spans="1:6" x14ac:dyDescent="0.25">
      <c r="A58" s="51"/>
      <c r="B58" s="86"/>
      <c r="C58" s="10"/>
      <c r="D58" s="10"/>
      <c r="E58" s="66"/>
      <c r="F58" s="72"/>
    </row>
    <row r="59" spans="1:6" x14ac:dyDescent="0.25">
      <c r="A59" s="6" t="s">
        <v>67</v>
      </c>
      <c r="B59" s="52" t="s">
        <v>75</v>
      </c>
      <c r="C59" s="10" t="s">
        <v>7</v>
      </c>
      <c r="D59" s="10">
        <v>32</v>
      </c>
      <c r="E59" s="66"/>
      <c r="F59" s="72">
        <f t="shared" ref="F59" si="11">D59*E59</f>
        <v>0</v>
      </c>
    </row>
    <row r="60" spans="1:6" x14ac:dyDescent="0.25">
      <c r="A60" s="51"/>
      <c r="B60" s="53"/>
      <c r="C60" s="70"/>
      <c r="D60" s="17"/>
      <c r="E60" s="66"/>
      <c r="F60" s="42"/>
    </row>
    <row r="61" spans="1:6" x14ac:dyDescent="0.25">
      <c r="A61" s="6" t="s">
        <v>68</v>
      </c>
      <c r="B61" s="53" t="s">
        <v>9</v>
      </c>
      <c r="C61" s="10" t="s">
        <v>5</v>
      </c>
      <c r="D61" s="10">
        <v>213.9</v>
      </c>
      <c r="E61" s="66"/>
      <c r="F61" s="72">
        <f>D61*E61</f>
        <v>0</v>
      </c>
    </row>
    <row r="62" spans="1:6" x14ac:dyDescent="0.25">
      <c r="A62" s="51"/>
      <c r="B62" s="86"/>
      <c r="C62" s="70"/>
      <c r="D62" s="17"/>
      <c r="E62" s="66"/>
      <c r="F62" s="72"/>
    </row>
    <row r="63" spans="1:6" x14ac:dyDescent="0.25">
      <c r="A63" s="6" t="s">
        <v>73</v>
      </c>
      <c r="B63" s="52" t="s">
        <v>79</v>
      </c>
      <c r="C63" s="10" t="s">
        <v>7</v>
      </c>
      <c r="D63" s="10">
        <v>5</v>
      </c>
      <c r="E63" s="66"/>
      <c r="F63" s="72">
        <f t="shared" ref="F63" si="12">D63*E63</f>
        <v>0</v>
      </c>
    </row>
    <row r="64" spans="1:6" x14ac:dyDescent="0.25">
      <c r="A64" s="51"/>
      <c r="B64" s="86"/>
      <c r="C64" s="70"/>
      <c r="D64" s="17"/>
      <c r="E64" s="66"/>
      <c r="F64" s="72"/>
    </row>
    <row r="65" spans="1:6" x14ac:dyDescent="0.25">
      <c r="A65" s="6" t="s">
        <v>76</v>
      </c>
      <c r="B65" s="54" t="s">
        <v>72</v>
      </c>
      <c r="C65" s="10" t="s">
        <v>7</v>
      </c>
      <c r="D65" s="10">
        <v>15</v>
      </c>
      <c r="E65" s="66"/>
      <c r="F65" s="72">
        <f t="shared" ref="F65" si="13">D65*E65</f>
        <v>0</v>
      </c>
    </row>
    <row r="66" spans="1:6" ht="12" customHeight="1" x14ac:dyDescent="0.25">
      <c r="A66" s="51"/>
      <c r="B66" s="55"/>
      <c r="C66" s="70"/>
      <c r="D66" s="17"/>
      <c r="E66" s="66"/>
      <c r="F66" s="72"/>
    </row>
    <row r="67" spans="1:6" x14ac:dyDescent="0.25">
      <c r="A67" s="6" t="s">
        <v>77</v>
      </c>
      <c r="B67" s="54" t="s">
        <v>61</v>
      </c>
      <c r="C67" s="10" t="s">
        <v>7</v>
      </c>
      <c r="D67" s="10">
        <v>15</v>
      </c>
      <c r="E67" s="66"/>
      <c r="F67" s="72">
        <f t="shared" ref="F67" si="14">D67*E67</f>
        <v>0</v>
      </c>
    </row>
    <row r="68" spans="1:6" x14ac:dyDescent="0.25">
      <c r="A68" s="6"/>
      <c r="B68" s="54"/>
      <c r="C68" s="10"/>
      <c r="D68" s="10"/>
      <c r="E68" s="66"/>
      <c r="F68" s="72"/>
    </row>
    <row r="69" spans="1:6" x14ac:dyDescent="0.25">
      <c r="A69" s="6" t="s">
        <v>78</v>
      </c>
      <c r="B69" s="54" t="s">
        <v>71</v>
      </c>
      <c r="C69" s="10" t="s">
        <v>6</v>
      </c>
      <c r="D69" s="10">
        <v>160</v>
      </c>
      <c r="E69" s="66"/>
      <c r="F69" s="72">
        <f t="shared" ref="F69" si="15">D69*E69</f>
        <v>0</v>
      </c>
    </row>
    <row r="70" spans="1:6" x14ac:dyDescent="0.25">
      <c r="A70" s="6"/>
      <c r="B70" s="54"/>
      <c r="C70" s="18"/>
      <c r="D70" s="10"/>
      <c r="E70" s="66"/>
      <c r="F70" s="72"/>
    </row>
    <row r="71" spans="1:6" x14ac:dyDescent="0.25">
      <c r="A71" s="46"/>
      <c r="B71" s="56" t="s">
        <v>17</v>
      </c>
      <c r="C71" s="31"/>
      <c r="D71" s="57"/>
      <c r="E71" s="31"/>
      <c r="F71" s="47">
        <f>SUM(F61,F59,F57,F55,F53,F44,F67,F65,F49,F43,F47,F45,F51,F40,F39,F38,F63,F69)</f>
        <v>0</v>
      </c>
    </row>
    <row r="72" spans="1:6" x14ac:dyDescent="0.25">
      <c r="F72" s="87"/>
    </row>
    <row r="73" spans="1:6" x14ac:dyDescent="0.25">
      <c r="B73" s="88"/>
      <c r="C73" s="66"/>
      <c r="D73" s="22"/>
      <c r="E73" s="66"/>
      <c r="F73" s="67"/>
    </row>
    <row r="74" spans="1:6" ht="18.600000000000001" customHeight="1" x14ac:dyDescent="0.25">
      <c r="A74" s="62"/>
      <c r="B74" s="89" t="s">
        <v>18</v>
      </c>
      <c r="C74" s="90"/>
      <c r="D74" s="63"/>
      <c r="E74" s="90"/>
      <c r="F74" s="91"/>
    </row>
    <row r="75" spans="1:6" ht="18.600000000000001" customHeight="1" x14ac:dyDescent="0.25">
      <c r="A75" s="19" t="s">
        <v>24</v>
      </c>
      <c r="B75" s="20" t="s">
        <v>81</v>
      </c>
      <c r="C75" s="92"/>
      <c r="D75" s="58"/>
      <c r="E75" s="92"/>
      <c r="F75" s="59">
        <f>F6</f>
        <v>0</v>
      </c>
    </row>
    <row r="76" spans="1:6" ht="18.600000000000001" customHeight="1" x14ac:dyDescent="0.25">
      <c r="A76" s="19" t="s">
        <v>25</v>
      </c>
      <c r="B76" s="20" t="s">
        <v>13</v>
      </c>
      <c r="C76" s="92"/>
      <c r="D76" s="58"/>
      <c r="E76" s="92"/>
      <c r="F76" s="59">
        <f>F33</f>
        <v>0</v>
      </c>
    </row>
    <row r="77" spans="1:6" ht="18.600000000000001" customHeight="1" x14ac:dyDescent="0.25">
      <c r="A77" s="19" t="s">
        <v>45</v>
      </c>
      <c r="B77" s="20" t="s">
        <v>17</v>
      </c>
      <c r="C77" s="92"/>
      <c r="D77" s="58"/>
      <c r="E77" s="92"/>
      <c r="F77" s="59">
        <f>F71</f>
        <v>0</v>
      </c>
    </row>
    <row r="78" spans="1:6" ht="18.600000000000001" customHeight="1" x14ac:dyDescent="0.25">
      <c r="A78" s="60"/>
      <c r="B78" s="93"/>
      <c r="C78" s="92"/>
      <c r="D78" s="58"/>
      <c r="E78" s="92"/>
      <c r="F78" s="94"/>
    </row>
    <row r="79" spans="1:6" ht="18.600000000000001" customHeight="1" x14ac:dyDescent="0.25">
      <c r="A79" s="60"/>
      <c r="B79" s="20" t="s">
        <v>19</v>
      </c>
      <c r="C79" s="92"/>
      <c r="D79" s="58"/>
      <c r="E79" s="92"/>
      <c r="F79" s="59">
        <f>SUM(F77,F76+F75)</f>
        <v>0</v>
      </c>
    </row>
    <row r="80" spans="1:6" ht="18.600000000000001" customHeight="1" x14ac:dyDescent="0.25">
      <c r="A80" s="51"/>
      <c r="B80" s="95" t="s">
        <v>20</v>
      </c>
      <c r="C80" s="66"/>
      <c r="D80" s="22"/>
      <c r="E80" s="66"/>
      <c r="F80" s="96">
        <f>F79*20%</f>
        <v>0</v>
      </c>
    </row>
    <row r="81" spans="1:6" ht="18.600000000000001" customHeight="1" x14ac:dyDescent="0.25">
      <c r="A81" s="46"/>
      <c r="B81" s="4" t="s">
        <v>21</v>
      </c>
      <c r="C81" s="31"/>
      <c r="D81" s="57"/>
      <c r="E81" s="31"/>
      <c r="F81" s="47">
        <f>SUM(F79,F80)</f>
        <v>0</v>
      </c>
    </row>
    <row r="84" spans="1:6" x14ac:dyDescent="0.25">
      <c r="B84" s="88"/>
      <c r="C84" s="66"/>
      <c r="D84" s="22"/>
      <c r="E84" s="66"/>
      <c r="F84" s="66"/>
    </row>
    <row r="85" spans="1:6" x14ac:dyDescent="0.25">
      <c r="B85" s="88"/>
      <c r="C85" s="66"/>
      <c r="D85" s="22"/>
      <c r="E85" s="66"/>
      <c r="F85" s="66"/>
    </row>
    <row r="86" spans="1:6" x14ac:dyDescent="0.25">
      <c r="B86" s="88"/>
      <c r="C86" s="66"/>
      <c r="D86" s="22"/>
      <c r="E86" s="66"/>
      <c r="F86" s="66"/>
    </row>
    <row r="87" spans="1:6" x14ac:dyDescent="0.25">
      <c r="B87" s="88"/>
      <c r="C87" s="66"/>
      <c r="D87" s="22"/>
      <c r="E87" s="66"/>
      <c r="F87" s="66"/>
    </row>
    <row r="88" spans="1:6" x14ac:dyDescent="0.25">
      <c r="B88" s="88"/>
      <c r="C88" s="66"/>
      <c r="D88" s="22"/>
      <c r="E88" s="66"/>
      <c r="F88" s="66"/>
    </row>
    <row r="89" spans="1:6" x14ac:dyDescent="0.25">
      <c r="B89" s="88"/>
      <c r="C89" s="66"/>
      <c r="D89" s="22"/>
      <c r="E89" s="66"/>
      <c r="F89" s="66"/>
    </row>
    <row r="90" spans="1:6" x14ac:dyDescent="0.25">
      <c r="B90" s="86"/>
      <c r="C90" s="66"/>
      <c r="D90" s="22"/>
      <c r="E90" s="66"/>
      <c r="F90" s="66"/>
    </row>
    <row r="91" spans="1:6" x14ac:dyDescent="0.25">
      <c r="B91" s="88"/>
      <c r="C91" s="66"/>
      <c r="D91" s="22"/>
      <c r="E91" s="66"/>
      <c r="F91" s="66"/>
    </row>
    <row r="92" spans="1:6" x14ac:dyDescent="0.25">
      <c r="B92" s="86"/>
      <c r="C92" s="66"/>
      <c r="D92" s="22"/>
      <c r="E92" s="66"/>
      <c r="F92" s="66"/>
    </row>
    <row r="93" spans="1:6" x14ac:dyDescent="0.25">
      <c r="B93" s="86"/>
      <c r="C93" s="66"/>
      <c r="D93" s="22"/>
      <c r="E93" s="66"/>
      <c r="F93" s="66"/>
    </row>
    <row r="94" spans="1:6" x14ac:dyDescent="0.25">
      <c r="B94" s="86"/>
      <c r="C94" s="66"/>
      <c r="D94" s="22"/>
      <c r="E94" s="66"/>
      <c r="F94" s="66"/>
    </row>
    <row r="95" spans="1:6" x14ac:dyDescent="0.25">
      <c r="B95" s="3"/>
      <c r="C95" s="66"/>
      <c r="D95" s="22"/>
      <c r="E95" s="66"/>
      <c r="F95" s="61"/>
    </row>
    <row r="96" spans="1:6" x14ac:dyDescent="0.25">
      <c r="B96" s="86"/>
      <c r="C96" s="66"/>
      <c r="D96" s="22"/>
      <c r="E96" s="66"/>
      <c r="F96" s="66"/>
    </row>
    <row r="97" spans="2:6" x14ac:dyDescent="0.25">
      <c r="B97" s="3"/>
      <c r="C97" s="66"/>
      <c r="D97" s="22"/>
      <c r="E97" s="66"/>
      <c r="F97" s="61"/>
    </row>
    <row r="98" spans="2:6" x14ac:dyDescent="0.25">
      <c r="B98" s="86"/>
      <c r="C98" s="66"/>
      <c r="D98" s="22"/>
      <c r="E98" s="66"/>
      <c r="F98" s="66"/>
    </row>
    <row r="99" spans="2:6" x14ac:dyDescent="0.25">
      <c r="B99" s="86"/>
      <c r="C99" s="66"/>
      <c r="D99" s="22"/>
      <c r="E99" s="66"/>
      <c r="F99" s="66"/>
    </row>
    <row r="100" spans="2:6" x14ac:dyDescent="0.25">
      <c r="B100" s="3"/>
      <c r="C100" s="66"/>
      <c r="D100" s="22"/>
      <c r="E100" s="66"/>
      <c r="F100" s="61"/>
    </row>
    <row r="101" spans="2:6" x14ac:dyDescent="0.25">
      <c r="B101" s="86"/>
      <c r="C101" s="66"/>
      <c r="D101" s="22"/>
      <c r="E101" s="66"/>
      <c r="F101" s="66"/>
    </row>
    <row r="102" spans="2:6" x14ac:dyDescent="0.25">
      <c r="B102" s="95"/>
      <c r="C102" s="66"/>
      <c r="D102" s="22"/>
      <c r="E102" s="66"/>
      <c r="F102" s="66"/>
    </row>
    <row r="103" spans="2:6" x14ac:dyDescent="0.25">
      <c r="B103" s="86"/>
      <c r="C103" s="66"/>
      <c r="D103" s="22"/>
      <c r="E103" s="66"/>
      <c r="F103" s="66"/>
    </row>
    <row r="104" spans="2:6" x14ac:dyDescent="0.25">
      <c r="B104" s="86"/>
      <c r="C104" s="66"/>
      <c r="D104" s="22"/>
      <c r="E104" s="66"/>
      <c r="F104" s="66"/>
    </row>
    <row r="105" spans="2:6" x14ac:dyDescent="0.25">
      <c r="B105" s="3"/>
      <c r="C105" s="66"/>
      <c r="D105" s="22"/>
      <c r="E105" s="66"/>
      <c r="F105" s="61"/>
    </row>
    <row r="106" spans="2:6" x14ac:dyDescent="0.25">
      <c r="B106" s="86"/>
      <c r="C106" s="66"/>
      <c r="D106" s="22"/>
      <c r="E106" s="66"/>
      <c r="F106" s="66"/>
    </row>
    <row r="107" spans="2:6" x14ac:dyDescent="0.25">
      <c r="B107" s="86"/>
      <c r="C107" s="66"/>
      <c r="D107" s="22"/>
      <c r="E107" s="66"/>
      <c r="F107" s="66"/>
    </row>
    <row r="108" spans="2:6" x14ac:dyDescent="0.25">
      <c r="B108" s="86"/>
      <c r="C108" s="66"/>
      <c r="D108" s="22"/>
      <c r="E108" s="66"/>
      <c r="F108" s="66"/>
    </row>
    <row r="109" spans="2:6" x14ac:dyDescent="0.25">
      <c r="B109" s="86"/>
      <c r="C109" s="66"/>
      <c r="D109" s="22"/>
      <c r="E109" s="66"/>
      <c r="F109" s="66"/>
    </row>
    <row r="110" spans="2:6" x14ac:dyDescent="0.25">
      <c r="B110" s="86"/>
      <c r="C110" s="66"/>
      <c r="D110" s="22"/>
      <c r="E110" s="66"/>
      <c r="F110" s="66"/>
    </row>
    <row r="111" spans="2:6" x14ac:dyDescent="0.25">
      <c r="B111" s="86"/>
      <c r="C111" s="66"/>
      <c r="D111" s="22"/>
      <c r="E111" s="66"/>
      <c r="F111" s="66"/>
    </row>
  </sheetData>
  <mergeCells count="1">
    <mergeCell ref="A1:F1"/>
  </mergeCells>
  <phoneticPr fontId="5" type="noConversion"/>
  <pageMargins left="0.78740157480314965" right="0.78740157480314965" top="0.78740157480314965" bottom="0.39370078740157483" header="0.31496062992125984" footer="0.31496062992125984"/>
  <pageSetup paperSize="9" scale="70" fitToHeight="0" orientation="portrait" r:id="rId1"/>
  <headerFooter>
    <oddHeader>&amp;L&amp;G</oddHeader>
    <oddFooter>&amp;R&amp;9Page &amp;P / &amp;N</oddFooter>
  </headerFooter>
  <rowBreaks count="1" manualBreakCount="1">
    <brk id="71" max="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db596d-f124-4666-8c77-d10c9925b644">
      <Terms xmlns="http://schemas.microsoft.com/office/infopath/2007/PartnerControls"/>
    </lcf76f155ced4ddcb4097134ff3c332f>
    <TaxCatchAll xmlns="0c114916-d79e-4dad-bdea-8a903ec22b77" xsi:nil="true"/>
    <CHAFamille xmlns="0c114916-d79e-4dad-bdea-8a903ec22b77" xsi:nil="true"/>
    <CHAIntitule xmlns="0c114916-d79e-4dad-bdea-8a903ec22b77">Tx étanchéité toiture bât principal CHA</CHAIntitule>
    <CHAMontant xmlns="0c114916-d79e-4dad-bdea-8a903ec22b77" xsi:nil="true"/>
    <CHANomFamille xmlns="0c114916-d79e-4dad-bdea-8a903ec22b77">Travaux, Fournitures, Energie</CHANomFamille>
    <CHANumChrono xmlns="0c114916-d79e-4dad-bdea-8a903ec22b77">25P001</CHANumChron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CDFA9819279544B8F025F16DBF4E3D" ma:contentTypeVersion="20" ma:contentTypeDescription="Crée un document." ma:contentTypeScope="" ma:versionID="b4c95a67cafb6ebefa7eb031939f9718">
  <xsd:schema xmlns:xsd="http://www.w3.org/2001/XMLSchema" xmlns:xs="http://www.w3.org/2001/XMLSchema" xmlns:p="http://schemas.microsoft.com/office/2006/metadata/properties" xmlns:ns2="0c114916-d79e-4dad-bdea-8a903ec22b77" xmlns:ns3="bddb596d-f124-4666-8c77-d10c9925b644" targetNamespace="http://schemas.microsoft.com/office/2006/metadata/properties" ma:root="true" ma:fieldsID="f0de3b1db5292d1829aac7e0003e9054" ns2:_="" ns3:_="">
    <xsd:import namespace="0c114916-d79e-4dad-bdea-8a903ec22b77"/>
    <xsd:import namespace="bddb596d-f124-4666-8c77-d10c9925b644"/>
    <xsd:element name="properties">
      <xsd:complexType>
        <xsd:sequence>
          <xsd:element name="documentManagement">
            <xsd:complexType>
              <xsd:all>
                <xsd:element ref="ns2:CHAIntitule" minOccurs="0"/>
                <xsd:element ref="ns2:CHAFamille" minOccurs="0"/>
                <xsd:element ref="ns2:CHAMontant" minOccurs="0"/>
                <xsd:element ref="ns2:CHANumChrono" minOccurs="0"/>
                <xsd:element ref="ns2:CHANomFamill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14916-d79e-4dad-bdea-8a903ec22b77" elementFormDefault="qualified">
    <xsd:import namespace="http://schemas.microsoft.com/office/2006/documentManagement/types"/>
    <xsd:import namespace="http://schemas.microsoft.com/office/infopath/2007/PartnerControls"/>
    <xsd:element name="CHAIntitule" ma:index="8" nillable="true" ma:displayName="Libellé court de la procédure" ma:internalName="CHAIntitule">
      <xsd:simpleType>
        <xsd:restriction base="dms:Text">
          <xsd:maxLength value="255"/>
        </xsd:restriction>
      </xsd:simpleType>
    </xsd:element>
    <xsd:element name="CHAFamille" ma:index="9" nillable="true" ma:displayName="Domaine" ma:list="{a0c210c7-f9b1-4c69-81a0-1236994f6c54}" ma:internalName="CHAFamille" ma:showField="Domaines" ma:web="0c114916-d79e-4dad-bdea-8a903ec22b77">
      <xsd:simpleType>
        <xsd:restriction base="dms:Lookup"/>
      </xsd:simpleType>
    </xsd:element>
    <xsd:element name="CHAMontant" ma:index="10" nillable="true" ma:displayName="Montant € HT" ma:LCID="1036" ma:internalName="CHAMontant">
      <xsd:simpleType>
        <xsd:restriction base="dms:Currency"/>
      </xsd:simpleType>
    </xsd:element>
    <xsd:element name="CHANumChrono" ma:index="11" nillable="true" ma:displayName="N° Procédure" ma:internalName="N_x00b0__x0020_Chrono">
      <xsd:simpleType>
        <xsd:restriction base="dms:Text">
          <xsd:maxLength value="255"/>
        </xsd:restriction>
      </xsd:simpleType>
    </xsd:element>
    <xsd:element name="CHANomFamille" ma:index="12" nillable="true" ma:displayName="Famille" ma:internalName="CHANomFamille">
      <xsd:simpleType>
        <xsd:restriction base="dms:Text">
          <xsd:maxLength value="255"/>
        </xsd:restriction>
      </xsd:simple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86353aa7-63d9-4331-b33a-47fe002e4f27}" ma:internalName="TaxCatchAll" ma:showField="CatchAllData" ma:web="0c114916-d79e-4dad-bdea-8a903ec22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db596d-f124-4666-8c77-d10c9925b6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Balises d’images" ma:readOnly="false" ma:fieldId="{5cf76f15-5ced-4ddc-b409-7134ff3c332f}" ma:taxonomyMulti="true" ma:sspId="faa564c6-8b3d-4c6d-b869-17c0e56408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360394-BDC4-4543-8A71-FCBF5449B3CD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c114916-d79e-4dad-bdea-8a903ec22b77"/>
    <ds:schemaRef ds:uri="http://schemas.microsoft.com/office/infopath/2007/PartnerControls"/>
    <ds:schemaRef ds:uri="http://purl.org/dc/terms/"/>
    <ds:schemaRef ds:uri="bddb596d-f124-4666-8c77-d10c9925b644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83A9623-079C-4BDB-807C-6EC6DBBA5F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0C3371-4828-4331-A76C-667D6F0968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114916-d79e-4dad-bdea-8a903ec22b77"/>
    <ds:schemaRef ds:uri="bddb596d-f124-4666-8c77-d10c9925b6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D AMATO</cp:lastModifiedBy>
  <cp:lastPrinted>2025-08-07T09:10:08Z</cp:lastPrinted>
  <dcterms:created xsi:type="dcterms:W3CDTF">2018-07-25T15:19:03Z</dcterms:created>
  <dcterms:modified xsi:type="dcterms:W3CDTF">2026-02-18T15:01:17Z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0x010100DFCDFA9819279544B8F025F16DBF4E3D</vt:lpwstr>
  </property>
  <property fmtid="{D5CDD505-2E9C-101B-9397-08002B2CF9AE}" pid="3" name="MediaServiceImageTags">
    <vt:lpwstr/>
  </property>
</Properties>
</file>