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S:\SAILMI\SDASEM\07 - BAN\04_MARCHES\05_MARCHES_EN_COURS\SECTION_ACHATS_SECURITE_INTERIEURE\26-xxx_RELANCE_AOO_INFODRONES\04_PUBLICATION\02_DCE_PUBLIE\PUBLICATION_DCE_01\DCE\ACTE_ENGAGEMENT\"/>
    </mc:Choice>
  </mc:AlternateContent>
  <xr:revisionPtr revIDLastSave="0" documentId="13_ncr:1_{A90833CF-20B7-4A8E-81CE-6F072F8D3E77}" xr6:coauthVersionLast="47" xr6:coauthVersionMax="47" xr10:uidLastSave="{00000000-0000-0000-0000-000000000000}"/>
  <bookViews>
    <workbookView xWindow="7875" yWindow="-16320" windowWidth="29040" windowHeight="15720" tabRatio="500" activeTab="5" xr2:uid="{00000000-000D-0000-FFFF-FFFF00000000}"/>
  </bookViews>
  <sheets>
    <sheet name="Page de garde" sheetId="1" r:id="rId1"/>
    <sheet name="Poste 1" sheetId="2" r:id="rId2"/>
    <sheet name="Poste 2" sheetId="3" r:id="rId3"/>
    <sheet name="Poste 3" sheetId="4" r:id="rId4"/>
    <sheet name="P3_3 - TJM-2" sheetId="5" r:id="rId5"/>
    <sheet name="Poste 4" sheetId="6" r:id="rId6"/>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E6" i="6" l="1"/>
  <c r="E5" i="6"/>
  <c r="E4" i="6"/>
  <c r="H16" i="5"/>
  <c r="J16" i="5" s="1"/>
  <c r="E16" i="5" s="1"/>
  <c r="G16" i="5" s="1"/>
  <c r="H15" i="5"/>
  <c r="J15" i="5" s="1"/>
  <c r="E15" i="5" s="1"/>
  <c r="G15" i="5" s="1"/>
  <c r="J14" i="5"/>
  <c r="H14" i="5"/>
  <c r="E14" i="5"/>
  <c r="G14" i="5" s="1"/>
  <c r="I13" i="5"/>
  <c r="D30" i="4"/>
  <c r="F30" i="4" s="1"/>
  <c r="D29" i="4"/>
  <c r="F29" i="4" s="1"/>
  <c r="D28" i="4"/>
  <c r="F28" i="4" s="1"/>
  <c r="F26" i="4"/>
  <c r="F25" i="4"/>
  <c r="F22" i="4"/>
  <c r="F21" i="4"/>
  <c r="F20" i="4"/>
  <c r="F19" i="4"/>
  <c r="F18" i="4"/>
  <c r="F17" i="4"/>
  <c r="F16" i="4"/>
  <c r="F15" i="4"/>
  <c r="F14" i="4"/>
  <c r="F13" i="4"/>
  <c r="F12" i="4"/>
  <c r="F11" i="4"/>
  <c r="F10" i="4"/>
  <c r="F9" i="4"/>
  <c r="F8" i="4"/>
  <c r="F7" i="4"/>
  <c r="F6" i="4"/>
  <c r="F5" i="4"/>
  <c r="F32" i="3"/>
  <c r="F31" i="3"/>
  <c r="F30" i="3"/>
  <c r="F29" i="3"/>
  <c r="F28" i="3"/>
  <c r="F27" i="3"/>
  <c r="F26" i="3"/>
  <c r="F25" i="3"/>
  <c r="F24" i="3"/>
  <c r="F23" i="3"/>
  <c r="F22" i="3"/>
  <c r="F21" i="3"/>
  <c r="F19" i="3"/>
  <c r="F18" i="3"/>
  <c r="F16" i="3"/>
  <c r="F14" i="3"/>
  <c r="F13" i="3"/>
  <c r="F12" i="3"/>
  <c r="F11" i="3"/>
  <c r="F10" i="3"/>
  <c r="F9" i="3"/>
  <c r="F8" i="3"/>
  <c r="F7" i="3"/>
  <c r="F6" i="3"/>
  <c r="G7" i="2"/>
  <c r="G5" i="2"/>
</calcChain>
</file>

<file path=xl/sharedStrings.xml><?xml version="1.0" encoding="utf-8"?>
<sst xmlns="http://schemas.openxmlformats.org/spreadsheetml/2006/main" count="194" uniqueCount="171">
  <si>
    <t xml:space="preserve">
DIRECTION DE L’ÉVALUATION DE LA PERFORMANCE, DE L’ACHAT,
DES FINANCES ET DE L’IMMOBILIER
SOUS-DIRECTION DE L’ACHAT ET DU SUIVI DE L’EXÉCUTION DES MARCHÉS
BUREAU DES ACHATS NUMERIQUES
ANNEXE I A L'ACTE D'ENGAGEMENT - ANNEXE FINANCIERE PRIX DES PRESTATIONS</t>
  </si>
  <si>
    <t xml:space="preserve">1) Le formalisme de ce fichier doit être respecté. Aucune donnée ne doit être modifiée. Aucune ligne ne doit être ajoutée à l'annexe financière.
Le candidat doit compléter toutes les cellules de couleur JAUNE.
2) Compte tenu des éléments figurant dans le cahier des charges (spécialement les prescriptions du CCAP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Les prix doivent être renseignés avec deux décimales après la virgule uniquement, sans gestion automatisée des arrondis
4) L'annexe financière est insérée dans l'offre du candidat au format tableur (xls. ou odt.)
5) Le candidat prend soin de vérifier la cohérence des prix dans l'ensemble de ses documents.
6) Les lignes grisées ne doivent pas être complétées.
</t>
  </si>
  <si>
    <t xml:space="preserve">ANNEXE FINANCIERE 
ACQUISITION ET LA MAINTENANCE DE SYSTEMES DE RECEPTION DES TRAMES DE SIGNALEMENT ELECTRONIQUE DES DRONES 
</t>
  </si>
  <si>
    <t xml:space="preserve">N° de ligne </t>
  </si>
  <si>
    <t xml:space="preserve">Intitulé des prestations </t>
  </si>
  <si>
    <t>Référence constructeur</t>
  </si>
  <si>
    <t>Prix unitaire HT</t>
  </si>
  <si>
    <t>T.V.A 
%</t>
  </si>
  <si>
    <t>Prix unitaire TTC</t>
  </si>
  <si>
    <t>Prestations transverses</t>
  </si>
  <si>
    <t>1.1</t>
  </si>
  <si>
    <t>Sous-prestation n°1.1 : Veille technologique</t>
  </si>
  <si>
    <t>1.1.1</t>
  </si>
  <si>
    <t>Prestation de veille technologique</t>
  </si>
  <si>
    <t>1.2</t>
  </si>
  <si>
    <t>Sous-prestation n°1.2 : Prestations de pilotage et guichet de service</t>
  </si>
  <si>
    <t>1.2.1</t>
  </si>
  <si>
    <t>Forfait d'un an de pilotage et d'un an de guichet de service</t>
  </si>
  <si>
    <t xml:space="preserve">Prestation n°2 : Acquisition de systèmes de réception du signalement électronique des drones </t>
  </si>
  <si>
    <t>2.1</t>
  </si>
  <si>
    <t>Sous-prestation n°2.1 : Acquisition du système de réception (Pack comprenant le système de réception et ses accessoires)</t>
  </si>
  <si>
    <t>2.1.1</t>
  </si>
  <si>
    <t xml:space="preserve">Système de réception </t>
  </si>
  <si>
    <t>2.1.1.1</t>
  </si>
  <si>
    <t>Pour  1 système de réception</t>
  </si>
  <si>
    <t>2.1.1.2</t>
  </si>
  <si>
    <t>Pour 1 système de réception pour une commande entre 2 et 10 systèmes de réception</t>
  </si>
  <si>
    <t>2.1.1.3</t>
  </si>
  <si>
    <t>Pour 1 système de réception pour une commande entre 11 et 30 systèmes de réception</t>
  </si>
  <si>
    <t>2.1.1.4</t>
  </si>
  <si>
    <t>Pour 1 système de réception pour une commande entre 31 et 50 systèmes de réception</t>
  </si>
  <si>
    <t>2.1.1.5</t>
  </si>
  <si>
    <t>Pour 1 système de réception pour une commande entre 51 et 100 systèmes de réception</t>
  </si>
  <si>
    <t>2.1.1.6</t>
  </si>
  <si>
    <t>Pour 1 système de réception pour une commande entre 101 et 150 systèmes de réception</t>
  </si>
  <si>
    <t>2.1.1.7</t>
  </si>
  <si>
    <t>Pour 1 système de réception pour une commande entre 151 et 200 systèmes de réception</t>
  </si>
  <si>
    <t>2.1.1.8</t>
  </si>
  <si>
    <t>Pour 1 système de réception pour une commande entre 201 et 250 systèmes de réception</t>
  </si>
  <si>
    <t>2.1.1.9</t>
  </si>
  <si>
    <t>Pour 1 système de réception pour une commande au-delà de 251 systèmes de réception</t>
  </si>
  <si>
    <t>2.1.2</t>
  </si>
  <si>
    <t xml:space="preserve">Codes sources et droits associés du logiciel des systèmes de réception </t>
  </si>
  <si>
    <t>2.1.2.1</t>
  </si>
  <si>
    <t>Licence libératoire visant l'acquisition des droits de propriété intellectuelle, droits associés , ainsi que le code source du logiciel des systèmes de réception</t>
  </si>
  <si>
    <t>2.2</t>
  </si>
  <si>
    <t>Sous-prestation n°2.2 : Acquisition du logiciel d'Hypervision</t>
  </si>
  <si>
    <t>2.2.1</t>
  </si>
  <si>
    <t>Licence libératoire visant l'acquisition des droits de propriété intellectuelle, droits associés, ainsi que le code source du logiciel d'hypervision</t>
  </si>
  <si>
    <t>2.2.2</t>
  </si>
  <si>
    <t>Licence libératoire perpétuelle du logiciel d'hypervision avec sa mise à disposition en téléchargement</t>
  </si>
  <si>
    <t>2.3</t>
  </si>
  <si>
    <t>Sous-prestation n°2.3 : Acquisition d’accessoires</t>
  </si>
  <si>
    <t>2.3.1</t>
  </si>
  <si>
    <t>Antennes de réception des signalements électroniques à support magnétique avec câble coaxial de 3 à 6 mètres compatible avec le système de réception.</t>
  </si>
  <si>
    <t>2.3.2</t>
  </si>
  <si>
    <t>Alimentation 12 Volts pour une installation dans un véhicule type allume cigare (norme SAE J563)</t>
  </si>
  <si>
    <t>2.3.3</t>
  </si>
  <si>
    <t>Alimentation électrique secteur 220 Volts du système de réception</t>
  </si>
  <si>
    <t>2.3.4</t>
  </si>
  <si>
    <t>Batterie du système de réception et documents de transport associé</t>
  </si>
  <si>
    <t>2.3.5</t>
  </si>
  <si>
    <t>Boîtier étanche pour l'alimentation électrique secteur 220 Volts du système de réception secteur 220 Volts</t>
  </si>
  <si>
    <t>2.3.6</t>
  </si>
  <si>
    <t>Système de trépied télescopique permettant le positionnement du système de réception.</t>
  </si>
  <si>
    <t>2.3.7</t>
  </si>
  <si>
    <t>Moyen de tropicalisation pour le système de réception</t>
  </si>
  <si>
    <t>2.3.8</t>
  </si>
  <si>
    <t>Câble RJ45 catégorie 6a ou supérieure d’une longueur de 4 à 6 mètres</t>
  </si>
  <si>
    <t>2.3.9</t>
  </si>
  <si>
    <t>Câble RJ45 catégorie 6a ou supérieure d’une longueur de 14 à 16 mètres</t>
  </si>
  <si>
    <t>2.3.10</t>
  </si>
  <si>
    <t>Câble RJ45 catégorie 6a ou supérieure d’une longueur de 18 à 22 mètres</t>
  </si>
  <si>
    <t>2.3.11</t>
  </si>
  <si>
    <t>Câble d’alimentation d’au moins 18 mètres adapté au système de réception et au transformateur équipé de ses adaptateurs</t>
  </si>
  <si>
    <t>2.3.12</t>
  </si>
  <si>
    <t>Passe câble universel pour installation du système de réception dans un véhicule.</t>
  </si>
  <si>
    <t xml:space="preserve">Pour les accessoires complémentaires, le CCTP n'y fait pas mention. Ces accessoires peuvent être acquis via un recours au catalogue ou par devis. Cependant cela ne doit pas excéder 10% du montant du marché.  </t>
  </si>
  <si>
    <t xml:space="preserve">Prestation n°3 : Maintenance </t>
  </si>
  <si>
    <t>3.1</t>
  </si>
  <si>
    <t>Sous-prestation n°3.1 : Maintenance à distance et télémaintenance du système de réception</t>
  </si>
  <si>
    <t>3.1.1</t>
  </si>
  <si>
    <t>Forfait de maintien en condition opérationnelle du matériel et des logiciels du système de réception pour une durée de 1 an pour 1 système de réception</t>
  </si>
  <si>
    <t>3.1.2</t>
  </si>
  <si>
    <t>Forfait de maintien en condition opérationnelle du matériel et des logiciels du système de réception pour une durée de 1 an pour 5 systèmes de réceptions</t>
  </si>
  <si>
    <t>3.1.3</t>
  </si>
  <si>
    <t>Forfait de maintien en condition opérationnelle du matériel et des logiciels du système de réception pour une durée de 1 an pour 10 systèmes de réceptions</t>
  </si>
  <si>
    <t>3.1.4</t>
  </si>
  <si>
    <t>Forfait de maintien en condition opérationnelle du matériel et des logiciels du système de réception pour une durée de 1 an pour 20 systèmes de réceptions</t>
  </si>
  <si>
    <t>3.1.5</t>
  </si>
  <si>
    <t>Forfait de maintien en condition opérationnelle du matériel et des logiciels du système de réception pour une durée de 1 an pour 50 systèmes de réceptions</t>
  </si>
  <si>
    <t>3.1.6</t>
  </si>
  <si>
    <t>Forfait de maintien en condition opérationnelle du matériel et des logiciels du système de réception pour une durée de 1 an pour 100 systèmes de réceptions</t>
  </si>
  <si>
    <t>3.1.7</t>
  </si>
  <si>
    <t>Forfait de maintien en condition opérationnelle du matériel et des logiciels du système de réception pour une durée de 1 an pour 200 systèmes de réceptions</t>
  </si>
  <si>
    <t>3.1.8</t>
  </si>
  <si>
    <t>Forfait de maintien en condition opérationnelle du matériel et des logiciels du système de réception pour une durée de 1 an pour 500 systèmes de réceptions</t>
  </si>
  <si>
    <t>3.1.9</t>
  </si>
  <si>
    <t>Forfait de maintien en condition opérationnelle du matériel et des logiciels du système de réception pour une durée de 1 an pour 1000 systèmes de réceptions</t>
  </si>
  <si>
    <t>3.1.10</t>
  </si>
  <si>
    <t>Forfait de maintien en condition opérationnelle du matériel et des logiciels du système de réception pour une durée de 2 ans pour 1 système de réception</t>
  </si>
  <si>
    <t>3.1.11</t>
  </si>
  <si>
    <t>Forfait de maintien en condition opérationnelle du matériel et des logiciels du système de réception pour une durée de 2 ans pour 5 systèmes de réceptions</t>
  </si>
  <si>
    <t>3.1.12</t>
  </si>
  <si>
    <t>Forfait de maintien en condition opérationnelle du matériel et des logiciels du système de réception pour une durée de 2 ans pour 10 systèmes de réceptions</t>
  </si>
  <si>
    <t>3.1.13</t>
  </si>
  <si>
    <t>Forfait de maintien en condition opérationnelle du matériel et des logiciels du système de réception pour une durée de 2 ans pour 20 systèmes de réceptions</t>
  </si>
  <si>
    <t>3.1.14</t>
  </si>
  <si>
    <t>Forfait de maintien en condition opérationnelle du matériel et des logiciels du système de réception pour une durée de 2 ans pour 50 systèmes de réceptions</t>
  </si>
  <si>
    <t>3.1.15</t>
  </si>
  <si>
    <t>Forfait de maintien en condition opérationnelle du matériel et des logiciels du système de réception pour une durée de 2 ans pour 100 systèmes de réceptions</t>
  </si>
  <si>
    <t>3.1.16</t>
  </si>
  <si>
    <t>Forfait de maintien en condition opérationnelle du matériel et des logiciels du système de réception pour une durée de 2 ans pour 200 systèmes de réceptions</t>
  </si>
  <si>
    <t>3.1.17</t>
  </si>
  <si>
    <t>Forfait de maintien en condition opérationnelle du matériel et des logiciels du système de réception pour une durée de 2 ans pour 500 systèmes de réceptions</t>
  </si>
  <si>
    <t>3.1.18</t>
  </si>
  <si>
    <t>Forfait de maintien en condition opérationnelle du matériel et des logiciels du système de réception pour une durée de 2 ans pour 1000 systèmes de réceptions</t>
  </si>
  <si>
    <t>3.1.19</t>
  </si>
  <si>
    <t>Prestation personnalisée de maintien en condition opérationnel, fourniture matériel(s) et livraison sur devis</t>
  </si>
  <si>
    <t>sur devis dans les conditions de l'article IX.1.2 du CCAP.</t>
  </si>
  <si>
    <t>3.2</t>
  </si>
  <si>
    <t>Sous-prestation n°3.2 : Maintenance à distance et télémaintenance du logiciel d'Hypervision (IHM)</t>
  </si>
  <si>
    <t>3.2.1</t>
  </si>
  <si>
    <t>Forfait de maintien en condition opérationnelle pour le logiciel d’Hypervision des systèmes de réception pour une durée de 1 an</t>
  </si>
  <si>
    <t>3.2.2</t>
  </si>
  <si>
    <t>Forfait de maintien en condition opérationnelle pour le logiciel d’Hypervision des systèmes de réception pour une durée de 2 ans</t>
  </si>
  <si>
    <t>3.3</t>
  </si>
  <si>
    <t>Sous-prestation n°3.3 : Maintenance évolutive</t>
  </si>
  <si>
    <t>3.3.1</t>
  </si>
  <si>
    <t>Evolution simple (1 jour)</t>
  </si>
  <si>
    <t>3.3.2</t>
  </si>
  <si>
    <t>Evolution moyenne (3 jours)</t>
  </si>
  <si>
    <t>3.3.3</t>
  </si>
  <si>
    <t>Evolution complexe (10 jours)</t>
  </si>
  <si>
    <t xml:space="preserve">Annexe financière - ACQUISITION ET LA MAINTENANCE DE SYSTEMES DE RECEPTION DES TRAMES DE SIGNALEMENT ELECTRONIQUE DES DRONES </t>
  </si>
  <si>
    <t>Sous-prestation 3.3 : Maintenance évolutive</t>
  </si>
  <si>
    <r>
      <rPr>
        <sz val="11"/>
        <color rgb="FFFF0000"/>
        <rFont val="Calibri"/>
        <family val="2"/>
        <charset val="1"/>
      </rPr>
      <t xml:space="preserve">Le premier tableau s'alimente automatiquement des données du second tableau.
</t>
    </r>
    <r>
      <rPr>
        <sz val="11"/>
        <color rgb="FFFF0000"/>
        <rFont val="Arial"/>
        <family val="2"/>
        <charset val="1"/>
      </rPr>
      <t xml:space="preserve">Le candidat précise uniquement :
</t>
    </r>
    <r>
      <rPr>
        <sz val="10"/>
        <color rgb="FFFF0000"/>
        <rFont val="Arial"/>
        <family val="2"/>
        <charset val="1"/>
      </rPr>
      <t xml:space="preserve">les prix dans les cellules de couleur JAUNE.
les nombres de jours dans les cellules de couleur VERTE
</t>
    </r>
  </si>
  <si>
    <t>Prestation</t>
  </si>
  <si>
    <t>Libellé prestation</t>
  </si>
  <si>
    <t>Prix HT</t>
  </si>
  <si>
    <t>TVA à 20%</t>
  </si>
  <si>
    <t>Prix TTC</t>
  </si>
  <si>
    <t>Charges totales (jour/homme)</t>
  </si>
  <si>
    <t>Profil 1
Ingénieur confirmé</t>
  </si>
  <si>
    <t>Référence du profil type</t>
  </si>
  <si>
    <t>Charge renseignée par le candidat</t>
  </si>
  <si>
    <t>Charges en %</t>
  </si>
  <si>
    <t>Tarif journalier HT</t>
  </si>
  <si>
    <t>Sous-prestation 3.3: Maintenance évolutive</t>
  </si>
  <si>
    <t>Evolution simple</t>
  </si>
  <si>
    <t>Evolution moyenne</t>
  </si>
  <si>
    <t>Evolution complexe</t>
  </si>
  <si>
    <t>Référence profil-type</t>
  </si>
  <si>
    <t>Profil</t>
  </si>
  <si>
    <t>Taux journalier moyen (TJM) par profil en euros HT</t>
  </si>
  <si>
    <t>P1</t>
  </si>
  <si>
    <t>Ingénieur confirmé</t>
  </si>
  <si>
    <t>Définition</t>
  </si>
  <si>
    <t>correspond à</t>
  </si>
  <si>
    <t>Un jour de développement pour un développeur confirmé</t>
  </si>
  <si>
    <t>Trois jours de développement pour un développeur confirmé</t>
  </si>
  <si>
    <t>Dix jours de développement pour un développeur confirmé</t>
  </si>
  <si>
    <t>A titre indicatif, un profil confirmé dispose de 3 à 5ans d’expérience dans le domaine concerné.</t>
  </si>
  <si>
    <t>Un jour correspond à huit heures de travail effectif.</t>
  </si>
  <si>
    <r>
      <rPr>
        <b/>
        <sz val="11"/>
        <color theme="0"/>
        <rFont val="Calibri"/>
        <family val="2"/>
        <charset val="1"/>
      </rPr>
      <t xml:space="preserve">Prestation n°4 : Formations* </t>
    </r>
    <r>
      <rPr>
        <i/>
        <sz val="9"/>
        <color theme="0"/>
        <rFont val="Calibri"/>
        <family val="2"/>
        <charset val="1"/>
      </rPr>
      <t>les frais de déplacements sont inclus dans le prix</t>
    </r>
  </si>
  <si>
    <t>4.1</t>
  </si>
  <si>
    <t>Formation initiale de premier niveau dédiée aux techniciens sur les systèmes de réception </t>
  </si>
  <si>
    <t>4.2</t>
  </si>
  <si>
    <t>Formation initiale de second niveau dédiée aux techniciens sur les systèmes de réception </t>
  </si>
  <si>
    <t>4.3</t>
  </si>
  <si>
    <t>Formation initiale de troisième niveau dédiée aux spécialistes sur les systèmes de réception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</si>
</sst>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
    <numFmt numFmtId="165" formatCode="0\ %"/>
    <numFmt numFmtId="166" formatCode="_-* #,##0.00&quot; €&quot;_-;\-* #,##0.00&quot; €&quot;_-;_-* \-??&quot; €&quot;_-;_-@_-"/>
    <numFmt numFmtId="167" formatCode="_-* #,##0.00\ [$€-40C]_-;\-* #,##0.00\ [$€-40C]_-;_-* \-??\ [$€-40C]_-;_-@_-"/>
    <numFmt numFmtId="168" formatCode="0.00\ %"/>
  </numFmts>
  <fonts count="14">
    <font>
      <sz val="11"/>
      <color theme="1"/>
      <name val="Calibri"/>
      <family val="2"/>
      <charset val="1"/>
    </font>
    <font>
      <b/>
      <sz val="11"/>
      <color rgb="FF000000"/>
      <name val="Arial1"/>
      <charset val="1"/>
    </font>
    <font>
      <sz val="10"/>
      <color rgb="FF000000"/>
      <name val="Arial1"/>
      <charset val="1"/>
    </font>
    <font>
      <b/>
      <sz val="11"/>
      <color theme="1"/>
      <name val="Calibri"/>
      <family val="2"/>
      <charset val="1"/>
    </font>
    <font>
      <b/>
      <sz val="11"/>
      <color theme="0"/>
      <name val="Calibri"/>
      <family val="2"/>
      <charset val="1"/>
    </font>
    <font>
      <sz val="11"/>
      <name val="Calibri"/>
      <family val="2"/>
      <charset val="1"/>
    </font>
    <font>
      <b/>
      <sz val="11"/>
      <name val="Calibri"/>
      <family val="2"/>
      <charset val="1"/>
    </font>
    <font>
      <b/>
      <sz val="12"/>
      <name val="Arial"/>
      <family val="2"/>
      <charset val="1"/>
    </font>
    <font>
      <sz val="11"/>
      <color rgb="FFFF0000"/>
      <name val="Calibri"/>
      <family val="2"/>
      <charset val="1"/>
    </font>
    <font>
      <sz val="11"/>
      <color rgb="FFFF0000"/>
      <name val="Arial"/>
      <family val="2"/>
      <charset val="1"/>
    </font>
    <font>
      <sz val="10"/>
      <color rgb="FFFF0000"/>
      <name val="Arial"/>
      <family val="2"/>
      <charset val="1"/>
    </font>
    <font>
      <b/>
      <sz val="9"/>
      <color theme="1"/>
      <name val="Calibri"/>
      <family val="2"/>
      <charset val="1"/>
    </font>
    <font>
      <i/>
      <sz val="9"/>
      <color theme="0"/>
      <name val="Calibri"/>
      <family val="2"/>
      <charset val="1"/>
    </font>
    <font>
      <sz val="11"/>
      <color theme="1"/>
      <name val="Calibri"/>
      <family val="2"/>
      <charset val="1"/>
    </font>
  </fonts>
  <fills count="13">
    <fill>
      <patternFill patternType="none"/>
    </fill>
    <fill>
      <patternFill patternType="gray125"/>
    </fill>
    <fill>
      <patternFill patternType="solid">
        <fgColor theme="0" tint="-4.9989318521683403E-2"/>
        <bgColor rgb="FFEDEDED"/>
      </patternFill>
    </fill>
    <fill>
      <patternFill patternType="solid">
        <fgColor theme="2" tint="-9.9978637043366805E-2"/>
        <bgColor rgb="FFD9D9D9"/>
      </patternFill>
    </fill>
    <fill>
      <patternFill patternType="solid">
        <fgColor theme="8" tint="-0.249977111117893"/>
        <bgColor rgb="FF666699"/>
      </patternFill>
    </fill>
    <fill>
      <patternFill patternType="solid">
        <fgColor theme="4" tint="0.39988402966399123"/>
        <bgColor rgb="FFBDD7EE"/>
      </patternFill>
    </fill>
    <fill>
      <patternFill patternType="solid">
        <fgColor theme="0"/>
        <bgColor rgb="FFF2F2F2"/>
      </patternFill>
    </fill>
    <fill>
      <patternFill patternType="solid">
        <fgColor rgb="FFFFFF00"/>
        <bgColor rgb="FFFFFF00"/>
      </patternFill>
    </fill>
    <fill>
      <patternFill patternType="solid">
        <fgColor theme="4" tint="0.59987182226020086"/>
        <bgColor rgb="FFD0CECE"/>
      </patternFill>
    </fill>
    <fill>
      <patternFill patternType="solid">
        <fgColor theme="0" tint="-0.14999847407452621"/>
        <bgColor rgb="FFD0CECE"/>
      </patternFill>
    </fill>
    <fill>
      <patternFill patternType="solid">
        <fgColor theme="6" tint="0.79989013336588644"/>
        <bgColor rgb="FFF2F2F2"/>
      </patternFill>
    </fill>
    <fill>
      <patternFill patternType="solid">
        <fgColor theme="9" tint="0.59987182226020086"/>
        <bgColor rgb="FFD9D9D9"/>
      </patternFill>
    </fill>
    <fill>
      <patternFill patternType="solid">
        <fgColor theme="2" tint="-0.249977111117893"/>
        <bgColor rgb="FF9DC3E6"/>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top/>
      <bottom style="thin">
        <color auto="1"/>
      </bottom>
      <diagonal/>
    </border>
    <border>
      <left/>
      <right style="thin">
        <color auto="1"/>
      </right>
      <top/>
      <bottom/>
      <diagonal/>
    </border>
    <border>
      <left style="thin">
        <color auto="1"/>
      </left>
      <right/>
      <top/>
      <bottom/>
      <diagonal/>
    </border>
  </borders>
  <cellStyleXfs count="3">
    <xf numFmtId="0" fontId="0" fillId="0" borderId="0"/>
    <xf numFmtId="166" fontId="13" fillId="0" borderId="0" applyBorder="0" applyProtection="0"/>
    <xf numFmtId="165" fontId="13" fillId="0" borderId="0" applyBorder="0" applyProtection="0"/>
  </cellStyleXfs>
  <cellXfs count="99">
    <xf numFmtId="0" fontId="0" fillId="0" borderId="0" xfId="0"/>
    <xf numFmtId="0" fontId="0" fillId="0" borderId="0" xfId="0" applyAlignment="1" applyProtection="1"/>
    <xf numFmtId="0" fontId="0" fillId="0" borderId="0" xfId="0" applyAlignment="1" applyProtection="1">
      <alignment horizontal="center"/>
    </xf>
    <xf numFmtId="164" fontId="0" fillId="0" borderId="0" xfId="0" applyNumberFormat="1" applyAlignment="1" applyProtection="1">
      <alignment vertical="center"/>
    </xf>
    <xf numFmtId="165" fontId="0" fillId="0" borderId="0" xfId="2" applyFont="1" applyBorder="1" applyAlignment="1" applyProtection="1">
      <alignment horizontal="center" vertical="center"/>
    </xf>
    <xf numFmtId="164" fontId="0" fillId="0" borderId="0" xfId="0" applyNumberFormat="1" applyAlignment="1" applyProtection="1">
      <alignment horizontal="center" vertical="center"/>
    </xf>
    <xf numFmtId="0" fontId="3" fillId="2" borderId="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xf>
    <xf numFmtId="164" fontId="3" fillId="3" borderId="2" xfId="0" applyNumberFormat="1" applyFont="1" applyFill="1" applyBorder="1" applyAlignment="1" applyProtection="1">
      <alignment horizontal="center" vertical="center" wrapText="1"/>
    </xf>
    <xf numFmtId="165" fontId="3" fillId="3" borderId="2" xfId="2" applyFont="1" applyFill="1" applyBorder="1" applyAlignment="1" applyProtection="1">
      <alignment horizontal="center" vertical="center" wrapText="1"/>
    </xf>
    <xf numFmtId="0" fontId="3" fillId="0" borderId="0" xfId="0" applyFont="1" applyAlignment="1" applyProtection="1"/>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left" vertical="center" wrapText="1"/>
    </xf>
    <xf numFmtId="0" fontId="0" fillId="0" borderId="0" xfId="0" applyAlignment="1" applyProtection="1">
      <alignment horizontal="center" vertical="center" wrapText="1"/>
    </xf>
    <xf numFmtId="0" fontId="3" fillId="5" borderId="1" xfId="0" applyFont="1" applyFill="1" applyBorder="1" applyAlignment="1" applyProtection="1">
      <alignment horizontal="center" vertical="center"/>
    </xf>
    <xf numFmtId="0" fontId="0" fillId="6" borderId="1" xfId="0" applyFont="1" applyFill="1" applyBorder="1" applyAlignment="1" applyProtection="1">
      <alignment horizontal="center" vertical="center"/>
    </xf>
    <xf numFmtId="0" fontId="3" fillId="7" borderId="1" xfId="0" applyFont="1" applyFill="1" applyBorder="1" applyAlignment="1" applyProtection="1">
      <alignment vertical="center"/>
    </xf>
    <xf numFmtId="164" fontId="0" fillId="7" borderId="1" xfId="0" applyNumberFormat="1" applyFill="1" applyBorder="1" applyAlignment="1" applyProtection="1">
      <alignment vertical="center"/>
    </xf>
    <xf numFmtId="165" fontId="0" fillId="6" borderId="1" xfId="2" applyFont="1" applyFill="1" applyBorder="1" applyAlignment="1" applyProtection="1">
      <alignment horizontal="center" vertical="center"/>
    </xf>
    <xf numFmtId="164" fontId="0" fillId="6" borderId="1" xfId="0" applyNumberFormat="1" applyFill="1" applyBorder="1" applyAlignment="1" applyProtection="1">
      <alignment horizontal="center" vertical="center"/>
    </xf>
    <xf numFmtId="0" fontId="0" fillId="0" borderId="1" xfId="0" applyFont="1" applyBorder="1" applyAlignment="1" applyProtection="1">
      <alignment horizontal="center" vertical="center"/>
    </xf>
    <xf numFmtId="0" fontId="3" fillId="3" borderId="5" xfId="0"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0" fillId="8" borderId="1" xfId="0" applyFont="1" applyFill="1" applyBorder="1" applyAlignment="1" applyProtection="1">
      <alignment horizontal="center" vertical="center"/>
    </xf>
    <xf numFmtId="0" fontId="0" fillId="0" borderId="1" xfId="0" applyFont="1" applyBorder="1" applyAlignment="1" applyProtection="1">
      <alignment vertical="center" wrapText="1"/>
    </xf>
    <xf numFmtId="0" fontId="0" fillId="7" borderId="1" xfId="0" applyFill="1" applyBorder="1" applyAlignment="1" applyProtection="1">
      <alignment vertical="center"/>
    </xf>
    <xf numFmtId="166" fontId="0" fillId="7" borderId="1" xfId="1" applyFont="1" applyFill="1" applyBorder="1" applyAlignment="1" applyProtection="1">
      <alignment horizontal="right" vertical="center"/>
    </xf>
    <xf numFmtId="165" fontId="0" fillId="0" borderId="1" xfId="2" applyFont="1" applyBorder="1" applyAlignment="1" applyProtection="1">
      <alignment horizontal="center" vertical="center"/>
    </xf>
    <xf numFmtId="164" fontId="0" fillId="0" borderId="1" xfId="0" applyNumberFormat="1" applyBorder="1" applyAlignment="1" applyProtection="1">
      <alignment horizontal="center" vertical="center"/>
    </xf>
    <xf numFmtId="0" fontId="0" fillId="0" borderId="5" xfId="0" applyFont="1" applyBorder="1" applyAlignment="1" applyProtection="1">
      <alignment horizontal="center" vertical="center"/>
    </xf>
    <xf numFmtId="0" fontId="0" fillId="0" borderId="1" xfId="0" applyFont="1" applyBorder="1" applyAlignment="1" applyProtection="1">
      <alignment horizontal="left" vertical="center" wrapText="1"/>
    </xf>
    <xf numFmtId="0" fontId="0" fillId="6" borderId="1" xfId="0" applyFont="1" applyFill="1" applyBorder="1" applyAlignment="1" applyProtection="1">
      <alignment horizontal="left" vertical="center" wrapText="1"/>
    </xf>
    <xf numFmtId="0" fontId="0" fillId="0" borderId="0" xfId="0" applyFont="1" applyAlignment="1" applyProtection="1">
      <alignment horizontal="center" vertical="center"/>
    </xf>
    <xf numFmtId="0" fontId="5" fillId="6" borderId="1" xfId="0" applyFont="1" applyFill="1" applyBorder="1" applyAlignment="1" applyProtection="1">
      <alignment horizontal="left" vertical="center" wrapText="1"/>
    </xf>
    <xf numFmtId="0" fontId="0" fillId="7" borderId="1" xfId="0" applyFill="1" applyBorder="1" applyAlignment="1" applyProtection="1">
      <alignment vertical="center" wrapText="1"/>
    </xf>
    <xf numFmtId="164" fontId="0" fillId="0" borderId="0" xfId="0" applyNumberFormat="1" applyAlignment="1" applyProtection="1"/>
    <xf numFmtId="0" fontId="5" fillId="6" borderId="1" xfId="0" applyFont="1" applyFill="1" applyBorder="1" applyAlignment="1" applyProtection="1">
      <alignment horizontal="left" vertical="center"/>
    </xf>
    <xf numFmtId="0" fontId="0" fillId="0" borderId="7" xfId="0" applyBorder="1" applyAlignment="1" applyProtection="1">
      <alignment horizontal="center" vertical="center"/>
    </xf>
    <xf numFmtId="0" fontId="3" fillId="7" borderId="8"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164" fontId="4" fillId="4" borderId="4" xfId="0" applyNumberFormat="1" applyFont="1" applyFill="1" applyBorder="1" applyAlignment="1" applyProtection="1">
      <alignment horizontal="center" vertical="center" wrapText="1"/>
    </xf>
    <xf numFmtId="165" fontId="4" fillId="4" borderId="4" xfId="2" applyFont="1" applyFill="1" applyBorder="1" applyAlignment="1" applyProtection="1">
      <alignment horizontal="center" vertical="center" wrapText="1"/>
    </xf>
    <xf numFmtId="164" fontId="4" fillId="4" borderId="6" xfId="0" applyNumberFormat="1" applyFont="1" applyFill="1" applyBorder="1" applyAlignment="1" applyProtection="1">
      <alignment horizontal="center" vertical="center" wrapText="1"/>
    </xf>
    <xf numFmtId="0" fontId="3" fillId="8" borderId="1" xfId="0" applyFont="1" applyFill="1" applyBorder="1" applyAlignment="1" applyProtection="1">
      <alignment horizontal="center" vertical="center"/>
    </xf>
    <xf numFmtId="0" fontId="0" fillId="9" borderId="1" xfId="0" applyFill="1" applyBorder="1" applyAlignment="1" applyProtection="1"/>
    <xf numFmtId="165" fontId="0" fillId="0" borderId="0" xfId="0" applyNumberFormat="1" applyAlignment="1" applyProtection="1"/>
    <xf numFmtId="0" fontId="0" fillId="0" borderId="5" xfId="0" applyFont="1" applyBorder="1" applyAlignment="1" applyProtection="1">
      <alignment horizontal="left" wrapText="1"/>
    </xf>
    <xf numFmtId="0" fontId="0" fillId="0" borderId="5" xfId="0" applyFont="1" applyBorder="1" applyAlignment="1" applyProtection="1">
      <alignment horizontal="left"/>
    </xf>
    <xf numFmtId="0" fontId="0" fillId="0" borderId="1" xfId="0" applyFont="1" applyBorder="1" applyAlignment="1" applyProtection="1">
      <alignment horizontal="left"/>
    </xf>
    <xf numFmtId="0" fontId="0" fillId="0" borderId="0" xfId="0" applyAlignment="1" applyProtection="1">
      <alignment vertical="center"/>
    </xf>
    <xf numFmtId="0" fontId="3" fillId="2" borderId="1" xfId="0"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11" fillId="0" borderId="0" xfId="0" applyFont="1" applyAlignment="1" applyProtection="1">
      <alignment horizontal="center" vertical="center" wrapText="1"/>
    </xf>
    <xf numFmtId="167" fontId="0" fillId="0" borderId="1" xfId="0" applyNumberFormat="1" applyBorder="1" applyAlignment="1" applyProtection="1"/>
    <xf numFmtId="165" fontId="0" fillId="0" borderId="1" xfId="0" applyNumberFormat="1" applyBorder="1" applyAlignment="1" applyProtection="1">
      <alignment horizontal="center" vertical="center"/>
    </xf>
    <xf numFmtId="0" fontId="0" fillId="0" borderId="1" xfId="0" applyBorder="1" applyAlignment="1" applyProtection="1">
      <alignment horizontal="center"/>
    </xf>
    <xf numFmtId="0" fontId="0" fillId="11" borderId="1" xfId="0" applyFill="1" applyBorder="1" applyAlignment="1" applyProtection="1">
      <alignment horizontal="center"/>
    </xf>
    <xf numFmtId="165" fontId="0" fillId="0" borderId="1" xfId="2" applyFont="1" applyBorder="1" applyAlignment="1" applyProtection="1"/>
    <xf numFmtId="168" fontId="0" fillId="0" borderId="0" xfId="0" applyNumberFormat="1" applyAlignment="1" applyProtection="1"/>
    <xf numFmtId="0" fontId="3" fillId="2" borderId="1" xfId="0" applyFont="1" applyFill="1" applyBorder="1" applyAlignment="1" applyProtection="1">
      <alignment vertical="center" wrapText="1"/>
    </xf>
    <xf numFmtId="0" fontId="3" fillId="0" borderId="0" xfId="0" applyFont="1" applyAlignment="1" applyProtection="1">
      <alignment vertical="center" wrapText="1"/>
    </xf>
    <xf numFmtId="164" fontId="0" fillId="7" borderId="1" xfId="0" applyNumberFormat="1" applyFill="1" applyBorder="1" applyAlignment="1" applyProtection="1">
      <alignment horizontal="center"/>
    </xf>
    <xf numFmtId="0" fontId="0" fillId="0" borderId="3" xfId="0" applyBorder="1" applyAlignment="1" applyProtection="1">
      <alignment horizontal="center" vertical="center"/>
    </xf>
    <xf numFmtId="164" fontId="0" fillId="0" borderId="7" xfId="0" applyNumberFormat="1" applyBorder="1" applyAlignment="1" applyProtection="1">
      <alignment horizontal="center" vertical="center"/>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0" borderId="1" xfId="0" applyFont="1" applyBorder="1" applyAlignment="1" applyProtection="1">
      <alignment horizontal="center" vertical="center" wrapText="1"/>
    </xf>
    <xf numFmtId="0" fontId="0" fillId="0" borderId="0" xfId="0" applyAlignment="1" applyProtection="1">
      <alignment vertical="center" wrapText="1"/>
    </xf>
    <xf numFmtId="0" fontId="0" fillId="0" borderId="1" xfId="0" applyFont="1" applyBorder="1" applyAlignment="1" applyProtection="1">
      <alignment horizontal="center" vertical="center"/>
    </xf>
    <xf numFmtId="0" fontId="5" fillId="6" borderId="1"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3" fillId="5" borderId="1" xfId="0" applyFont="1" applyFill="1" applyBorder="1" applyAlignment="1" applyProtection="1">
      <alignment horizontal="left" vertical="center"/>
    </xf>
    <xf numFmtId="0" fontId="0" fillId="6" borderId="1" xfId="0" applyFont="1" applyFill="1" applyBorder="1" applyAlignment="1" applyProtection="1">
      <alignment horizontal="left" vertical="center"/>
    </xf>
    <xf numFmtId="0" fontId="3" fillId="5" borderId="1" xfId="0" applyFont="1" applyFill="1" applyBorder="1" applyAlignment="1" applyProtection="1">
      <alignment vertical="center"/>
    </xf>
    <xf numFmtId="0" fontId="0" fillId="0" borderId="1" xfId="0" applyFont="1" applyBorder="1" applyAlignment="1" applyProtection="1">
      <alignment horizontal="left" vertical="center"/>
    </xf>
    <xf numFmtId="0" fontId="3"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4" fillId="4" borderId="4" xfId="0" applyFont="1" applyFill="1" applyBorder="1" applyAlignment="1" applyProtection="1">
      <alignment horizontal="left" vertical="center" wrapText="1"/>
    </xf>
    <xf numFmtId="0" fontId="3" fillId="5" borderId="6" xfId="0" applyFont="1" applyFill="1" applyBorder="1" applyAlignment="1" applyProtection="1">
      <alignment horizontal="left" vertical="center"/>
    </xf>
    <xf numFmtId="0" fontId="4" fillId="4" borderId="6" xfId="0" applyFont="1" applyFill="1" applyBorder="1" applyAlignment="1" applyProtection="1">
      <alignment horizontal="left" vertical="center" wrapText="1"/>
    </xf>
    <xf numFmtId="0" fontId="3" fillId="8" borderId="1" xfId="0" applyFont="1" applyFill="1" applyBorder="1" applyAlignment="1" applyProtection="1">
      <alignment horizontal="left" vertical="center"/>
    </xf>
    <xf numFmtId="0" fontId="3" fillId="8" borderId="1" xfId="0" applyFont="1" applyFill="1" applyBorder="1" applyAlignment="1" applyProtection="1">
      <alignment vertical="center"/>
    </xf>
    <xf numFmtId="0" fontId="6" fillId="9" borderId="1" xfId="0" applyFont="1" applyFill="1" applyBorder="1" applyAlignment="1" applyProtection="1">
      <alignment horizontal="center" vertical="center"/>
    </xf>
    <xf numFmtId="0" fontId="3" fillId="8" borderId="1" xfId="0" applyFont="1" applyFill="1" applyBorder="1" applyAlignment="1" applyProtection="1"/>
    <xf numFmtId="0" fontId="0" fillId="0" borderId="1" xfId="0" applyFont="1" applyBorder="1" applyAlignment="1" applyProtection="1">
      <alignment horizontal="center" vertical="center" wrapText="1"/>
    </xf>
    <xf numFmtId="0" fontId="3" fillId="12" borderId="1" xfId="0" applyFont="1" applyFill="1" applyBorder="1" applyAlignment="1" applyProtection="1">
      <alignment horizontal="center" vertical="center"/>
    </xf>
    <xf numFmtId="0" fontId="0" fillId="0" borderId="1" xfId="0" applyFont="1" applyBorder="1" applyAlignment="1" applyProtection="1">
      <alignment horizontal="center" vertical="center"/>
    </xf>
    <xf numFmtId="0" fontId="3" fillId="0" borderId="1" xfId="0" applyFont="1" applyBorder="1" applyAlignment="1" applyProtection="1">
      <alignment vertical="center"/>
    </xf>
    <xf numFmtId="0" fontId="3" fillId="6" borderId="1" xfId="0" applyFont="1" applyFill="1" applyBorder="1" applyAlignment="1" applyProtection="1">
      <alignment horizontal="left"/>
    </xf>
    <xf numFmtId="0" fontId="0" fillId="0" borderId="9" xfId="0" applyBorder="1" applyAlignment="1" applyProtection="1">
      <alignment horizontal="center"/>
    </xf>
    <xf numFmtId="0" fontId="7" fillId="10" borderId="1" xfId="0" applyFont="1" applyFill="1" applyBorder="1" applyAlignment="1" applyProtection="1">
      <alignment horizontal="center" vertical="center" wrapText="1"/>
    </xf>
    <xf numFmtId="0" fontId="8" fillId="0" borderId="7" xfId="0" applyFont="1" applyBorder="1" applyAlignment="1" applyProtection="1">
      <alignment horizontal="left" vertical="center" wrapText="1"/>
    </xf>
    <xf numFmtId="0" fontId="3" fillId="2" borderId="1" xfId="0" applyFont="1" applyFill="1" applyBorder="1" applyAlignment="1" applyProtection="1">
      <alignment horizontal="center" vertical="center"/>
    </xf>
    <xf numFmtId="0" fontId="3" fillId="0" borderId="0" xfId="0" applyFont="1" applyBorder="1" applyAlignment="1" applyProtection="1">
      <alignment horizontal="center" vertical="center" wrapText="1"/>
    </xf>
    <xf numFmtId="0" fontId="3" fillId="2" borderId="1" xfId="0" applyFont="1" applyFill="1" applyBorder="1" applyAlignment="1" applyProtection="1">
      <alignment horizontal="right" vertical="center"/>
    </xf>
    <xf numFmtId="164" fontId="0" fillId="0" borderId="1" xfId="0" applyNumberFormat="1" applyBorder="1" applyAlignment="1" applyProtection="1">
      <alignment horizontal="center" vertical="center"/>
    </xf>
    <xf numFmtId="164" fontId="0" fillId="0" borderId="0" xfId="0" applyNumberFormat="1" applyBorder="1" applyAlignment="1" applyProtection="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2F2F2"/>
      <rgbColor rgb="FFEDEDED"/>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CFFFF"/>
      <rgbColor rgb="FFC5E0B4"/>
      <rgbColor rgb="FFFFFF99"/>
      <rgbColor rgb="FF9DC3E6"/>
      <rgbColor rgb="FFFF99CC"/>
      <rgbColor rgb="FFCC99FF"/>
      <rgbColor rgb="FFD9D9D9"/>
      <rgbColor rgb="FF3366FF"/>
      <rgbColor rgb="FF33CCCC"/>
      <rgbColor rgb="FF99CC00"/>
      <rgbColor rgb="FFFFCC00"/>
      <rgbColor rgb="FFFF9900"/>
      <rgbColor rgb="FFFF6600"/>
      <rgbColor rgb="FF666699"/>
      <rgbColor rgb="FFAFABAB"/>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85680</xdr:colOff>
      <xdr:row>0</xdr:row>
      <xdr:rowOff>66600</xdr:rowOff>
    </xdr:from>
    <xdr:to>
      <xdr:col>0</xdr:col>
      <xdr:colOff>1485000</xdr:colOff>
      <xdr:row>0</xdr:row>
      <xdr:rowOff>1041480</xdr:rowOff>
    </xdr:to>
    <xdr:pic>
      <xdr:nvPicPr>
        <xdr:cNvPr id="2" name="Imag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85680" y="66600"/>
          <a:ext cx="1399320" cy="974880"/>
        </a:xfrm>
        <a:prstGeom prst="rect">
          <a:avLst/>
        </a:prstGeom>
        <a:noFill/>
        <a:ln w="0">
          <a:noFill/>
        </a:ln>
      </xdr:spPr>
    </xdr:pic>
    <xdr:clientData/>
  </xdr:twoCellAnchor>
</xdr:wsDr>
</file>

<file path=xl/theme/theme1.xml><?xml version="1.0" encoding="utf-8"?>
<a:theme xmlns:a="http://schemas.openxmlformats.org/drawingml/2006/main" name="Thème Offic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
  <sheetViews>
    <sheetView zoomScale="75" zoomScaleNormal="75" workbookViewId="0">
      <selection activeCell="D12" sqref="D12"/>
    </sheetView>
  </sheetViews>
  <sheetFormatPr baseColWidth="10" defaultColWidth="10.54296875" defaultRowHeight="14.5"/>
  <cols>
    <col min="1" max="1" width="47.81640625" style="1" customWidth="1"/>
    <col min="2" max="3" width="12.1796875" style="1" hidden="1" customWidth="1"/>
    <col min="4" max="4" width="12.1796875" style="1" customWidth="1"/>
    <col min="5" max="5" width="15.54296875" style="1" customWidth="1"/>
    <col min="6" max="6" width="38.453125" style="1" customWidth="1"/>
    <col min="7" max="7" width="15" style="1" customWidth="1"/>
    <col min="8" max="8" width="11.453125" style="1" customWidth="1"/>
  </cols>
  <sheetData>
    <row r="1" spans="1:6" ht="210.75" customHeight="1">
      <c r="A1" s="71" t="s">
        <v>0</v>
      </c>
      <c r="B1" s="71"/>
      <c r="C1" s="71"/>
      <c r="D1" s="71"/>
      <c r="E1" s="71"/>
      <c r="F1" s="71"/>
    </row>
    <row r="2" spans="1:6" ht="285" customHeight="1">
      <c r="A2" s="72" t="s">
        <v>1</v>
      </c>
      <c r="B2" s="72"/>
      <c r="C2" s="72"/>
      <c r="D2" s="72"/>
      <c r="E2" s="72"/>
      <c r="F2" s="72"/>
    </row>
  </sheetData>
  <mergeCells count="2">
    <mergeCell ref="A1:F1"/>
    <mergeCell ref="A2:F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7"/>
  <sheetViews>
    <sheetView zoomScaleNormal="100" workbookViewId="0">
      <selection activeCell="C33" sqref="C33"/>
    </sheetView>
  </sheetViews>
  <sheetFormatPr baseColWidth="10" defaultColWidth="10.54296875" defaultRowHeight="14.5"/>
  <cols>
    <col min="1" max="1" width="11.453125" style="2" customWidth="1"/>
    <col min="2" max="2" width="27.26953125" style="2" customWidth="1"/>
    <col min="3" max="3" width="55.81640625" style="1" customWidth="1"/>
    <col min="4" max="4" width="23.26953125" style="1" customWidth="1"/>
    <col min="5" max="5" width="20.26953125" style="3" customWidth="1"/>
    <col min="6" max="6" width="11.453125" style="4" customWidth="1"/>
    <col min="7" max="7" width="32.1796875" style="5" customWidth="1"/>
  </cols>
  <sheetData>
    <row r="1" spans="1:7" ht="63" customHeight="1">
      <c r="A1" s="77" t="s">
        <v>2</v>
      </c>
      <c r="B1" s="77"/>
      <c r="C1" s="77"/>
      <c r="D1" s="77"/>
      <c r="E1" s="77"/>
      <c r="F1" s="77"/>
      <c r="G1" s="77"/>
    </row>
    <row r="2" spans="1:7" s="11" customFormat="1" ht="37.5" customHeight="1">
      <c r="A2" s="7" t="s">
        <v>3</v>
      </c>
      <c r="B2" s="78" t="s">
        <v>4</v>
      </c>
      <c r="C2" s="78"/>
      <c r="D2" s="8" t="s">
        <v>5</v>
      </c>
      <c r="E2" s="9" t="s">
        <v>6</v>
      </c>
      <c r="F2" s="10" t="s">
        <v>7</v>
      </c>
      <c r="G2" s="9" t="s">
        <v>8</v>
      </c>
    </row>
    <row r="3" spans="1:7" s="14" customFormat="1" ht="14.25" customHeight="1">
      <c r="A3" s="12">
        <v>1</v>
      </c>
      <c r="B3" s="79" t="s">
        <v>9</v>
      </c>
      <c r="C3" s="79"/>
      <c r="D3" s="79"/>
      <c r="E3" s="79"/>
      <c r="F3" s="79"/>
      <c r="G3" s="79"/>
    </row>
    <row r="4" spans="1:7">
      <c r="A4" s="15" t="s">
        <v>10</v>
      </c>
      <c r="B4" s="73" t="s">
        <v>11</v>
      </c>
      <c r="C4" s="73"/>
      <c r="D4" s="73"/>
      <c r="E4" s="73"/>
      <c r="F4" s="73"/>
      <c r="G4" s="73"/>
    </row>
    <row r="5" spans="1:7">
      <c r="A5" s="16" t="s">
        <v>12</v>
      </c>
      <c r="B5" s="74" t="s">
        <v>13</v>
      </c>
      <c r="C5" s="74"/>
      <c r="D5" s="17"/>
      <c r="E5" s="18"/>
      <c r="F5" s="19">
        <v>0.2</v>
      </c>
      <c r="G5" s="20">
        <f>E5*F5+E5</f>
        <v>0</v>
      </c>
    </row>
    <row r="6" spans="1:7">
      <c r="A6" s="15" t="s">
        <v>14</v>
      </c>
      <c r="B6" s="75" t="s">
        <v>15</v>
      </c>
      <c r="C6" s="75"/>
      <c r="D6" s="75"/>
      <c r="E6" s="75"/>
      <c r="F6" s="75"/>
      <c r="G6" s="75"/>
    </row>
    <row r="7" spans="1:7">
      <c r="A7" s="21" t="s">
        <v>16</v>
      </c>
      <c r="B7" s="76" t="s">
        <v>17</v>
      </c>
      <c r="C7" s="76"/>
      <c r="D7" s="17"/>
      <c r="E7" s="18"/>
      <c r="F7" s="19">
        <v>0.2</v>
      </c>
      <c r="G7" s="20">
        <f>E7*F7+E7</f>
        <v>0</v>
      </c>
    </row>
  </sheetData>
  <mergeCells count="9">
    <mergeCell ref="B4:G4"/>
    <mergeCell ref="B5:C5"/>
    <mergeCell ref="B6:G6"/>
    <mergeCell ref="B7:C7"/>
    <mergeCell ref="A1:G1"/>
    <mergeCell ref="B2:C2"/>
    <mergeCell ref="B3:C3"/>
    <mergeCell ref="D3:E3"/>
    <mergeCell ref="F3:G3"/>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3"/>
  <sheetViews>
    <sheetView topLeftCell="B6" zoomScale="75" zoomScaleNormal="75" workbookViewId="0">
      <selection activeCell="A21" sqref="A21:A32"/>
    </sheetView>
  </sheetViews>
  <sheetFormatPr baseColWidth="10" defaultColWidth="10.54296875" defaultRowHeight="14.5"/>
  <cols>
    <col min="1" max="1" width="10.81640625" style="2" customWidth="1"/>
    <col min="2" max="2" width="103.54296875" style="2" customWidth="1"/>
    <col min="3" max="3" width="36.26953125" style="1" customWidth="1"/>
    <col min="4" max="4" width="30.7265625" style="3" customWidth="1"/>
    <col min="5" max="5" width="25.81640625" style="4" customWidth="1"/>
    <col min="6" max="6" width="32.1796875" style="5" customWidth="1"/>
    <col min="7" max="7" width="4.1796875" style="1" customWidth="1"/>
    <col min="10" max="10" width="14.54296875" style="1" customWidth="1"/>
  </cols>
  <sheetData>
    <row r="1" spans="1:6" ht="63" customHeight="1">
      <c r="A1" s="77" t="s">
        <v>2</v>
      </c>
      <c r="B1" s="77"/>
      <c r="C1" s="77"/>
      <c r="D1" s="77"/>
      <c r="E1" s="77"/>
      <c r="F1" s="77"/>
    </row>
    <row r="2" spans="1:6" s="11" customFormat="1" ht="37.5" customHeight="1">
      <c r="A2" s="7" t="s">
        <v>3</v>
      </c>
      <c r="B2" s="22" t="s">
        <v>4</v>
      </c>
      <c r="C2" s="8" t="s">
        <v>5</v>
      </c>
      <c r="D2" s="9" t="s">
        <v>6</v>
      </c>
      <c r="E2" s="10" t="s">
        <v>7</v>
      </c>
      <c r="F2" s="9" t="s">
        <v>8</v>
      </c>
    </row>
    <row r="3" spans="1:6" s="14" customFormat="1" ht="14.25" customHeight="1">
      <c r="A3" s="12">
        <v>2</v>
      </c>
      <c r="B3" s="81" t="s">
        <v>18</v>
      </c>
      <c r="C3" s="81"/>
      <c r="D3" s="81"/>
      <c r="E3" s="81"/>
      <c r="F3" s="81"/>
    </row>
    <row r="4" spans="1:6">
      <c r="A4" s="23" t="s">
        <v>19</v>
      </c>
      <c r="B4" s="80" t="s">
        <v>20</v>
      </c>
      <c r="C4" s="80"/>
      <c r="D4" s="80"/>
      <c r="E4" s="80"/>
      <c r="F4" s="80"/>
    </row>
    <row r="5" spans="1:6">
      <c r="A5" s="24" t="s">
        <v>21</v>
      </c>
      <c r="B5" s="82" t="s">
        <v>22</v>
      </c>
      <c r="C5" s="82"/>
      <c r="D5" s="82"/>
      <c r="E5" s="82"/>
      <c r="F5" s="82"/>
    </row>
    <row r="6" spans="1:6" ht="25.5" customHeight="1">
      <c r="A6" s="21" t="s">
        <v>23</v>
      </c>
      <c r="B6" s="25" t="s">
        <v>24</v>
      </c>
      <c r="C6" s="26"/>
      <c r="D6" s="27"/>
      <c r="E6" s="28">
        <v>0.2</v>
      </c>
      <c r="F6" s="29">
        <f t="shared" ref="F6:F14" si="0">D6*1.2</f>
        <v>0</v>
      </c>
    </row>
    <row r="7" spans="1:6" ht="28.5" customHeight="1">
      <c r="A7" s="21" t="s">
        <v>25</v>
      </c>
      <c r="B7" s="25" t="s">
        <v>26</v>
      </c>
      <c r="C7" s="26"/>
      <c r="D7" s="27"/>
      <c r="E7" s="28">
        <v>0.2</v>
      </c>
      <c r="F7" s="29">
        <f t="shared" si="0"/>
        <v>0</v>
      </c>
    </row>
    <row r="8" spans="1:6" ht="28.5" customHeight="1">
      <c r="A8" s="21" t="s">
        <v>27</v>
      </c>
      <c r="B8" s="25" t="s">
        <v>28</v>
      </c>
      <c r="C8" s="26"/>
      <c r="D8" s="27"/>
      <c r="E8" s="28">
        <v>0.2</v>
      </c>
      <c r="F8" s="29">
        <f t="shared" si="0"/>
        <v>0</v>
      </c>
    </row>
    <row r="9" spans="1:6" ht="28.5" customHeight="1">
      <c r="A9" s="21" t="s">
        <v>29</v>
      </c>
      <c r="B9" s="25" t="s">
        <v>30</v>
      </c>
      <c r="C9" s="26"/>
      <c r="D9" s="27"/>
      <c r="E9" s="28">
        <v>0.2</v>
      </c>
      <c r="F9" s="29">
        <f t="shared" si="0"/>
        <v>0</v>
      </c>
    </row>
    <row r="10" spans="1:6" ht="28.5" customHeight="1">
      <c r="A10" s="21" t="s">
        <v>31</v>
      </c>
      <c r="B10" s="25" t="s">
        <v>32</v>
      </c>
      <c r="C10" s="26"/>
      <c r="D10" s="27"/>
      <c r="E10" s="28">
        <v>0.2</v>
      </c>
      <c r="F10" s="29">
        <f t="shared" si="0"/>
        <v>0</v>
      </c>
    </row>
    <row r="11" spans="1:6" ht="28.5" customHeight="1">
      <c r="A11" s="21" t="s">
        <v>33</v>
      </c>
      <c r="B11" s="25" t="s">
        <v>34</v>
      </c>
      <c r="C11" s="26"/>
      <c r="D11" s="27"/>
      <c r="E11" s="28">
        <v>0.2</v>
      </c>
      <c r="F11" s="29">
        <f t="shared" si="0"/>
        <v>0</v>
      </c>
    </row>
    <row r="12" spans="1:6" ht="28.5" customHeight="1">
      <c r="A12" s="21" t="s">
        <v>35</v>
      </c>
      <c r="B12" s="25" t="s">
        <v>36</v>
      </c>
      <c r="C12" s="26"/>
      <c r="D12" s="27"/>
      <c r="E12" s="28">
        <v>0.2</v>
      </c>
      <c r="F12" s="29">
        <f t="shared" si="0"/>
        <v>0</v>
      </c>
    </row>
    <row r="13" spans="1:6" ht="28.5" customHeight="1">
      <c r="A13" s="21" t="s">
        <v>37</v>
      </c>
      <c r="B13" s="25" t="s">
        <v>38</v>
      </c>
      <c r="C13" s="26"/>
      <c r="D13" s="27"/>
      <c r="E13" s="28">
        <v>0.2</v>
      </c>
      <c r="F13" s="29">
        <f t="shared" si="0"/>
        <v>0</v>
      </c>
    </row>
    <row r="14" spans="1:6" ht="28.5" customHeight="1">
      <c r="A14" s="21" t="s">
        <v>39</v>
      </c>
      <c r="B14" s="25" t="s">
        <v>40</v>
      </c>
      <c r="C14" s="26"/>
      <c r="D14" s="27"/>
      <c r="E14" s="28">
        <v>0.2</v>
      </c>
      <c r="F14" s="29">
        <f t="shared" si="0"/>
        <v>0</v>
      </c>
    </row>
    <row r="15" spans="1:6">
      <c r="A15" s="24" t="s">
        <v>41</v>
      </c>
      <c r="B15" s="82" t="s">
        <v>42</v>
      </c>
      <c r="C15" s="82"/>
      <c r="D15" s="82"/>
      <c r="E15" s="82"/>
      <c r="F15" s="82"/>
    </row>
    <row r="16" spans="1:6" ht="30" customHeight="1">
      <c r="A16" s="30" t="s">
        <v>43</v>
      </c>
      <c r="B16" s="31" t="s">
        <v>44</v>
      </c>
      <c r="C16" s="26"/>
      <c r="D16" s="18"/>
      <c r="E16" s="28">
        <v>0.2</v>
      </c>
      <c r="F16" s="29">
        <f>D16*1.2</f>
        <v>0</v>
      </c>
    </row>
    <row r="17" spans="1:8">
      <c r="A17" s="23" t="s">
        <v>45</v>
      </c>
      <c r="B17" s="80" t="s">
        <v>46</v>
      </c>
      <c r="C17" s="80"/>
      <c r="D17" s="80"/>
      <c r="E17" s="80"/>
      <c r="F17" s="80"/>
    </row>
    <row r="18" spans="1:8" ht="29">
      <c r="A18" s="21" t="s">
        <v>47</v>
      </c>
      <c r="B18" s="31" t="s">
        <v>48</v>
      </c>
      <c r="C18" s="26"/>
      <c r="D18" s="18"/>
      <c r="E18" s="28">
        <v>0.2</v>
      </c>
      <c r="F18" s="29">
        <f>D18*1.2</f>
        <v>0</v>
      </c>
    </row>
    <row r="19" spans="1:8">
      <c r="A19" s="30" t="s">
        <v>49</v>
      </c>
      <c r="B19" s="32" t="s">
        <v>50</v>
      </c>
      <c r="C19" s="26"/>
      <c r="D19" s="18"/>
      <c r="E19" s="28">
        <v>0.2</v>
      </c>
      <c r="F19" s="29">
        <f>D19*1.2</f>
        <v>0</v>
      </c>
    </row>
    <row r="20" spans="1:8">
      <c r="A20" s="23" t="s">
        <v>51</v>
      </c>
      <c r="B20" s="80" t="s">
        <v>52</v>
      </c>
      <c r="C20" s="80"/>
      <c r="D20" s="80"/>
      <c r="E20" s="80"/>
      <c r="F20" s="80"/>
    </row>
    <row r="21" spans="1:8" ht="28.5" customHeight="1">
      <c r="A21" s="33" t="s">
        <v>53</v>
      </c>
      <c r="B21" s="34" t="s">
        <v>54</v>
      </c>
      <c r="C21" s="35"/>
      <c r="D21" s="18"/>
      <c r="E21" s="28">
        <v>0.2</v>
      </c>
      <c r="F21" s="29">
        <f t="shared" ref="F21:F32" si="1">D21*1.2</f>
        <v>0</v>
      </c>
    </row>
    <row r="22" spans="1:8">
      <c r="A22" s="69" t="s">
        <v>55</v>
      </c>
      <c r="B22" s="34" t="s">
        <v>56</v>
      </c>
      <c r="C22" s="35"/>
      <c r="D22" s="18"/>
      <c r="E22" s="28">
        <v>0.2</v>
      </c>
      <c r="F22" s="29">
        <f t="shared" si="1"/>
        <v>0</v>
      </c>
      <c r="H22" s="36"/>
    </row>
    <row r="23" spans="1:8">
      <c r="A23" s="2" t="s">
        <v>57</v>
      </c>
      <c r="B23" s="34" t="s">
        <v>58</v>
      </c>
      <c r="C23" s="35"/>
      <c r="D23" s="18"/>
      <c r="E23" s="28">
        <v>0.2</v>
      </c>
      <c r="F23" s="29">
        <f t="shared" si="1"/>
        <v>0</v>
      </c>
      <c r="H23" s="36"/>
    </row>
    <row r="24" spans="1:8">
      <c r="A24" s="69" t="s">
        <v>59</v>
      </c>
      <c r="B24" s="34" t="s">
        <v>60</v>
      </c>
      <c r="C24" s="35"/>
      <c r="D24" s="18"/>
      <c r="E24" s="28">
        <v>0.2</v>
      </c>
      <c r="F24" s="29">
        <f t="shared" si="1"/>
        <v>0</v>
      </c>
      <c r="H24" s="36"/>
    </row>
    <row r="25" spans="1:8" ht="15" customHeight="1">
      <c r="A25" s="69" t="s">
        <v>61</v>
      </c>
      <c r="B25" s="31" t="s">
        <v>62</v>
      </c>
      <c r="C25" s="35"/>
      <c r="D25" s="18"/>
      <c r="E25" s="28">
        <v>0.2</v>
      </c>
      <c r="F25" s="29">
        <f t="shared" si="1"/>
        <v>0</v>
      </c>
      <c r="H25" s="36"/>
    </row>
    <row r="26" spans="1:8" ht="15" customHeight="1">
      <c r="A26" s="69" t="s">
        <v>63</v>
      </c>
      <c r="B26" s="31" t="s">
        <v>64</v>
      </c>
      <c r="C26" s="35"/>
      <c r="D26" s="18"/>
      <c r="E26" s="28">
        <v>0.2</v>
      </c>
      <c r="F26" s="29">
        <f t="shared" si="1"/>
        <v>0</v>
      </c>
      <c r="H26" s="36"/>
    </row>
    <row r="27" spans="1:8" ht="15" customHeight="1">
      <c r="A27" s="69" t="s">
        <v>65</v>
      </c>
      <c r="B27" s="37" t="s">
        <v>66</v>
      </c>
      <c r="C27" s="35"/>
      <c r="D27" s="18"/>
      <c r="E27" s="28">
        <v>0.2</v>
      </c>
      <c r="F27" s="29">
        <f t="shared" si="1"/>
        <v>0</v>
      </c>
      <c r="H27" s="36"/>
    </row>
    <row r="28" spans="1:8" ht="15" customHeight="1">
      <c r="A28" s="69" t="s">
        <v>67</v>
      </c>
      <c r="B28" s="34" t="s">
        <v>68</v>
      </c>
      <c r="C28" s="35"/>
      <c r="D28" s="18"/>
      <c r="E28" s="28">
        <v>0.2</v>
      </c>
      <c r="F28" s="29">
        <f t="shared" si="1"/>
        <v>0</v>
      </c>
      <c r="H28" s="36"/>
    </row>
    <row r="29" spans="1:8" ht="14.25" customHeight="1">
      <c r="A29" s="70" t="s">
        <v>69</v>
      </c>
      <c r="B29" s="34" t="s">
        <v>70</v>
      </c>
      <c r="C29" s="35"/>
      <c r="D29" s="18"/>
      <c r="E29" s="28">
        <v>0.2</v>
      </c>
      <c r="F29" s="29">
        <f t="shared" si="1"/>
        <v>0</v>
      </c>
      <c r="H29" s="36"/>
    </row>
    <row r="30" spans="1:8" ht="15" customHeight="1">
      <c r="A30" s="70" t="s">
        <v>71</v>
      </c>
      <c r="B30" s="34" t="s">
        <v>72</v>
      </c>
      <c r="C30" s="35"/>
      <c r="D30" s="18"/>
      <c r="E30" s="28">
        <v>0.2</v>
      </c>
      <c r="F30" s="29">
        <f t="shared" si="1"/>
        <v>0</v>
      </c>
      <c r="H30" s="36"/>
    </row>
    <row r="31" spans="1:8" ht="32" customHeight="1">
      <c r="A31" s="70" t="s">
        <v>73</v>
      </c>
      <c r="B31" s="34" t="s">
        <v>74</v>
      </c>
      <c r="C31" s="35"/>
      <c r="D31" s="18"/>
      <c r="E31" s="28">
        <v>0.2</v>
      </c>
      <c r="F31" s="29">
        <f t="shared" si="1"/>
        <v>0</v>
      </c>
      <c r="H31" s="36"/>
    </row>
    <row r="32" spans="1:8" ht="16.5" customHeight="1">
      <c r="A32" s="70" t="s">
        <v>75</v>
      </c>
      <c r="B32" s="34" t="s">
        <v>76</v>
      </c>
      <c r="C32" s="35"/>
      <c r="D32" s="18"/>
      <c r="E32" s="28">
        <v>0.2</v>
      </c>
      <c r="F32" s="29">
        <f t="shared" si="1"/>
        <v>0</v>
      </c>
      <c r="H32" s="36"/>
    </row>
    <row r="33" spans="1:8" ht="16.5" customHeight="1">
      <c r="A33" s="38"/>
      <c r="H33" s="36"/>
    </row>
    <row r="34" spans="1:8">
      <c r="H34" s="36"/>
    </row>
    <row r="35" spans="1:8">
      <c r="H35" s="36"/>
    </row>
    <row r="36" spans="1:8">
      <c r="H36" s="36"/>
    </row>
    <row r="37" spans="1:8" ht="52.5" customHeight="1">
      <c r="B37" s="39" t="s">
        <v>77</v>
      </c>
      <c r="H37" s="36"/>
    </row>
    <row r="38" spans="1:8">
      <c r="H38" s="36"/>
    </row>
    <row r="39" spans="1:8">
      <c r="H39" s="36"/>
    </row>
    <row r="41" spans="1:8">
      <c r="A41" s="33"/>
    </row>
    <row r="42" spans="1:8">
      <c r="A42" s="33"/>
    </row>
    <row r="43" spans="1:8">
      <c r="A43" s="33"/>
    </row>
  </sheetData>
  <mergeCells count="7">
    <mergeCell ref="B17:F17"/>
    <mergeCell ref="B20:F20"/>
    <mergeCell ref="A1:F1"/>
    <mergeCell ref="B3:F3"/>
    <mergeCell ref="B4:F4"/>
    <mergeCell ref="B5:F5"/>
    <mergeCell ref="B15:F15"/>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3"/>
  <sheetViews>
    <sheetView zoomScale="47" zoomScaleNormal="75" workbookViewId="0">
      <selection activeCell="C36" sqref="C36"/>
    </sheetView>
  </sheetViews>
  <sheetFormatPr baseColWidth="10" defaultColWidth="10.54296875" defaultRowHeight="14.5"/>
  <cols>
    <col min="1" max="1" width="10.7265625" style="2" customWidth="1"/>
    <col min="2" max="2" width="90.1796875" style="2" customWidth="1"/>
    <col min="3" max="3" width="29.81640625" style="1" customWidth="1"/>
    <col min="4" max="4" width="25.26953125" style="3" customWidth="1"/>
    <col min="5" max="5" width="10.81640625" style="4" customWidth="1"/>
    <col min="6" max="6" width="29.1796875" style="5" customWidth="1"/>
    <col min="9" max="9" width="18.453125" style="1" customWidth="1"/>
  </cols>
  <sheetData>
    <row r="1" spans="1:10" ht="63" customHeight="1">
      <c r="A1" s="77" t="s">
        <v>2</v>
      </c>
      <c r="B1" s="77"/>
      <c r="C1" s="77"/>
      <c r="D1" s="77"/>
      <c r="E1" s="77"/>
      <c r="F1" s="77"/>
    </row>
    <row r="2" spans="1:10" s="11" customFormat="1" ht="37.5" customHeight="1">
      <c r="A2" s="7" t="s">
        <v>3</v>
      </c>
      <c r="B2" s="22" t="s">
        <v>4</v>
      </c>
      <c r="C2" s="8" t="s">
        <v>5</v>
      </c>
      <c r="D2" s="9" t="s">
        <v>6</v>
      </c>
      <c r="E2" s="10" t="s">
        <v>7</v>
      </c>
      <c r="F2" s="9" t="s">
        <v>8</v>
      </c>
    </row>
    <row r="3" spans="1:10">
      <c r="A3" s="40">
        <v>3</v>
      </c>
      <c r="B3" s="13" t="s">
        <v>78</v>
      </c>
      <c r="C3" s="13"/>
      <c r="D3" s="41"/>
      <c r="E3" s="42"/>
      <c r="F3" s="43"/>
    </row>
    <row r="4" spans="1:10" ht="30" customHeight="1">
      <c r="A4" s="44" t="s">
        <v>79</v>
      </c>
      <c r="B4" s="83" t="s">
        <v>80</v>
      </c>
      <c r="C4" s="83"/>
      <c r="D4" s="83"/>
      <c r="E4" s="83"/>
      <c r="F4" s="83"/>
    </row>
    <row r="5" spans="1:10" ht="28.5" customHeight="1">
      <c r="A5" s="21" t="s">
        <v>81</v>
      </c>
      <c r="B5" s="25" t="s">
        <v>82</v>
      </c>
      <c r="C5" s="45"/>
      <c r="D5" s="18"/>
      <c r="E5" s="28">
        <v>0.2</v>
      </c>
      <c r="F5" s="29">
        <f t="shared" ref="F5:F22" si="0">D5*1.2</f>
        <v>0</v>
      </c>
    </row>
    <row r="6" spans="1:10" ht="28.5" customHeight="1">
      <c r="A6" s="21" t="s">
        <v>83</v>
      </c>
      <c r="B6" s="25" t="s">
        <v>84</v>
      </c>
      <c r="C6" s="45"/>
      <c r="D6" s="18"/>
      <c r="E6" s="28">
        <v>0.2</v>
      </c>
      <c r="F6" s="29">
        <f t="shared" si="0"/>
        <v>0</v>
      </c>
      <c r="H6" s="46"/>
      <c r="I6" s="36"/>
      <c r="J6" s="36"/>
    </row>
    <row r="7" spans="1:10" ht="28.5" customHeight="1">
      <c r="A7" s="21" t="s">
        <v>85</v>
      </c>
      <c r="B7" s="25" t="s">
        <v>86</v>
      </c>
      <c r="C7" s="45"/>
      <c r="D7" s="18"/>
      <c r="E7" s="28">
        <v>0.2</v>
      </c>
      <c r="F7" s="29">
        <f t="shared" si="0"/>
        <v>0</v>
      </c>
      <c r="H7" s="46"/>
      <c r="I7" s="36"/>
      <c r="J7" s="36"/>
    </row>
    <row r="8" spans="1:10" ht="28.5" customHeight="1">
      <c r="A8" s="21" t="s">
        <v>87</v>
      </c>
      <c r="B8" s="25" t="s">
        <v>88</v>
      </c>
      <c r="C8" s="45"/>
      <c r="D8" s="18"/>
      <c r="E8" s="28">
        <v>0.2</v>
      </c>
      <c r="F8" s="29">
        <f t="shared" si="0"/>
        <v>0</v>
      </c>
      <c r="H8" s="46"/>
      <c r="I8" s="36"/>
      <c r="J8" s="36"/>
    </row>
    <row r="9" spans="1:10" ht="28.5" customHeight="1">
      <c r="A9" s="21" t="s">
        <v>89</v>
      </c>
      <c r="B9" s="25" t="s">
        <v>90</v>
      </c>
      <c r="C9" s="45"/>
      <c r="D9" s="18"/>
      <c r="E9" s="28">
        <v>0.2</v>
      </c>
      <c r="F9" s="29">
        <f t="shared" si="0"/>
        <v>0</v>
      </c>
      <c r="H9" s="46"/>
      <c r="I9" s="36"/>
      <c r="J9" s="36"/>
    </row>
    <row r="10" spans="1:10" ht="28.5" customHeight="1">
      <c r="A10" s="21" t="s">
        <v>91</v>
      </c>
      <c r="B10" s="25" t="s">
        <v>92</v>
      </c>
      <c r="C10" s="45"/>
      <c r="D10" s="18"/>
      <c r="E10" s="28">
        <v>0.2</v>
      </c>
      <c r="F10" s="29">
        <f t="shared" si="0"/>
        <v>0</v>
      </c>
      <c r="H10" s="46"/>
      <c r="I10" s="36"/>
      <c r="J10" s="36"/>
    </row>
    <row r="11" spans="1:10" ht="28.5" customHeight="1">
      <c r="A11" s="21" t="s">
        <v>93</v>
      </c>
      <c r="B11" s="25" t="s">
        <v>94</v>
      </c>
      <c r="C11" s="45"/>
      <c r="D11" s="18"/>
      <c r="E11" s="28">
        <v>0.2</v>
      </c>
      <c r="F11" s="29">
        <f t="shared" si="0"/>
        <v>0</v>
      </c>
      <c r="H11" s="46"/>
      <c r="I11" s="36"/>
      <c r="J11" s="36"/>
    </row>
    <row r="12" spans="1:10" ht="28.5" customHeight="1">
      <c r="A12" s="21" t="s">
        <v>95</v>
      </c>
      <c r="B12" s="25" t="s">
        <v>96</v>
      </c>
      <c r="C12" s="45"/>
      <c r="D12" s="18"/>
      <c r="E12" s="28">
        <v>0.2</v>
      </c>
      <c r="F12" s="29">
        <f t="shared" si="0"/>
        <v>0</v>
      </c>
      <c r="H12" s="46"/>
      <c r="I12" s="36"/>
      <c r="J12" s="36"/>
    </row>
    <row r="13" spans="1:10" ht="28.5" customHeight="1">
      <c r="A13" s="21" t="s">
        <v>97</v>
      </c>
      <c r="B13" s="25" t="s">
        <v>98</v>
      </c>
      <c r="C13" s="45"/>
      <c r="D13" s="18"/>
      <c r="E13" s="28">
        <v>0.2</v>
      </c>
      <c r="F13" s="29">
        <f t="shared" si="0"/>
        <v>0</v>
      </c>
      <c r="H13" s="46"/>
      <c r="I13" s="36"/>
      <c r="J13" s="36"/>
    </row>
    <row r="14" spans="1:10" ht="28.5" customHeight="1">
      <c r="A14" s="21" t="s">
        <v>99</v>
      </c>
      <c r="B14" s="25" t="s">
        <v>100</v>
      </c>
      <c r="C14" s="45"/>
      <c r="D14" s="18"/>
      <c r="E14" s="28">
        <v>0.2</v>
      </c>
      <c r="F14" s="29">
        <f t="shared" si="0"/>
        <v>0</v>
      </c>
    </row>
    <row r="15" spans="1:10" ht="28.5" customHeight="1">
      <c r="A15" s="21" t="s">
        <v>101</v>
      </c>
      <c r="B15" s="25" t="s">
        <v>102</v>
      </c>
      <c r="C15" s="45"/>
      <c r="D15" s="18"/>
      <c r="E15" s="28">
        <v>0.2</v>
      </c>
      <c r="F15" s="29">
        <f t="shared" si="0"/>
        <v>0</v>
      </c>
      <c r="H15" s="46"/>
      <c r="I15" s="36"/>
      <c r="J15" s="36"/>
    </row>
    <row r="16" spans="1:10" ht="28.5" customHeight="1">
      <c r="A16" s="21" t="s">
        <v>103</v>
      </c>
      <c r="B16" s="25" t="s">
        <v>104</v>
      </c>
      <c r="C16" s="45"/>
      <c r="D16" s="18"/>
      <c r="E16" s="28">
        <v>0.2</v>
      </c>
      <c r="F16" s="29">
        <f t="shared" si="0"/>
        <v>0</v>
      </c>
      <c r="H16" s="46"/>
      <c r="I16" s="36"/>
      <c r="J16" s="36"/>
    </row>
    <row r="17" spans="1:10" ht="28.5" customHeight="1">
      <c r="A17" s="21" t="s">
        <v>105</v>
      </c>
      <c r="B17" s="25" t="s">
        <v>106</v>
      </c>
      <c r="C17" s="45"/>
      <c r="D17" s="18"/>
      <c r="E17" s="28">
        <v>0.2</v>
      </c>
      <c r="F17" s="29">
        <f t="shared" si="0"/>
        <v>0</v>
      </c>
      <c r="H17" s="46"/>
      <c r="I17" s="36"/>
      <c r="J17" s="36"/>
    </row>
    <row r="18" spans="1:10" ht="28.5" customHeight="1">
      <c r="A18" s="21" t="s">
        <v>107</v>
      </c>
      <c r="B18" s="25" t="s">
        <v>108</v>
      </c>
      <c r="C18" s="45"/>
      <c r="D18" s="18"/>
      <c r="E18" s="28">
        <v>0.2</v>
      </c>
      <c r="F18" s="29">
        <f t="shared" si="0"/>
        <v>0</v>
      </c>
      <c r="H18" s="46"/>
      <c r="I18" s="36"/>
      <c r="J18" s="36"/>
    </row>
    <row r="19" spans="1:10" ht="28.5" customHeight="1">
      <c r="A19" s="21" t="s">
        <v>109</v>
      </c>
      <c r="B19" s="25" t="s">
        <v>110</v>
      </c>
      <c r="C19" s="45"/>
      <c r="D19" s="18"/>
      <c r="E19" s="28">
        <v>0.2</v>
      </c>
      <c r="F19" s="29">
        <f t="shared" si="0"/>
        <v>0</v>
      </c>
      <c r="H19" s="46"/>
      <c r="I19" s="36"/>
      <c r="J19" s="36"/>
    </row>
    <row r="20" spans="1:10" ht="28.5" customHeight="1">
      <c r="A20" s="21" t="s">
        <v>111</v>
      </c>
      <c r="B20" s="25" t="s">
        <v>112</v>
      </c>
      <c r="C20" s="45"/>
      <c r="D20" s="18"/>
      <c r="E20" s="28">
        <v>0.2</v>
      </c>
      <c r="F20" s="29">
        <f t="shared" si="0"/>
        <v>0</v>
      </c>
      <c r="H20" s="46"/>
      <c r="I20" s="36"/>
      <c r="J20" s="36"/>
    </row>
    <row r="21" spans="1:10" ht="28.5" customHeight="1">
      <c r="A21" s="21" t="s">
        <v>113</v>
      </c>
      <c r="B21" s="25" t="s">
        <v>114</v>
      </c>
      <c r="C21" s="45"/>
      <c r="D21" s="18"/>
      <c r="E21" s="28">
        <v>0.2</v>
      </c>
      <c r="F21" s="29">
        <f t="shared" si="0"/>
        <v>0</v>
      </c>
      <c r="H21" s="46"/>
      <c r="I21" s="36"/>
      <c r="J21" s="36"/>
    </row>
    <row r="22" spans="1:10" ht="28.5" customHeight="1">
      <c r="A22" s="21" t="s">
        <v>115</v>
      </c>
      <c r="B22" s="25" t="s">
        <v>116</v>
      </c>
      <c r="C22" s="45"/>
      <c r="D22" s="18"/>
      <c r="E22" s="28">
        <v>0.2</v>
      </c>
      <c r="F22" s="29">
        <f t="shared" si="0"/>
        <v>0</v>
      </c>
      <c r="H22" s="46"/>
      <c r="I22" s="36"/>
      <c r="J22" s="36"/>
    </row>
    <row r="23" spans="1:10" ht="28.5" customHeight="1">
      <c r="A23" s="21" t="s">
        <v>117</v>
      </c>
      <c r="B23" s="25" t="s">
        <v>118</v>
      </c>
      <c r="C23" s="84" t="s">
        <v>119</v>
      </c>
      <c r="D23" s="84"/>
      <c r="E23" s="84"/>
      <c r="F23" s="84"/>
      <c r="H23" s="46"/>
      <c r="I23" s="36"/>
      <c r="J23" s="36"/>
    </row>
    <row r="24" spans="1:10">
      <c r="A24" s="44" t="s">
        <v>120</v>
      </c>
      <c r="B24" s="85" t="s">
        <v>121</v>
      </c>
      <c r="C24" s="85"/>
      <c r="D24" s="85"/>
      <c r="E24" s="85"/>
      <c r="F24" s="85"/>
    </row>
    <row r="25" spans="1:10" ht="29">
      <c r="A25" s="21" t="s">
        <v>122</v>
      </c>
      <c r="B25" s="47" t="s">
        <v>123</v>
      </c>
      <c r="C25" s="45"/>
      <c r="D25" s="18"/>
      <c r="E25" s="28">
        <v>0.2</v>
      </c>
      <c r="F25" s="29">
        <f>D25*1.2</f>
        <v>0</v>
      </c>
    </row>
    <row r="26" spans="1:10" ht="29">
      <c r="A26" s="21" t="s">
        <v>124</v>
      </c>
      <c r="B26" s="47" t="s">
        <v>125</v>
      </c>
      <c r="C26" s="45"/>
      <c r="D26" s="18"/>
      <c r="E26" s="28">
        <v>0.2</v>
      </c>
      <c r="F26" s="29">
        <f>D26*1.2</f>
        <v>0</v>
      </c>
    </row>
    <row r="27" spans="1:10">
      <c r="A27" s="44" t="s">
        <v>126</v>
      </c>
      <c r="B27" s="83" t="s">
        <v>127</v>
      </c>
      <c r="C27" s="83"/>
      <c r="D27" s="83"/>
      <c r="E27" s="83"/>
      <c r="F27" s="83"/>
    </row>
    <row r="28" spans="1:10">
      <c r="A28" s="21" t="s">
        <v>128</v>
      </c>
      <c r="B28" s="48" t="s">
        <v>129</v>
      </c>
      <c r="C28" s="45"/>
      <c r="D28" s="18" t="e">
        <f>'P3_3 - TJM-2'!E14:E16</f>
        <v>#VALUE!</v>
      </c>
      <c r="E28" s="28">
        <v>0.2</v>
      </c>
      <c r="F28" s="29" t="e">
        <f>D28*1.2</f>
        <v>#VALUE!</v>
      </c>
    </row>
    <row r="29" spans="1:10">
      <c r="A29" s="21" t="s">
        <v>130</v>
      </c>
      <c r="B29" s="48" t="s">
        <v>131</v>
      </c>
      <c r="C29" s="45"/>
      <c r="D29" s="18" t="e">
        <f>'P3_3 - TJM-2'!E15:E17</f>
        <v>#VALUE!</v>
      </c>
      <c r="E29" s="28">
        <v>0.2</v>
      </c>
      <c r="F29" s="29" t="e">
        <f>D29*1.2</f>
        <v>#VALUE!</v>
      </c>
    </row>
    <row r="30" spans="1:10">
      <c r="A30" s="21" t="s">
        <v>132</v>
      </c>
      <c r="B30" s="49" t="s">
        <v>133</v>
      </c>
      <c r="C30" s="45"/>
      <c r="D30" s="18" t="e">
        <f>'P3_3 - TJM-2'!E16:E18</f>
        <v>#VALUE!</v>
      </c>
      <c r="E30" s="28">
        <v>0.2</v>
      </c>
      <c r="F30" s="29" t="e">
        <f>D30*1.2</f>
        <v>#VALUE!</v>
      </c>
    </row>
    <row r="31" spans="1:10" ht="17.25" customHeight="1">
      <c r="A31" s="33"/>
      <c r="B31" s="33"/>
      <c r="C31" s="50"/>
    </row>
    <row r="32" spans="1:10">
      <c r="A32" s="33"/>
      <c r="B32" s="33"/>
      <c r="C32" s="50"/>
    </row>
    <row r="33" spans="1:3">
      <c r="A33" s="33"/>
      <c r="B33" s="33"/>
      <c r="C33" s="50"/>
    </row>
    <row r="34" spans="1:3">
      <c r="A34" s="33"/>
      <c r="B34" s="33"/>
      <c r="C34" s="50"/>
    </row>
    <row r="35" spans="1:3">
      <c r="A35" s="33"/>
      <c r="B35" s="33"/>
      <c r="C35" s="50"/>
    </row>
    <row r="36" spans="1:3">
      <c r="A36" s="33"/>
      <c r="B36" s="33"/>
      <c r="C36" s="50"/>
    </row>
    <row r="37" spans="1:3">
      <c r="A37" s="33"/>
      <c r="B37" s="33"/>
      <c r="C37" s="50"/>
    </row>
    <row r="38" spans="1:3">
      <c r="A38" s="33"/>
      <c r="B38" s="33"/>
      <c r="C38" s="50"/>
    </row>
    <row r="39" spans="1:3">
      <c r="A39" s="33"/>
      <c r="B39" s="33"/>
      <c r="C39" s="50"/>
    </row>
    <row r="40" spans="1:3">
      <c r="A40" s="33"/>
      <c r="B40" s="33"/>
      <c r="C40" s="50"/>
    </row>
    <row r="41" spans="1:3">
      <c r="A41" s="33"/>
      <c r="B41" s="33"/>
      <c r="C41" s="50"/>
    </row>
    <row r="42" spans="1:3">
      <c r="A42" s="33"/>
      <c r="B42" s="33"/>
      <c r="C42" s="50"/>
    </row>
    <row r="43" spans="1:3">
      <c r="A43" s="33"/>
      <c r="B43" s="33"/>
      <c r="C43" s="50"/>
    </row>
  </sheetData>
  <mergeCells count="5">
    <mergeCell ref="A1:F1"/>
    <mergeCell ref="B4:F4"/>
    <mergeCell ref="C23:F23"/>
    <mergeCell ref="B24:F24"/>
    <mergeCell ref="B27:F27"/>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8"/>
  <sheetViews>
    <sheetView topLeftCell="A2" zoomScale="75" zoomScaleNormal="75" workbookViewId="0">
      <selection activeCell="C40" sqref="C40"/>
    </sheetView>
  </sheetViews>
  <sheetFormatPr baseColWidth="10" defaultColWidth="10.54296875" defaultRowHeight="14.5"/>
  <cols>
    <col min="1" max="1" width="18.453125" style="1" customWidth="1"/>
    <col min="2" max="2" width="20" style="1" customWidth="1"/>
    <col min="3" max="4" width="24.81640625" style="1" customWidth="1"/>
    <col min="5" max="5" width="18.1796875" style="1" customWidth="1"/>
    <col min="6" max="8" width="15.1796875" style="1" customWidth="1"/>
    <col min="9" max="12" width="13.7265625" style="1" customWidth="1"/>
  </cols>
  <sheetData>
    <row r="1" spans="1:16" ht="55.5" customHeight="1">
      <c r="A1" s="77" t="s">
        <v>134</v>
      </c>
      <c r="B1" s="77"/>
      <c r="C1" s="77"/>
      <c r="D1" s="77"/>
      <c r="E1" s="77"/>
      <c r="F1" s="77"/>
      <c r="G1" s="77"/>
      <c r="H1" s="77"/>
      <c r="I1" s="77"/>
      <c r="J1" s="77"/>
      <c r="K1" s="77"/>
      <c r="L1" s="77"/>
      <c r="M1" s="77"/>
      <c r="N1" s="77"/>
      <c r="O1" s="77"/>
      <c r="P1" s="77"/>
    </row>
    <row r="3" spans="1:16" ht="15" customHeight="1">
      <c r="A3" s="92" t="s">
        <v>135</v>
      </c>
      <c r="B3" s="92"/>
      <c r="C3" s="92"/>
      <c r="D3" s="92"/>
      <c r="E3" s="92"/>
      <c r="F3" s="92"/>
      <c r="G3" s="92"/>
    </row>
    <row r="4" spans="1:16" ht="14.25" customHeight="1">
      <c r="A4" s="93" t="s">
        <v>136</v>
      </c>
      <c r="B4" s="93"/>
      <c r="C4" s="93"/>
      <c r="D4" s="93"/>
      <c r="E4" s="93"/>
      <c r="F4" s="93"/>
      <c r="G4" s="93"/>
    </row>
    <row r="5" spans="1:16">
      <c r="A5" s="93"/>
      <c r="B5" s="93"/>
      <c r="C5" s="93"/>
      <c r="D5" s="93"/>
      <c r="E5" s="93"/>
      <c r="F5" s="93"/>
      <c r="G5" s="93"/>
    </row>
    <row r="6" spans="1:16">
      <c r="A6" s="93"/>
      <c r="B6" s="93"/>
      <c r="C6" s="93"/>
      <c r="D6" s="93"/>
      <c r="E6" s="93"/>
      <c r="F6" s="93"/>
      <c r="G6" s="93"/>
    </row>
    <row r="7" spans="1:16">
      <c r="A7" s="93"/>
      <c r="B7" s="93"/>
      <c r="C7" s="93"/>
      <c r="D7" s="93"/>
      <c r="E7" s="93"/>
      <c r="F7" s="93"/>
      <c r="G7" s="93"/>
    </row>
    <row r="8" spans="1:16">
      <c r="A8" s="93"/>
      <c r="B8" s="93"/>
      <c r="C8" s="93"/>
      <c r="D8" s="93"/>
      <c r="E8" s="93"/>
      <c r="F8" s="93"/>
      <c r="G8" s="93"/>
    </row>
    <row r="11" spans="1:16" ht="30" customHeight="1">
      <c r="A11" s="94" t="s">
        <v>137</v>
      </c>
      <c r="B11" s="94"/>
      <c r="C11" s="94" t="s">
        <v>138</v>
      </c>
      <c r="D11" s="94"/>
      <c r="E11" s="51" t="s">
        <v>139</v>
      </c>
      <c r="F11" s="51" t="s">
        <v>140</v>
      </c>
      <c r="G11" s="51" t="s">
        <v>141</v>
      </c>
      <c r="H11" s="6" t="s">
        <v>142</v>
      </c>
      <c r="I11" s="77" t="s">
        <v>143</v>
      </c>
      <c r="J11" s="77"/>
      <c r="K11" s="95"/>
      <c r="L11" s="95"/>
    </row>
    <row r="12" spans="1:16" ht="55.5" customHeight="1">
      <c r="A12" s="94"/>
      <c r="B12" s="94"/>
      <c r="C12" s="94"/>
      <c r="D12" s="94"/>
      <c r="E12" s="96" t="s">
        <v>144</v>
      </c>
      <c r="F12" s="96"/>
      <c r="G12" s="96"/>
      <c r="H12" s="96"/>
      <c r="I12" s="52" t="s">
        <v>145</v>
      </c>
      <c r="J12" s="52" t="s">
        <v>146</v>
      </c>
      <c r="K12" s="53"/>
      <c r="L12" s="53"/>
    </row>
    <row r="13" spans="1:16" ht="18" customHeight="1">
      <c r="A13" s="94"/>
      <c r="B13" s="94"/>
      <c r="C13" s="94"/>
      <c r="D13" s="94"/>
      <c r="E13" s="96" t="s">
        <v>147</v>
      </c>
      <c r="F13" s="96"/>
      <c r="G13" s="96"/>
      <c r="H13" s="96"/>
      <c r="I13" s="97">
        <f>C21</f>
        <v>0</v>
      </c>
      <c r="J13" s="97"/>
      <c r="K13" s="98"/>
      <c r="L13" s="98"/>
    </row>
    <row r="14" spans="1:16">
      <c r="A14" s="89" t="s">
        <v>148</v>
      </c>
      <c r="B14" s="89"/>
      <c r="C14" s="90" t="s">
        <v>149</v>
      </c>
      <c r="D14" s="90"/>
      <c r="E14" s="54" t="e">
        <f>SUMPRODUCT($I$13:$J$13,I14:J14)</f>
        <v>#DIV/0!</v>
      </c>
      <c r="F14" s="55">
        <v>0.2</v>
      </c>
      <c r="G14" s="54" t="e">
        <f>E14*(1+F14)</f>
        <v>#DIV/0!</v>
      </c>
      <c r="H14" s="56">
        <f>I14</f>
        <v>0</v>
      </c>
      <c r="I14" s="57"/>
      <c r="J14" s="58" t="e">
        <f>I14/$H14</f>
        <v>#DIV/0!</v>
      </c>
      <c r="L14" s="59"/>
    </row>
    <row r="15" spans="1:16">
      <c r="A15" s="89"/>
      <c r="B15" s="89"/>
      <c r="C15" s="90" t="s">
        <v>150</v>
      </c>
      <c r="D15" s="90"/>
      <c r="E15" s="54" t="e">
        <f>SUMPRODUCT($I$13:$J$13,I15:J15)</f>
        <v>#DIV/0!</v>
      </c>
      <c r="F15" s="55">
        <v>0.2</v>
      </c>
      <c r="G15" s="54" t="e">
        <f>E15*(1+F15)</f>
        <v>#DIV/0!</v>
      </c>
      <c r="H15" s="56">
        <f>I15</f>
        <v>0</v>
      </c>
      <c r="I15" s="57"/>
      <c r="J15" s="58" t="e">
        <f>I15/$H15</f>
        <v>#DIV/0!</v>
      </c>
    </row>
    <row r="16" spans="1:16">
      <c r="A16" s="89"/>
      <c r="B16" s="89"/>
      <c r="C16" s="90" t="s">
        <v>151</v>
      </c>
      <c r="D16" s="90"/>
      <c r="E16" s="54" t="e">
        <f>SUMPRODUCT($I$13:$J$13,I16:J16)</f>
        <v>#DIV/0!</v>
      </c>
      <c r="F16" s="55">
        <v>0.2</v>
      </c>
      <c r="G16" s="54" t="e">
        <f>E16*(1+F16)</f>
        <v>#DIV/0!</v>
      </c>
      <c r="H16" s="56">
        <f>I16</f>
        <v>0</v>
      </c>
      <c r="I16" s="57"/>
      <c r="J16" s="58" t="e">
        <f>I16/$H16</f>
        <v>#DIV/0!</v>
      </c>
    </row>
    <row r="19" spans="1:11">
      <c r="A19" s="91"/>
      <c r="B19" s="91"/>
      <c r="C19" s="91"/>
      <c r="D19" s="91"/>
    </row>
    <row r="20" spans="1:11" ht="30" customHeight="1">
      <c r="A20" s="51" t="s">
        <v>152</v>
      </c>
      <c r="B20" s="51" t="s">
        <v>153</v>
      </c>
      <c r="C20" s="60" t="s">
        <v>154</v>
      </c>
      <c r="D20" s="61"/>
    </row>
    <row r="21" spans="1:11" ht="21" customHeight="1">
      <c r="A21" s="21" t="s">
        <v>155</v>
      </c>
      <c r="B21" s="21" t="s">
        <v>156</v>
      </c>
      <c r="C21" s="62"/>
      <c r="E21" s="87" t="s">
        <v>157</v>
      </c>
      <c r="F21" s="87"/>
      <c r="G21" s="87"/>
      <c r="H21" s="87"/>
      <c r="I21" s="87"/>
      <c r="J21" s="87"/>
      <c r="K21" s="87"/>
    </row>
    <row r="22" spans="1:11" ht="27" customHeight="1">
      <c r="A22" s="63"/>
      <c r="B22" s="38"/>
      <c r="C22" s="64"/>
      <c r="D22" s="65"/>
      <c r="E22" s="21" t="s">
        <v>149</v>
      </c>
      <c r="F22" s="88" t="s">
        <v>158</v>
      </c>
      <c r="G22" s="88" t="s">
        <v>159</v>
      </c>
      <c r="H22" s="88"/>
      <c r="I22" s="88"/>
      <c r="J22" s="88"/>
      <c r="K22" s="88"/>
    </row>
    <row r="23" spans="1:11" ht="30" customHeight="1">
      <c r="A23" s="66"/>
      <c r="B23" s="33"/>
      <c r="C23" s="5"/>
      <c r="D23" s="65"/>
      <c r="E23" s="67" t="s">
        <v>150</v>
      </c>
      <c r="F23" s="88"/>
      <c r="G23" s="88" t="s">
        <v>160</v>
      </c>
      <c r="H23" s="88"/>
      <c r="I23" s="88"/>
      <c r="J23" s="88"/>
      <c r="K23" s="88"/>
    </row>
    <row r="24" spans="1:11" ht="29.25" customHeight="1">
      <c r="A24" s="33"/>
      <c r="B24" s="33"/>
      <c r="C24" s="33"/>
      <c r="D24" s="33"/>
      <c r="E24" s="21" t="s">
        <v>151</v>
      </c>
      <c r="F24" s="88"/>
      <c r="G24" s="88" t="s">
        <v>161</v>
      </c>
      <c r="H24" s="88"/>
      <c r="I24" s="88"/>
      <c r="J24" s="88"/>
      <c r="K24" s="88"/>
    </row>
    <row r="25" spans="1:11" ht="21" customHeight="1">
      <c r="A25" s="33"/>
      <c r="B25" s="33"/>
      <c r="C25" s="33"/>
      <c r="D25" s="33"/>
      <c r="E25" s="86" t="s">
        <v>162</v>
      </c>
      <c r="F25" s="86"/>
      <c r="G25" s="86"/>
      <c r="H25" s="86"/>
      <c r="I25" s="86"/>
      <c r="J25" s="86"/>
      <c r="K25" s="86"/>
    </row>
    <row r="26" spans="1:11" ht="21" customHeight="1">
      <c r="A26" s="33"/>
      <c r="B26" s="33"/>
      <c r="C26" s="33"/>
      <c r="D26" s="33"/>
      <c r="E26" s="86"/>
      <c r="F26" s="86"/>
      <c r="G26" s="86"/>
      <c r="H26" s="86"/>
      <c r="I26" s="86"/>
      <c r="J26" s="86"/>
      <c r="K26" s="86"/>
    </row>
    <row r="27" spans="1:11" ht="21" customHeight="1">
      <c r="A27" s="33"/>
      <c r="B27" s="33"/>
      <c r="C27" s="33"/>
      <c r="D27" s="33"/>
      <c r="E27" s="86"/>
      <c r="F27" s="86"/>
      <c r="G27" s="86"/>
      <c r="H27" s="86"/>
      <c r="I27" s="86"/>
      <c r="J27" s="86"/>
      <c r="K27" s="86"/>
    </row>
    <row r="28" spans="1:11" ht="21" customHeight="1">
      <c r="A28" s="33"/>
      <c r="B28" s="33"/>
      <c r="C28" s="33"/>
      <c r="D28" s="33"/>
      <c r="E28" s="86" t="s">
        <v>163</v>
      </c>
      <c r="F28" s="86"/>
      <c r="G28" s="86"/>
      <c r="H28" s="86"/>
      <c r="I28" s="86"/>
      <c r="J28" s="86"/>
      <c r="K28" s="86"/>
    </row>
  </sheetData>
  <mergeCells count="23">
    <mergeCell ref="A1:P1"/>
    <mergeCell ref="A3:G3"/>
    <mergeCell ref="A4:G8"/>
    <mergeCell ref="A11:B13"/>
    <mergeCell ref="C11:D13"/>
    <mergeCell ref="I11:J11"/>
    <mergeCell ref="K11:L11"/>
    <mergeCell ref="E12:H12"/>
    <mergeCell ref="E13:H13"/>
    <mergeCell ref="I13:J13"/>
    <mergeCell ref="K13:L13"/>
    <mergeCell ref="A14:B16"/>
    <mergeCell ref="C14:D14"/>
    <mergeCell ref="C15:D15"/>
    <mergeCell ref="C16:D16"/>
    <mergeCell ref="A19:D19"/>
    <mergeCell ref="E25:K27"/>
    <mergeCell ref="E28:K28"/>
    <mergeCell ref="E21:K21"/>
    <mergeCell ref="F22:F24"/>
    <mergeCell ref="G22:K22"/>
    <mergeCell ref="G23:K23"/>
    <mergeCell ref="G24:K24"/>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
  <sheetViews>
    <sheetView tabSelected="1" zoomScale="75" zoomScaleNormal="75" workbookViewId="0">
      <selection activeCell="B11" sqref="B11"/>
    </sheetView>
  </sheetViews>
  <sheetFormatPr baseColWidth="10" defaultColWidth="10.54296875" defaultRowHeight="14.5"/>
  <cols>
    <col min="1" max="1" width="10.81640625" style="2" customWidth="1"/>
    <col min="2" max="2" width="91.453125" style="2" customWidth="1"/>
    <col min="3" max="3" width="20.26953125" style="3" customWidth="1"/>
    <col min="4" max="4" width="10.81640625" style="4" customWidth="1"/>
    <col min="5" max="5" width="32.1796875" style="5" customWidth="1"/>
  </cols>
  <sheetData>
    <row r="1" spans="1:8" ht="63" customHeight="1">
      <c r="A1" s="77" t="s">
        <v>2</v>
      </c>
      <c r="B1" s="77"/>
      <c r="C1" s="77"/>
      <c r="D1" s="77"/>
      <c r="E1" s="77"/>
    </row>
    <row r="2" spans="1:8" s="11" customFormat="1" ht="37.5" customHeight="1">
      <c r="A2" s="7" t="s">
        <v>3</v>
      </c>
      <c r="B2" s="22" t="s">
        <v>4</v>
      </c>
      <c r="C2" s="9" t="s">
        <v>6</v>
      </c>
      <c r="D2" s="10" t="s">
        <v>7</v>
      </c>
      <c r="E2" s="9" t="s">
        <v>8</v>
      </c>
    </row>
    <row r="3" spans="1:8" ht="14.25" customHeight="1">
      <c r="A3" s="40">
        <v>4</v>
      </c>
      <c r="B3" s="13" t="s">
        <v>164</v>
      </c>
      <c r="C3" s="41"/>
      <c r="D3" s="42"/>
      <c r="E3" s="43"/>
      <c r="F3" s="68"/>
      <c r="G3" s="68"/>
      <c r="H3" s="68"/>
    </row>
    <row r="4" spans="1:8" ht="45.75" customHeight="1">
      <c r="A4" s="30" t="s">
        <v>165</v>
      </c>
      <c r="B4" s="30" t="s">
        <v>166</v>
      </c>
      <c r="C4" s="18"/>
      <c r="D4" s="28">
        <v>0.2</v>
      </c>
      <c r="E4" s="29">
        <f>C4*1.2</f>
        <v>0</v>
      </c>
      <c r="F4" s="68"/>
      <c r="G4" s="68"/>
      <c r="H4" s="68"/>
    </row>
    <row r="5" spans="1:8" ht="39.75" customHeight="1">
      <c r="A5" s="30" t="s">
        <v>167</v>
      </c>
      <c r="B5" s="30" t="s">
        <v>168</v>
      </c>
      <c r="C5" s="18"/>
      <c r="D5" s="28">
        <v>0.2</v>
      </c>
      <c r="E5" s="29">
        <f>C5*1.2</f>
        <v>0</v>
      </c>
    </row>
    <row r="6" spans="1:8" ht="39.75" customHeight="1">
      <c r="A6" s="21" t="s">
        <v>169</v>
      </c>
      <c r="B6" s="30" t="s">
        <v>170</v>
      </c>
      <c r="C6" s="18"/>
      <c r="D6" s="28">
        <v>0.2</v>
      </c>
      <c r="E6" s="29">
        <f>C6*1.2</f>
        <v>0</v>
      </c>
    </row>
  </sheetData>
  <mergeCells count="1">
    <mergeCell ref="A1:E1"/>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vt:lpstr>
      <vt:lpstr>Poste 1</vt:lpstr>
      <vt:lpstr>Poste 2</vt:lpstr>
      <vt:lpstr>Poste 3</vt:lpstr>
      <vt:lpstr>P3_3 - TJM-2</vt:lpstr>
      <vt:lpstr>Poste 4</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FILLATRE Eva</dc:creator>
  <dc:description/>
  <cp:lastModifiedBy>EBOULET Marie-Aude</cp:lastModifiedBy>
  <cp:revision>4</cp:revision>
  <dcterms:created xsi:type="dcterms:W3CDTF">2024-12-06T16:43:31Z</dcterms:created>
  <dcterms:modified xsi:type="dcterms:W3CDTF">2026-02-04T15:56:29Z</dcterms:modified>
  <dc:language>fr-FR</dc:language>
</cp:coreProperties>
</file>