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530"/>
  <workbookPr codeName="ThisWorkbook"/>
  <mc:AlternateContent xmlns:mc="http://schemas.openxmlformats.org/markup-compatibility/2006">
    <mc:Choice Requires="x15">
      <x15ac:absPath xmlns:x15ac="http://schemas.microsoft.com/office/spreadsheetml/2010/11/ac" url="O:\0410_marches_publics\202600007_Dépollution_Loctudy\1_DCE\DCE_PLACE\202600007_DCE\"/>
    </mc:Choice>
  </mc:AlternateContent>
  <xr:revisionPtr revIDLastSave="0" documentId="13_ncr:1_{1BB1495D-4FFE-4A37-A097-64495BAB777A}" xr6:coauthVersionLast="47" xr6:coauthVersionMax="47" xr10:uidLastSave="{00000000-0000-0000-0000-000000000000}"/>
  <workbookProtection lockStructure="1"/>
  <bookViews>
    <workbookView xWindow="-108" yWindow="-108" windowWidth="23256" windowHeight="12456" xr2:uid="{00000000-000D-0000-FFFF-FFFF00000000}"/>
  </bookViews>
  <sheets>
    <sheet name="DQE" sheetId="1" r:id="rId1"/>
    <sheet name="Omissions" sheetId="2" state="hidden" r:id="rId2"/>
    <sheet name="3P" sheetId="3" state="hidden" r:id="rId3"/>
    <sheet name="Légende" sheetId="4" r:id="rId4"/>
  </sheets>
  <definedNames>
    <definedName name="_xlnm.Print_Titles" localSheetId="0">DQE!$4:$4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 i="2" l="1"/>
  <c r="G13" i="2" s="1"/>
  <c r="E12" i="2"/>
  <c r="G12" i="2" s="1"/>
  <c r="E11" i="2"/>
  <c r="G11" i="2" s="1"/>
  <c r="E10" i="2"/>
  <c r="G10" i="2" s="1"/>
  <c r="E9" i="2"/>
  <c r="G9" i="2" s="1"/>
  <c r="E8" i="2"/>
  <c r="G8" i="2" s="1"/>
  <c r="E7" i="2"/>
  <c r="G7" i="2" s="1"/>
  <c r="E6" i="2"/>
  <c r="G6" i="2" s="1"/>
  <c r="E5" i="2"/>
  <c r="G5" i="2" s="1"/>
  <c r="E4" i="2"/>
  <c r="E14" i="2" s="1"/>
  <c r="P38" i="1"/>
  <c r="P40" i="1" s="1"/>
  <c r="R36" i="1"/>
  <c r="P36" i="1"/>
  <c r="L36" i="1"/>
  <c r="J36" i="1"/>
  <c r="R35" i="1"/>
  <c r="P35" i="1"/>
  <c r="L35" i="1"/>
  <c r="J35" i="1"/>
  <c r="R34" i="1"/>
  <c r="P34" i="1"/>
  <c r="L34" i="1"/>
  <c r="J34" i="1"/>
  <c r="R33" i="1"/>
  <c r="P33" i="1"/>
  <c r="L33" i="1"/>
  <c r="J33" i="1"/>
  <c r="R32" i="1"/>
  <c r="P32" i="1"/>
  <c r="L32" i="1"/>
  <c r="J32" i="1"/>
  <c r="R30" i="1"/>
  <c r="P30" i="1"/>
  <c r="L30" i="1"/>
  <c r="J30" i="1"/>
  <c r="R29" i="1"/>
  <c r="P29" i="1"/>
  <c r="L29" i="1"/>
  <c r="J29" i="1"/>
  <c r="R27" i="1"/>
  <c r="P27" i="1"/>
  <c r="L27" i="1"/>
  <c r="J27" i="1"/>
  <c r="R26" i="1"/>
  <c r="P26" i="1"/>
  <c r="L26" i="1"/>
  <c r="J26" i="1"/>
  <c r="R23" i="1"/>
  <c r="P23" i="1"/>
  <c r="L23" i="1"/>
  <c r="J23" i="1"/>
  <c r="R22" i="1"/>
  <c r="P22" i="1"/>
  <c r="L22" i="1"/>
  <c r="J22" i="1"/>
  <c r="R20" i="1"/>
  <c r="P20" i="1"/>
  <c r="L20" i="1"/>
  <c r="J20" i="1"/>
  <c r="R18" i="1"/>
  <c r="P18" i="1"/>
  <c r="L18" i="1"/>
  <c r="J18" i="1"/>
  <c r="R17" i="1"/>
  <c r="P17" i="1"/>
  <c r="L17" i="1"/>
  <c r="J17" i="1"/>
  <c r="R16" i="1"/>
  <c r="P16" i="1"/>
  <c r="L16" i="1"/>
  <c r="J16" i="1"/>
  <c r="R15" i="1"/>
  <c r="P15" i="1"/>
  <c r="L15" i="1"/>
  <c r="J15" i="1"/>
  <c r="R14" i="1"/>
  <c r="P14" i="1"/>
  <c r="L14" i="1"/>
  <c r="J14" i="1"/>
  <c r="R13" i="1"/>
  <c r="P13" i="1"/>
  <c r="L13" i="1"/>
  <c r="J13" i="1"/>
  <c r="R12" i="1"/>
  <c r="P12" i="1"/>
  <c r="L12" i="1"/>
  <c r="J12" i="1"/>
  <c r="R10" i="1"/>
  <c r="P10" i="1"/>
  <c r="L10" i="1"/>
  <c r="J10" i="1"/>
  <c r="R9" i="1"/>
  <c r="P9" i="1"/>
  <c r="L9" i="1"/>
  <c r="J9" i="1"/>
  <c r="R8" i="1"/>
  <c r="P8" i="1"/>
  <c r="L8" i="1"/>
  <c r="J8" i="1"/>
  <c r="R7" i="1"/>
  <c r="P39" i="1" s="1"/>
  <c r="P7" i="1"/>
  <c r="L7" i="1"/>
  <c r="J7" i="1"/>
  <c r="G4" i="2" l="1"/>
  <c r="E15" i="2" s="1"/>
  <c r="E16" i="2" s="1"/>
</calcChain>
</file>

<file path=xl/sharedStrings.xml><?xml version="1.0" encoding="utf-8"?>
<sst xmlns="http://schemas.openxmlformats.org/spreadsheetml/2006/main" count="226" uniqueCount="100">
  <si>
    <t>Type</t>
  </si>
  <si>
    <t>3P</t>
  </si>
  <si>
    <t xml:space="preserve"> +</t>
  </si>
  <si>
    <t xml:space="preserve"> -</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</si>
  <si>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</si>
  <si>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</si>
  <si>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</si>
  <si>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</si>
  <si>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</si>
  <si>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</si>
  <si>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</si>
  <si>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</si>
  <si>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</si>
  <si>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</si>
  <si>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</si>
  <si>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</si>
  <si>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</si>
  <si>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</si>
  <si>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</si>
  <si>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</si>
  <si>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</si>
  <si>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</si>
  <si>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</si>
  <si>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</si>
  <si>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</si>
  <si>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</si>
  <si>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</si>
  <si>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</si>
  <si>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</si>
  <si>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</si>
  <si>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</si>
  <si>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</si>
  <si>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Description obligatoire du poste</t>
  </si>
  <si>
    <t>PU</t>
  </si>
  <si>
    <t>Prix unitaire du poste</t>
  </si>
  <si>
    <t>Ce résultat est calculé par 3P et arrondi à 2 chiffres après la virgule</t>
  </si>
  <si>
    <t>TVA%</t>
  </si>
  <si>
    <t>Adapté</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</si>
  <si>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</si>
  <si>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</si>
  <si>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</si>
  <si>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</si>
  <si>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</si>
  <si>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</si>
  <si>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</si>
  <si>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PU HT</t>
  </si>
  <si>
    <t>1.1</t>
  </si>
  <si>
    <t>Version</t>
  </si>
  <si>
    <t>Unité (par exemple : pièce, m², kg,…)</t>
  </si>
  <si>
    <t xml:space="preserve">Numérotation (champ intègre non modifiable). </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</si>
  <si>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</si>
  <si>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 xml:space="preserve">Quantité du poste. </t>
  </si>
  <si>
    <t>% de Rémunération</t>
  </si>
  <si>
    <t>Montant prévisionnel des travaux à compléter</t>
  </si>
  <si>
    <t>Montant prévisionnel des travaux prévu par le pouvoir adjudicateur</t>
  </si>
  <si>
    <t>Marché subséquent?</t>
  </si>
  <si>
    <t xml:space="preserve">Marché subséquent? </t>
  </si>
  <si>
    <t xml:space="preserve">Si un "V" est complétée, le poste est éxécuté via la passation d'un marché subséquent. </t>
  </si>
  <si>
    <t>OFFRE - DQE
  “Gestion et évacuation contrôlée des terres polluées sis 9 et 13, Rue Sébastien Guiziou à LOCTUDY (29750).”</t>
  </si>
  <si>
    <t/>
  </si>
  <si>
    <t>TRAVAUX GENERAUX</t>
  </si>
  <si>
    <t xml:space="preserve">Travaux préliminaires </t>
  </si>
  <si>
    <t>QP</t>
  </si>
  <si>
    <t>Installation de chantier (amené et replu de la base vie, raccordements, location, consommations diverses...)</t>
  </si>
  <si>
    <t xml:space="preserve">Forfait </t>
  </si>
  <si>
    <t>Constats d'huissier</t>
  </si>
  <si>
    <t>Unité</t>
  </si>
  <si>
    <t>Établissement des documents sécurité et méthodologiques</t>
  </si>
  <si>
    <t>Implantation et piquetage des zones de travaux (mailles), relevés géomètre avant et après travaux</t>
  </si>
  <si>
    <t xml:space="preserve">Analyses de réception des travaux </t>
  </si>
  <si>
    <r>
      <rPr>
        <sz val="8"/>
        <rFont val="Verdana"/>
        <family val="2"/>
      </rPr>
      <t>Analyses des fonds et flancs de fouilles : HC C10-C40</t>
    </r>
    <r>
      <rPr>
        <i/>
        <sz val="8"/>
        <color rgb="FF808080"/>
        <rFont val="Verdana"/>
        <family val="2"/>
      </rPr>
      <t xml:space="preserve">
</t>
    </r>
  </si>
  <si>
    <t>Analyses des fonds et flancs de fouilles : Plomb</t>
  </si>
  <si>
    <t>Analyses des fonds et flancs de fouilles : Dioxines/furanes</t>
  </si>
  <si>
    <t>Analyses des fonds et flancs de fouilles : mercure</t>
  </si>
  <si>
    <t>Analyses des fonds et flancs de fouilles : cadmium et mercure</t>
  </si>
  <si>
    <t>Analyses des fonds et flancs de fouilles : cadmium et arsenic</t>
  </si>
  <si>
    <r>
      <rPr>
        <sz val="8"/>
        <rFont val="Verdana"/>
        <family val="2"/>
      </rPr>
      <t>Analyses des gaz du sol : HC TPH, BTEX-N, COHV (compris pose des piézairs)</t>
    </r>
    <r>
      <rPr>
        <i/>
        <sz val="8"/>
        <color rgb="FF808080"/>
        <rFont val="Verdana"/>
        <family val="2"/>
      </rPr>
      <t xml:space="preserve">
</t>
    </r>
  </si>
  <si>
    <t xml:space="preserve">Gestion et suivi du chantier </t>
  </si>
  <si>
    <t>Suivi des terrassements, du tri, des évacuations et des remblaiements</t>
  </si>
  <si>
    <t>Dossier de recolement</t>
  </si>
  <si>
    <r>
      <rPr>
        <sz val="8"/>
        <rFont val="Verdana"/>
        <family val="2"/>
      </rPr>
      <t>Rapport de fin de travaux</t>
    </r>
    <r>
      <rPr>
        <i/>
        <sz val="8"/>
        <color rgb="FF808080"/>
        <rFont val="Verdana"/>
        <family val="2"/>
      </rPr>
      <t xml:space="preserve">
</t>
    </r>
  </si>
  <si>
    <r>
      <rPr>
        <sz val="8"/>
        <rFont val="Verdana"/>
        <family val="2"/>
      </rPr>
      <t>Documents administratifs (BSD, Bons de pesée…)</t>
    </r>
    <r>
      <rPr>
        <i/>
        <sz val="8"/>
        <color rgb="FF808080"/>
        <rFont val="Verdana"/>
        <family val="2"/>
      </rPr>
      <t xml:space="preserve">
</t>
    </r>
  </si>
  <si>
    <t>GESTION DES ZONES DE POLLUTION DES MAILLES A A I</t>
  </si>
  <si>
    <t xml:space="preserve">Démantèlement des surfaces </t>
  </si>
  <si>
    <r>
      <rPr>
        <sz val="8"/>
        <rFont val="Verdana"/>
        <family val="2"/>
      </rPr>
      <t>Amenée repli du matériel de démantèlement</t>
    </r>
    <r>
      <rPr>
        <i/>
        <sz val="8"/>
        <color rgb="FF808080"/>
        <rFont val="Verdana"/>
        <family val="2"/>
      </rPr>
      <t xml:space="preserve">
</t>
    </r>
  </si>
  <si>
    <r>
      <rPr>
        <sz val="8"/>
        <rFont val="Verdana"/>
        <family val="2"/>
      </rPr>
      <t>Terrassement, chargement, gestion et évacuation des enrobés</t>
    </r>
    <r>
      <rPr>
        <i/>
        <sz val="8"/>
        <color rgb="FF808080"/>
        <rFont val="Verdana"/>
        <family val="2"/>
      </rPr>
      <t xml:space="preserve">
</t>
    </r>
  </si>
  <si>
    <t>m3</t>
  </si>
  <si>
    <t xml:space="preserve">Terrassements purge </t>
  </si>
  <si>
    <r>
      <rPr>
        <sz val="8"/>
        <rFont val="Verdana"/>
        <family val="2"/>
      </rPr>
      <t>Terrassement / stockage provisoire sur site des terres sus-jacentes non polluées</t>
    </r>
    <r>
      <rPr>
        <i/>
        <sz val="8"/>
        <color rgb="FF808080"/>
        <rFont val="Verdana"/>
        <family val="2"/>
      </rPr>
      <t xml:space="preserve">
</t>
    </r>
  </si>
  <si>
    <r>
      <rPr>
        <sz val="8"/>
        <rFont val="Verdana"/>
        <family val="2"/>
      </rPr>
      <t>Terrassement - chargement des terres polluées</t>
    </r>
    <r>
      <rPr>
        <i/>
        <sz val="8"/>
        <color rgb="FF808080"/>
        <rFont val="Verdana"/>
        <family val="2"/>
      </rPr>
      <t xml:space="preserve">
</t>
    </r>
  </si>
  <si>
    <t xml:space="preserve">Transport et prise en charge des terres polluées </t>
  </si>
  <si>
    <t>P.V pour transport et prise en charge en filière I.S.D.I</t>
  </si>
  <si>
    <t>P.V pour transport et prise en charge en filière I.S.D.I aménagé (I.S.D.I *3)</t>
  </si>
  <si>
    <t>Tonne</t>
  </si>
  <si>
    <t>P.V pour transport et prise en charge en filière I.S.D.N.D (y compris TGAP)</t>
  </si>
  <si>
    <t>P.V pour transport et prise en charge en biocentre</t>
  </si>
  <si>
    <t>P.V pour transport et prise en charge en filière I.S.D.D (y compris TGAP)</t>
  </si>
  <si>
    <t>Total HT :</t>
  </si>
  <si>
    <t>Total TTC :</t>
  </si>
  <si>
    <t>Les prix unitaires doivent être mentionnés avec 2 chiffres après la virgule. 
Le montant total HTVA (la quantité de produits x le prix unitaire) doit être à chaque fois arrondis à 2 chiffres après la virgule.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</si>
</sst>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214" formatCode="_-\€\ #,##0.00;[Red]_-\€\ \-#,##0.00"/>
    <numFmt numFmtId="215" formatCode="&quot;€&quot;\ #,##0.00000"/>
    <numFmt numFmtId="216" formatCode="0.00\ %"/>
    <numFmt numFmtId="217" formatCode="_-&quot;€&quot;\ #,##0.00;[Red]_-&quot;€&quot;\ \-#,##0.00"/>
  </numFmts>
  <fonts count="38"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sz val="8"/>
      <color rgb="FF0000FF"/>
      <name val="Verdana"/>
      <family val="2"/>
    </font>
    <font>
      <b/>
      <sz val="8"/>
      <color rgb="FF0000FF"/>
      <name val="Verdana"/>
      <family val="2"/>
    </font>
    <font>
      <sz val="11"/>
      <color rgb="FF172B4D"/>
      <name val="Segoe UI"/>
      <family val="2"/>
    </font>
    <font>
      <b/>
      <sz val="10"/>
      <name val="Verdana"/>
      <family val="2"/>
    </font>
    <font>
      <b/>
      <sz val="10"/>
      <color rgb="FF0000FF"/>
      <name val="Verdana"/>
      <family val="2"/>
    </font>
    <font>
      <b/>
      <sz val="10"/>
      <color indexed="9"/>
      <name val="Verdana"/>
      <family val="2"/>
    </font>
    <font>
      <b/>
      <i/>
      <sz val="10"/>
      <color indexed="9"/>
      <name val="Verdana"/>
      <family val="2"/>
    </font>
    <font>
      <sz val="8"/>
      <color rgb="FF0000FF"/>
      <name val="Verdana"/>
      <family val="2"/>
    </font>
    <font>
      <b/>
      <sz val="8"/>
      <color rgb="FF0000FF"/>
      <name val="Verdana"/>
      <family val="2"/>
    </font>
    <font>
      <b/>
      <sz val="10"/>
      <color rgb="FF0000FF"/>
      <name val="Verdana"/>
      <family val="2"/>
    </font>
    <font>
      <i/>
      <sz val="8"/>
      <color rgb="FF808080"/>
      <name val="Verdana"/>
      <family val="2"/>
    </font>
    <font>
      <sz val="10"/>
      <name val="Arial"/>
    </font>
    <font>
      <sz val="10"/>
      <name val="Arial"/>
      <family val="2"/>
    </font>
  </fonts>
  <fills count="36">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0" borderId="0" applyNumberFormat="0" applyFill="0" applyBorder="0" applyAlignment="0" applyProtection="0"/>
    <xf numFmtId="0" fontId="11" fillId="26" borderId="1" applyNumberFormat="0" applyAlignment="0" applyProtection="0"/>
    <xf numFmtId="0" fontId="12" fillId="0" borderId="2" applyNumberFormat="0" applyFill="0" applyAlignment="0" applyProtection="0"/>
    <xf numFmtId="0" fontId="13" fillId="27" borderId="1" applyNumberFormat="0" applyAlignment="0" applyProtection="0"/>
    <xf numFmtId="0" fontId="14" fillId="28" borderId="0" applyNumberFormat="0" applyBorder="0" applyAlignment="0" applyProtection="0"/>
    <xf numFmtId="0" fontId="7" fillId="0" borderId="0" applyNumberFormat="0" applyFill="0" applyBorder="0" applyAlignment="0" applyProtection="0"/>
    <xf numFmtId="165" fontId="36" fillId="0" borderId="0" applyFont="0" applyFill="0" applyBorder="0" applyAlignment="0" applyProtection="0"/>
    <xf numFmtId="164" fontId="36" fillId="0" borderId="0" applyFont="0" applyFill="0" applyBorder="0" applyAlignment="0" applyProtection="0"/>
    <xf numFmtId="44" fontId="36" fillId="0" borderId="0" applyFont="0" applyFill="0" applyBorder="0" applyAlignment="0" applyProtection="0"/>
    <xf numFmtId="42" fontId="36" fillId="0" borderId="0" applyFont="0" applyFill="0" applyBorder="0" applyAlignment="0" applyProtection="0"/>
    <xf numFmtId="0" fontId="15" fillId="29" borderId="0" applyNumberFormat="0" applyBorder="0" applyAlignment="0" applyProtection="0"/>
    <xf numFmtId="0" fontId="36" fillId="30" borderId="3" applyNumberFormat="0" applyFont="0" applyAlignment="0" applyProtection="0"/>
    <xf numFmtId="9" fontId="36" fillId="0" borderId="0" applyFont="0" applyFill="0" applyBorder="0" applyAlignment="0" applyProtection="0"/>
    <xf numFmtId="0" fontId="16" fillId="31" borderId="0" applyNumberFormat="0" applyBorder="0" applyAlignment="0" applyProtection="0"/>
    <xf numFmtId="0" fontId="17" fillId="26" borderId="4" applyNumberFormat="0" applyAlignment="0" applyProtection="0"/>
    <xf numFmtId="0" fontId="36" fillId="0" borderId="0"/>
    <xf numFmtId="0" fontId="18" fillId="0" borderId="0" applyNumberFormat="0" applyFill="0" applyBorder="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32" borderId="9" applyNumberFormat="0" applyAlignment="0" applyProtection="0"/>
  </cellStyleXfs>
  <cellXfs count="155">
    <xf numFmtId="0" fontId="0" fillId="0" borderId="0" xfId="0"/>
    <xf numFmtId="0" fontId="28" fillId="35" borderId="29" xfId="0" applyFont="1" applyFill="1" applyBorder="1" applyAlignment="1">
      <alignment horizontal="center" vertical="center" wrapText="1"/>
    </xf>
    <xf numFmtId="214" fontId="31" fillId="35" borderId="28" xfId="0" applyNumberFormat="1" applyFont="1" applyFill="1" applyBorder="1" applyAlignment="1">
      <alignment horizontal="center" vertical="center" wrapText="1"/>
    </xf>
    <xf numFmtId="216" fontId="30" fillId="35" borderId="28" xfId="0" applyNumberFormat="1" applyFont="1" applyFill="1" applyBorder="1" applyAlignment="1" applyProtection="1">
      <alignment horizontal="center" vertical="center" wrapText="1"/>
      <protection locked="0"/>
    </xf>
    <xf numFmtId="217" fontId="31" fillId="35" borderId="28" xfId="0" applyNumberFormat="1" applyFont="1" applyFill="1" applyBorder="1" applyAlignment="1">
      <alignment horizontal="right" vertical="center" wrapText="1"/>
    </xf>
    <xf numFmtId="217" fontId="28" fillId="35" borderId="28" xfId="0" applyNumberFormat="1" applyFont="1" applyFill="1" applyBorder="1" applyAlignment="1" applyProtection="1">
      <alignment horizontal="right" vertical="center" wrapText="1"/>
      <protection locked="0"/>
    </xf>
    <xf numFmtId="216" fontId="29" fillId="35" borderId="28" xfId="0" applyNumberFormat="1" applyFont="1" applyFill="1" applyBorder="1" applyAlignment="1" applyProtection="1">
      <alignment horizontal="center" vertical="center" wrapText="1"/>
      <protection locked="0"/>
    </xf>
    <xf numFmtId="0" fontId="34" fillId="35" borderId="28" xfId="0" applyFont="1" applyFill="1" applyBorder="1" applyAlignment="1" applyProtection="1">
      <alignment horizontal="center" vertical="center" wrapText="1"/>
      <protection locked="0"/>
    </xf>
    <xf numFmtId="217" fontId="34" fillId="35" borderId="28" xfId="0" applyNumberFormat="1" applyFont="1" applyFill="1" applyBorder="1" applyAlignment="1" applyProtection="1">
      <alignment horizontal="right" vertical="center" wrapText="1"/>
      <protection locked="0"/>
    </xf>
    <xf numFmtId="0" fontId="28" fillId="35" borderId="28" xfId="0" applyFont="1" applyFill="1" applyBorder="1" applyAlignment="1" applyProtection="1">
      <alignment horizontal="center" vertical="center" wrapText="1"/>
      <protection locked="0"/>
    </xf>
    <xf numFmtId="0" fontId="28" fillId="35" borderId="28" xfId="0" applyFont="1" applyFill="1" applyBorder="1" applyAlignment="1">
      <alignment horizontal="center" vertical="center" wrapText="1"/>
    </xf>
    <xf numFmtId="0" fontId="28" fillId="35" borderId="28" xfId="0" applyFont="1" applyFill="1" applyBorder="1" applyAlignment="1">
      <alignment horizontal="left" vertical="center" wrapText="1"/>
    </xf>
    <xf numFmtId="0" fontId="28" fillId="35" borderId="27" xfId="0" applyFont="1" applyFill="1" applyBorder="1" applyAlignment="1">
      <alignment horizontal="center" vertical="center" wrapText="1"/>
    </xf>
    <xf numFmtId="0" fontId="0" fillId="0" borderId="0" xfId="0" applyAlignment="1">
      <alignment vertical="center" wrapText="1"/>
    </xf>
    <xf numFmtId="0" fontId="6" fillId="0" borderId="0" xfId="0" applyFont="1" applyAlignment="1">
      <alignment vertical="center" wrapText="1"/>
    </xf>
    <xf numFmtId="49" fontId="2" fillId="0" borderId="0" xfId="0" applyNumberFormat="1" applyFont="1" applyAlignment="1">
      <alignment horizontal="left" vertical="center"/>
    </xf>
    <xf numFmtId="214" fontId="2" fillId="0" borderId="0" xfId="0" applyNumberFormat="1" applyFont="1" applyAlignment="1">
      <alignment horizontal="right" vertical="center"/>
    </xf>
    <xf numFmtId="215" fontId="2" fillId="0" borderId="0" xfId="0" applyNumberFormat="1" applyFont="1" applyAlignment="1">
      <alignment horizontal="right" vertical="center"/>
    </xf>
    <xf numFmtId="214" fontId="1" fillId="0" borderId="0" xfId="0" applyNumberFormat="1" applyFont="1" applyAlignment="1">
      <alignment horizontal="right" vertical="center"/>
    </xf>
    <xf numFmtId="214" fontId="4" fillId="0" borderId="0" xfId="0" applyNumberFormat="1" applyFont="1" applyAlignment="1">
      <alignment horizontal="right" vertical="center"/>
    </xf>
    <xf numFmtId="49" fontId="1" fillId="0" borderId="0" xfId="0" applyNumberFormat="1" applyFont="1" applyAlignment="1">
      <alignment horizontal="center" vertical="center"/>
    </xf>
    <xf numFmtId="0" fontId="2" fillId="0" borderId="0" xfId="0" applyFont="1" applyAlignment="1">
      <alignment horizontal="center" vertical="center"/>
    </xf>
    <xf numFmtId="0" fontId="1" fillId="0" borderId="0" xfId="0" applyFont="1" applyAlignment="1" applyProtection="1">
      <alignment horizontal="center" vertical="center"/>
      <protection locked="0"/>
    </xf>
    <xf numFmtId="49" fontId="2" fillId="0" borderId="0" xfId="0" applyNumberFormat="1" applyFont="1" applyAlignment="1" applyProtection="1">
      <alignment vertical="center" wrapText="1"/>
      <protection locked="0"/>
    </xf>
    <xf numFmtId="0" fontId="2" fillId="0" borderId="0" xfId="0" applyFont="1" applyAlignment="1" applyProtection="1">
      <alignment horizontal="center" vertical="center"/>
      <protection locked="0"/>
    </xf>
    <xf numFmtId="214" fontId="2" fillId="0" borderId="0" xfId="0" applyNumberFormat="1" applyFont="1" applyAlignment="1" applyProtection="1">
      <alignment horizontal="right" vertical="center"/>
      <protection locked="0"/>
    </xf>
    <xf numFmtId="10" fontId="2" fillId="0" borderId="0" xfId="0" applyNumberFormat="1" applyFont="1" applyAlignment="1" applyProtection="1">
      <alignment horizontal="center" vertical="center"/>
      <protection locked="0"/>
    </xf>
    <xf numFmtId="0" fontId="6" fillId="34" borderId="0" xfId="40" applyFont="1" applyFill="1" applyAlignment="1">
      <alignment vertical="top"/>
    </xf>
    <xf numFmtId="0" fontId="36" fillId="0" borderId="0" xfId="40" applyAlignment="1">
      <alignment vertical="top"/>
    </xf>
    <xf numFmtId="0" fontId="36" fillId="0" borderId="0" xfId="40" applyAlignment="1">
      <alignment vertical="top" wrapText="1"/>
    </xf>
    <xf numFmtId="0" fontId="7" fillId="0" borderId="0" xfId="30" applyAlignment="1" applyProtection="1">
      <alignment vertical="center" wrapText="1"/>
    </xf>
    <xf numFmtId="0" fontId="36" fillId="0" borderId="0" xfId="40" applyAlignment="1">
      <alignment horizontal="left" vertical="top"/>
    </xf>
    <xf numFmtId="0" fontId="1" fillId="0" borderId="0" xfId="0" applyFont="1" applyAlignment="1">
      <alignment horizontal="left" vertical="center"/>
    </xf>
    <xf numFmtId="0" fontId="1" fillId="0" borderId="0" xfId="0" applyFont="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center" vertical="center" wrapText="1"/>
    </xf>
    <xf numFmtId="0" fontId="6" fillId="0" borderId="0" xfId="40" applyFont="1" applyAlignment="1">
      <alignment vertical="top" wrapText="1"/>
    </xf>
    <xf numFmtId="0" fontId="6" fillId="0" borderId="0" xfId="40" applyFont="1" applyAlignment="1">
      <alignment vertical="top"/>
    </xf>
    <xf numFmtId="0" fontId="27" fillId="0" borderId="0" xfId="0" applyFont="1" applyAlignment="1">
      <alignment vertical="center" wrapText="1"/>
    </xf>
    <xf numFmtId="0" fontId="1" fillId="35" borderId="0" xfId="0" applyFont="1" applyFill="1" applyAlignment="1">
      <alignment horizontal="center" vertical="center"/>
    </xf>
    <xf numFmtId="217" fontId="2" fillId="0" borderId="0" xfId="0" applyNumberFormat="1" applyFont="1" applyAlignment="1">
      <alignment horizontal="right"/>
    </xf>
    <xf numFmtId="0" fontId="1" fillId="0" borderId="0" xfId="0" applyFont="1" applyAlignment="1" applyProtection="1">
      <alignment horizontal="center"/>
      <protection locked="0"/>
    </xf>
    <xf numFmtId="217" fontId="1" fillId="0" borderId="0" xfId="0" applyNumberFormat="1" applyFont="1" applyAlignment="1" applyProtection="1">
      <alignment horizontal="right"/>
      <protection locked="0"/>
    </xf>
    <xf numFmtId="217" fontId="1" fillId="0" borderId="0" xfId="0" applyNumberFormat="1" applyFont="1" applyAlignment="1">
      <alignment horizontal="right"/>
    </xf>
    <xf numFmtId="0" fontId="2" fillId="0" borderId="0" xfId="0" applyFont="1" applyAlignment="1">
      <alignment horizontal="center" vertical="center" wrapText="1"/>
    </xf>
    <xf numFmtId="0" fontId="2" fillId="0" borderId="0" xfId="0" applyFont="1" applyAlignment="1">
      <alignment horizontal="left" vertical="center" wrapText="1"/>
    </xf>
    <xf numFmtId="0" fontId="2" fillId="0" borderId="0" xfId="0" applyFont="1" applyAlignment="1" applyProtection="1">
      <alignment horizontal="center" vertical="center" wrapText="1"/>
      <protection locked="0"/>
    </xf>
    <xf numFmtId="217" fontId="2" fillId="0" borderId="0" xfId="0" applyNumberFormat="1" applyFont="1" applyAlignment="1" applyProtection="1">
      <alignment horizontal="right" vertical="center" wrapText="1"/>
      <protection locked="0"/>
    </xf>
    <xf numFmtId="0" fontId="2" fillId="0" borderId="0" xfId="0" applyFont="1" applyAlignment="1" applyProtection="1">
      <alignment horizontal="left" vertical="center" wrapText="1"/>
      <protection locked="0"/>
    </xf>
    <xf numFmtId="216" fontId="25" fillId="0" borderId="0" xfId="0" applyNumberFormat="1" applyFont="1" applyAlignment="1" applyProtection="1">
      <alignment horizontal="left" vertical="center" wrapText="1"/>
      <protection locked="0"/>
    </xf>
    <xf numFmtId="49" fontId="1" fillId="0" borderId="0" xfId="0" applyNumberFormat="1" applyFont="1"/>
    <xf numFmtId="49" fontId="2" fillId="0" borderId="0" xfId="0" applyNumberFormat="1" applyFont="1" applyAlignment="1">
      <alignment horizontal="left"/>
    </xf>
    <xf numFmtId="214" fontId="2" fillId="0" borderId="0" xfId="0" applyNumberFormat="1" applyFont="1" applyAlignment="1">
      <alignment horizontal="right"/>
    </xf>
    <xf numFmtId="215" fontId="2" fillId="0" borderId="0" xfId="0" applyNumberFormat="1" applyFont="1" applyAlignment="1">
      <alignment horizontal="right"/>
    </xf>
    <xf numFmtId="49" fontId="1" fillId="0" borderId="0" xfId="0" applyNumberFormat="1" applyFont="1" applyAlignment="1">
      <alignment horizontal="left"/>
    </xf>
    <xf numFmtId="214" fontId="1" fillId="0" borderId="0" xfId="0" applyNumberFormat="1" applyFont="1" applyAlignment="1">
      <alignment horizontal="right"/>
    </xf>
    <xf numFmtId="214" fontId="4" fillId="0" borderId="0" xfId="0" applyNumberFormat="1" applyFont="1" applyAlignment="1">
      <alignment horizontal="right"/>
    </xf>
    <xf numFmtId="215" fontId="3" fillId="0" borderId="0" xfId="0" applyNumberFormat="1" applyFont="1" applyAlignment="1">
      <alignment horizontal="right"/>
    </xf>
    <xf numFmtId="49" fontId="1" fillId="33" borderId="10" xfId="0" applyNumberFormat="1" applyFont="1" applyFill="1" applyBorder="1" applyAlignment="1">
      <alignment wrapText="1"/>
    </xf>
    <xf numFmtId="49" fontId="1" fillId="33" borderId="11" xfId="0" applyNumberFormat="1" applyFont="1" applyFill="1" applyBorder="1" applyAlignment="1">
      <alignment horizontal="center"/>
    </xf>
    <xf numFmtId="214" fontId="1" fillId="33" borderId="11" xfId="0" applyNumberFormat="1" applyFont="1" applyFill="1" applyBorder="1" applyAlignment="1">
      <alignment horizontal="right"/>
    </xf>
    <xf numFmtId="214" fontId="1" fillId="33" borderId="11" xfId="0" applyNumberFormat="1" applyFont="1" applyFill="1" applyBorder="1" applyAlignment="1">
      <alignment horizontal="center"/>
    </xf>
    <xf numFmtId="49" fontId="1" fillId="33" borderId="12" xfId="0" applyNumberFormat="1" applyFont="1" applyFill="1" applyBorder="1" applyAlignment="1">
      <alignment horizontal="center"/>
    </xf>
    <xf numFmtId="215" fontId="1" fillId="33" borderId="13" xfId="0" applyNumberFormat="1" applyFont="1" applyFill="1" applyBorder="1" applyAlignment="1">
      <alignment horizontal="right"/>
    </xf>
    <xf numFmtId="49" fontId="2" fillId="0" borderId="14" xfId="0" applyNumberFormat="1" applyFont="1" applyBorder="1" applyAlignment="1" applyProtection="1">
      <alignment wrapText="1"/>
      <protection locked="0"/>
    </xf>
    <xf numFmtId="0" fontId="2" fillId="0" borderId="15" xfId="0" applyFont="1" applyBorder="1" applyAlignment="1" applyProtection="1">
      <alignment horizontal="center"/>
      <protection locked="0"/>
    </xf>
    <xf numFmtId="49" fontId="2" fillId="0" borderId="15" xfId="0" applyNumberFormat="1" applyFont="1" applyBorder="1" applyAlignment="1" applyProtection="1">
      <alignment horizontal="left" wrapText="1"/>
      <protection locked="0"/>
    </xf>
    <xf numFmtId="214" fontId="2" fillId="0" borderId="15" xfId="0" applyNumberFormat="1" applyFont="1" applyBorder="1" applyAlignment="1">
      <alignment horizontal="right"/>
    </xf>
    <xf numFmtId="10" fontId="2" fillId="0" borderId="16" xfId="0" applyNumberFormat="1" applyFont="1" applyBorder="1" applyAlignment="1" applyProtection="1">
      <alignment horizontal="center"/>
      <protection locked="0"/>
    </xf>
    <xf numFmtId="215" fontId="2" fillId="0" borderId="17" xfId="0" applyNumberFormat="1" applyFont="1" applyBorder="1" applyAlignment="1">
      <alignment horizontal="right"/>
    </xf>
    <xf numFmtId="49" fontId="2" fillId="0" borderId="18" xfId="0" applyNumberFormat="1" applyFont="1" applyBorder="1" applyAlignment="1" applyProtection="1">
      <alignment wrapText="1"/>
      <protection locked="0"/>
    </xf>
    <xf numFmtId="0" fontId="2" fillId="0" borderId="19" xfId="0" applyFont="1" applyBorder="1" applyAlignment="1" applyProtection="1">
      <alignment horizontal="center"/>
      <protection locked="0"/>
    </xf>
    <xf numFmtId="49" fontId="2" fillId="0" borderId="19" xfId="0" applyNumberFormat="1" applyFont="1" applyBorder="1" applyAlignment="1" applyProtection="1">
      <alignment horizontal="left" wrapText="1"/>
      <protection locked="0"/>
    </xf>
    <xf numFmtId="214" fontId="2" fillId="0" borderId="19" xfId="0" applyNumberFormat="1" applyFont="1" applyBorder="1" applyAlignment="1">
      <alignment horizontal="right"/>
    </xf>
    <xf numFmtId="10" fontId="2" fillId="0" borderId="20" xfId="0" applyNumberFormat="1" applyFont="1" applyBorder="1" applyAlignment="1" applyProtection="1">
      <alignment horizontal="center"/>
      <protection locked="0"/>
    </xf>
    <xf numFmtId="215" fontId="2" fillId="0" borderId="21" xfId="0" applyNumberFormat="1" applyFont="1" applyBorder="1" applyAlignment="1">
      <alignment horizontal="right"/>
    </xf>
    <xf numFmtId="49" fontId="1" fillId="33" borderId="22" xfId="0" applyNumberFormat="1" applyFont="1" applyFill="1" applyBorder="1" applyAlignment="1" applyProtection="1">
      <alignment wrapText="1"/>
      <protection locked="0"/>
    </xf>
    <xf numFmtId="0" fontId="1" fillId="33" borderId="23" xfId="0" applyFont="1" applyFill="1" applyBorder="1" applyAlignment="1" applyProtection="1">
      <alignment horizontal="center"/>
      <protection locked="0"/>
    </xf>
    <xf numFmtId="214" fontId="1" fillId="33" borderId="23" xfId="0" applyNumberFormat="1" applyFont="1" applyFill="1" applyBorder="1" applyAlignment="1" applyProtection="1">
      <alignment horizontal="right" wrapText="1"/>
      <protection locked="0"/>
    </xf>
    <xf numFmtId="214" fontId="1" fillId="33" borderId="23" xfId="0" applyNumberFormat="1" applyFont="1" applyFill="1" applyBorder="1" applyAlignment="1">
      <alignment horizontal="right"/>
    </xf>
    <xf numFmtId="10" fontId="1" fillId="33" borderId="24" xfId="0" applyNumberFormat="1" applyFont="1" applyFill="1" applyBorder="1" applyAlignment="1" applyProtection="1">
      <alignment horizontal="center"/>
      <protection locked="0"/>
    </xf>
    <xf numFmtId="49" fontId="1" fillId="0" borderId="25" xfId="0" applyNumberFormat="1" applyFont="1" applyBorder="1" applyAlignment="1" applyProtection="1">
      <alignment wrapText="1"/>
      <protection locked="0"/>
    </xf>
    <xf numFmtId="214" fontId="1" fillId="0" borderId="0" xfId="0" applyNumberFormat="1" applyFont="1" applyAlignment="1" applyProtection="1">
      <alignment horizontal="right" wrapText="1"/>
      <protection locked="0"/>
    </xf>
    <xf numFmtId="10" fontId="1" fillId="0" borderId="26" xfId="0" applyNumberFormat="1" applyFont="1" applyBorder="1" applyAlignment="1" applyProtection="1">
      <alignment horizontal="center"/>
      <protection locked="0"/>
    </xf>
    <xf numFmtId="217" fontId="1" fillId="33" borderId="11" xfId="0" applyNumberFormat="1" applyFont="1" applyFill="1" applyBorder="1" applyAlignment="1">
      <alignment horizontal="right"/>
    </xf>
    <xf numFmtId="217" fontId="2" fillId="0" borderId="15" xfId="0" applyNumberFormat="1" applyFont="1" applyBorder="1" applyAlignment="1" applyProtection="1">
      <alignment horizontal="right"/>
      <protection locked="0"/>
    </xf>
    <xf numFmtId="217" fontId="2" fillId="0" borderId="19" xfId="0" applyNumberFormat="1" applyFont="1" applyBorder="1" applyAlignment="1" applyProtection="1">
      <alignment horizontal="right"/>
      <protection locked="0"/>
    </xf>
    <xf numFmtId="217" fontId="1" fillId="33" borderId="23" xfId="0" applyNumberFormat="1" applyFont="1" applyFill="1" applyBorder="1" applyAlignment="1" applyProtection="1">
      <alignment horizontal="right"/>
      <protection locked="0"/>
    </xf>
    <xf numFmtId="217" fontId="2" fillId="0" borderId="0" xfId="0" applyNumberFormat="1" applyFont="1" applyAlignment="1" applyProtection="1">
      <alignment horizontal="right" vertical="center"/>
      <protection locked="0"/>
    </xf>
    <xf numFmtId="0" fontId="2" fillId="0" borderId="0" xfId="0" applyFont="1" applyAlignment="1">
      <alignment horizontal="left" vertical="center" wrapText="1"/>
    </xf>
    <xf numFmtId="0" fontId="2" fillId="0" borderId="0" xfId="0" applyFont="1" applyAlignment="1" applyProtection="1">
      <alignment horizontal="left" vertical="center" wrapText="1"/>
      <protection locked="0"/>
    </xf>
    <xf numFmtId="217" fontId="2" fillId="0" borderId="0" xfId="0" applyNumberFormat="1" applyFont="1" applyAlignment="1" applyProtection="1">
      <alignment horizontal="left" vertical="center" wrapText="1"/>
      <protection locked="0"/>
    </xf>
    <xf numFmtId="216" fontId="25" fillId="0" borderId="0" xfId="0" applyNumberFormat="1" applyFont="1" applyAlignment="1" applyProtection="1">
      <alignment horizontal="left" vertical="center" wrapText="1"/>
      <protection locked="0"/>
    </xf>
    <xf numFmtId="217" fontId="2" fillId="0" borderId="0" xfId="0" applyNumberFormat="1" applyFont="1" applyAlignment="1">
      <alignment horizontal="left" vertical="center" wrapText="1"/>
    </xf>
    <xf numFmtId="216" fontId="2" fillId="0" borderId="0" xfId="0" applyNumberFormat="1" applyFont="1" applyAlignment="1" applyProtection="1">
      <alignment horizontal="left" vertical="center" wrapText="1"/>
      <protection locked="0"/>
    </xf>
    <xf numFmtId="217" fontId="32" fillId="0" borderId="0" xfId="0" applyNumberFormat="1" applyFont="1" applyAlignment="1" applyProtection="1">
      <alignment horizontal="right" vertical="center"/>
      <protection locked="0"/>
    </xf>
    <xf numFmtId="0" fontId="32" fillId="0" borderId="0" xfId="0" applyFont="1" applyAlignment="1" applyProtection="1">
      <alignment horizontal="right" vertical="center"/>
      <protection locked="0"/>
    </xf>
    <xf numFmtId="216" fontId="25" fillId="0" borderId="0" xfId="0" applyNumberFormat="1" applyFont="1" applyAlignment="1" applyProtection="1">
      <alignment horizontal="right" vertical="center"/>
      <protection locked="0"/>
    </xf>
    <xf numFmtId="217" fontId="2" fillId="0" borderId="0" xfId="0" applyNumberFormat="1" applyFont="1" applyAlignment="1">
      <alignment horizontal="right" vertical="center"/>
    </xf>
    <xf numFmtId="216" fontId="2" fillId="0" borderId="0" xfId="0" applyNumberFormat="1" applyFont="1" applyAlignment="1" applyProtection="1">
      <alignment horizontal="center" vertical="center"/>
      <protection locked="0"/>
    </xf>
    <xf numFmtId="217" fontId="33" fillId="0" borderId="0" xfId="0" applyNumberFormat="1" applyFont="1" applyAlignment="1" applyProtection="1">
      <alignment horizontal="right" vertical="center"/>
      <protection locked="0"/>
    </xf>
    <xf numFmtId="0" fontId="33" fillId="0" borderId="0" xfId="0" applyFont="1" applyAlignment="1" applyProtection="1">
      <alignment horizontal="right" vertical="center"/>
      <protection locked="0"/>
    </xf>
    <xf numFmtId="216" fontId="26" fillId="0" borderId="0" xfId="0" applyNumberFormat="1" applyFont="1" applyAlignment="1" applyProtection="1">
      <alignment horizontal="right" vertical="center"/>
      <protection locked="0"/>
    </xf>
    <xf numFmtId="217" fontId="1" fillId="0" borderId="0" xfId="0" applyNumberFormat="1" applyFont="1" applyAlignment="1" applyProtection="1">
      <alignment horizontal="right" vertical="center"/>
      <protection locked="0"/>
    </xf>
    <xf numFmtId="217" fontId="4" fillId="0" borderId="0" xfId="0" applyNumberFormat="1" applyFont="1" applyAlignment="1">
      <alignment horizontal="right" vertical="center"/>
    </xf>
    <xf numFmtId="216" fontId="5" fillId="0" borderId="0" xfId="0" applyNumberFormat="1" applyFont="1" applyAlignment="1" applyProtection="1">
      <alignment horizontal="center" vertical="center"/>
      <protection locked="0"/>
    </xf>
    <xf numFmtId="0" fontId="1" fillId="33" borderId="0" xfId="0" applyFont="1" applyFill="1" applyAlignment="1">
      <alignment horizontal="center" vertical="center"/>
    </xf>
    <xf numFmtId="0" fontId="1" fillId="33" borderId="0" xfId="0" applyFont="1" applyFill="1" applyAlignment="1">
      <alignment horizontal="left" vertical="center"/>
    </xf>
    <xf numFmtId="0" fontId="1" fillId="33" borderId="0" xfId="0" applyFont="1" applyFill="1" applyAlignment="1">
      <alignment horizontal="left" vertical="center" wrapText="1"/>
    </xf>
    <xf numFmtId="0" fontId="1" fillId="33" borderId="0" xfId="0" applyFont="1" applyFill="1" applyAlignment="1">
      <alignment horizontal="center" vertical="center" wrapText="1"/>
    </xf>
    <xf numFmtId="0" fontId="1" fillId="33" borderId="0" xfId="0" applyFont="1" applyFill="1" applyAlignment="1" applyProtection="1">
      <alignment horizontal="center" vertical="center" wrapText="1"/>
      <protection locked="0"/>
    </xf>
    <xf numFmtId="217" fontId="33" fillId="33" borderId="0" xfId="0" applyNumberFormat="1" applyFont="1" applyFill="1" applyAlignment="1" applyProtection="1">
      <alignment horizontal="right" vertical="center"/>
      <protection locked="0"/>
    </xf>
    <xf numFmtId="0" fontId="33" fillId="33" borderId="0" xfId="0" applyFont="1" applyFill="1" applyAlignment="1" applyProtection="1">
      <alignment horizontal="center" vertical="center"/>
      <protection locked="0"/>
    </xf>
    <xf numFmtId="216" fontId="26" fillId="35" borderId="0" xfId="0" applyNumberFormat="1" applyFont="1" applyFill="1" applyAlignment="1" applyProtection="1">
      <alignment horizontal="left" vertical="center"/>
      <protection locked="0"/>
    </xf>
    <xf numFmtId="217" fontId="1" fillId="35" borderId="0" xfId="0" applyNumberFormat="1" applyFont="1" applyFill="1" applyAlignment="1" applyProtection="1">
      <alignment horizontal="right" vertical="center" wrapText="1"/>
      <protection locked="0"/>
    </xf>
    <xf numFmtId="217" fontId="1" fillId="33" borderId="0" xfId="0" applyNumberFormat="1" applyFont="1" applyFill="1" applyAlignment="1">
      <alignment horizontal="right" vertical="center"/>
    </xf>
    <xf numFmtId="216" fontId="1" fillId="33" borderId="0" xfId="0" applyNumberFormat="1" applyFont="1" applyFill="1" applyAlignment="1" applyProtection="1">
      <alignment horizontal="center" vertical="center"/>
      <protection locked="0"/>
    </xf>
    <xf numFmtId="214" fontId="1" fillId="33" borderId="0" xfId="0" applyNumberFormat="1" applyFont="1" applyFill="1" applyAlignment="1">
      <alignment horizontal="right" vertical="center"/>
    </xf>
    <xf numFmtId="214" fontId="1" fillId="33" borderId="0" xfId="0" applyNumberFormat="1" applyFont="1" applyFill="1" applyAlignment="1">
      <alignment horizontal="left" vertical="center" wrapText="1"/>
    </xf>
    <xf numFmtId="0" fontId="1" fillId="0" borderId="0" xfId="0" quotePrefix="1" applyFont="1" applyAlignment="1">
      <alignment horizontal="left" vertical="center"/>
    </xf>
    <xf numFmtId="0" fontId="1" fillId="0" borderId="0" xfId="0" quotePrefix="1" applyFont="1" applyAlignment="1">
      <alignment horizontal="left" vertical="center" wrapText="1"/>
    </xf>
    <xf numFmtId="0" fontId="33" fillId="0" borderId="0" xfId="0" applyFont="1" applyAlignment="1" applyProtection="1">
      <alignment horizontal="left" vertical="center" wrapText="1"/>
      <protection locked="0"/>
    </xf>
    <xf numFmtId="216" fontId="26" fillId="0" borderId="0" xfId="0" applyNumberFormat="1" applyFont="1" applyAlignment="1" applyProtection="1">
      <alignment horizontal="left" vertical="center" wrapText="1"/>
      <protection locked="0"/>
    </xf>
    <xf numFmtId="217" fontId="1" fillId="0" borderId="0" xfId="0" applyNumberFormat="1" applyFont="1" applyAlignment="1" applyProtection="1">
      <alignment horizontal="right" vertical="center" wrapText="1"/>
      <protection locked="0"/>
    </xf>
    <xf numFmtId="217" fontId="1" fillId="0" borderId="0" xfId="0" applyNumberFormat="1" applyFont="1" applyAlignment="1">
      <alignment horizontal="right" vertical="center"/>
    </xf>
    <xf numFmtId="216" fontId="1" fillId="0" borderId="0" xfId="0" applyNumberFormat="1" applyFont="1" applyAlignment="1" applyProtection="1">
      <alignment horizontal="center" vertical="center"/>
      <protection locked="0"/>
    </xf>
    <xf numFmtId="0" fontId="1" fillId="0" borderId="0" xfId="0" applyFont="1" applyAlignment="1" applyProtection="1">
      <alignment horizontal="center" vertical="center" wrapText="1"/>
      <protection locked="0"/>
    </xf>
    <xf numFmtId="0" fontId="6" fillId="0" borderId="0" xfId="0" applyFont="1" applyAlignment="1">
      <alignment vertical="center"/>
    </xf>
    <xf numFmtId="0" fontId="33" fillId="0" borderId="0" xfId="0" applyFont="1" applyAlignment="1" applyProtection="1">
      <alignment horizontal="center" vertical="center"/>
      <protection locked="0"/>
    </xf>
    <xf numFmtId="216" fontId="26" fillId="0" borderId="0" xfId="0" applyNumberFormat="1" applyFont="1" applyAlignment="1" applyProtection="1">
      <alignment horizontal="left" vertical="center"/>
      <protection locked="0"/>
    </xf>
    <xf numFmtId="0" fontId="2" fillId="0" borderId="0" xfId="0" quotePrefix="1" applyFont="1" applyAlignment="1">
      <alignment horizontal="left" vertical="center"/>
    </xf>
    <xf numFmtId="0" fontId="2" fillId="0" borderId="0" xfId="0" quotePrefix="1" applyFont="1" applyAlignment="1">
      <alignment horizontal="left" vertical="center" wrapText="1"/>
    </xf>
    <xf numFmtId="0" fontId="32" fillId="0" borderId="0" xfId="0" applyFont="1" applyAlignment="1" applyProtection="1">
      <alignment horizontal="left" vertical="center" wrapText="1"/>
      <protection locked="0"/>
    </xf>
    <xf numFmtId="216" fontId="25" fillId="35" borderId="0" xfId="0" applyNumberFormat="1" applyFont="1" applyFill="1" applyAlignment="1">
      <alignment horizontal="left" vertical="center" wrapText="1"/>
    </xf>
    <xf numFmtId="217" fontId="2" fillId="35" borderId="0" xfId="0" applyNumberFormat="1" applyFont="1" applyFill="1" applyAlignment="1">
      <alignment horizontal="right" vertical="center" wrapText="1"/>
    </xf>
    <xf numFmtId="0" fontId="2" fillId="0" borderId="0" xfId="0" applyFont="1" applyAlignment="1">
      <alignment horizontal="left" vertical="center"/>
    </xf>
    <xf numFmtId="0" fontId="1" fillId="35" borderId="0" xfId="0" applyFont="1" applyFill="1" applyAlignment="1" applyProtection="1">
      <alignment horizontal="right" vertical="center" wrapText="1"/>
      <protection locked="0"/>
    </xf>
    <xf numFmtId="0" fontId="1" fillId="35" borderId="0" xfId="0" applyFont="1" applyFill="1" applyAlignment="1">
      <alignment horizontal="right" vertical="center"/>
    </xf>
    <xf numFmtId="0" fontId="1" fillId="35" borderId="0" xfId="0" applyFont="1" applyFill="1" applyAlignment="1">
      <alignment horizontal="right" vertical="center" wrapText="1"/>
    </xf>
    <xf numFmtId="0" fontId="1" fillId="35" borderId="0" xfId="0" applyFont="1" applyFill="1" applyAlignment="1" applyProtection="1">
      <alignment horizontal="right" vertical="center"/>
      <protection locked="0"/>
    </xf>
    <xf numFmtId="217" fontId="1" fillId="33" borderId="0" xfId="0" applyNumberFormat="1" applyFont="1" applyFill="1" applyAlignment="1" applyProtection="1">
      <alignment horizontal="right" vertical="center"/>
      <protection locked="0"/>
    </xf>
    <xf numFmtId="216" fontId="26" fillId="35" borderId="0" xfId="0" applyNumberFormat="1" applyFont="1" applyFill="1" applyAlignment="1" applyProtection="1">
      <alignment horizontal="right" vertical="center" wrapText="1"/>
      <protection locked="0"/>
    </xf>
    <xf numFmtId="216" fontId="1" fillId="35" borderId="0" xfId="0" applyNumberFormat="1" applyFont="1" applyFill="1" applyAlignment="1" applyProtection="1">
      <alignment horizontal="right" vertical="center"/>
      <protection locked="0"/>
    </xf>
    <xf numFmtId="0" fontId="1" fillId="35" borderId="0" xfId="0" applyFont="1" applyFill="1" applyAlignment="1">
      <alignment horizontal="right" vertical="center" wrapText="1"/>
    </xf>
    <xf numFmtId="0" fontId="1" fillId="35" borderId="0" xfId="0" applyFont="1" applyFill="1" applyAlignment="1">
      <alignment horizontal="right" vertical="center"/>
    </xf>
    <xf numFmtId="0" fontId="2" fillId="0" borderId="0" xfId="0" applyFont="1" applyAlignment="1" applyProtection="1">
      <alignment horizontal="right" vertical="center" wrapText="1"/>
      <protection locked="0"/>
    </xf>
    <xf numFmtId="0" fontId="2" fillId="0" borderId="0" xfId="0" applyFont="1" applyAlignment="1">
      <alignment horizontal="right" vertical="center"/>
    </xf>
    <xf numFmtId="0" fontId="2" fillId="0" borderId="0" xfId="0" applyFont="1" applyAlignment="1">
      <alignment horizontal="right" vertical="center" wrapText="1"/>
    </xf>
    <xf numFmtId="0" fontId="2" fillId="0" borderId="0" xfId="0" applyFont="1" applyAlignment="1" applyProtection="1">
      <alignment horizontal="right" vertical="center"/>
      <protection locked="0"/>
    </xf>
    <xf numFmtId="217" fontId="2" fillId="0" borderId="0" xfId="0" applyNumberFormat="1" applyFont="1" applyAlignment="1" applyProtection="1">
      <alignment horizontal="right" vertical="center"/>
      <protection locked="0"/>
    </xf>
    <xf numFmtId="216" fontId="25" fillId="0" borderId="0" xfId="0" applyNumberFormat="1" applyFont="1" applyAlignment="1" applyProtection="1">
      <alignment horizontal="right" vertical="center" wrapText="1"/>
      <protection locked="0"/>
    </xf>
    <xf numFmtId="216" fontId="2" fillId="0" borderId="0" xfId="0" applyNumberFormat="1" applyFont="1" applyAlignment="1" applyProtection="1">
      <alignment horizontal="right" vertical="center"/>
      <protection locked="0"/>
    </xf>
    <xf numFmtId="0" fontId="2" fillId="0" borderId="0" xfId="0" applyFont="1" applyAlignment="1">
      <alignment horizontal="right" vertical="center" wrapText="1"/>
    </xf>
    <xf numFmtId="0" fontId="2" fillId="0" borderId="0" xfId="0" applyFont="1" applyAlignment="1">
      <alignment horizontal="right" vertical="center"/>
    </xf>
    <xf numFmtId="214" fontId="2" fillId="0" borderId="0" xfId="0" applyNumberFormat="1" applyFont="1" applyAlignment="1">
      <alignment horizontal="left" vertical="center" wrapText="1"/>
    </xf>
  </cellXfs>
  <cellStyles count="49">
    <cellStyle name="20 % - Accent1" xfId="1" xr:uid="{00000000-0005-0000-0000-000001000000}"/>
    <cellStyle name="20 % - Accent2" xfId="2" xr:uid="{00000000-0005-0000-0000-000002000000}"/>
    <cellStyle name="20 % - Accent3" xfId="3" xr:uid="{00000000-0005-0000-0000-000003000000}"/>
    <cellStyle name="20 % - Accent4" xfId="4" xr:uid="{00000000-0005-0000-0000-000004000000}"/>
    <cellStyle name="20 % - Accent5" xfId="5" xr:uid="{00000000-0005-0000-0000-000005000000}"/>
    <cellStyle name="20 % - Accent6" xfId="6" xr:uid="{00000000-0005-0000-0000-000006000000}"/>
    <cellStyle name="40 % - Accent1" xfId="7" xr:uid="{00000000-0005-0000-0000-000007000000}"/>
    <cellStyle name="40 % - Accent2" xfId="8" xr:uid="{00000000-0005-0000-0000-000008000000}"/>
    <cellStyle name="40 % - Accent3" xfId="9" xr:uid="{00000000-0005-0000-0000-000009000000}"/>
    <cellStyle name="40 % - Accent4" xfId="10" xr:uid="{00000000-0005-0000-0000-00000A000000}"/>
    <cellStyle name="40 % - Accent5" xfId="11" xr:uid="{00000000-0005-0000-0000-00000B000000}"/>
    <cellStyle name="40 % - Accent6" xfId="12" xr:uid="{00000000-0005-0000-0000-00000C000000}"/>
    <cellStyle name="60 % - Accent1" xfId="13" xr:uid="{00000000-0005-0000-0000-00000D000000}"/>
    <cellStyle name="60 % - Accent2" xfId="14" xr:uid="{00000000-0005-0000-0000-00000E000000}"/>
    <cellStyle name="60 % - Accent3" xfId="15" xr:uid="{00000000-0005-0000-0000-00000F000000}"/>
    <cellStyle name="60 % - Accent4" xfId="16" xr:uid="{00000000-0005-0000-0000-000010000000}"/>
    <cellStyle name="60 % - Accent5" xfId="17" xr:uid="{00000000-0005-0000-0000-000011000000}"/>
    <cellStyle name="60 % - Accent6" xfId="18" xr:uid="{00000000-0005-0000-0000-000012000000}"/>
    <cellStyle name="Accent1" xfId="19" xr:uid="{00000000-0005-0000-0000-000013000000}"/>
    <cellStyle name="Accent2" xfId="20" xr:uid="{00000000-0005-0000-0000-000014000000}"/>
    <cellStyle name="Accent3" xfId="21" xr:uid="{00000000-0005-0000-0000-000015000000}"/>
    <cellStyle name="Accent4" xfId="22" xr:uid="{00000000-0005-0000-0000-000016000000}"/>
    <cellStyle name="Accent5" xfId="23" xr:uid="{00000000-0005-0000-0000-000017000000}"/>
    <cellStyle name="Accent6" xfId="24" xr:uid="{00000000-0005-0000-0000-000018000000}"/>
    <cellStyle name="Avertissement" xfId="25" xr:uid="{00000000-0005-0000-0000-000019000000}"/>
    <cellStyle name="Calcul" xfId="26" xr:uid="{00000000-0005-0000-0000-00001A000000}"/>
    <cellStyle name="Cellule liée" xfId="27" xr:uid="{00000000-0005-0000-0000-00001B000000}"/>
    <cellStyle name="Comma" xfId="31" xr:uid="{00000000-0005-0000-0000-00001F000000}"/>
    <cellStyle name="Comma [0]" xfId="32" xr:uid="{00000000-0005-0000-0000-000020000000}"/>
    <cellStyle name="Currency" xfId="33" xr:uid="{00000000-0005-0000-0000-000021000000}"/>
    <cellStyle name="Currency [0]" xfId="34" xr:uid="{00000000-0005-0000-0000-000022000000}"/>
    <cellStyle name="Entrée" xfId="28" xr:uid="{00000000-0005-0000-0000-00001C000000}"/>
    <cellStyle name="Hyperlink" xfId="30" xr:uid="{00000000-0005-0000-0000-00001E000000}"/>
    <cellStyle name="Insatisfaisant" xfId="29" xr:uid="{00000000-0005-0000-0000-00001D000000}"/>
    <cellStyle name="Neutre" xfId="35" xr:uid="{00000000-0005-0000-0000-000023000000}"/>
    <cellStyle name="Normal" xfId="0" builtinId="0"/>
    <cellStyle name="Note" xfId="36" xr:uid="{00000000-0005-0000-0000-000024000000}"/>
    <cellStyle name="Percent" xfId="37" xr:uid="{00000000-0005-0000-0000-000025000000}"/>
    <cellStyle name="Satisfaisant" xfId="38" xr:uid="{00000000-0005-0000-0000-000026000000}"/>
    <cellStyle name="Sortie" xfId="39" xr:uid="{00000000-0005-0000-0000-000027000000}"/>
    <cellStyle name="Standaard 2" xfId="40" xr:uid="{00000000-0005-0000-0000-000028000000}"/>
    <cellStyle name="Texte explicatif" xfId="41" xr:uid="{00000000-0005-0000-0000-000029000000}"/>
    <cellStyle name="Titre" xfId="42" xr:uid="{00000000-0005-0000-0000-00002A000000}"/>
    <cellStyle name="Titre 1" xfId="43" xr:uid="{00000000-0005-0000-0000-00002B000000}"/>
    <cellStyle name="Titre 2" xfId="44" xr:uid="{00000000-0005-0000-0000-00002C000000}"/>
    <cellStyle name="Titre 3" xfId="45" xr:uid="{00000000-0005-0000-0000-00002D000000}"/>
    <cellStyle name="Titre 4" xfId="46" xr:uid="{00000000-0005-0000-0000-00002E000000}"/>
    <cellStyle name="Total" xfId="47" xr:uid="{00000000-0005-0000-0000-00002F000000}"/>
    <cellStyle name="Vérification" xfId="48" xr:uid="{00000000-0005-0000-0000-000030000000}"/>
  </cellStyles>
  <dxfs count="0"/>
  <tableStyles count="1" defaultTableStyle="TableStyleMedium2" defaultPivotStyle="PivotStyleLight16">
    <tableStyle name="Invisible" pivot="0" table="0" count="0" xr9:uid="{1CE804A3-3057-4AE9-A833-A57E18475E4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dimension ref="A1:T44"/>
  <sheetViews>
    <sheetView tabSelected="1" workbookViewId="0">
      <pane ySplit="4" topLeftCell="A5" activePane="bottomLeft" state="frozen"/>
      <selection pane="bottomLeft" activeCell="E17" sqref="A3:T36"/>
    </sheetView>
  </sheetViews>
  <sheetFormatPr baseColWidth="10" defaultColWidth="9.109375" defaultRowHeight="10.199999999999999" x14ac:dyDescent="0.25"/>
  <cols>
    <col min="1" max="1" width="7.109375" style="21" customWidth="1"/>
    <col min="2" max="2" width="11.6640625" style="135" hidden="1" customWidth="1"/>
    <col min="3" max="3" width="3.6640625" style="135" hidden="1" customWidth="1"/>
    <col min="4" max="4" width="59.5546875" style="45" customWidth="1"/>
    <col min="5" max="5" width="4.6640625" style="21" customWidth="1"/>
    <col min="6" max="6" width="6.44140625" style="21" customWidth="1"/>
    <col min="7" max="7" width="5.88671875" style="21" customWidth="1"/>
    <col min="8" max="9" width="4.6640625" style="24" hidden="1" customWidth="1"/>
    <col min="10" max="10" width="7.6640625" style="21" hidden="1" customWidth="1"/>
    <col min="11" max="11" width="12.6640625" style="88" customWidth="1"/>
    <col min="12" max="12" width="31.44140625" style="48" hidden="1" customWidth="1"/>
    <col min="13" max="13" width="19.6640625" style="49" hidden="1" customWidth="1"/>
    <col min="14" max="14" width="33.33203125" style="47" hidden="1" customWidth="1"/>
    <col min="15" max="15" width="24.88671875" style="47" hidden="1" customWidth="1"/>
    <col min="16" max="16" width="16.6640625" style="98" customWidth="1"/>
    <col min="17" max="17" width="8.109375" style="99" customWidth="1"/>
    <col min="18" max="18" width="15.109375" style="16" customWidth="1"/>
    <col min="19" max="19" width="15.6640625" style="44" customWidth="1"/>
    <col min="20" max="20" width="20.6640625" style="21" hidden="1" customWidth="1"/>
    <col min="21" max="21" width="9.109375" style="21" customWidth="1"/>
    <col min="22" max="16384" width="9.109375" style="21"/>
  </cols>
  <sheetData>
    <row r="1" spans="1:20" hidden="1" x14ac:dyDescent="0.25">
      <c r="A1" s="33"/>
      <c r="B1" s="32"/>
      <c r="C1" s="32"/>
      <c r="K1" s="95"/>
      <c r="L1" s="96"/>
      <c r="M1" s="97"/>
      <c r="N1" s="88"/>
      <c r="O1" s="88"/>
    </row>
    <row r="2" spans="1:20" s="33" customFormat="1" hidden="1" x14ac:dyDescent="0.25">
      <c r="B2" s="32"/>
      <c r="C2" s="32"/>
      <c r="D2" s="34"/>
      <c r="H2" s="22"/>
      <c r="I2" s="22"/>
      <c r="K2" s="100"/>
      <c r="L2" s="101"/>
      <c r="M2" s="102"/>
      <c r="N2" s="103"/>
      <c r="O2" s="103"/>
      <c r="P2" s="104"/>
      <c r="Q2" s="105"/>
      <c r="R2" s="19"/>
      <c r="S2" s="35"/>
    </row>
    <row r="3" spans="1:20" s="33" customFormat="1" ht="42.6" customHeight="1" x14ac:dyDescent="0.25">
      <c r="A3" s="12" t="s">
        <v>58</v>
      </c>
      <c r="B3" s="11"/>
      <c r="C3" s="11"/>
      <c r="D3" s="11"/>
      <c r="E3" s="10"/>
      <c r="F3" s="10"/>
      <c r="G3" s="10"/>
      <c r="H3" s="9"/>
      <c r="I3" s="9"/>
      <c r="J3" s="10"/>
      <c r="K3" s="8"/>
      <c r="L3" s="7"/>
      <c r="M3" s="6"/>
      <c r="N3" s="5"/>
      <c r="O3" s="5"/>
      <c r="P3" s="4"/>
      <c r="Q3" s="3"/>
      <c r="R3" s="2"/>
      <c r="S3" s="10"/>
      <c r="T3" s="1"/>
    </row>
    <row r="4" spans="1:20" ht="21" customHeight="1" x14ac:dyDescent="0.25">
      <c r="A4" s="106" t="s">
        <v>26</v>
      </c>
      <c r="B4" s="107" t="s">
        <v>20</v>
      </c>
      <c r="C4" s="107"/>
      <c r="D4" s="108" t="s">
        <v>12</v>
      </c>
      <c r="E4" s="106" t="s">
        <v>0</v>
      </c>
      <c r="F4" s="106" t="s">
        <v>21</v>
      </c>
      <c r="G4" s="109" t="s">
        <v>13</v>
      </c>
      <c r="H4" s="110" t="s">
        <v>2</v>
      </c>
      <c r="I4" s="110" t="s">
        <v>3</v>
      </c>
      <c r="J4" s="106" t="s">
        <v>37</v>
      </c>
      <c r="K4" s="111" t="s">
        <v>45</v>
      </c>
      <c r="L4" s="112" t="s">
        <v>15</v>
      </c>
      <c r="M4" s="113" t="s">
        <v>52</v>
      </c>
      <c r="N4" s="114" t="s">
        <v>54</v>
      </c>
      <c r="O4" s="114" t="s">
        <v>53</v>
      </c>
      <c r="P4" s="115" t="s">
        <v>16</v>
      </c>
      <c r="Q4" s="116" t="s">
        <v>17</v>
      </c>
      <c r="R4" s="117" t="s">
        <v>22</v>
      </c>
      <c r="S4" s="118" t="s">
        <v>44</v>
      </c>
      <c r="T4" s="39" t="s">
        <v>55</v>
      </c>
    </row>
    <row r="5" spans="1:20" s="127" customFormat="1" ht="13.2" x14ac:dyDescent="0.25">
      <c r="A5" s="33"/>
      <c r="B5" s="119" t="s">
        <v>59</v>
      </c>
      <c r="C5" s="119" t="s">
        <v>59</v>
      </c>
      <c r="D5" s="120" t="s">
        <v>60</v>
      </c>
      <c r="E5" s="33" t="s">
        <v>59</v>
      </c>
      <c r="F5" s="33"/>
      <c r="G5" s="33"/>
      <c r="H5" s="22"/>
      <c r="I5" s="22"/>
      <c r="J5" s="33"/>
      <c r="K5" s="100"/>
      <c r="L5" s="121"/>
      <c r="M5" s="122"/>
      <c r="N5" s="123"/>
      <c r="O5" s="123"/>
      <c r="P5" s="124"/>
      <c r="Q5" s="125"/>
      <c r="R5" s="18"/>
      <c r="S5" s="126"/>
      <c r="T5" s="33"/>
    </row>
    <row r="6" spans="1:20" s="127" customFormat="1" ht="13.2" x14ac:dyDescent="0.25">
      <c r="A6" s="33"/>
      <c r="B6" s="119" t="s">
        <v>59</v>
      </c>
      <c r="C6" s="119" t="s">
        <v>59</v>
      </c>
      <c r="D6" s="120" t="s">
        <v>61</v>
      </c>
      <c r="E6" s="33" t="s">
        <v>59</v>
      </c>
      <c r="F6" s="33"/>
      <c r="G6" s="33"/>
      <c r="H6" s="33"/>
      <c r="I6" s="33"/>
      <c r="J6" s="33"/>
      <c r="K6" s="100"/>
      <c r="L6" s="128"/>
      <c r="M6" s="129"/>
      <c r="N6" s="103"/>
      <c r="O6" s="103"/>
      <c r="P6" s="124"/>
      <c r="Q6" s="125"/>
      <c r="R6" s="18"/>
      <c r="S6" s="126"/>
      <c r="T6" s="33"/>
    </row>
    <row r="7" spans="1:20" ht="20.399999999999999" x14ac:dyDescent="0.25">
      <c r="A7" s="21">
        <v>1</v>
      </c>
      <c r="B7" s="130" t="s">
        <v>59</v>
      </c>
      <c r="C7" s="130" t="s">
        <v>59</v>
      </c>
      <c r="D7" s="131" t="s">
        <v>63</v>
      </c>
      <c r="E7" s="21" t="s">
        <v>62</v>
      </c>
      <c r="F7" s="21" t="s">
        <v>64</v>
      </c>
      <c r="G7" s="21">
        <v>1</v>
      </c>
      <c r="J7" s="21">
        <f>G7-I7+H7</f>
        <v>1</v>
      </c>
      <c r="K7" s="95"/>
      <c r="L7" s="132" t="e">
        <f ca="1">EUROToLetters(K7)</f>
        <v>#NAME?</v>
      </c>
      <c r="M7" s="133"/>
      <c r="N7" s="134"/>
      <c r="O7" s="134"/>
      <c r="P7" s="98">
        <f>ROUND(G7*ROUND(K7,2),2)</f>
        <v>0</v>
      </c>
      <c r="Q7" s="99">
        <v>0.2</v>
      </c>
      <c r="R7" s="16">
        <f>ROUND(Q7*ROUND(P7,2),2)</f>
        <v>0</v>
      </c>
      <c r="S7" s="46"/>
    </row>
    <row r="8" spans="1:20" x14ac:dyDescent="0.25">
      <c r="A8" s="21">
        <v>2</v>
      </c>
      <c r="B8" s="130" t="s">
        <v>59</v>
      </c>
      <c r="C8" s="130" t="s">
        <v>59</v>
      </c>
      <c r="D8" s="131" t="s">
        <v>65</v>
      </c>
      <c r="E8" s="21" t="s">
        <v>62</v>
      </c>
      <c r="F8" s="21" t="s">
        <v>66</v>
      </c>
      <c r="G8" s="21">
        <v>2</v>
      </c>
      <c r="J8" s="21">
        <f>G8-I8+H8</f>
        <v>2</v>
      </c>
      <c r="K8" s="95"/>
      <c r="L8" s="132" t="e">
        <f ca="1">EUROToLetters(K8)</f>
        <v>#NAME?</v>
      </c>
      <c r="M8" s="133"/>
      <c r="N8" s="134"/>
      <c r="O8" s="134"/>
      <c r="P8" s="98">
        <f>ROUND(G8*ROUND(K8,2),2)</f>
        <v>0</v>
      </c>
      <c r="Q8" s="99">
        <v>0.2</v>
      </c>
      <c r="R8" s="16">
        <f>ROUND(Q8*ROUND(P8,2),2)</f>
        <v>0</v>
      </c>
      <c r="S8" s="46"/>
    </row>
    <row r="9" spans="1:20" x14ac:dyDescent="0.25">
      <c r="A9" s="21">
        <v>3</v>
      </c>
      <c r="B9" s="130" t="s">
        <v>59</v>
      </c>
      <c r="C9" s="130" t="s">
        <v>59</v>
      </c>
      <c r="D9" s="131" t="s">
        <v>67</v>
      </c>
      <c r="E9" s="21" t="s">
        <v>62</v>
      </c>
      <c r="F9" s="21" t="s">
        <v>64</v>
      </c>
      <c r="G9" s="21">
        <v>1</v>
      </c>
      <c r="J9" s="21">
        <f>G9-I9+H9</f>
        <v>1</v>
      </c>
      <c r="K9" s="95"/>
      <c r="L9" s="132" t="e">
        <f ca="1">EUROToLetters(K9)</f>
        <v>#NAME?</v>
      </c>
      <c r="M9" s="133"/>
      <c r="N9" s="134"/>
      <c r="O9" s="134"/>
      <c r="P9" s="98">
        <f>ROUND(G9*ROUND(K9,2),2)</f>
        <v>0</v>
      </c>
      <c r="Q9" s="99">
        <v>0.2</v>
      </c>
      <c r="R9" s="16">
        <f>ROUND(Q9*ROUND(P9,2),2)</f>
        <v>0</v>
      </c>
      <c r="S9" s="46"/>
    </row>
    <row r="10" spans="1:20" ht="20.399999999999999" x14ac:dyDescent="0.25">
      <c r="A10" s="21">
        <v>4</v>
      </c>
      <c r="B10" s="130" t="s">
        <v>59</v>
      </c>
      <c r="C10" s="130" t="s">
        <v>59</v>
      </c>
      <c r="D10" s="131" t="s">
        <v>68</v>
      </c>
      <c r="E10" s="21" t="s">
        <v>62</v>
      </c>
      <c r="F10" s="21" t="s">
        <v>64</v>
      </c>
      <c r="G10" s="21">
        <v>1</v>
      </c>
      <c r="J10" s="21">
        <f>G10-I10+H10</f>
        <v>1</v>
      </c>
      <c r="K10" s="95"/>
      <c r="L10" s="132" t="e">
        <f ca="1">EUROToLetters(K10)</f>
        <v>#NAME?</v>
      </c>
      <c r="M10" s="133"/>
      <c r="N10" s="134"/>
      <c r="O10" s="134"/>
      <c r="P10" s="98">
        <f>ROUND(G10*ROUND(K10,2),2)</f>
        <v>0</v>
      </c>
      <c r="Q10" s="99">
        <v>0.2</v>
      </c>
      <c r="R10" s="16">
        <f>ROUND(Q10*ROUND(P10,2),2)</f>
        <v>0</v>
      </c>
      <c r="S10" s="46"/>
    </row>
    <row r="11" spans="1:20" s="127" customFormat="1" ht="13.2" x14ac:dyDescent="0.25">
      <c r="A11" s="33"/>
      <c r="B11" s="119" t="s">
        <v>59</v>
      </c>
      <c r="C11" s="119" t="s">
        <v>59</v>
      </c>
      <c r="D11" s="120" t="s">
        <v>69</v>
      </c>
      <c r="E11" s="33" t="s">
        <v>59</v>
      </c>
      <c r="F11" s="33"/>
      <c r="G11" s="33"/>
      <c r="H11" s="22"/>
      <c r="I11" s="22"/>
      <c r="J11" s="33"/>
      <c r="K11" s="100"/>
      <c r="L11" s="121"/>
      <c r="M11" s="122"/>
      <c r="N11" s="123"/>
      <c r="O11" s="123"/>
      <c r="P11" s="124"/>
      <c r="Q11" s="125"/>
      <c r="R11" s="18"/>
      <c r="S11" s="126"/>
      <c r="T11" s="33"/>
    </row>
    <row r="12" spans="1:20" ht="20.399999999999999" x14ac:dyDescent="0.25">
      <c r="A12" s="21">
        <v>5</v>
      </c>
      <c r="B12" s="130" t="s">
        <v>59</v>
      </c>
      <c r="C12" s="130" t="s">
        <v>59</v>
      </c>
      <c r="D12" s="131" t="s">
        <v>70</v>
      </c>
      <c r="E12" s="21" t="s">
        <v>62</v>
      </c>
      <c r="F12" s="21" t="s">
        <v>66</v>
      </c>
      <c r="G12" s="21">
        <v>5</v>
      </c>
      <c r="J12" s="21">
        <f t="shared" ref="J12:J18" si="0">G12-I12+H12</f>
        <v>5</v>
      </c>
      <c r="K12" s="95"/>
      <c r="L12" s="132" t="e">
        <f t="shared" ref="L12:L18" ca="1" si="1">EUROToLetters(K12)</f>
        <v>#NAME?</v>
      </c>
      <c r="M12" s="133"/>
      <c r="N12" s="134"/>
      <c r="O12" s="134"/>
      <c r="P12" s="98">
        <f t="shared" ref="P12:P18" si="2">ROUND(G12*ROUND(K12,2),2)</f>
        <v>0</v>
      </c>
      <c r="Q12" s="99">
        <v>0.2</v>
      </c>
      <c r="R12" s="16">
        <f t="shared" ref="R12:R18" si="3">ROUND(Q12*ROUND(P12,2),2)</f>
        <v>0</v>
      </c>
      <c r="S12" s="46"/>
    </row>
    <row r="13" spans="1:20" x14ac:dyDescent="0.25">
      <c r="A13" s="21">
        <v>6</v>
      </c>
      <c r="B13" s="130" t="s">
        <v>59</v>
      </c>
      <c r="C13" s="130" t="s">
        <v>59</v>
      </c>
      <c r="D13" s="131" t="s">
        <v>71</v>
      </c>
      <c r="E13" s="21" t="s">
        <v>62</v>
      </c>
      <c r="F13" s="21" t="s">
        <v>66</v>
      </c>
      <c r="G13" s="21">
        <v>5</v>
      </c>
      <c r="J13" s="21">
        <f t="shared" si="0"/>
        <v>5</v>
      </c>
      <c r="K13" s="95"/>
      <c r="L13" s="132" t="e">
        <f t="shared" ca="1" si="1"/>
        <v>#NAME?</v>
      </c>
      <c r="M13" s="133"/>
      <c r="N13" s="134"/>
      <c r="O13" s="134"/>
      <c r="P13" s="98">
        <f t="shared" si="2"/>
        <v>0</v>
      </c>
      <c r="Q13" s="99">
        <v>0.2</v>
      </c>
      <c r="R13" s="16">
        <f t="shared" si="3"/>
        <v>0</v>
      </c>
      <c r="S13" s="46"/>
    </row>
    <row r="14" spans="1:20" x14ac:dyDescent="0.25">
      <c r="A14" s="21">
        <v>7</v>
      </c>
      <c r="B14" s="130" t="s">
        <v>59</v>
      </c>
      <c r="C14" s="130" t="s">
        <v>59</v>
      </c>
      <c r="D14" s="131" t="s">
        <v>72</v>
      </c>
      <c r="E14" s="21" t="s">
        <v>62</v>
      </c>
      <c r="F14" s="21" t="s">
        <v>66</v>
      </c>
      <c r="G14" s="21">
        <v>5</v>
      </c>
      <c r="J14" s="21">
        <f t="shared" si="0"/>
        <v>5</v>
      </c>
      <c r="K14" s="95"/>
      <c r="L14" s="132" t="e">
        <f t="shared" ca="1" si="1"/>
        <v>#NAME?</v>
      </c>
      <c r="M14" s="133"/>
      <c r="N14" s="134"/>
      <c r="O14" s="134"/>
      <c r="P14" s="98">
        <f t="shared" si="2"/>
        <v>0</v>
      </c>
      <c r="Q14" s="99">
        <v>0.2</v>
      </c>
      <c r="R14" s="16">
        <f t="shared" si="3"/>
        <v>0</v>
      </c>
      <c r="S14" s="46"/>
    </row>
    <row r="15" spans="1:20" x14ac:dyDescent="0.25">
      <c r="A15" s="21">
        <v>8</v>
      </c>
      <c r="B15" s="130" t="s">
        <v>59</v>
      </c>
      <c r="C15" s="130" t="s">
        <v>59</v>
      </c>
      <c r="D15" s="131" t="s">
        <v>73</v>
      </c>
      <c r="E15" s="21" t="s">
        <v>62</v>
      </c>
      <c r="F15" s="21" t="s">
        <v>66</v>
      </c>
      <c r="G15" s="21">
        <v>5</v>
      </c>
      <c r="J15" s="21">
        <f t="shared" si="0"/>
        <v>5</v>
      </c>
      <c r="K15" s="95"/>
      <c r="L15" s="132" t="e">
        <f t="shared" ca="1" si="1"/>
        <v>#NAME?</v>
      </c>
      <c r="M15" s="133"/>
      <c r="N15" s="134"/>
      <c r="O15" s="134"/>
      <c r="P15" s="98">
        <f t="shared" si="2"/>
        <v>0</v>
      </c>
      <c r="Q15" s="99">
        <v>0.2</v>
      </c>
      <c r="R15" s="16">
        <f t="shared" si="3"/>
        <v>0</v>
      </c>
      <c r="S15" s="46"/>
    </row>
    <row r="16" spans="1:20" ht="20.399999999999999" x14ac:dyDescent="0.25">
      <c r="A16" s="21">
        <v>9</v>
      </c>
      <c r="B16" s="130" t="s">
        <v>59</v>
      </c>
      <c r="C16" s="130" t="s">
        <v>59</v>
      </c>
      <c r="D16" s="131" t="s">
        <v>74</v>
      </c>
      <c r="E16" s="21" t="s">
        <v>62</v>
      </c>
      <c r="F16" s="21" t="s">
        <v>66</v>
      </c>
      <c r="G16" s="21">
        <v>8</v>
      </c>
      <c r="J16" s="21">
        <f t="shared" si="0"/>
        <v>8</v>
      </c>
      <c r="K16" s="95"/>
      <c r="L16" s="132" t="e">
        <f t="shared" ca="1" si="1"/>
        <v>#NAME?</v>
      </c>
      <c r="M16" s="133"/>
      <c r="N16" s="134"/>
      <c r="O16" s="134"/>
      <c r="P16" s="98">
        <f t="shared" si="2"/>
        <v>0</v>
      </c>
      <c r="Q16" s="99">
        <v>0.2</v>
      </c>
      <c r="R16" s="16">
        <f t="shared" si="3"/>
        <v>0</v>
      </c>
      <c r="S16" s="46"/>
    </row>
    <row r="17" spans="1:20" ht="20.399999999999999" x14ac:dyDescent="0.25">
      <c r="A17" s="21">
        <v>10</v>
      </c>
      <c r="B17" s="130" t="s">
        <v>59</v>
      </c>
      <c r="C17" s="130" t="s">
        <v>59</v>
      </c>
      <c r="D17" s="131" t="s">
        <v>75</v>
      </c>
      <c r="E17" s="21" t="s">
        <v>62</v>
      </c>
      <c r="F17" s="21" t="s">
        <v>66</v>
      </c>
      <c r="G17" s="21">
        <v>20</v>
      </c>
      <c r="J17" s="21">
        <f t="shared" si="0"/>
        <v>20</v>
      </c>
      <c r="K17" s="95"/>
      <c r="L17" s="132" t="e">
        <f t="shared" ca="1" si="1"/>
        <v>#NAME?</v>
      </c>
      <c r="M17" s="133"/>
      <c r="N17" s="134"/>
      <c r="O17" s="134"/>
      <c r="P17" s="98">
        <f t="shared" si="2"/>
        <v>0</v>
      </c>
      <c r="Q17" s="99">
        <v>0.2</v>
      </c>
      <c r="R17" s="16">
        <f t="shared" si="3"/>
        <v>0</v>
      </c>
      <c r="S17" s="46"/>
    </row>
    <row r="18" spans="1:20" ht="30.6" x14ac:dyDescent="0.25">
      <c r="A18" s="21">
        <v>11</v>
      </c>
      <c r="B18" s="130" t="s">
        <v>59</v>
      </c>
      <c r="C18" s="130" t="s">
        <v>59</v>
      </c>
      <c r="D18" s="131" t="s">
        <v>76</v>
      </c>
      <c r="E18" s="21" t="s">
        <v>62</v>
      </c>
      <c r="F18" s="21" t="s">
        <v>66</v>
      </c>
      <c r="G18" s="21">
        <v>3</v>
      </c>
      <c r="J18" s="21">
        <f t="shared" si="0"/>
        <v>3</v>
      </c>
      <c r="K18" s="95"/>
      <c r="L18" s="132" t="e">
        <f t="shared" ca="1" si="1"/>
        <v>#NAME?</v>
      </c>
      <c r="M18" s="133"/>
      <c r="N18" s="134"/>
      <c r="O18" s="134"/>
      <c r="P18" s="98">
        <f t="shared" si="2"/>
        <v>0</v>
      </c>
      <c r="Q18" s="99">
        <v>0.2</v>
      </c>
      <c r="R18" s="16">
        <f t="shared" si="3"/>
        <v>0</v>
      </c>
      <c r="S18" s="46"/>
    </row>
    <row r="19" spans="1:20" s="127" customFormat="1" ht="13.2" x14ac:dyDescent="0.25">
      <c r="A19" s="33"/>
      <c r="B19" s="119" t="s">
        <v>59</v>
      </c>
      <c r="C19" s="119" t="s">
        <v>59</v>
      </c>
      <c r="D19" s="120" t="s">
        <v>77</v>
      </c>
      <c r="E19" s="33" t="s">
        <v>59</v>
      </c>
      <c r="F19" s="33"/>
      <c r="G19" s="33"/>
      <c r="H19" s="22"/>
      <c r="I19" s="22"/>
      <c r="J19" s="33"/>
      <c r="K19" s="100"/>
      <c r="L19" s="121"/>
      <c r="M19" s="122"/>
      <c r="N19" s="123"/>
      <c r="O19" s="123"/>
      <c r="P19" s="124"/>
      <c r="Q19" s="125"/>
      <c r="R19" s="18"/>
      <c r="S19" s="126"/>
      <c r="T19" s="33"/>
    </row>
    <row r="20" spans="1:20" ht="20.399999999999999" x14ac:dyDescent="0.25">
      <c r="A20" s="21">
        <v>12</v>
      </c>
      <c r="B20" s="130" t="s">
        <v>59</v>
      </c>
      <c r="C20" s="130" t="s">
        <v>59</v>
      </c>
      <c r="D20" s="131" t="s">
        <v>78</v>
      </c>
      <c r="E20" s="21" t="s">
        <v>62</v>
      </c>
      <c r="F20" s="21" t="s">
        <v>64</v>
      </c>
      <c r="G20" s="21">
        <v>1</v>
      </c>
      <c r="J20" s="21">
        <f>G20-I20+H20</f>
        <v>1</v>
      </c>
      <c r="K20" s="95"/>
      <c r="L20" s="132" t="e">
        <f ca="1">EUROToLetters(K20)</f>
        <v>#NAME?</v>
      </c>
      <c r="M20" s="133"/>
      <c r="N20" s="134"/>
      <c r="O20" s="134"/>
      <c r="P20" s="98">
        <f>ROUND(G20*ROUND(K20,2),2)</f>
        <v>0</v>
      </c>
      <c r="Q20" s="99">
        <v>0.2</v>
      </c>
      <c r="R20" s="16">
        <f>ROUND(Q20*ROUND(P20,2),2)</f>
        <v>0</v>
      </c>
      <c r="S20" s="46"/>
    </row>
    <row r="21" spans="1:20" s="127" customFormat="1" ht="13.2" x14ac:dyDescent="0.25">
      <c r="A21" s="33"/>
      <c r="B21" s="119" t="s">
        <v>59</v>
      </c>
      <c r="C21" s="119" t="s">
        <v>59</v>
      </c>
      <c r="D21" s="120" t="s">
        <v>79</v>
      </c>
      <c r="E21" s="33" t="s">
        <v>59</v>
      </c>
      <c r="F21" s="33"/>
      <c r="G21" s="33"/>
      <c r="H21" s="22"/>
      <c r="I21" s="22"/>
      <c r="J21" s="33"/>
      <c r="K21" s="100"/>
      <c r="L21" s="121"/>
      <c r="M21" s="122"/>
      <c r="N21" s="123"/>
      <c r="O21" s="123"/>
      <c r="P21" s="124"/>
      <c r="Q21" s="125"/>
      <c r="R21" s="18"/>
      <c r="S21" s="126"/>
      <c r="T21" s="33"/>
    </row>
    <row r="22" spans="1:20" ht="20.399999999999999" x14ac:dyDescent="0.25">
      <c r="A22" s="21">
        <v>13</v>
      </c>
      <c r="B22" s="130" t="s">
        <v>59</v>
      </c>
      <c r="C22" s="130" t="s">
        <v>59</v>
      </c>
      <c r="D22" s="131" t="s">
        <v>80</v>
      </c>
      <c r="E22" s="21" t="s">
        <v>62</v>
      </c>
      <c r="F22" s="21" t="s">
        <v>64</v>
      </c>
      <c r="G22" s="21">
        <v>1</v>
      </c>
      <c r="J22" s="21">
        <f>G22-I22+H22</f>
        <v>1</v>
      </c>
      <c r="K22" s="95"/>
      <c r="L22" s="132" t="e">
        <f ca="1">EUROToLetters(K22)</f>
        <v>#NAME?</v>
      </c>
      <c r="M22" s="133"/>
      <c r="N22" s="134"/>
      <c r="O22" s="134"/>
      <c r="P22" s="98">
        <f>ROUND(G22*ROUND(K22,2),2)</f>
        <v>0</v>
      </c>
      <c r="Q22" s="99">
        <v>0.2</v>
      </c>
      <c r="R22" s="16">
        <f>ROUND(Q22*ROUND(P22,2),2)</f>
        <v>0</v>
      </c>
      <c r="S22" s="46"/>
    </row>
    <row r="23" spans="1:20" ht="20.399999999999999" x14ac:dyDescent="0.25">
      <c r="A23" s="21">
        <v>14</v>
      </c>
      <c r="B23" s="130" t="s">
        <v>59</v>
      </c>
      <c r="C23" s="130" t="s">
        <v>59</v>
      </c>
      <c r="D23" s="131" t="s">
        <v>81</v>
      </c>
      <c r="E23" s="21" t="s">
        <v>62</v>
      </c>
      <c r="F23" s="21" t="s">
        <v>64</v>
      </c>
      <c r="G23" s="21">
        <v>1</v>
      </c>
      <c r="J23" s="21">
        <f>G23-I23+H23</f>
        <v>1</v>
      </c>
      <c r="K23" s="95"/>
      <c r="L23" s="132" t="e">
        <f ca="1">EUROToLetters(K23)</f>
        <v>#NAME?</v>
      </c>
      <c r="M23" s="133"/>
      <c r="N23" s="134"/>
      <c r="O23" s="134"/>
      <c r="P23" s="98">
        <f>ROUND(G23*ROUND(K23,2),2)</f>
        <v>0</v>
      </c>
      <c r="Q23" s="99">
        <v>0.2</v>
      </c>
      <c r="R23" s="16">
        <f>ROUND(Q23*ROUND(P23,2),2)</f>
        <v>0</v>
      </c>
      <c r="S23" s="46"/>
    </row>
    <row r="24" spans="1:20" s="127" customFormat="1" ht="20.399999999999999" x14ac:dyDescent="0.25">
      <c r="A24" s="33"/>
      <c r="B24" s="119" t="s">
        <v>59</v>
      </c>
      <c r="C24" s="119" t="s">
        <v>59</v>
      </c>
      <c r="D24" s="120" t="s">
        <v>82</v>
      </c>
      <c r="E24" s="33" t="s">
        <v>59</v>
      </c>
      <c r="F24" s="33"/>
      <c r="G24" s="33"/>
      <c r="H24" s="22"/>
      <c r="I24" s="22"/>
      <c r="J24" s="33"/>
      <c r="K24" s="100"/>
      <c r="L24" s="121"/>
      <c r="M24" s="122"/>
      <c r="N24" s="123"/>
      <c r="O24" s="123"/>
      <c r="P24" s="124"/>
      <c r="Q24" s="125"/>
      <c r="R24" s="18"/>
      <c r="S24" s="126"/>
      <c r="T24" s="33"/>
    </row>
    <row r="25" spans="1:20" s="127" customFormat="1" ht="13.2" x14ac:dyDescent="0.25">
      <c r="A25" s="33"/>
      <c r="B25" s="119" t="s">
        <v>59</v>
      </c>
      <c r="C25" s="119" t="s">
        <v>59</v>
      </c>
      <c r="D25" s="120" t="s">
        <v>83</v>
      </c>
      <c r="E25" s="33" t="s">
        <v>59</v>
      </c>
      <c r="F25" s="33"/>
      <c r="G25" s="33"/>
      <c r="H25" s="22"/>
      <c r="I25" s="22"/>
      <c r="J25" s="33"/>
      <c r="K25" s="100"/>
      <c r="L25" s="121"/>
      <c r="M25" s="122"/>
      <c r="N25" s="123"/>
      <c r="O25" s="123"/>
      <c r="P25" s="124"/>
      <c r="Q25" s="125"/>
      <c r="R25" s="18"/>
      <c r="S25" s="126"/>
      <c r="T25" s="33"/>
    </row>
    <row r="26" spans="1:20" ht="20.399999999999999" x14ac:dyDescent="0.25">
      <c r="A26" s="21">
        <v>15</v>
      </c>
      <c r="B26" s="130" t="s">
        <v>59</v>
      </c>
      <c r="C26" s="130" t="s">
        <v>59</v>
      </c>
      <c r="D26" s="131" t="s">
        <v>84</v>
      </c>
      <c r="E26" s="21" t="s">
        <v>62</v>
      </c>
      <c r="F26" s="21" t="s">
        <v>64</v>
      </c>
      <c r="G26" s="21">
        <v>1</v>
      </c>
      <c r="J26" s="21">
        <f>G26-I26+H26</f>
        <v>1</v>
      </c>
      <c r="K26" s="95"/>
      <c r="L26" s="132" t="e">
        <f ca="1">EUROToLetters(K26)</f>
        <v>#NAME?</v>
      </c>
      <c r="M26" s="133"/>
      <c r="N26" s="134"/>
      <c r="O26" s="134"/>
      <c r="P26" s="98">
        <f>ROUND(G26*ROUND(K26,2),2)</f>
        <v>0</v>
      </c>
      <c r="Q26" s="99">
        <v>0.2</v>
      </c>
      <c r="R26" s="16">
        <f>ROUND(Q26*ROUND(P26,2),2)</f>
        <v>0</v>
      </c>
      <c r="S26" s="46"/>
    </row>
    <row r="27" spans="1:20" ht="30.6" x14ac:dyDescent="0.25">
      <c r="A27" s="21">
        <v>16</v>
      </c>
      <c r="B27" s="130" t="s">
        <v>59</v>
      </c>
      <c r="C27" s="130" t="s">
        <v>59</v>
      </c>
      <c r="D27" s="131" t="s">
        <v>85</v>
      </c>
      <c r="E27" s="21" t="s">
        <v>62</v>
      </c>
      <c r="F27" s="21" t="s">
        <v>86</v>
      </c>
      <c r="G27" s="21">
        <v>6.5</v>
      </c>
      <c r="J27" s="21">
        <f>G27-I27+H27</f>
        <v>6.5</v>
      </c>
      <c r="K27" s="95"/>
      <c r="L27" s="132" t="e">
        <f ca="1">EUROToLetters(K27)</f>
        <v>#NAME?</v>
      </c>
      <c r="M27" s="133"/>
      <c r="N27" s="134"/>
      <c r="O27" s="134"/>
      <c r="P27" s="98">
        <f>ROUND(G27*ROUND(K27,2),2)</f>
        <v>0</v>
      </c>
      <c r="Q27" s="99">
        <v>0.2</v>
      </c>
      <c r="R27" s="16">
        <f>ROUND(Q27*ROUND(P27,2),2)</f>
        <v>0</v>
      </c>
      <c r="S27" s="46"/>
    </row>
    <row r="28" spans="1:20" s="127" customFormat="1" ht="13.2" x14ac:dyDescent="0.25">
      <c r="A28" s="33"/>
      <c r="B28" s="119" t="s">
        <v>59</v>
      </c>
      <c r="C28" s="119" t="s">
        <v>59</v>
      </c>
      <c r="D28" s="120" t="s">
        <v>87</v>
      </c>
      <c r="E28" s="33" t="s">
        <v>59</v>
      </c>
      <c r="F28" s="33"/>
      <c r="G28" s="33"/>
      <c r="H28" s="22"/>
      <c r="I28" s="22"/>
      <c r="J28" s="33"/>
      <c r="K28" s="100"/>
      <c r="L28" s="121"/>
      <c r="M28" s="122"/>
      <c r="N28" s="123"/>
      <c r="O28" s="123"/>
      <c r="P28" s="124"/>
      <c r="Q28" s="125"/>
      <c r="R28" s="18"/>
      <c r="S28" s="126"/>
      <c r="T28" s="33"/>
    </row>
    <row r="29" spans="1:20" ht="30.6" x14ac:dyDescent="0.25">
      <c r="A29" s="21">
        <v>17</v>
      </c>
      <c r="B29" s="130" t="s">
        <v>59</v>
      </c>
      <c r="C29" s="130" t="s">
        <v>59</v>
      </c>
      <c r="D29" s="131" t="s">
        <v>88</v>
      </c>
      <c r="E29" s="21" t="s">
        <v>62</v>
      </c>
      <c r="F29" s="21" t="s">
        <v>86</v>
      </c>
      <c r="G29" s="21">
        <v>1</v>
      </c>
      <c r="J29" s="21">
        <f>G29-I29+H29</f>
        <v>1</v>
      </c>
      <c r="K29" s="95"/>
      <c r="L29" s="132" t="e">
        <f ca="1">EUROToLetters(K29)</f>
        <v>#NAME?</v>
      </c>
      <c r="M29" s="133"/>
      <c r="N29" s="134"/>
      <c r="O29" s="134"/>
      <c r="P29" s="98">
        <f>ROUND(G29*ROUND(K29,2),2)</f>
        <v>0</v>
      </c>
      <c r="Q29" s="99">
        <v>0.2</v>
      </c>
      <c r="R29" s="16">
        <f>ROUND(Q29*ROUND(P29,2),2)</f>
        <v>0</v>
      </c>
      <c r="S29" s="46"/>
    </row>
    <row r="30" spans="1:20" ht="20.399999999999999" x14ac:dyDescent="0.25">
      <c r="A30" s="21">
        <v>18</v>
      </c>
      <c r="B30" s="130" t="s">
        <v>59</v>
      </c>
      <c r="C30" s="130" t="s">
        <v>59</v>
      </c>
      <c r="D30" s="131" t="s">
        <v>89</v>
      </c>
      <c r="E30" s="21" t="s">
        <v>62</v>
      </c>
      <c r="F30" s="21" t="s">
        <v>86</v>
      </c>
      <c r="G30" s="21">
        <v>391.5</v>
      </c>
      <c r="J30" s="21">
        <f>G30-I30+H30</f>
        <v>391.5</v>
      </c>
      <c r="K30" s="95"/>
      <c r="L30" s="132" t="e">
        <f ca="1">EUROToLetters(K30)</f>
        <v>#NAME?</v>
      </c>
      <c r="M30" s="133"/>
      <c r="N30" s="134"/>
      <c r="O30" s="134"/>
      <c r="P30" s="98">
        <f>ROUND(G30*ROUND(K30,2),2)</f>
        <v>0</v>
      </c>
      <c r="Q30" s="99">
        <v>0.2</v>
      </c>
      <c r="R30" s="16">
        <f>ROUND(Q30*ROUND(P30,2),2)</f>
        <v>0</v>
      </c>
      <c r="S30" s="46"/>
    </row>
    <row r="31" spans="1:20" s="127" customFormat="1" ht="13.2" x14ac:dyDescent="0.25">
      <c r="A31" s="33"/>
      <c r="B31" s="119" t="s">
        <v>59</v>
      </c>
      <c r="C31" s="119" t="s">
        <v>59</v>
      </c>
      <c r="D31" s="120" t="s">
        <v>90</v>
      </c>
      <c r="E31" s="33" t="s">
        <v>59</v>
      </c>
      <c r="F31" s="33"/>
      <c r="G31" s="33"/>
      <c r="H31" s="22"/>
      <c r="I31" s="22"/>
      <c r="J31" s="33"/>
      <c r="K31" s="100"/>
      <c r="L31" s="121"/>
      <c r="M31" s="122"/>
      <c r="N31" s="123"/>
      <c r="O31" s="123"/>
      <c r="P31" s="124"/>
      <c r="Q31" s="125"/>
      <c r="R31" s="18"/>
      <c r="S31" s="126"/>
      <c r="T31" s="33"/>
    </row>
    <row r="32" spans="1:20" x14ac:dyDescent="0.25">
      <c r="A32" s="21">
        <v>19</v>
      </c>
      <c r="B32" s="130" t="s">
        <v>59</v>
      </c>
      <c r="C32" s="130" t="s">
        <v>59</v>
      </c>
      <c r="D32" s="131" t="s">
        <v>91</v>
      </c>
      <c r="E32" s="21" t="s">
        <v>62</v>
      </c>
      <c r="F32" s="21" t="s">
        <v>86</v>
      </c>
      <c r="G32" s="21">
        <v>306.5</v>
      </c>
      <c r="J32" s="21">
        <f>G32-I32+H32</f>
        <v>306.5</v>
      </c>
      <c r="K32" s="95"/>
      <c r="L32" s="132" t="e">
        <f ca="1">EUROToLetters(K32)</f>
        <v>#NAME?</v>
      </c>
      <c r="M32" s="133"/>
      <c r="N32" s="134"/>
      <c r="O32" s="134"/>
      <c r="P32" s="98">
        <f>ROUND(G32*ROUND(K32,2),2)</f>
        <v>0</v>
      </c>
      <c r="Q32" s="99">
        <v>0.2</v>
      </c>
      <c r="R32" s="16">
        <f>ROUND(Q32*ROUND(P32,2),2)</f>
        <v>0</v>
      </c>
      <c r="S32" s="46"/>
    </row>
    <row r="33" spans="1:20" ht="20.399999999999999" x14ac:dyDescent="0.25">
      <c r="A33" s="21">
        <v>20</v>
      </c>
      <c r="B33" s="130" t="s">
        <v>59</v>
      </c>
      <c r="C33" s="130" t="s">
        <v>59</v>
      </c>
      <c r="D33" s="131" t="s">
        <v>92</v>
      </c>
      <c r="E33" s="21" t="s">
        <v>62</v>
      </c>
      <c r="F33" s="21" t="s">
        <v>93</v>
      </c>
      <c r="G33" s="21">
        <v>1</v>
      </c>
      <c r="J33" s="21">
        <f>G33-I33+H33</f>
        <v>1</v>
      </c>
      <c r="K33" s="95"/>
      <c r="L33" s="132" t="e">
        <f ca="1">EUROToLetters(K33)</f>
        <v>#NAME?</v>
      </c>
      <c r="M33" s="133"/>
      <c r="N33" s="134"/>
      <c r="O33" s="134"/>
      <c r="P33" s="98">
        <f>ROUND(G33*ROUND(K33,2),2)</f>
        <v>0</v>
      </c>
      <c r="Q33" s="99">
        <v>0.2</v>
      </c>
      <c r="R33" s="16">
        <f>ROUND(Q33*ROUND(P33,2),2)</f>
        <v>0</v>
      </c>
      <c r="S33" s="46"/>
    </row>
    <row r="34" spans="1:20" ht="20.399999999999999" x14ac:dyDescent="0.25">
      <c r="A34" s="21">
        <v>21</v>
      </c>
      <c r="B34" s="130" t="s">
        <v>59</v>
      </c>
      <c r="C34" s="130" t="s">
        <v>59</v>
      </c>
      <c r="D34" s="131" t="s">
        <v>94</v>
      </c>
      <c r="E34" s="21" t="s">
        <v>62</v>
      </c>
      <c r="F34" s="21" t="s">
        <v>93</v>
      </c>
      <c r="G34" s="21">
        <v>153</v>
      </c>
      <c r="J34" s="21">
        <f>G34-I34+H34</f>
        <v>153</v>
      </c>
      <c r="K34" s="95"/>
      <c r="L34" s="132" t="e">
        <f ca="1">EUROToLetters(K34)</f>
        <v>#NAME?</v>
      </c>
      <c r="M34" s="133"/>
      <c r="N34" s="134"/>
      <c r="O34" s="134"/>
      <c r="P34" s="98">
        <f>ROUND(G34*ROUND(K34,2),2)</f>
        <v>0</v>
      </c>
      <c r="Q34" s="99">
        <v>0.2</v>
      </c>
      <c r="R34" s="16">
        <f>ROUND(Q34*ROUND(P34,2),2)</f>
        <v>0</v>
      </c>
      <c r="S34" s="46"/>
    </row>
    <row r="35" spans="1:20" x14ac:dyDescent="0.25">
      <c r="A35" s="21">
        <v>22</v>
      </c>
      <c r="B35" s="130" t="s">
        <v>59</v>
      </c>
      <c r="C35" s="130" t="s">
        <v>59</v>
      </c>
      <c r="D35" s="131" t="s">
        <v>95</v>
      </c>
      <c r="E35" s="21" t="s">
        <v>62</v>
      </c>
      <c r="F35" s="21" t="s">
        <v>93</v>
      </c>
      <c r="G35" s="21">
        <v>1</v>
      </c>
      <c r="J35" s="21">
        <f>G35-I35+H35</f>
        <v>1</v>
      </c>
      <c r="K35" s="95"/>
      <c r="L35" s="132" t="e">
        <f ca="1">EUROToLetters(K35)</f>
        <v>#NAME?</v>
      </c>
      <c r="M35" s="133"/>
      <c r="N35" s="134"/>
      <c r="O35" s="134"/>
      <c r="P35" s="98">
        <f>ROUND(G35*ROUND(K35,2),2)</f>
        <v>0</v>
      </c>
      <c r="Q35" s="99">
        <v>0.2</v>
      </c>
      <c r="R35" s="16">
        <f>ROUND(Q35*ROUND(P35,2),2)</f>
        <v>0</v>
      </c>
      <c r="S35" s="46"/>
    </row>
    <row r="36" spans="1:20" ht="20.399999999999999" x14ac:dyDescent="0.25">
      <c r="A36" s="21">
        <v>23</v>
      </c>
      <c r="B36" s="130" t="s">
        <v>59</v>
      </c>
      <c r="C36" s="130" t="s">
        <v>59</v>
      </c>
      <c r="D36" s="131" t="s">
        <v>96</v>
      </c>
      <c r="E36" s="21" t="s">
        <v>62</v>
      </c>
      <c r="F36" s="21" t="s">
        <v>93</v>
      </c>
      <c r="G36" s="21">
        <v>1</v>
      </c>
      <c r="J36" s="21">
        <f>G36-I36+H36</f>
        <v>1</v>
      </c>
      <c r="K36" s="95"/>
      <c r="L36" s="132" t="e">
        <f ca="1">EUROToLetters(K36)</f>
        <v>#NAME?</v>
      </c>
      <c r="M36" s="133"/>
      <c r="N36" s="134"/>
      <c r="O36" s="134"/>
      <c r="P36" s="98">
        <f>ROUND(G36*ROUND(K36,2),2)</f>
        <v>0</v>
      </c>
      <c r="Q36" s="99">
        <v>0.2</v>
      </c>
      <c r="R36" s="16">
        <f>ROUND(Q36*ROUND(P36,2),2)</f>
        <v>0</v>
      </c>
      <c r="S36" s="46"/>
    </row>
    <row r="37" spans="1:20" x14ac:dyDescent="0.25">
      <c r="K37" s="95"/>
      <c r="L37" s="132"/>
      <c r="S37" s="46"/>
    </row>
    <row r="38" spans="1:20" ht="15" customHeight="1" x14ac:dyDescent="0.25">
      <c r="A38" s="136" t="s">
        <v>97</v>
      </c>
      <c r="B38" s="137"/>
      <c r="C38" s="137"/>
      <c r="D38" s="138"/>
      <c r="E38" s="137"/>
      <c r="F38" s="137"/>
      <c r="G38" s="137"/>
      <c r="H38" s="139"/>
      <c r="I38" s="139"/>
      <c r="J38" s="137"/>
      <c r="K38" s="140"/>
      <c r="L38" s="136"/>
      <c r="M38" s="141"/>
      <c r="N38" s="114"/>
      <c r="O38" s="114"/>
      <c r="P38" s="115">
        <f>SUM(P7:P36)</f>
        <v>0</v>
      </c>
      <c r="Q38" s="142"/>
      <c r="R38" s="117"/>
      <c r="S38" s="143"/>
      <c r="T38" s="144"/>
    </row>
    <row r="39" spans="1:20" ht="15" customHeight="1" x14ac:dyDescent="0.25">
      <c r="A39" s="145" t="s">
        <v>19</v>
      </c>
      <c r="B39" s="146"/>
      <c r="C39" s="146"/>
      <c r="D39" s="147"/>
      <c r="E39" s="146"/>
      <c r="F39" s="146"/>
      <c r="G39" s="146"/>
      <c r="H39" s="148"/>
      <c r="I39" s="148"/>
      <c r="J39" s="146"/>
      <c r="K39" s="149"/>
      <c r="L39" s="145"/>
      <c r="M39" s="150"/>
      <c r="P39" s="88">
        <f>SUM(R7:R36)</f>
        <v>0</v>
      </c>
      <c r="Q39" s="151"/>
      <c r="S39" s="152"/>
      <c r="T39" s="153"/>
    </row>
    <row r="40" spans="1:20" ht="15" customHeight="1" x14ac:dyDescent="0.25">
      <c r="A40" s="136" t="s">
        <v>98</v>
      </c>
      <c r="B40" s="137"/>
      <c r="C40" s="137"/>
      <c r="D40" s="138"/>
      <c r="E40" s="137"/>
      <c r="F40" s="137"/>
      <c r="G40" s="137"/>
      <c r="H40" s="139"/>
      <c r="I40" s="139"/>
      <c r="J40" s="137"/>
      <c r="K40" s="140"/>
      <c r="L40" s="136"/>
      <c r="M40" s="141"/>
      <c r="N40" s="114"/>
      <c r="O40" s="114"/>
      <c r="P40" s="115">
        <f>P38+P39</f>
        <v>0</v>
      </c>
      <c r="Q40" s="142"/>
      <c r="R40" s="117"/>
      <c r="S40" s="143"/>
      <c r="T40" s="144"/>
    </row>
    <row r="41" spans="1:20" x14ac:dyDescent="0.25">
      <c r="A41" s="89" t="s">
        <v>99</v>
      </c>
      <c r="B41" s="89"/>
      <c r="C41" s="89"/>
      <c r="D41" s="89"/>
      <c r="E41" s="89"/>
      <c r="F41" s="89"/>
      <c r="G41" s="89"/>
      <c r="H41" s="90"/>
      <c r="I41" s="90"/>
      <c r="J41" s="89"/>
      <c r="K41" s="91"/>
      <c r="L41" s="90"/>
      <c r="M41" s="92"/>
      <c r="N41" s="91"/>
      <c r="O41" s="91"/>
      <c r="P41" s="93"/>
      <c r="Q41" s="94"/>
      <c r="R41" s="154"/>
      <c r="S41" s="89"/>
      <c r="T41" s="89"/>
    </row>
    <row r="42" spans="1:20" x14ac:dyDescent="0.25">
      <c r="A42" s="89"/>
      <c r="B42" s="89"/>
      <c r="C42" s="89"/>
      <c r="D42" s="89"/>
      <c r="E42" s="89"/>
      <c r="F42" s="89"/>
      <c r="G42" s="89"/>
      <c r="H42" s="90"/>
      <c r="I42" s="90"/>
      <c r="J42" s="89"/>
      <c r="K42" s="91"/>
      <c r="L42" s="90"/>
      <c r="M42" s="92"/>
      <c r="N42" s="91"/>
      <c r="O42" s="91"/>
      <c r="P42" s="93"/>
      <c r="Q42" s="94"/>
      <c r="R42" s="154"/>
      <c r="S42" s="89"/>
      <c r="T42" s="89"/>
    </row>
    <row r="43" spans="1:20" x14ac:dyDescent="0.25">
      <c r="A43" s="89"/>
      <c r="B43" s="89"/>
      <c r="C43" s="89"/>
      <c r="D43" s="89"/>
      <c r="E43" s="89"/>
      <c r="F43" s="89"/>
      <c r="G43" s="89"/>
      <c r="H43" s="90"/>
      <c r="I43" s="90"/>
      <c r="J43" s="89"/>
      <c r="K43" s="91"/>
      <c r="L43" s="90"/>
      <c r="M43" s="92"/>
      <c r="N43" s="91"/>
      <c r="O43" s="91"/>
      <c r="P43" s="93"/>
      <c r="Q43" s="94"/>
      <c r="R43" s="154"/>
      <c r="S43" s="89"/>
      <c r="T43" s="89"/>
    </row>
    <row r="44" spans="1:20" x14ac:dyDescent="0.25">
      <c r="A44" s="89"/>
      <c r="B44" s="89"/>
      <c r="C44" s="89"/>
      <c r="D44" s="89"/>
      <c r="E44" s="89"/>
      <c r="F44" s="89"/>
      <c r="G44" s="89"/>
      <c r="H44" s="90"/>
      <c r="I44" s="90"/>
      <c r="J44" s="89"/>
      <c r="K44" s="91"/>
      <c r="L44" s="90"/>
      <c r="M44" s="92"/>
      <c r="N44" s="91"/>
      <c r="O44" s="91"/>
      <c r="P44" s="93"/>
      <c r="Q44" s="94"/>
      <c r="R44" s="154"/>
      <c r="S44" s="89"/>
      <c r="T44" s="89"/>
    </row>
  </sheetData>
  <sheetProtection sheet="1" formatCells="0" formatColumns="0" formatRows="0"/>
  <mergeCells count="5">
    <mergeCell ref="A3:T3"/>
    <mergeCell ref="A38:L38"/>
    <mergeCell ref="A39:L39"/>
    <mergeCell ref="A40:L40"/>
    <mergeCell ref="A41:T44"/>
  </mergeCells>
  <printOptions gridLines="1"/>
  <pageMargins left="0.41666666666666702" right="0.41666666666666702" top="0.55555555555555503" bottom="0.41666666666666702" header="0.13888888888888901" footer="0.13888888888888901"/>
  <pageSetup paperSize="9" orientation="landscape" r:id="rId1"/>
  <headerFooter differentFirst="1" alignWithMargins="0">
    <oddHeader>&amp;COFFRE - DQE
  “Gestion et évacuation contrôlée des terres polluées sis 9 et 13, Rue Sébastien Guiziou à LOCTUDY (29750).”</oddHeader>
    <oddFooter>&amp;CRéférence DCE : 202600007&amp;R&amp;P/&amp;N</oddFooter>
    <firstFooter>&amp;CRéférence DCE : 202600007&amp;R&amp;P/&amp;N</firstFooter>
  </headerFooter>
  <ignoredErrors>
    <ignoredError sqref="A1:CW1000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9.109375" defaultRowHeight="10.199999999999999" x14ac:dyDescent="0.25"/>
  <cols>
    <col min="1" max="1" width="48.6640625" style="23" customWidth="1"/>
    <col min="2" max="2" width="8" style="24" customWidth="1"/>
    <col min="3" max="3" width="15.6640625" style="88" customWidth="1"/>
    <col min="4" max="4" width="40.6640625" style="25" customWidth="1"/>
    <col min="5" max="5" width="18.6640625" style="16" customWidth="1"/>
    <col min="6" max="6" width="7.6640625" style="26" customWidth="1"/>
    <col min="7" max="7" width="12.109375" style="17" hidden="1" customWidth="1"/>
    <col min="8" max="8" width="12.109375" style="21" customWidth="1"/>
    <col min="9" max="9" width="9.109375" style="21" customWidth="1"/>
    <col min="10" max="16384" width="9.109375" style="21"/>
  </cols>
  <sheetData>
    <row r="1" spans="1:7" s="15" customFormat="1" hidden="1" x14ac:dyDescent="0.2">
      <c r="A1" s="50"/>
      <c r="B1" s="51"/>
      <c r="C1" s="40"/>
      <c r="D1" s="52"/>
      <c r="E1" s="52"/>
      <c r="F1" s="51"/>
      <c r="G1" s="53"/>
    </row>
    <row r="2" spans="1:7" s="15" customFormat="1" hidden="1" x14ac:dyDescent="0.2">
      <c r="A2" s="50"/>
      <c r="B2" s="54"/>
      <c r="C2" s="43"/>
      <c r="D2" s="55"/>
      <c r="E2" s="56"/>
      <c r="F2" s="54"/>
      <c r="G2" s="57"/>
    </row>
    <row r="3" spans="1:7" s="20" customFormat="1" x14ac:dyDescent="0.2">
      <c r="A3" s="58" t="s">
        <v>12</v>
      </c>
      <c r="B3" s="59" t="s">
        <v>13</v>
      </c>
      <c r="C3" s="84" t="s">
        <v>14</v>
      </c>
      <c r="D3" s="61" t="s">
        <v>15</v>
      </c>
      <c r="E3" s="60" t="s">
        <v>16</v>
      </c>
      <c r="F3" s="62" t="s">
        <v>17</v>
      </c>
      <c r="G3" s="63" t="s">
        <v>22</v>
      </c>
    </row>
    <row r="4" spans="1:7" ht="30" customHeight="1" x14ac:dyDescent="0.2">
      <c r="A4" s="64"/>
      <c r="B4" s="65"/>
      <c r="C4" s="85"/>
      <c r="D4" s="66"/>
      <c r="E4" s="67">
        <f>ROUND(B4*C4,2)</f>
        <v>0</v>
      </c>
      <c r="F4" s="68"/>
      <c r="G4" s="69">
        <f t="shared" ref="G4:G13" si="0">E4*F4</f>
        <v>0</v>
      </c>
    </row>
    <row r="5" spans="1:7" ht="30" customHeight="1" x14ac:dyDescent="0.2">
      <c r="A5" s="64"/>
      <c r="B5" s="65"/>
      <c r="C5" s="85"/>
      <c r="D5" s="66"/>
      <c r="E5" s="67">
        <f>ROUND(B5*C5,2)</f>
        <v>0</v>
      </c>
      <c r="F5" s="68"/>
      <c r="G5" s="69">
        <f t="shared" si="0"/>
        <v>0</v>
      </c>
    </row>
    <row r="6" spans="1:7" ht="30" customHeight="1" x14ac:dyDescent="0.2">
      <c r="A6" s="64"/>
      <c r="B6" s="65"/>
      <c r="C6" s="85"/>
      <c r="D6" s="66"/>
      <c r="E6" s="67">
        <f t="shared" ref="E6:E12" si="1">ROUND(B6*C6,2)</f>
        <v>0</v>
      </c>
      <c r="F6" s="68"/>
      <c r="G6" s="69">
        <f t="shared" si="0"/>
        <v>0</v>
      </c>
    </row>
    <row r="7" spans="1:7" ht="30" customHeight="1" x14ac:dyDescent="0.2">
      <c r="A7" s="64"/>
      <c r="B7" s="65"/>
      <c r="C7" s="85"/>
      <c r="D7" s="66"/>
      <c r="E7" s="67">
        <f t="shared" si="1"/>
        <v>0</v>
      </c>
      <c r="F7" s="68"/>
      <c r="G7" s="69">
        <f t="shared" si="0"/>
        <v>0</v>
      </c>
    </row>
    <row r="8" spans="1:7" ht="30" customHeight="1" x14ac:dyDescent="0.2">
      <c r="A8" s="64"/>
      <c r="B8" s="65"/>
      <c r="C8" s="85"/>
      <c r="D8" s="66"/>
      <c r="E8" s="67">
        <f t="shared" si="1"/>
        <v>0</v>
      </c>
      <c r="F8" s="68"/>
      <c r="G8" s="69">
        <f t="shared" si="0"/>
        <v>0</v>
      </c>
    </row>
    <row r="9" spans="1:7" ht="30" customHeight="1" x14ac:dyDescent="0.2">
      <c r="A9" s="64"/>
      <c r="B9" s="65"/>
      <c r="C9" s="85"/>
      <c r="D9" s="66"/>
      <c r="E9" s="67">
        <f t="shared" si="1"/>
        <v>0</v>
      </c>
      <c r="F9" s="68"/>
      <c r="G9" s="69">
        <f t="shared" si="0"/>
        <v>0</v>
      </c>
    </row>
    <row r="10" spans="1:7" ht="30" customHeight="1" x14ac:dyDescent="0.2">
      <c r="A10" s="64"/>
      <c r="B10" s="65"/>
      <c r="C10" s="85"/>
      <c r="D10" s="66"/>
      <c r="E10" s="67">
        <f t="shared" si="1"/>
        <v>0</v>
      </c>
      <c r="F10" s="68"/>
      <c r="G10" s="69">
        <f t="shared" si="0"/>
        <v>0</v>
      </c>
    </row>
    <row r="11" spans="1:7" ht="30" customHeight="1" x14ac:dyDescent="0.2">
      <c r="A11" s="64"/>
      <c r="B11" s="65"/>
      <c r="C11" s="85"/>
      <c r="D11" s="66"/>
      <c r="E11" s="67">
        <f t="shared" si="1"/>
        <v>0</v>
      </c>
      <c r="F11" s="68"/>
      <c r="G11" s="69">
        <f t="shared" si="0"/>
        <v>0</v>
      </c>
    </row>
    <row r="12" spans="1:7" ht="30" customHeight="1" x14ac:dyDescent="0.2">
      <c r="A12" s="64"/>
      <c r="B12" s="65"/>
      <c r="C12" s="85"/>
      <c r="D12" s="66"/>
      <c r="E12" s="67">
        <f t="shared" si="1"/>
        <v>0</v>
      </c>
      <c r="F12" s="68"/>
      <c r="G12" s="69">
        <f t="shared" si="0"/>
        <v>0</v>
      </c>
    </row>
    <row r="13" spans="1:7" ht="30" customHeight="1" x14ac:dyDescent="0.2">
      <c r="A13" s="70"/>
      <c r="B13" s="71"/>
      <c r="C13" s="86"/>
      <c r="D13" s="72"/>
      <c r="E13" s="73">
        <f>ROUND(B13*C13,2)</f>
        <v>0</v>
      </c>
      <c r="F13" s="74"/>
      <c r="G13" s="75">
        <f t="shared" si="0"/>
        <v>0</v>
      </c>
    </row>
    <row r="14" spans="1:7" ht="30" customHeight="1" x14ac:dyDescent="0.2">
      <c r="A14" s="76"/>
      <c r="B14" s="77"/>
      <c r="C14" s="87"/>
      <c r="D14" s="78" t="s">
        <v>18</v>
      </c>
      <c r="E14" s="79">
        <f>SUM(E4:E13)</f>
        <v>0</v>
      </c>
      <c r="F14" s="80"/>
      <c r="G14" s="53"/>
    </row>
    <row r="15" spans="1:7" ht="30" customHeight="1" x14ac:dyDescent="0.2">
      <c r="A15" s="81"/>
      <c r="B15" s="41"/>
      <c r="C15" s="42"/>
      <c r="D15" s="82" t="s">
        <v>19</v>
      </c>
      <c r="E15" s="55">
        <f>ROUND(SUM(G4:G13),2)</f>
        <v>0</v>
      </c>
      <c r="F15" s="83"/>
      <c r="G15" s="53"/>
    </row>
    <row r="16" spans="1:7" ht="30" customHeight="1" x14ac:dyDescent="0.2">
      <c r="A16" s="76"/>
      <c r="B16" s="77"/>
      <c r="C16" s="87"/>
      <c r="D16" s="78" t="s">
        <v>27</v>
      </c>
      <c r="E16" s="79">
        <f>E14+E15</f>
        <v>0</v>
      </c>
      <c r="F16" s="80"/>
      <c r="G16" s="53"/>
    </row>
  </sheetData>
  <sheetProtection sheet="1" formatCells="0" formatColumns="0" formatRows="0"/>
  <pageMargins left="0.41666666666666702" right="0.41666666666666702" top="0.41666666666666702" bottom="0.41666666666666702" header="0.13888888888888901" footer="0.13888888888888901"/>
  <pageSetup paperSize="9" orientation="landscape" horizontalDpi="1200" verticalDpi="1200" r:id="rId1"/>
  <headerFooter alignWithMargins="0">
    <oddHeader>&amp;COmissions pour  “Gestion et évacuation contrôlée des terres polluées sis 9 et 13, Rue Sébastien Guiziou à LOCTUDY (29750).”</oddHeader>
    <oddFooter>&amp;CRéférence DCE : 202600007&amp;R&amp;P/&amp;N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workbookViewId="0">
      <selection activeCell="B3" sqref="B3"/>
    </sheetView>
  </sheetViews>
  <sheetFormatPr baseColWidth="10" defaultColWidth="9.109375" defaultRowHeight="13.2" x14ac:dyDescent="0.25"/>
  <cols>
    <col min="1" max="1" width="11.44140625" customWidth="1"/>
    <col min="2" max="2" width="68.109375" style="13" customWidth="1"/>
    <col min="3" max="3" width="9.109375" customWidth="1"/>
  </cols>
  <sheetData>
    <row r="1" spans="2:2" x14ac:dyDescent="0.25">
      <c r="B1" s="14" t="s">
        <v>4</v>
      </c>
    </row>
    <row r="3" spans="2:2" ht="39.6" x14ac:dyDescent="0.25">
      <c r="B3" s="13" t="s">
        <v>5</v>
      </c>
    </row>
    <row r="4" spans="2:2" x14ac:dyDescent="0.25">
      <c r="B4" s="13" t="s">
        <v>6</v>
      </c>
    </row>
    <row r="5" spans="2:2" x14ac:dyDescent="0.25">
      <c r="B5" s="13" t="s">
        <v>23</v>
      </c>
    </row>
    <row r="6" spans="2:2" ht="105.6" x14ac:dyDescent="0.25">
      <c r="B6" s="13" t="s">
        <v>24</v>
      </c>
    </row>
    <row r="7" spans="2:2" ht="66" x14ac:dyDescent="0.25">
      <c r="B7" s="13" t="s">
        <v>28</v>
      </c>
    </row>
    <row r="8" spans="2:2" ht="52.8" x14ac:dyDescent="0.25">
      <c r="B8" s="13" t="s">
        <v>25</v>
      </c>
    </row>
    <row r="9" spans="2:2" ht="66" x14ac:dyDescent="0.25">
      <c r="B9" s="13" t="s">
        <v>7</v>
      </c>
    </row>
    <row r="10" spans="2:2" ht="26.4" x14ac:dyDescent="0.25">
      <c r="B10" s="13" t="s">
        <v>8</v>
      </c>
    </row>
    <row r="11" spans="2:2" x14ac:dyDescent="0.25">
      <c r="B11" s="13" t="s">
        <v>9</v>
      </c>
    </row>
    <row r="13" spans="2:2" x14ac:dyDescent="0.25">
      <c r="B13" s="13" t="s">
        <v>10</v>
      </c>
    </row>
    <row r="15" spans="2:2" x14ac:dyDescent="0.25">
      <c r="B15" s="13" t="s">
        <v>11</v>
      </c>
    </row>
    <row r="16" spans="2:2" x14ac:dyDescent="0.25">
      <c r="B16" s="13" t="s">
        <v>1</v>
      </c>
    </row>
    <row r="17" spans="2:2" x14ac:dyDescent="0.25">
      <c r="B17" s="13" t="s">
        <v>38</v>
      </c>
    </row>
    <row r="18" spans="2:2" x14ac:dyDescent="0.25">
      <c r="B18" s="13" t="s">
        <v>39</v>
      </c>
    </row>
    <row r="19" spans="2:2" x14ac:dyDescent="0.25">
      <c r="B19" s="30" t="s">
        <v>40</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5"/>
  <sheetViews>
    <sheetView workbookViewId="0">
      <selection activeCell="F11" sqref="F11"/>
    </sheetView>
  </sheetViews>
  <sheetFormatPr baseColWidth="10" defaultColWidth="9.109375" defaultRowHeight="13.2" x14ac:dyDescent="0.25"/>
  <cols>
    <col min="1" max="1" width="27.44140625" style="28" bestFit="1" customWidth="1"/>
    <col min="2" max="2" width="76.88671875" style="28" customWidth="1"/>
    <col min="3" max="3" width="9.109375" style="28" customWidth="1"/>
    <col min="4" max="16384" width="9.109375" style="28"/>
  </cols>
  <sheetData>
    <row r="2" spans="1:2" x14ac:dyDescent="0.25">
      <c r="A2" s="28" t="s">
        <v>47</v>
      </c>
      <c r="B2" s="31" t="s">
        <v>46</v>
      </c>
    </row>
    <row r="3" spans="1:2" x14ac:dyDescent="0.25">
      <c r="A3" s="27" t="s">
        <v>29</v>
      </c>
      <c r="B3" s="27"/>
    </row>
    <row r="4" spans="1:2" x14ac:dyDescent="0.25">
      <c r="A4" s="36" t="s">
        <v>30</v>
      </c>
      <c r="B4" s="29" t="s">
        <v>49</v>
      </c>
    </row>
    <row r="5" spans="1:2" x14ac:dyDescent="0.25">
      <c r="A5" s="36" t="s">
        <v>20</v>
      </c>
      <c r="B5" s="29" t="s">
        <v>42</v>
      </c>
    </row>
    <row r="6" spans="1:2" x14ac:dyDescent="0.25">
      <c r="A6" s="36" t="s">
        <v>31</v>
      </c>
      <c r="B6" s="29" t="s">
        <v>43</v>
      </c>
    </row>
    <row r="7" spans="1:2" x14ac:dyDescent="0.25">
      <c r="A7" s="36" t="s">
        <v>12</v>
      </c>
      <c r="B7" s="29" t="s">
        <v>32</v>
      </c>
    </row>
    <row r="8" spans="1:2" ht="264" x14ac:dyDescent="0.25">
      <c r="A8" s="36" t="s">
        <v>0</v>
      </c>
      <c r="B8" s="29" t="s">
        <v>50</v>
      </c>
    </row>
    <row r="9" spans="1:2" x14ac:dyDescent="0.25">
      <c r="A9" s="36" t="s">
        <v>21</v>
      </c>
      <c r="B9" s="29" t="s">
        <v>48</v>
      </c>
    </row>
    <row r="10" spans="1:2" x14ac:dyDescent="0.25">
      <c r="A10" s="36" t="s">
        <v>13</v>
      </c>
      <c r="B10" s="29" t="s">
        <v>51</v>
      </c>
    </row>
    <row r="11" spans="1:2" x14ac:dyDescent="0.25">
      <c r="A11" s="36" t="s">
        <v>33</v>
      </c>
      <c r="B11" s="29" t="s">
        <v>34</v>
      </c>
    </row>
    <row r="12" spans="1:2" x14ac:dyDescent="0.25">
      <c r="A12" s="36" t="s">
        <v>16</v>
      </c>
      <c r="B12" s="29" t="s">
        <v>35</v>
      </c>
    </row>
    <row r="13" spans="1:2" ht="52.8" x14ac:dyDescent="0.25">
      <c r="A13" s="36" t="s">
        <v>36</v>
      </c>
      <c r="B13" s="29" t="s">
        <v>41</v>
      </c>
    </row>
    <row r="14" spans="1:2" x14ac:dyDescent="0.25">
      <c r="A14" s="37" t="s">
        <v>56</v>
      </c>
      <c r="B14" s="13" t="s">
        <v>57</v>
      </c>
    </row>
    <row r="15" spans="1:2" ht="16.8" x14ac:dyDescent="0.25">
      <c r="B15" s="38"/>
    </row>
  </sheetData>
  <pageMargins left="0.75" right="0.75" top="1" bottom="1" header="0.5" footer="0.5"/>
  <pageSetup paperSize="9" orientation="portrait" r:id="rId1"/>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DQE</vt:lpstr>
      <vt:lpstr>Omissions</vt:lpstr>
      <vt:lpstr>3P</vt:lpstr>
      <vt:lpstr>Légende</vt:lpstr>
      <vt:lpstr>DQE!Impression_des_titres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Romain CAVE</cp:lastModifiedBy>
  <cp:lastPrinted>2012-04-05T13:12:06Z</cp:lastPrinted>
  <dcterms:created xsi:type="dcterms:W3CDTF">2004-01-29T18:35:10Z</dcterms:created>
  <dcterms:modified xsi:type="dcterms:W3CDTF">2026-01-27T08:19:11Z</dcterms:modified>
  <cp:category/>
  <cp:contentStatus/>
</cp:coreProperties>
</file>