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COP-PL3S_Marchés-transverses\Mobilier\Documents construction du marché\DCE VF\"/>
    </mc:Choice>
  </mc:AlternateContent>
  <xr:revisionPtr revIDLastSave="0" documentId="13_ncr:1_{A74112B6-5D69-4D66-9476-0C26CFC7AF17}" xr6:coauthVersionLast="47" xr6:coauthVersionMax="47" xr10:uidLastSave="{00000000-0000-0000-0000-000000000000}"/>
  <bookViews>
    <workbookView xWindow="20370" yWindow="-120" windowWidth="29040" windowHeight="15720" activeTab="3" xr2:uid="{E23C7F6D-683E-4772-9C69-EB989B3D1984}"/>
  </bookViews>
  <sheets>
    <sheet name="BPU Lot 1" sheetId="1" r:id="rId1"/>
    <sheet name="BPU Lot 2" sheetId="4" r:id="rId2"/>
    <sheet name="BPU Lot 3" sheetId="3" r:id="rId3"/>
    <sheet name="BPU Lot 4" sheetId="5" r:id="rId4"/>
  </sheets>
  <calcPr calcId="191029" iterateCount="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5" l="1"/>
  <c r="N34" i="3"/>
  <c r="N8" i="4"/>
  <c r="N9" i="4"/>
  <c r="N13" i="4"/>
  <c r="N16" i="4"/>
  <c r="N51" i="1"/>
  <c r="N31" i="5"/>
  <c r="N30" i="5"/>
  <c r="N28" i="5"/>
  <c r="N27" i="5"/>
  <c r="N24" i="5"/>
  <c r="N23" i="5"/>
  <c r="N22" i="5"/>
  <c r="N20" i="5"/>
  <c r="N19" i="5"/>
  <c r="N16" i="5"/>
  <c r="N15" i="5"/>
  <c r="N14" i="5"/>
  <c r="N10" i="5"/>
  <c r="N11" i="5"/>
  <c r="N12" i="5"/>
  <c r="N9" i="5"/>
  <c r="N33" i="3"/>
  <c r="N32" i="3"/>
  <c r="N31" i="3"/>
  <c r="N30" i="3"/>
  <c r="N29" i="3"/>
  <c r="N28" i="3"/>
  <c r="N27" i="3"/>
  <c r="N26" i="3"/>
  <c r="N24" i="3"/>
  <c r="N23" i="3"/>
  <c r="N22" i="3"/>
  <c r="N21" i="3"/>
  <c r="N20" i="3"/>
  <c r="N17" i="3"/>
  <c r="N16" i="3"/>
  <c r="N15" i="3"/>
  <c r="N14" i="3"/>
  <c r="N13" i="3"/>
  <c r="N10" i="3"/>
  <c r="N11" i="3"/>
  <c r="N9" i="3"/>
  <c r="N15" i="4"/>
  <c r="N14" i="4"/>
  <c r="N10" i="4"/>
  <c r="N11" i="4"/>
  <c r="N50" i="1"/>
  <c r="N49" i="1"/>
  <c r="N48" i="1"/>
  <c r="N47" i="1"/>
  <c r="N46" i="1"/>
  <c r="N45" i="1"/>
  <c r="N43" i="1"/>
  <c r="N42" i="1"/>
  <c r="N40" i="1"/>
  <c r="N39" i="1"/>
  <c r="N38" i="1"/>
  <c r="N37" i="1"/>
  <c r="N36" i="1"/>
  <c r="N35" i="1"/>
  <c r="N32" i="1"/>
  <c r="N31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4" i="1"/>
  <c r="N10" i="1"/>
  <c r="N11" i="1"/>
  <c r="N12" i="1"/>
  <c r="N9" i="1"/>
</calcChain>
</file>

<file path=xl/sharedStrings.xml><?xml version="1.0" encoding="utf-8"?>
<sst xmlns="http://schemas.openxmlformats.org/spreadsheetml/2006/main" count="363" uniqueCount="256">
  <si>
    <t>°</t>
  </si>
  <si>
    <t>Bordereau des Prix unitaire (BPU) - Document Contractuel</t>
  </si>
  <si>
    <t xml:space="preserve">Nom du Candidat : </t>
  </si>
  <si>
    <t>DESIGNATION DU PRODUIT</t>
  </si>
  <si>
    <t>REFERENCE UNIVERSITE</t>
  </si>
  <si>
    <t>REFERENCE TITULAIRE</t>
  </si>
  <si>
    <t>DUREE GARANTIE</t>
  </si>
  <si>
    <t>PRIX UNITAIRE HT</t>
  </si>
  <si>
    <t>PRIX UNITAIRE TTC</t>
  </si>
  <si>
    <t>Eco-contribution HTVA</t>
  </si>
  <si>
    <t>DESCRIPTION TECHNIQUE</t>
  </si>
  <si>
    <t>MODELE PROPOSE</t>
  </si>
  <si>
    <t xml:space="preserve">MARQUE PROPOSEE </t>
  </si>
  <si>
    <t>DETAIL QUANTITATIF ESTIMATIF SUR 1 AN (non contractuel)</t>
  </si>
  <si>
    <t>1.5</t>
  </si>
  <si>
    <t>Pourcentage de remise consenti sur le catalogue :</t>
  </si>
  <si>
    <t>Lot n°1 : Mobilier de bureau</t>
  </si>
  <si>
    <t>1.11</t>
  </si>
  <si>
    <t>4.1</t>
  </si>
  <si>
    <t>4.5</t>
  </si>
  <si>
    <t>Lot n°3 : Mobilier pédagogique</t>
  </si>
  <si>
    <t>1. Assises</t>
  </si>
  <si>
    <t>1.1. Fauteuil de bureau</t>
  </si>
  <si>
    <t>1.2. Chaise visiteur</t>
  </si>
  <si>
    <t>2. Plans</t>
  </si>
  <si>
    <t>2.1 Bureau</t>
  </si>
  <si>
    <t>2.2 Table</t>
  </si>
  <si>
    <t>3. Rangements</t>
  </si>
  <si>
    <t>3.1</t>
  </si>
  <si>
    <t>3.1 Armoire</t>
  </si>
  <si>
    <t>4. Solutions accoustiques</t>
  </si>
  <si>
    <t>3.2 Caisson</t>
  </si>
  <si>
    <t>Lot n°2 : Mobilier de salle de réunion</t>
  </si>
  <si>
    <t>1. Standard</t>
  </si>
  <si>
    <t>2. Modulaire</t>
  </si>
  <si>
    <t>1.1 Assise</t>
  </si>
  <si>
    <t>1.2 Plans</t>
  </si>
  <si>
    <t>2.1 Assise</t>
  </si>
  <si>
    <t>2.2 Plans</t>
  </si>
  <si>
    <t>Lot n°4 : Mobilier des espaces de convivialité</t>
  </si>
  <si>
    <t>1.1. Individuel</t>
  </si>
  <si>
    <t>1.2. Collectif</t>
  </si>
  <si>
    <t>Chaise</t>
  </si>
  <si>
    <t>2.1 Haut</t>
  </si>
  <si>
    <t>2.2 Bas</t>
  </si>
  <si>
    <t>3.1 Casiers</t>
  </si>
  <si>
    <t>Assise réglable en profondeur, support lombaire réglable en hauteur – piètement avec roulettes</t>
  </si>
  <si>
    <t>Dossier inclinable tapissé ou résille, assise tapissée - piètement avec roulettes</t>
  </si>
  <si>
    <t>Chaise visiteur classique</t>
  </si>
  <si>
    <t>Plateau : mélaminé - stratifié traité anti-rayure avec coins non blessants équipé d’un champs PVC antichoc – épaisseur minimum 25 mm - une solution doit pouvoir être proposée pour les personnes de grande taille</t>
  </si>
  <si>
    <t>Bureau individuel droit non électrique : 80*140</t>
  </si>
  <si>
    <t>Bureau individuel droit non électrique : 60*140</t>
  </si>
  <si>
    <t>Bureau individuel droit non électrique : 80*120</t>
  </si>
  <si>
    <t>Bureau individuel droit non électrique : 60*120</t>
  </si>
  <si>
    <t>Bureau individuel droit électrique : 60*140</t>
  </si>
  <si>
    <t>Bureau individuel droit électrique : 80*140</t>
  </si>
  <si>
    <t>Bureau individuel droit électrique : 80*120</t>
  </si>
  <si>
    <t>Plateau : mélaminé - stratifié traité anti-rayure avec coins non blessants équipé d’un champs PVC antichoc – épaisseur minimum 25 mm
Piètement : en acier peint -Un ou deux moteurs électriques pour le réglage en hauteur</t>
  </si>
  <si>
    <t>Plateau : mélaminé - stratifié traité anti-rayure avec coins non blessants équipé d’un champs PVC antichoc – épaisseur minimum 25 mm
Piètement : en acier peint - Un ou deux moteurs électriques pour le réglage en hauteur</t>
  </si>
  <si>
    <t>Table ronde</t>
  </si>
  <si>
    <t>Table carrée</t>
  </si>
  <si>
    <t>Armoire haute largeur 120cm</t>
  </si>
  <si>
    <t>Armoire haute largeur 100cm</t>
  </si>
  <si>
    <t>Armoire basse largeur 100cm</t>
  </si>
  <si>
    <t>Armoise basse largeur 120cm</t>
  </si>
  <si>
    <t>Structure : enveloppe en taule, revêtement mélaminé ou acier 
Plumier fourni 
Serrure à barillet fermant l’ensemble des tiroirs avec clé, amortisseur de fermeture. Serrure équipée d’un barillet interchangeable avec deux clefs. 
Piètement : sur roulette avec système anti-basculement</t>
  </si>
  <si>
    <t>Caisson 2 tiroirs</t>
  </si>
  <si>
    <t>Caisson 3 tiroirs</t>
  </si>
  <si>
    <t>Assise tapissé, dossier résille - sans accoudoirs -piètement 4 pieds - empilable</t>
  </si>
  <si>
    <t>Dossier tapissé ou dossier résille - Assise rembourrée  - Piètement 4 branches - roulettes</t>
  </si>
  <si>
    <t>6/8 personnes - pieds centraux</t>
  </si>
  <si>
    <t xml:space="preserve">Dossier tapissé ou dossier résille - Assise rembourrée  - Piètement 4 branches- empilable </t>
  </si>
  <si>
    <t>Dossier tapissé ou résille - Assise rembourrée rabattable  - Piètement 4 branches - roulettes</t>
  </si>
  <si>
    <t>6/8 personnes - 4 pieds</t>
  </si>
  <si>
    <t xml:space="preserve">Piètement acier rond
Dossier et assise en bois vernis couleur naturel 
Dimensions de l’assise : l 40 x profondeur 41.5cm environ 
Hauteur de l’assisse : 46cm environ 
Empilables par 20
4 pieds droits fixes </t>
  </si>
  <si>
    <t>Chaise étudiant</t>
  </si>
  <si>
    <t>Tabouret de laboratoire non spécifique</t>
  </si>
  <si>
    <t>Table 2 places</t>
  </si>
  <si>
    <t>Table 4 places</t>
  </si>
  <si>
    <t>Table 1 place</t>
  </si>
  <si>
    <t xml:space="preserve">Piètement acier rond finition époxy 
4 pieds fixes 
Plateau en mélaminé </t>
  </si>
  <si>
    <t>Bureau enseignant</t>
  </si>
  <si>
    <t xml:space="preserve">Bureau droit simple sans tiroir - voile de courtoisie - 4 pieds fixes </t>
  </si>
  <si>
    <t>Bureau droit simple sans tiroir - voile de courtoisie - 4 pieds fixes - passage de cable intégré et caisson informatique sécurisé</t>
  </si>
  <si>
    <t>Tabouret de laboratoire non spécifique à roulettes</t>
  </si>
  <si>
    <t>Piètement 5 branches tube acier peint poudre époxy - roulettes</t>
  </si>
  <si>
    <t>Piètement 5 branches tube acier peint poudre époxy - Contact au sol par embouts polyéthylène</t>
  </si>
  <si>
    <t>Chaise étudiant coque – tablette</t>
  </si>
  <si>
    <t>Chaise étudiant - tablette</t>
  </si>
  <si>
    <t>Chaise étudiant - non rabattable</t>
  </si>
  <si>
    <t>Chaise étudiant - rabattable</t>
  </si>
  <si>
    <t>Piètement acier 
Empilables 
4 pieds fixes à roulettes</t>
  </si>
  <si>
    <t>Piètement acier 
Encastrables 
4 pieds fixes à roulettes</t>
  </si>
  <si>
    <t>Table carré à roulettes - 2 personnes</t>
  </si>
  <si>
    <t>Table carré à roulettes - 4 personnes</t>
  </si>
  <si>
    <t>Table trapèze à roulettes - 1 personne</t>
  </si>
  <si>
    <t>Piètement acier rond finition époxy 
4 pieds fixes à roulettes</t>
  </si>
  <si>
    <t>Table carré à roulettes - rabattable - 2 personnes</t>
  </si>
  <si>
    <t>Table carré à roulettes - rabattable - 4 personnes</t>
  </si>
  <si>
    <t>Table trapèze à roulettes - 2 personne</t>
  </si>
  <si>
    <t>Fauteuil</t>
  </si>
  <si>
    <t>modulaire 4 personnes</t>
  </si>
  <si>
    <t>bloc supplémentaire 1 personne</t>
  </si>
  <si>
    <t>rajout 1 personne</t>
  </si>
  <si>
    <t>4 pieds sans roulettes</t>
  </si>
  <si>
    <t>assise et dossier polypropylène - 4 pieds</t>
  </si>
  <si>
    <t>Fauteuil 1 personne de type chauffeuse</t>
  </si>
  <si>
    <t>fauteuil d'accueil 1 personne</t>
  </si>
  <si>
    <t>Plateau en panneau de particules avec revêtement mélaminé - pied central - hauteur bar</t>
  </si>
  <si>
    <t>Plateau en panneau de particules avec revêtement mélaminé - pied central- hauteur bar</t>
  </si>
  <si>
    <t>vestiaire</t>
  </si>
  <si>
    <t>doit être proposé dans un format de 4 cases en hauteur et une case en largeur et pourra être couplé avec des casiers similaires</t>
  </si>
  <si>
    <t>Alcove acoustique - 1 pers</t>
  </si>
  <si>
    <t>Alcove acoustique - 2 pers</t>
  </si>
  <si>
    <t>espace semi fermé équipé de parois absorbantes permettant à une personne de s'isoler</t>
  </si>
  <si>
    <t>espace semi fermé équipé de parois absorbantes permettant à deux personnes de se réunir</t>
  </si>
  <si>
    <t>Bureau individuel droit non électrique : 80*160</t>
  </si>
  <si>
    <t>Bureau individuel droit électrique : 80*160</t>
  </si>
  <si>
    <t>option voile de courtoisie - 120cm</t>
  </si>
  <si>
    <t>option voile de courtoisie - 140cm</t>
  </si>
  <si>
    <t>option voile de courtoisie - 160cm</t>
  </si>
  <si>
    <t xml:space="preserve">MARQUE PROPOSÉE </t>
  </si>
  <si>
    <t>MODELE PROPOSÉ</t>
  </si>
  <si>
    <t>REFERENCE UNIVERSITÉ</t>
  </si>
  <si>
    <t>DURÉE GARANTIE</t>
  </si>
  <si>
    <t>1.C2T</t>
  </si>
  <si>
    <t>1.C3T</t>
  </si>
  <si>
    <t>Chaise enseignant</t>
  </si>
  <si>
    <t>Chaise sur roulettes – tablette écritoire intégrée pouvant être adaptée pour droitier et gaucher</t>
  </si>
  <si>
    <t>3.TF.1</t>
  </si>
  <si>
    <t>3.TF.2</t>
  </si>
  <si>
    <t>3.TF.4</t>
  </si>
  <si>
    <t>160*80 - sur roulettes</t>
  </si>
  <si>
    <t>4.FAUT</t>
  </si>
  <si>
    <t>4.CAS.1</t>
  </si>
  <si>
    <t>4.ALC.1</t>
  </si>
  <si>
    <t>4.ALC.2</t>
  </si>
  <si>
    <t>1.CHV</t>
  </si>
  <si>
    <t>1.FE.1</t>
  </si>
  <si>
    <t>1.FE.2</t>
  </si>
  <si>
    <t>1.FC.3</t>
  </si>
  <si>
    <t>1.FC.4</t>
  </si>
  <si>
    <t>Tabouret haut</t>
  </si>
  <si>
    <t>Canapé modulaire  - 4 places</t>
  </si>
  <si>
    <t>classqiue 4 personnes</t>
  </si>
  <si>
    <t>Bureau individuel droit électrique : 60*120</t>
  </si>
  <si>
    <t>1.TR.1</t>
  </si>
  <si>
    <t xml:space="preserve">Structure métallique - ouverture rideau -usage intensif – avec clé - 4 tablettes. La hauteur des tablettes pourra être modulable. </t>
  </si>
  <si>
    <t>Structure métallique - ouverture rideau -usage intensif – avec clé - 4 tablettes. La hauteur des tablettes pourra être modulable.</t>
  </si>
  <si>
    <t xml:space="preserve">Structure métallique - ouverture rideau -usage intensif – avec clé - 2 tablettes. La hauteur des tablettes pourra être modulable. </t>
  </si>
  <si>
    <t>1.TC.2</t>
  </si>
  <si>
    <t>1.AH.1</t>
  </si>
  <si>
    <t>1.AH.2</t>
  </si>
  <si>
    <t>1.AB.1</t>
  </si>
  <si>
    <t>1.AB.2</t>
  </si>
  <si>
    <t>1.OV.1</t>
  </si>
  <si>
    <t>1.OV.2</t>
  </si>
  <si>
    <t>1.OV.3</t>
  </si>
  <si>
    <t>option tablette supplémentaire 100 cm</t>
  </si>
  <si>
    <t>option tablette supplémentaire 120 cm</t>
  </si>
  <si>
    <t>1.OT.1</t>
  </si>
  <si>
    <t>1.OT.2</t>
  </si>
  <si>
    <t>Cloisons acoustiques adaptables aux bureaux proposés et également aux bureaux déjà présents – Largeur 120 cm avec différentes hauteurs</t>
  </si>
  <si>
    <t>Cloisons acoustiques adaptables aux bureaux proposés et également aux bureaux déjà présents – Largeur 140 cm avec différentes hauteurs</t>
  </si>
  <si>
    <t>Cloisons acoustiques adaptables aux bureaux proposés et également aux bureaux déjà présents – Largeur 160 cm avec différentes hauteurs</t>
  </si>
  <si>
    <t>1.CA.1</t>
  </si>
  <si>
    <t>1.CA.2</t>
  </si>
  <si>
    <t>1.CA.3</t>
  </si>
  <si>
    <t>1.CA.4</t>
  </si>
  <si>
    <t>1.CA.5</t>
  </si>
  <si>
    <t>1.CA.6</t>
  </si>
  <si>
    <t>Cloison acoustique sur pied – mobile - permettant de séparer un espace de travail (2 pieds inclus) - Largeur 80 cm Hauteur 120 cm</t>
  </si>
  <si>
    <t>Cloison acoustique sur pied – mobile - permettant de séparer un espace de travail (2 pieds inclus) - Largeur 100 cm Hauteur 140 cm</t>
  </si>
  <si>
    <t>Cloison acoustique sur pied – mobile - permettant de séparer un espace de travail (2 pieds inclus) - Largeur 120 cm Hauteur 160 cm</t>
  </si>
  <si>
    <t>Cloison accoustique pour bureau</t>
  </si>
  <si>
    <t>Cloison accoustique sur pieds</t>
  </si>
  <si>
    <t>Dossier tapissé ou résille - Assise rembourrée rabattable  - Piètement 4 branches</t>
  </si>
  <si>
    <t>2.CH.1</t>
  </si>
  <si>
    <t>2.CH.2</t>
  </si>
  <si>
    <t>2.CH.3</t>
  </si>
  <si>
    <t>2.CH.4</t>
  </si>
  <si>
    <t>2.TR.2</t>
  </si>
  <si>
    <t>2.TR.1</t>
  </si>
  <si>
    <t>2.TR.3</t>
  </si>
  <si>
    <t>3.CH.1</t>
  </si>
  <si>
    <t>3.TAB.1</t>
  </si>
  <si>
    <t>3.CH.2</t>
  </si>
  <si>
    <t>3.TAB.2</t>
  </si>
  <si>
    <t>3.CH.3</t>
  </si>
  <si>
    <t>3.CH.4</t>
  </si>
  <si>
    <t>3.CH.5</t>
  </si>
  <si>
    <t>3.CH.6</t>
  </si>
  <si>
    <t>3.TC.1</t>
  </si>
  <si>
    <t>3.TC.2</t>
  </si>
  <si>
    <t>3.TC.3</t>
  </si>
  <si>
    <t>3.TC.4</t>
  </si>
  <si>
    <t>3.TC.5</t>
  </si>
  <si>
    <t>3.TC.6</t>
  </si>
  <si>
    <t>3.TT.1</t>
  </si>
  <si>
    <t>3.TT.2</t>
  </si>
  <si>
    <t>Chauffeuse</t>
  </si>
  <si>
    <t>4.TAB</t>
  </si>
  <si>
    <t>Canapé classique - 4 places</t>
  </si>
  <si>
    <t>4.CAN.1</t>
  </si>
  <si>
    <t>4.CAN.2</t>
  </si>
  <si>
    <t>4.CAN.3</t>
  </si>
  <si>
    <t>4.CHAU</t>
  </si>
  <si>
    <t>4.TH.1</t>
  </si>
  <si>
    <t>4.TH.2</t>
  </si>
  <si>
    <t>4.TB.1</t>
  </si>
  <si>
    <t>4.TB.2</t>
  </si>
  <si>
    <t>4.TB.3</t>
  </si>
  <si>
    <t>4.CAS.2</t>
  </si>
  <si>
    <t>Table carré à roulettes - rabattable - 1 personne</t>
  </si>
  <si>
    <t>Table carré à roulettes - 1 personne</t>
  </si>
  <si>
    <t xml:space="preserve">Fauteuil de bureau ergonomique 4D avec accoudoirs </t>
  </si>
  <si>
    <t>Fauteuil de bureau classique 4D avec accoudoirs</t>
  </si>
  <si>
    <t>Fauteuil de bureau ergonomique 4D sans accoudoirs</t>
  </si>
  <si>
    <t>Fauteuil de bureau classique  4D sans accoudoirs</t>
  </si>
  <si>
    <t>Chaise de réunion sans roulettes</t>
  </si>
  <si>
    <t>Chaise de réunion avec roulettes</t>
  </si>
  <si>
    <t>Chaise de réunion pliante sans roulettes</t>
  </si>
  <si>
    <t>Chaise de réunion pliante avec roulettes</t>
  </si>
  <si>
    <t>Table rectangulaire - 4 pieds</t>
  </si>
  <si>
    <t>Table rectangulaire - pieds centraux</t>
  </si>
  <si>
    <t>Table rectangulaire rabattable</t>
  </si>
  <si>
    <t>1.BU.1</t>
  </si>
  <si>
    <t>1.BU.2</t>
  </si>
  <si>
    <t>1.BU.3</t>
  </si>
  <si>
    <t>1.BU.4</t>
  </si>
  <si>
    <t>1.BU.5</t>
  </si>
  <si>
    <t>1.BU.6</t>
  </si>
  <si>
    <t>1.BU.7</t>
  </si>
  <si>
    <t>1.BU.8</t>
  </si>
  <si>
    <t>1.BU.9</t>
  </si>
  <si>
    <t>1.BU.10</t>
  </si>
  <si>
    <t>3.BU.1</t>
  </si>
  <si>
    <t>3.BU.2</t>
  </si>
  <si>
    <t>4.CHAI</t>
  </si>
  <si>
    <t>Table carré</t>
  </si>
  <si>
    <t>Table rectangulaire</t>
  </si>
  <si>
    <t>Casier individuel</t>
  </si>
  <si>
    <t>Casier multicases</t>
  </si>
  <si>
    <t>Dossier et assise rembourés</t>
  </si>
  <si>
    <t>Labels environnementaux</t>
  </si>
  <si>
    <t xml:space="preserve">Plateau en panneau de particules avec revêtement mélaminé </t>
  </si>
  <si>
    <t>Plateau en panneau de particules avec revêtement mélaminé - 4 pieds</t>
  </si>
  <si>
    <t>Taux de produits retournés</t>
  </si>
  <si>
    <t>Durée de vie estimée du mobilier (années)</t>
  </si>
  <si>
    <t>Indice de réparabilité (1 à 10)</t>
  </si>
  <si>
    <t>La non complétude de ces éléments n'entraîne pas l'irrégularité de l'offre ni son inacceptabilité. Ces éméments seront appréciés au regard de l'analyse de l'offre comme indiqué au CRT</t>
  </si>
  <si>
    <t>DURÉE MINIMUM DE DISPONIBILITÉ DE LA GAMME (années)</t>
  </si>
  <si>
    <t>% DE MATIERES RECYCLÉES</t>
  </si>
  <si>
    <t xml:space="preserve">mélaminé - stratifié traité anti-rayure - équipé d’un champs PVC antichoc – épaisseur minimum 25 mm
Dimension : 90 à 110 cm
Piètement : central </t>
  </si>
  <si>
    <t>Total DQE</t>
  </si>
  <si>
    <t>PRIX DQE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</si>
</sst>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rgb="FF009999"/>
      <name val="Arial"/>
      <family val="2"/>
    </font>
    <font>
      <b/>
      <sz val="12"/>
      <color theme="0"/>
      <name val="Arial"/>
      <family val="2"/>
    </font>
    <font>
      <sz val="14"/>
      <color theme="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rgb="FF009999"/>
      <name val="Arial"/>
      <family val="2"/>
    </font>
    <font>
      <sz val="14"/>
      <color theme="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20"/>
      <color rgb="FF009999"/>
      <name val="Arial"/>
      <family val="2"/>
    </font>
    <font>
      <sz val="11"/>
      <color rgb="FFFF0000"/>
      <name val="Aptos Narrow"/>
      <family val="2"/>
      <scheme val="minor"/>
    </font>
    <font>
      <sz val="11"/>
      <name val="Arial"/>
      <family val="2"/>
    </font>
    <font>
      <sz val="11"/>
      <name val="Aptos Narrow"/>
      <family val="2"/>
      <scheme val="minor"/>
    </font>
    <font>
      <b/>
      <sz val="16"/>
      <name val="Arial"/>
      <family val="2"/>
    </font>
    <font>
      <i/>
      <sz val="11"/>
      <color theme="1"/>
      <name val="Aptos Narrow"/>
      <family val="2"/>
      <scheme val="minor"/>
    </font>
    <font>
      <i/>
      <sz val="11"/>
      <color indexed="8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26B6A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4" borderId="11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44" fontId="5" fillId="4" borderId="2" xfId="2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5" fillId="4" borderId="2" xfId="0" applyFont="1" applyFill="1" applyBorder="1" applyAlignment="1">
      <alignment vertical="center" wrapText="1"/>
    </xf>
    <xf numFmtId="44" fontId="5" fillId="4" borderId="2" xfId="2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vertical="center" wrapText="1"/>
    </xf>
    <xf numFmtId="44" fontId="5" fillId="4" borderId="7" xfId="2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44" fontId="5" fillId="4" borderId="1" xfId="2" applyFont="1" applyFill="1" applyBorder="1" applyAlignment="1">
      <alignment vertical="center" wrapText="1"/>
    </xf>
    <xf numFmtId="0" fontId="5" fillId="4" borderId="11" xfId="0" applyFont="1" applyFill="1" applyBorder="1" applyAlignment="1">
      <alignment vertical="center" wrapText="1"/>
    </xf>
    <xf numFmtId="44" fontId="5" fillId="4" borderId="11" xfId="2" applyFont="1" applyFill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0" fillId="3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44" fontId="5" fillId="4" borderId="7" xfId="2" applyFont="1" applyFill="1" applyBorder="1" applyAlignment="1">
      <alignment horizontal="left" vertical="center" wrapText="1"/>
    </xf>
    <xf numFmtId="0" fontId="0" fillId="3" borderId="7" xfId="0" applyFill="1" applyBorder="1" applyAlignment="1">
      <alignment vertical="center"/>
    </xf>
    <xf numFmtId="0" fontId="0" fillId="5" borderId="7" xfId="0" applyFill="1" applyBorder="1" applyAlignment="1">
      <alignment vertical="center"/>
    </xf>
    <xf numFmtId="9" fontId="17" fillId="7" borderId="3" xfId="1" applyFont="1" applyFill="1" applyBorder="1" applyAlignment="1">
      <alignment vertical="center"/>
    </xf>
    <xf numFmtId="0" fontId="4" fillId="5" borderId="5" xfId="0" applyFont="1" applyFill="1" applyBorder="1" applyAlignment="1">
      <alignment horizontal="left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44" fontId="5" fillId="6" borderId="2" xfId="2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44" fontId="5" fillId="0" borderId="2" xfId="2" applyFont="1" applyFill="1" applyBorder="1" applyAlignment="1">
      <alignment vertical="center" wrapText="1"/>
    </xf>
    <xf numFmtId="44" fontId="5" fillId="0" borderId="4" xfId="2" applyFont="1" applyFill="1" applyBorder="1" applyAlignment="1">
      <alignment vertical="center" wrapText="1"/>
    </xf>
    <xf numFmtId="44" fontId="0" fillId="0" borderId="0" xfId="2" applyFont="1" applyAlignment="1">
      <alignment vertical="center"/>
    </xf>
    <xf numFmtId="44" fontId="0" fillId="0" borderId="0" xfId="2" applyFont="1" applyBorder="1" applyAlignment="1">
      <alignment vertical="center"/>
    </xf>
    <xf numFmtId="44" fontId="2" fillId="0" borderId="3" xfId="2" applyFont="1" applyBorder="1" applyAlignment="1">
      <alignment vertical="center"/>
    </xf>
    <xf numFmtId="44" fontId="3" fillId="2" borderId="1" xfId="2" applyFont="1" applyFill="1" applyBorder="1" applyAlignment="1">
      <alignment horizontal="center" vertical="center" wrapText="1"/>
    </xf>
    <xf numFmtId="44" fontId="4" fillId="5" borderId="5" xfId="2" applyFont="1" applyFill="1" applyBorder="1" applyAlignment="1">
      <alignment horizontal="left" vertical="center" wrapText="1"/>
    </xf>
    <xf numFmtId="44" fontId="3" fillId="2" borderId="12" xfId="2" applyFont="1" applyFill="1" applyBorder="1" applyAlignment="1">
      <alignment horizontal="center" vertical="center" wrapText="1"/>
    </xf>
    <xf numFmtId="44" fontId="5" fillId="4" borderId="4" xfId="2" applyFont="1" applyFill="1" applyBorder="1" applyAlignment="1">
      <alignment vertical="center" wrapText="1"/>
    </xf>
    <xf numFmtId="44" fontId="5" fillId="4" borderId="12" xfId="2" applyFont="1" applyFill="1" applyBorder="1" applyAlignment="1">
      <alignment vertical="center" wrapText="1"/>
    </xf>
    <xf numFmtId="44" fontId="5" fillId="4" borderId="14" xfId="2" applyFont="1" applyFill="1" applyBorder="1" applyAlignment="1">
      <alignment vertical="center" wrapText="1"/>
    </xf>
    <xf numFmtId="0" fontId="17" fillId="7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4" fillId="5" borderId="4" xfId="0" applyFont="1" applyFill="1" applyBorder="1" applyAlignment="1">
      <alignment horizontal="left" vertical="center" wrapText="1"/>
    </xf>
    <xf numFmtId="0" fontId="4" fillId="5" borderId="5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5" borderId="13" xfId="0" applyFont="1" applyFill="1" applyBorder="1" applyAlignment="1">
      <alignment horizontal="lef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18" fillId="8" borderId="7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19" fillId="8" borderId="7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0" fillId="5" borderId="8" xfId="0" applyFont="1" applyFill="1" applyBorder="1" applyAlignment="1">
      <alignment horizontal="left" vertical="center" wrapText="1"/>
    </xf>
    <xf numFmtId="44" fontId="5" fillId="0" borderId="1" xfId="2" applyFont="1" applyFill="1" applyBorder="1" applyAlignment="1">
      <alignment vertical="center" wrapText="1"/>
    </xf>
    <xf numFmtId="44" fontId="0" fillId="0" borderId="15" xfId="2" applyFont="1" applyBorder="1" applyAlignment="1">
      <alignment vertical="center"/>
    </xf>
    <xf numFmtId="44" fontId="20" fillId="0" borderId="14" xfId="2" applyFont="1" applyBorder="1" applyAlignment="1">
      <alignment vertical="center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714374</xdr:colOff>
      <xdr:row>0</xdr:row>
      <xdr:rowOff>0</xdr:rowOff>
    </xdr:from>
    <xdr:to>
      <xdr:col>2</xdr:col>
      <xdr:colOff>3809</xdr:colOff>
      <xdr:row>1</xdr:row>
      <xdr:rowOff>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C1212F29-FDD9-4AF7-921C-03329B1FFB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4" y="0"/>
          <a:ext cx="2657475" cy="971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635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3600BD1-E1F6-4218-8BCB-1F0FF3A6D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667" y="0"/>
          <a:ext cx="2635250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15239</xdr:colOff>
      <xdr:row>0</xdr:row>
      <xdr:rowOff>64771</xdr:rowOff>
    </xdr:from>
    <xdr:to>
      <xdr:col>1</xdr:col>
      <xdr:colOff>2493644</xdr:colOff>
      <xdr:row>0</xdr:row>
      <xdr:rowOff>929640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8E3E688-28F9-49DE-AC8E-939EC94ABC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614" y="64771"/>
          <a:ext cx="2470785" cy="86867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2607945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BFCB34C-6FBC-4FBA-875C-9AF60B0136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0"/>
          <a:ext cx="2619375" cy="971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53100-2757-46B6-99E4-35FA478BB7D7}">
  <dimension ref="B1:S51"/>
  <sheetViews>
    <sheetView topLeftCell="B1" zoomScale="80" zoomScaleNormal="80" workbookViewId="0">
      <selection activeCell="N6" sqref="N6"/>
    </sheetView>
  </sheetViews>
  <sheetFormatPr baseColWidth="10" defaultColWidth="11.5703125" defaultRowHeight="15" x14ac:dyDescent="0.25"/>
  <cols>
    <col min="1" max="1" width="10.42578125" style="48" customWidth="1"/>
    <col min="2" max="2" width="38.85546875" style="48" bestFit="1" customWidth="1"/>
    <col min="3" max="3" width="53" style="48" customWidth="1"/>
    <col min="4" max="4" width="20.7109375" style="49" customWidth="1"/>
    <col min="5" max="5" width="26" style="49" customWidth="1"/>
    <col min="6" max="6" width="21.5703125" style="48" customWidth="1"/>
    <col min="7" max="7" width="19.7109375" style="48" customWidth="1"/>
    <col min="8" max="8" width="21" style="48" customWidth="1"/>
    <col min="9" max="11" width="22.5703125" style="48" customWidth="1"/>
    <col min="12" max="12" width="23.7109375" style="91" customWidth="1"/>
    <col min="13" max="14" width="23" style="91" customWidth="1"/>
    <col min="15" max="15" width="22.7109375" style="91" customWidth="1"/>
    <col min="16" max="16" width="21.85546875" style="49" customWidth="1"/>
    <col min="17" max="19" width="21.85546875" style="48" customWidth="1"/>
    <col min="20" max="16384" width="11.5703125" style="48"/>
  </cols>
  <sheetData>
    <row r="1" spans="2:19" ht="77.25" customHeight="1" x14ac:dyDescent="0.25">
      <c r="B1" s="48" t="s">
        <v>0</v>
      </c>
      <c r="C1" s="1"/>
      <c r="D1" s="1"/>
      <c r="E1" s="1"/>
    </row>
    <row r="2" spans="2:19" ht="56.25" customHeight="1" x14ac:dyDescent="0.25">
      <c r="B2" s="101" t="s">
        <v>16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2:19" ht="39.75" customHeight="1" x14ac:dyDescent="0.25">
      <c r="B3" s="101" t="s">
        <v>1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2:19" s="50" customFormat="1" ht="41.25" customHeight="1" x14ac:dyDescent="0.25">
      <c r="B4" s="10" t="s">
        <v>2</v>
      </c>
      <c r="C4" s="100"/>
      <c r="D4" s="100"/>
      <c r="L4" s="92"/>
      <c r="M4" s="92"/>
      <c r="N4" s="92"/>
      <c r="O4" s="92"/>
      <c r="P4" s="51"/>
    </row>
    <row r="5" spans="2:19" ht="41.25" customHeight="1" x14ac:dyDescent="0.25">
      <c r="B5" s="102" t="s">
        <v>15</v>
      </c>
      <c r="C5" s="103"/>
      <c r="D5" s="73">
        <v>0</v>
      </c>
      <c r="E5" s="39"/>
      <c r="F5" s="39"/>
      <c r="G5" s="39"/>
      <c r="H5" s="39"/>
      <c r="I5" s="39"/>
      <c r="J5" s="39"/>
      <c r="K5" s="39"/>
      <c r="L5" s="93"/>
      <c r="M5" s="93"/>
      <c r="N5" s="93"/>
      <c r="O5" s="93"/>
      <c r="P5" s="110" t="s">
        <v>250</v>
      </c>
      <c r="Q5" s="110"/>
      <c r="R5" s="110"/>
      <c r="S5" s="110"/>
    </row>
    <row r="6" spans="2:19" ht="63" x14ac:dyDescent="0.25">
      <c r="B6" s="7" t="s">
        <v>3</v>
      </c>
      <c r="C6" s="2" t="s">
        <v>10</v>
      </c>
      <c r="D6" s="3" t="s">
        <v>123</v>
      </c>
      <c r="E6" s="3" t="s">
        <v>13</v>
      </c>
      <c r="F6" s="3" t="s">
        <v>121</v>
      </c>
      <c r="G6" s="3" t="s">
        <v>122</v>
      </c>
      <c r="H6" s="3" t="s">
        <v>5</v>
      </c>
      <c r="I6" s="3" t="s">
        <v>124</v>
      </c>
      <c r="J6" s="3" t="s">
        <v>251</v>
      </c>
      <c r="K6" s="3" t="s">
        <v>252</v>
      </c>
      <c r="L6" s="94" t="s">
        <v>7</v>
      </c>
      <c r="M6" s="94" t="s">
        <v>8</v>
      </c>
      <c r="N6" s="94" t="s">
        <v>255</v>
      </c>
      <c r="O6" s="94" t="s">
        <v>9</v>
      </c>
      <c r="P6" s="75" t="s">
        <v>244</v>
      </c>
      <c r="Q6" s="75" t="s">
        <v>247</v>
      </c>
      <c r="R6" s="75" t="s">
        <v>249</v>
      </c>
      <c r="S6" s="75" t="s">
        <v>248</v>
      </c>
    </row>
    <row r="7" spans="2:19" ht="18" x14ac:dyDescent="0.25">
      <c r="B7" s="106" t="s">
        <v>21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55"/>
      <c r="R7" s="55"/>
      <c r="S7" s="55"/>
    </row>
    <row r="8" spans="2:19" ht="18" x14ac:dyDescent="0.25">
      <c r="B8" s="108" t="s">
        <v>22</v>
      </c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</row>
    <row r="9" spans="2:19" ht="28.5" x14ac:dyDescent="0.25">
      <c r="B9" s="12" t="s">
        <v>215</v>
      </c>
      <c r="C9" s="12" t="s">
        <v>46</v>
      </c>
      <c r="D9" s="29" t="s">
        <v>138</v>
      </c>
      <c r="E9" s="29">
        <v>50</v>
      </c>
      <c r="F9" s="5"/>
      <c r="G9" s="5"/>
      <c r="H9" s="5"/>
      <c r="I9" s="52"/>
      <c r="J9" s="52"/>
      <c r="K9" s="52"/>
      <c r="L9" s="53"/>
      <c r="M9" s="53"/>
      <c r="N9" s="89">
        <f>+E9*L9</f>
        <v>0</v>
      </c>
      <c r="O9" s="53"/>
      <c r="P9" s="28"/>
      <c r="Q9" s="28"/>
      <c r="R9" s="28"/>
      <c r="S9" s="28"/>
    </row>
    <row r="10" spans="2:19" ht="28.5" x14ac:dyDescent="0.25">
      <c r="B10" s="4" t="s">
        <v>217</v>
      </c>
      <c r="C10" s="12" t="s">
        <v>46</v>
      </c>
      <c r="D10" s="29" t="s">
        <v>139</v>
      </c>
      <c r="E10" s="29">
        <v>20</v>
      </c>
      <c r="F10" s="5"/>
      <c r="G10" s="5"/>
      <c r="H10" s="5"/>
      <c r="I10" s="52"/>
      <c r="J10" s="52"/>
      <c r="K10" s="52"/>
      <c r="L10" s="53"/>
      <c r="M10" s="53"/>
      <c r="N10" s="89">
        <f t="shared" ref="N10:N14" si="0">+E10*L10</f>
        <v>0</v>
      </c>
      <c r="O10" s="53"/>
      <c r="P10" s="28"/>
      <c r="Q10" s="28"/>
      <c r="R10" s="28"/>
      <c r="S10" s="28"/>
    </row>
    <row r="11" spans="2:19" ht="28.5" x14ac:dyDescent="0.25">
      <c r="B11" s="4" t="s">
        <v>216</v>
      </c>
      <c r="C11" s="12" t="s">
        <v>47</v>
      </c>
      <c r="D11" s="29" t="s">
        <v>140</v>
      </c>
      <c r="E11" s="29">
        <v>30</v>
      </c>
      <c r="F11" s="5"/>
      <c r="G11" s="5"/>
      <c r="H11" s="5"/>
      <c r="I11" s="52"/>
      <c r="J11" s="52"/>
      <c r="K11" s="52"/>
      <c r="L11" s="53"/>
      <c r="M11" s="53"/>
      <c r="N11" s="89">
        <f t="shared" si="0"/>
        <v>0</v>
      </c>
      <c r="O11" s="53"/>
      <c r="P11" s="28"/>
      <c r="Q11" s="28"/>
      <c r="R11" s="28"/>
      <c r="S11" s="28"/>
    </row>
    <row r="12" spans="2:19" ht="28.5" x14ac:dyDescent="0.25">
      <c r="B12" s="4" t="s">
        <v>218</v>
      </c>
      <c r="C12" s="12" t="s">
        <v>47</v>
      </c>
      <c r="D12" s="29" t="s">
        <v>141</v>
      </c>
      <c r="E12" s="29">
        <v>20</v>
      </c>
      <c r="F12" s="5"/>
      <c r="G12" s="5"/>
      <c r="H12" s="5"/>
      <c r="I12" s="52"/>
      <c r="J12" s="52"/>
      <c r="K12" s="52"/>
      <c r="L12" s="53"/>
      <c r="M12" s="53"/>
      <c r="N12" s="89">
        <f t="shared" si="0"/>
        <v>0</v>
      </c>
      <c r="O12" s="53"/>
      <c r="P12" s="28"/>
      <c r="Q12" s="28"/>
      <c r="R12" s="28"/>
      <c r="S12" s="28"/>
    </row>
    <row r="13" spans="2:19" ht="17.45" customHeight="1" x14ac:dyDescent="0.25">
      <c r="B13" s="104" t="s">
        <v>23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54"/>
      <c r="Q13" s="54"/>
      <c r="R13" s="54"/>
      <c r="S13" s="54"/>
    </row>
    <row r="14" spans="2:19" ht="28.5" x14ac:dyDescent="0.25">
      <c r="B14" s="12" t="s">
        <v>48</v>
      </c>
      <c r="C14" s="12" t="s">
        <v>68</v>
      </c>
      <c r="D14" s="29" t="s">
        <v>137</v>
      </c>
      <c r="E14" s="29">
        <v>120</v>
      </c>
      <c r="F14" s="5"/>
      <c r="G14" s="5"/>
      <c r="H14" s="5"/>
      <c r="I14" s="52"/>
      <c r="J14" s="52"/>
      <c r="K14" s="52"/>
      <c r="L14" s="53"/>
      <c r="M14" s="53"/>
      <c r="N14" s="89">
        <f t="shared" si="0"/>
        <v>0</v>
      </c>
      <c r="O14" s="53"/>
      <c r="P14" s="28"/>
      <c r="Q14" s="28"/>
      <c r="R14" s="28"/>
      <c r="S14" s="28"/>
    </row>
    <row r="15" spans="2:19" ht="20.25" customHeight="1" x14ac:dyDescent="0.25">
      <c r="B15" s="111" t="s">
        <v>24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3"/>
      <c r="P15" s="55"/>
      <c r="Q15" s="55"/>
      <c r="R15" s="55"/>
      <c r="S15" s="55"/>
    </row>
    <row r="16" spans="2:19" ht="16.5" customHeight="1" x14ac:dyDescent="0.25">
      <c r="B16" s="104" t="s">
        <v>25</v>
      </c>
      <c r="C16" s="105"/>
      <c r="D16" s="105" t="s">
        <v>14</v>
      </c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54"/>
      <c r="Q16" s="54"/>
      <c r="R16" s="54"/>
      <c r="S16" s="54"/>
    </row>
    <row r="17" spans="2:19" ht="71.25" x14ac:dyDescent="0.25">
      <c r="B17" s="12" t="s">
        <v>53</v>
      </c>
      <c r="C17" s="12" t="s">
        <v>49</v>
      </c>
      <c r="D17" s="76" t="s">
        <v>226</v>
      </c>
      <c r="E17" s="30">
        <v>10</v>
      </c>
      <c r="F17" s="5"/>
      <c r="G17" s="5"/>
      <c r="H17" s="5"/>
      <c r="I17" s="52"/>
      <c r="J17" s="52"/>
      <c r="K17" s="52"/>
      <c r="L17" s="53"/>
      <c r="M17" s="53"/>
      <c r="N17" s="89">
        <f t="shared" ref="N17:N29" si="1">+E17*L17</f>
        <v>0</v>
      </c>
      <c r="O17" s="53"/>
      <c r="P17" s="28"/>
      <c r="Q17" s="28"/>
      <c r="R17" s="28"/>
      <c r="S17" s="28"/>
    </row>
    <row r="18" spans="2:19" ht="71.25" x14ac:dyDescent="0.25">
      <c r="B18" s="12" t="s">
        <v>52</v>
      </c>
      <c r="C18" s="12" t="s">
        <v>49</v>
      </c>
      <c r="D18" s="76" t="s">
        <v>227</v>
      </c>
      <c r="E18" s="30">
        <v>15</v>
      </c>
      <c r="F18" s="5"/>
      <c r="G18" s="5"/>
      <c r="H18" s="5"/>
      <c r="I18" s="52"/>
      <c r="J18" s="52"/>
      <c r="K18" s="52"/>
      <c r="L18" s="53"/>
      <c r="M18" s="53"/>
      <c r="N18" s="89">
        <f t="shared" si="1"/>
        <v>0</v>
      </c>
      <c r="O18" s="53"/>
      <c r="P18" s="28"/>
      <c r="Q18" s="28"/>
      <c r="R18" s="28"/>
      <c r="S18" s="28"/>
    </row>
    <row r="19" spans="2:19" ht="71.25" x14ac:dyDescent="0.25">
      <c r="B19" s="12" t="s">
        <v>51</v>
      </c>
      <c r="C19" s="12" t="s">
        <v>49</v>
      </c>
      <c r="D19" s="76" t="s">
        <v>228</v>
      </c>
      <c r="E19" s="30">
        <v>10</v>
      </c>
      <c r="F19" s="5"/>
      <c r="G19" s="5"/>
      <c r="H19" s="5"/>
      <c r="I19" s="52"/>
      <c r="J19" s="52"/>
      <c r="K19" s="52"/>
      <c r="L19" s="53"/>
      <c r="M19" s="53"/>
      <c r="N19" s="89">
        <f t="shared" si="1"/>
        <v>0</v>
      </c>
      <c r="O19" s="53"/>
      <c r="P19" s="28"/>
      <c r="Q19" s="28"/>
      <c r="R19" s="28"/>
      <c r="S19" s="28"/>
    </row>
    <row r="20" spans="2:19" ht="71.25" x14ac:dyDescent="0.25">
      <c r="B20" s="12" t="s">
        <v>50</v>
      </c>
      <c r="C20" s="12" t="s">
        <v>49</v>
      </c>
      <c r="D20" s="76" t="s">
        <v>229</v>
      </c>
      <c r="E20" s="30">
        <v>15</v>
      </c>
      <c r="F20" s="5"/>
      <c r="G20" s="5"/>
      <c r="H20" s="5"/>
      <c r="I20" s="52"/>
      <c r="J20" s="52"/>
      <c r="K20" s="52"/>
      <c r="L20" s="53"/>
      <c r="M20" s="53"/>
      <c r="N20" s="89">
        <f t="shared" si="1"/>
        <v>0</v>
      </c>
      <c r="O20" s="53"/>
      <c r="P20" s="28"/>
      <c r="Q20" s="28"/>
      <c r="R20" s="28"/>
      <c r="S20" s="28"/>
    </row>
    <row r="21" spans="2:19" ht="71.25" x14ac:dyDescent="0.25">
      <c r="B21" s="20" t="s">
        <v>116</v>
      </c>
      <c r="C21" s="12" t="s">
        <v>49</v>
      </c>
      <c r="D21" s="76" t="s">
        <v>230</v>
      </c>
      <c r="E21" s="32">
        <v>5</v>
      </c>
      <c r="F21" s="23"/>
      <c r="G21" s="23"/>
      <c r="H21" s="23"/>
      <c r="I21" s="56"/>
      <c r="J21" s="56"/>
      <c r="K21" s="56"/>
      <c r="L21" s="57"/>
      <c r="M21" s="57"/>
      <c r="N21" s="89">
        <f t="shared" si="1"/>
        <v>0</v>
      </c>
      <c r="O21" s="57"/>
      <c r="P21" s="28"/>
      <c r="Q21" s="28"/>
      <c r="R21" s="28"/>
      <c r="S21" s="28"/>
    </row>
    <row r="22" spans="2:19" ht="71.25" x14ac:dyDescent="0.25">
      <c r="B22" s="20" t="s">
        <v>145</v>
      </c>
      <c r="C22" s="20" t="s">
        <v>58</v>
      </c>
      <c r="D22" s="76" t="s">
        <v>231</v>
      </c>
      <c r="E22" s="32">
        <v>10</v>
      </c>
      <c r="F22" s="23"/>
      <c r="G22" s="23"/>
      <c r="H22" s="23"/>
      <c r="I22" s="56"/>
      <c r="J22" s="56"/>
      <c r="K22" s="56"/>
      <c r="L22" s="57"/>
      <c r="M22" s="57"/>
      <c r="N22" s="89">
        <f t="shared" si="1"/>
        <v>0</v>
      </c>
      <c r="O22" s="57"/>
      <c r="P22" s="28"/>
      <c r="Q22" s="28"/>
      <c r="R22" s="28"/>
      <c r="S22" s="28"/>
    </row>
    <row r="23" spans="2:19" ht="71.25" x14ac:dyDescent="0.25">
      <c r="B23" s="15" t="s">
        <v>56</v>
      </c>
      <c r="C23" s="15" t="s">
        <v>58</v>
      </c>
      <c r="D23" s="76" t="s">
        <v>232</v>
      </c>
      <c r="E23" s="31">
        <v>15</v>
      </c>
      <c r="F23" s="18"/>
      <c r="G23" s="18"/>
      <c r="H23" s="18"/>
      <c r="I23" s="58"/>
      <c r="J23" s="58"/>
      <c r="K23" s="58"/>
      <c r="L23" s="59"/>
      <c r="M23" s="59"/>
      <c r="N23" s="89">
        <f t="shared" si="1"/>
        <v>0</v>
      </c>
      <c r="O23" s="59"/>
      <c r="P23" s="28"/>
      <c r="Q23" s="28"/>
      <c r="R23" s="28"/>
      <c r="S23" s="28"/>
    </row>
    <row r="24" spans="2:19" ht="71.25" x14ac:dyDescent="0.25">
      <c r="B24" s="12" t="s">
        <v>54</v>
      </c>
      <c r="C24" s="12" t="s">
        <v>57</v>
      </c>
      <c r="D24" s="76" t="s">
        <v>233</v>
      </c>
      <c r="E24" s="30">
        <v>10</v>
      </c>
      <c r="F24" s="5"/>
      <c r="G24" s="5"/>
      <c r="H24" s="5"/>
      <c r="I24" s="52"/>
      <c r="J24" s="52"/>
      <c r="K24" s="52"/>
      <c r="L24" s="53"/>
      <c r="M24" s="53"/>
      <c r="N24" s="89">
        <f t="shared" si="1"/>
        <v>0</v>
      </c>
      <c r="O24" s="53"/>
      <c r="P24" s="28"/>
      <c r="Q24" s="28"/>
      <c r="R24" s="28"/>
      <c r="S24" s="28"/>
    </row>
    <row r="25" spans="2:19" ht="71.25" x14ac:dyDescent="0.25">
      <c r="B25" s="12" t="s">
        <v>55</v>
      </c>
      <c r="C25" s="12" t="s">
        <v>57</v>
      </c>
      <c r="D25" s="76" t="s">
        <v>234</v>
      </c>
      <c r="E25" s="30">
        <v>15</v>
      </c>
      <c r="F25" s="5"/>
      <c r="G25" s="5"/>
      <c r="H25" s="5"/>
      <c r="I25" s="52"/>
      <c r="J25" s="52"/>
      <c r="K25" s="52"/>
      <c r="L25" s="53"/>
      <c r="M25" s="53"/>
      <c r="N25" s="89">
        <f t="shared" si="1"/>
        <v>0</v>
      </c>
      <c r="O25" s="53"/>
      <c r="P25" s="28"/>
      <c r="Q25" s="28"/>
      <c r="R25" s="28"/>
      <c r="S25" s="28"/>
    </row>
    <row r="26" spans="2:19" ht="71.25" x14ac:dyDescent="0.25">
      <c r="B26" s="20" t="s">
        <v>117</v>
      </c>
      <c r="C26" s="15" t="s">
        <v>58</v>
      </c>
      <c r="D26" s="76" t="s">
        <v>235</v>
      </c>
      <c r="E26" s="32">
        <v>5</v>
      </c>
      <c r="F26" s="23"/>
      <c r="G26" s="23"/>
      <c r="H26" s="23"/>
      <c r="I26" s="56"/>
      <c r="J26" s="56"/>
      <c r="K26" s="56"/>
      <c r="L26" s="57"/>
      <c r="M26" s="57"/>
      <c r="N26" s="89">
        <f t="shared" si="1"/>
        <v>0</v>
      </c>
      <c r="O26" s="57"/>
      <c r="P26" s="28"/>
      <c r="Q26" s="28"/>
      <c r="R26" s="28"/>
      <c r="S26" s="28"/>
    </row>
    <row r="27" spans="2:19" x14ac:dyDescent="0.25">
      <c r="B27" s="40" t="s">
        <v>118</v>
      </c>
      <c r="C27" s="20"/>
      <c r="D27" s="77" t="s">
        <v>155</v>
      </c>
      <c r="E27" s="32">
        <v>5</v>
      </c>
      <c r="F27" s="23"/>
      <c r="G27" s="23"/>
      <c r="H27" s="23"/>
      <c r="I27" s="56"/>
      <c r="J27" s="56"/>
      <c r="K27" s="56"/>
      <c r="L27" s="57"/>
      <c r="M27" s="57"/>
      <c r="N27" s="89">
        <f t="shared" si="1"/>
        <v>0</v>
      </c>
      <c r="O27" s="57"/>
      <c r="P27" s="28"/>
      <c r="Q27" s="28"/>
      <c r="R27" s="28"/>
      <c r="S27" s="28"/>
    </row>
    <row r="28" spans="2:19" x14ac:dyDescent="0.25">
      <c r="B28" s="40" t="s">
        <v>119</v>
      </c>
      <c r="C28" s="20"/>
      <c r="D28" s="77" t="s">
        <v>156</v>
      </c>
      <c r="E28" s="32">
        <v>10</v>
      </c>
      <c r="F28" s="23"/>
      <c r="G28" s="23"/>
      <c r="H28" s="23"/>
      <c r="I28" s="56"/>
      <c r="J28" s="56"/>
      <c r="K28" s="56"/>
      <c r="L28" s="57"/>
      <c r="M28" s="57"/>
      <c r="N28" s="89">
        <f t="shared" si="1"/>
        <v>0</v>
      </c>
      <c r="O28" s="57"/>
      <c r="P28" s="28"/>
      <c r="Q28" s="28"/>
      <c r="R28" s="28"/>
      <c r="S28" s="28"/>
    </row>
    <row r="29" spans="2:19" x14ac:dyDescent="0.25">
      <c r="B29" s="41" t="s">
        <v>120</v>
      </c>
      <c r="C29" s="26"/>
      <c r="D29" s="78" t="s">
        <v>157</v>
      </c>
      <c r="E29" s="43">
        <v>10</v>
      </c>
      <c r="F29" s="27"/>
      <c r="G29" s="27"/>
      <c r="H29" s="27"/>
      <c r="I29" s="60"/>
      <c r="J29" s="60"/>
      <c r="K29" s="60"/>
      <c r="L29" s="61"/>
      <c r="M29" s="61"/>
      <c r="N29" s="89">
        <f t="shared" si="1"/>
        <v>0</v>
      </c>
      <c r="O29" s="61"/>
      <c r="P29" s="28"/>
      <c r="Q29" s="28"/>
      <c r="R29" s="28"/>
      <c r="S29" s="28"/>
    </row>
    <row r="30" spans="2:19" ht="16.5" customHeight="1" x14ac:dyDescent="0.25">
      <c r="B30" s="104" t="s">
        <v>26</v>
      </c>
      <c r="C30" s="105"/>
      <c r="D30" s="10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54"/>
      <c r="Q30" s="54"/>
      <c r="R30" s="54"/>
      <c r="S30" s="54"/>
    </row>
    <row r="31" spans="2:19" ht="57" x14ac:dyDescent="0.25">
      <c r="B31" s="12" t="s">
        <v>59</v>
      </c>
      <c r="C31" s="4" t="s">
        <v>253</v>
      </c>
      <c r="D31" s="76" t="s">
        <v>146</v>
      </c>
      <c r="E31" s="30">
        <v>10</v>
      </c>
      <c r="F31" s="5"/>
      <c r="G31" s="5"/>
      <c r="H31" s="5"/>
      <c r="I31" s="52"/>
      <c r="J31" s="52"/>
      <c r="K31" s="52"/>
      <c r="L31" s="53"/>
      <c r="M31" s="53"/>
      <c r="N31" s="89">
        <f t="shared" ref="N31:N32" si="2">+E31*L31</f>
        <v>0</v>
      </c>
      <c r="O31" s="53"/>
      <c r="P31" s="28"/>
      <c r="Q31" s="28"/>
      <c r="R31" s="28"/>
      <c r="S31" s="28"/>
    </row>
    <row r="32" spans="2:19" ht="57" x14ac:dyDescent="0.25">
      <c r="B32" s="12" t="s">
        <v>60</v>
      </c>
      <c r="C32" s="4" t="s">
        <v>253</v>
      </c>
      <c r="D32" s="76" t="s">
        <v>150</v>
      </c>
      <c r="E32" s="30">
        <v>5</v>
      </c>
      <c r="F32" s="5"/>
      <c r="G32" s="5"/>
      <c r="H32" s="5"/>
      <c r="I32" s="52"/>
      <c r="J32" s="52"/>
      <c r="K32" s="52"/>
      <c r="L32" s="53"/>
      <c r="M32" s="53"/>
      <c r="N32" s="89">
        <f t="shared" si="2"/>
        <v>0</v>
      </c>
      <c r="O32" s="53"/>
      <c r="P32" s="28"/>
      <c r="Q32" s="28"/>
      <c r="R32" s="28"/>
      <c r="S32" s="28"/>
    </row>
    <row r="33" spans="2:19" ht="18" x14ac:dyDescent="0.25">
      <c r="B33" s="111" t="s">
        <v>27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3"/>
      <c r="P33" s="55"/>
      <c r="Q33" s="55"/>
      <c r="R33" s="55"/>
      <c r="S33" s="55"/>
    </row>
    <row r="34" spans="2:19" ht="18" x14ac:dyDescent="0.25">
      <c r="B34" s="104" t="s">
        <v>29</v>
      </c>
      <c r="C34" s="105"/>
      <c r="D34" s="105" t="s">
        <v>28</v>
      </c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54"/>
      <c r="Q34" s="54"/>
      <c r="R34" s="54"/>
      <c r="S34" s="54"/>
    </row>
    <row r="35" spans="2:19" ht="42.75" x14ac:dyDescent="0.25">
      <c r="B35" s="13" t="s">
        <v>62</v>
      </c>
      <c r="C35" s="12" t="s">
        <v>147</v>
      </c>
      <c r="D35" s="79" t="s">
        <v>151</v>
      </c>
      <c r="E35" s="29">
        <v>10</v>
      </c>
      <c r="F35" s="5"/>
      <c r="G35" s="5"/>
      <c r="H35" s="5"/>
      <c r="I35" s="52"/>
      <c r="J35" s="52"/>
      <c r="K35" s="52"/>
      <c r="L35" s="53"/>
      <c r="M35" s="53"/>
      <c r="N35" s="89">
        <f t="shared" ref="N35:N40" si="3">+E35*L35</f>
        <v>0</v>
      </c>
      <c r="O35" s="53"/>
      <c r="P35" s="28"/>
      <c r="Q35" s="28"/>
      <c r="R35" s="28"/>
      <c r="S35" s="28"/>
    </row>
    <row r="36" spans="2:19" ht="42.75" x14ac:dyDescent="0.25">
      <c r="B36" s="13" t="s">
        <v>61</v>
      </c>
      <c r="C36" s="12" t="s">
        <v>148</v>
      </c>
      <c r="D36" s="79" t="s">
        <v>152</v>
      </c>
      <c r="E36" s="29">
        <v>5</v>
      </c>
      <c r="F36" s="5"/>
      <c r="G36" s="5"/>
      <c r="H36" s="5"/>
      <c r="I36" s="52"/>
      <c r="J36" s="52"/>
      <c r="K36" s="52"/>
      <c r="L36" s="53"/>
      <c r="M36" s="53"/>
      <c r="N36" s="89">
        <f t="shared" si="3"/>
        <v>0</v>
      </c>
      <c r="O36" s="53"/>
      <c r="P36" s="28"/>
      <c r="Q36" s="28"/>
      <c r="R36" s="28"/>
      <c r="S36" s="28"/>
    </row>
    <row r="37" spans="2:19" ht="42.75" x14ac:dyDescent="0.25">
      <c r="B37" s="14" t="s">
        <v>63</v>
      </c>
      <c r="C37" s="15" t="s">
        <v>149</v>
      </c>
      <c r="D37" s="80" t="s">
        <v>153</v>
      </c>
      <c r="E37" s="44">
        <v>15</v>
      </c>
      <c r="F37" s="18"/>
      <c r="G37" s="18"/>
      <c r="H37" s="18"/>
      <c r="I37" s="58"/>
      <c r="J37" s="58"/>
      <c r="K37" s="58"/>
      <c r="L37" s="59"/>
      <c r="M37" s="59"/>
      <c r="N37" s="89">
        <f t="shared" si="3"/>
        <v>0</v>
      </c>
      <c r="O37" s="59"/>
      <c r="P37" s="28"/>
      <c r="Q37" s="28"/>
      <c r="R37" s="28"/>
      <c r="S37" s="28"/>
    </row>
    <row r="38" spans="2:19" ht="42.75" x14ac:dyDescent="0.25">
      <c r="B38" s="19" t="s">
        <v>64</v>
      </c>
      <c r="C38" s="20" t="s">
        <v>149</v>
      </c>
      <c r="D38" s="81" t="s">
        <v>154</v>
      </c>
      <c r="E38" s="45">
        <v>15</v>
      </c>
      <c r="F38" s="23"/>
      <c r="G38" s="23"/>
      <c r="H38" s="23"/>
      <c r="I38" s="56"/>
      <c r="J38" s="56"/>
      <c r="K38" s="56"/>
      <c r="L38" s="57"/>
      <c r="M38" s="57"/>
      <c r="N38" s="89">
        <f t="shared" si="3"/>
        <v>0</v>
      </c>
      <c r="O38" s="57"/>
      <c r="P38" s="28"/>
      <c r="Q38" s="28"/>
      <c r="R38" s="28"/>
      <c r="S38" s="28"/>
    </row>
    <row r="39" spans="2:19" ht="25.15" customHeight="1" x14ac:dyDescent="0.25">
      <c r="B39" s="42" t="s">
        <v>158</v>
      </c>
      <c r="C39" s="20"/>
      <c r="D39" s="81" t="s">
        <v>160</v>
      </c>
      <c r="E39" s="45">
        <v>5</v>
      </c>
      <c r="F39" s="23"/>
      <c r="G39" s="23"/>
      <c r="H39" s="23"/>
      <c r="I39" s="56"/>
      <c r="J39" s="56"/>
      <c r="K39" s="56"/>
      <c r="L39" s="57"/>
      <c r="M39" s="57"/>
      <c r="N39" s="89">
        <f t="shared" si="3"/>
        <v>0</v>
      </c>
      <c r="O39" s="57"/>
      <c r="P39" s="28"/>
      <c r="Q39" s="28"/>
      <c r="R39" s="28"/>
      <c r="S39" s="28"/>
    </row>
    <row r="40" spans="2:19" ht="25.15" customHeight="1" x14ac:dyDescent="0.25">
      <c r="B40" s="42" t="s">
        <v>159</v>
      </c>
      <c r="C40" s="20"/>
      <c r="D40" s="81" t="s">
        <v>161</v>
      </c>
      <c r="E40" s="45">
        <v>5</v>
      </c>
      <c r="F40" s="23"/>
      <c r="G40" s="23"/>
      <c r="H40" s="23"/>
      <c r="I40" s="56"/>
      <c r="J40" s="56"/>
      <c r="K40" s="56"/>
      <c r="L40" s="57"/>
      <c r="M40" s="57"/>
      <c r="N40" s="89">
        <f t="shared" si="3"/>
        <v>0</v>
      </c>
      <c r="O40" s="57"/>
      <c r="P40" s="28"/>
      <c r="Q40" s="28"/>
      <c r="R40" s="28"/>
      <c r="S40" s="28"/>
    </row>
    <row r="41" spans="2:19" ht="18" x14ac:dyDescent="0.25">
      <c r="B41" s="114" t="s">
        <v>31</v>
      </c>
      <c r="C41" s="115"/>
      <c r="D41" s="115" t="s">
        <v>17</v>
      </c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54"/>
      <c r="Q41" s="54"/>
      <c r="R41" s="54"/>
      <c r="S41" s="54"/>
    </row>
    <row r="42" spans="2:19" ht="142.5" x14ac:dyDescent="0.25">
      <c r="B42" s="13" t="s">
        <v>66</v>
      </c>
      <c r="C42" s="12" t="s">
        <v>65</v>
      </c>
      <c r="D42" s="29" t="s">
        <v>125</v>
      </c>
      <c r="E42" s="29">
        <v>20</v>
      </c>
      <c r="F42" s="5"/>
      <c r="G42" s="5"/>
      <c r="H42" s="5"/>
      <c r="I42" s="52"/>
      <c r="J42" s="52"/>
      <c r="K42" s="52"/>
      <c r="L42" s="53"/>
      <c r="M42" s="53"/>
      <c r="N42" s="89">
        <f t="shared" ref="N42:N43" si="4">+E42*L42</f>
        <v>0</v>
      </c>
      <c r="O42" s="53"/>
      <c r="P42" s="28"/>
      <c r="Q42" s="28"/>
      <c r="R42" s="28"/>
      <c r="S42" s="28"/>
    </row>
    <row r="43" spans="2:19" ht="142.5" x14ac:dyDescent="0.25">
      <c r="B43" s="13" t="s">
        <v>67</v>
      </c>
      <c r="C43" s="12" t="s">
        <v>65</v>
      </c>
      <c r="D43" s="29" t="s">
        <v>126</v>
      </c>
      <c r="E43" s="29">
        <v>22</v>
      </c>
      <c r="F43" s="5"/>
      <c r="G43" s="5"/>
      <c r="H43" s="5"/>
      <c r="I43" s="52"/>
      <c r="J43" s="52"/>
      <c r="K43" s="52"/>
      <c r="L43" s="53"/>
      <c r="M43" s="53"/>
      <c r="N43" s="89">
        <f t="shared" si="4"/>
        <v>0</v>
      </c>
      <c r="O43" s="53"/>
      <c r="P43" s="28"/>
      <c r="Q43" s="28"/>
      <c r="R43" s="28"/>
      <c r="S43" s="28"/>
    </row>
    <row r="44" spans="2:19" ht="18" x14ac:dyDescent="0.25">
      <c r="B44" s="111" t="s">
        <v>30</v>
      </c>
      <c r="C44" s="112"/>
      <c r="D44" s="112"/>
      <c r="E44" s="112"/>
      <c r="F44" s="112"/>
      <c r="G44" s="112"/>
      <c r="H44" s="112"/>
      <c r="I44" s="112"/>
      <c r="J44" s="112"/>
      <c r="K44" s="112"/>
      <c r="L44" s="112"/>
      <c r="M44" s="112"/>
      <c r="N44" s="112"/>
      <c r="O44" s="113"/>
      <c r="P44" s="55"/>
      <c r="Q44" s="55"/>
      <c r="R44" s="55"/>
      <c r="S44" s="55"/>
    </row>
    <row r="45" spans="2:19" ht="42.75" x14ac:dyDescent="0.25">
      <c r="B45" s="13" t="s">
        <v>174</v>
      </c>
      <c r="C45" s="34" t="s">
        <v>162</v>
      </c>
      <c r="D45" s="29" t="s">
        <v>165</v>
      </c>
      <c r="E45" s="29">
        <v>10</v>
      </c>
      <c r="F45" s="5"/>
      <c r="G45" s="5"/>
      <c r="H45" s="5"/>
      <c r="I45" s="52"/>
      <c r="J45" s="52"/>
      <c r="K45" s="52"/>
      <c r="L45" s="53"/>
      <c r="M45" s="53"/>
      <c r="N45" s="89">
        <f t="shared" ref="N45:N50" si="5">+E45*L45</f>
        <v>0</v>
      </c>
      <c r="O45" s="53"/>
      <c r="P45" s="28"/>
      <c r="Q45" s="28"/>
      <c r="R45" s="28"/>
      <c r="S45" s="28"/>
    </row>
    <row r="46" spans="2:19" ht="42.75" x14ac:dyDescent="0.25">
      <c r="B46" s="13" t="s">
        <v>174</v>
      </c>
      <c r="C46" s="34" t="s">
        <v>163</v>
      </c>
      <c r="D46" s="29" t="s">
        <v>166</v>
      </c>
      <c r="E46" s="29">
        <v>10</v>
      </c>
      <c r="F46" s="5"/>
      <c r="G46" s="5"/>
      <c r="H46" s="5"/>
      <c r="I46" s="52"/>
      <c r="J46" s="52"/>
      <c r="K46" s="52"/>
      <c r="L46" s="53"/>
      <c r="M46" s="53"/>
      <c r="N46" s="89">
        <f t="shared" si="5"/>
        <v>0</v>
      </c>
      <c r="O46" s="53"/>
      <c r="P46" s="28"/>
      <c r="Q46" s="28"/>
      <c r="R46" s="28"/>
      <c r="S46" s="28"/>
    </row>
    <row r="47" spans="2:19" ht="42.75" x14ac:dyDescent="0.25">
      <c r="B47" s="13" t="s">
        <v>174</v>
      </c>
      <c r="C47" s="34" t="s">
        <v>164</v>
      </c>
      <c r="D47" s="29" t="s">
        <v>167</v>
      </c>
      <c r="E47" s="29">
        <v>10</v>
      </c>
      <c r="F47" s="5"/>
      <c r="G47" s="5"/>
      <c r="H47" s="5"/>
      <c r="I47" s="52"/>
      <c r="J47" s="52"/>
      <c r="K47" s="52"/>
      <c r="L47" s="53"/>
      <c r="M47" s="53"/>
      <c r="N47" s="89">
        <f t="shared" si="5"/>
        <v>0</v>
      </c>
      <c r="O47" s="53"/>
      <c r="P47" s="28"/>
      <c r="Q47" s="28"/>
      <c r="R47" s="28"/>
      <c r="S47" s="28"/>
    </row>
    <row r="48" spans="2:19" ht="42.75" x14ac:dyDescent="0.25">
      <c r="B48" s="13" t="s">
        <v>175</v>
      </c>
      <c r="C48" s="34" t="s">
        <v>171</v>
      </c>
      <c r="D48" s="29" t="s">
        <v>168</v>
      </c>
      <c r="E48" s="29">
        <v>10</v>
      </c>
      <c r="F48" s="5"/>
      <c r="G48" s="5"/>
      <c r="H48" s="5"/>
      <c r="I48" s="52"/>
      <c r="J48" s="52"/>
      <c r="K48" s="52"/>
      <c r="L48" s="53"/>
      <c r="M48" s="53"/>
      <c r="N48" s="89">
        <f t="shared" si="5"/>
        <v>0</v>
      </c>
      <c r="O48" s="53"/>
      <c r="P48" s="28"/>
      <c r="Q48" s="28"/>
      <c r="R48" s="28"/>
      <c r="S48" s="28"/>
    </row>
    <row r="49" spans="2:19" ht="42.75" x14ac:dyDescent="0.25">
      <c r="B49" s="13" t="s">
        <v>175</v>
      </c>
      <c r="C49" s="34" t="s">
        <v>172</v>
      </c>
      <c r="D49" s="29" t="s">
        <v>169</v>
      </c>
      <c r="E49" s="29">
        <v>10</v>
      </c>
      <c r="F49" s="5"/>
      <c r="G49" s="5"/>
      <c r="H49" s="5"/>
      <c r="I49" s="52"/>
      <c r="J49" s="52"/>
      <c r="K49" s="52"/>
      <c r="L49" s="53"/>
      <c r="M49" s="53"/>
      <c r="N49" s="89">
        <f t="shared" si="5"/>
        <v>0</v>
      </c>
      <c r="O49" s="53"/>
      <c r="P49" s="28"/>
      <c r="Q49" s="28"/>
      <c r="R49" s="28"/>
      <c r="S49" s="28"/>
    </row>
    <row r="50" spans="2:19" ht="42.75" x14ac:dyDescent="0.25">
      <c r="B50" s="13" t="s">
        <v>175</v>
      </c>
      <c r="C50" s="34" t="s">
        <v>173</v>
      </c>
      <c r="D50" s="29" t="s">
        <v>170</v>
      </c>
      <c r="E50" s="29">
        <v>10</v>
      </c>
      <c r="F50" s="5"/>
      <c r="G50" s="5"/>
      <c r="H50" s="5"/>
      <c r="I50" s="52"/>
      <c r="J50" s="52"/>
      <c r="K50" s="52"/>
      <c r="L50" s="53"/>
      <c r="M50" s="59"/>
      <c r="N50" s="126">
        <f t="shared" si="5"/>
        <v>0</v>
      </c>
      <c r="O50" s="53"/>
      <c r="P50" s="28"/>
      <c r="Q50" s="28"/>
      <c r="R50" s="28"/>
      <c r="S50" s="28"/>
    </row>
    <row r="51" spans="2:19" x14ac:dyDescent="0.25">
      <c r="M51" s="128" t="s">
        <v>254</v>
      </c>
      <c r="N51" s="127">
        <f>SUM(N9:N12,N14,N17:N29,N31,N32,N35:N40,N42:N43,N45:N50)</f>
        <v>0</v>
      </c>
    </row>
  </sheetData>
  <mergeCells count="15">
    <mergeCell ref="B34:O34"/>
    <mergeCell ref="B44:O44"/>
    <mergeCell ref="B41:O41"/>
    <mergeCell ref="B15:O15"/>
    <mergeCell ref="B33:O33"/>
    <mergeCell ref="B16:O16"/>
    <mergeCell ref="B30:O30"/>
    <mergeCell ref="C4:D4"/>
    <mergeCell ref="B2:O2"/>
    <mergeCell ref="B3:O3"/>
    <mergeCell ref="B5:C5"/>
    <mergeCell ref="B13:O13"/>
    <mergeCell ref="B7:P7"/>
    <mergeCell ref="B8:P8"/>
    <mergeCell ref="P5:S5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32FB9-AD43-4924-A6AF-E1121D8E8496}">
  <dimension ref="B1:S16"/>
  <sheetViews>
    <sheetView topLeftCell="E3" zoomScale="80" zoomScaleNormal="80" workbookViewId="0">
      <selection activeCell="N6" sqref="N6"/>
    </sheetView>
  </sheetViews>
  <sheetFormatPr baseColWidth="10" defaultColWidth="11.5703125" defaultRowHeight="15" x14ac:dyDescent="0.25"/>
  <cols>
    <col min="1" max="1" width="10.42578125" style="48" customWidth="1"/>
    <col min="2" max="2" width="39.42578125" style="48" customWidth="1"/>
    <col min="3" max="3" width="35.42578125" style="48" bestFit="1" customWidth="1"/>
    <col min="4" max="4" width="20.7109375" style="49" customWidth="1"/>
    <col min="5" max="5" width="26" style="49" customWidth="1"/>
    <col min="6" max="6" width="21.5703125" style="48" customWidth="1"/>
    <col min="7" max="7" width="19.7109375" style="48" customWidth="1"/>
    <col min="8" max="8" width="21" style="48" customWidth="1"/>
    <col min="9" max="11" width="22.5703125" style="48" customWidth="1"/>
    <col min="12" max="12" width="23.7109375" style="91" customWidth="1"/>
    <col min="13" max="14" width="23" style="91" customWidth="1"/>
    <col min="15" max="15" width="22.7109375" style="91" customWidth="1"/>
    <col min="16" max="16" width="21.85546875" style="49" customWidth="1"/>
    <col min="17" max="19" width="21.85546875" style="48" customWidth="1"/>
    <col min="20" max="16384" width="11.5703125" style="48"/>
  </cols>
  <sheetData>
    <row r="1" spans="2:19" ht="77.25" customHeight="1" x14ac:dyDescent="0.25">
      <c r="B1" s="48" t="s">
        <v>0</v>
      </c>
      <c r="C1" s="1"/>
      <c r="D1" s="1"/>
      <c r="E1" s="1"/>
    </row>
    <row r="2" spans="2:19" ht="56.25" customHeight="1" x14ac:dyDescent="0.25">
      <c r="B2" s="101" t="s">
        <v>32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2:19" ht="39.75" customHeight="1" x14ac:dyDescent="0.25">
      <c r="B3" s="101" t="s">
        <v>1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2:19" s="50" customFormat="1" ht="41.25" customHeight="1" x14ac:dyDescent="0.25">
      <c r="B4" s="10" t="s">
        <v>2</v>
      </c>
      <c r="C4" s="100"/>
      <c r="D4" s="100"/>
      <c r="L4" s="92"/>
      <c r="M4" s="92"/>
      <c r="N4" s="92"/>
      <c r="O4" s="92"/>
      <c r="P4" s="51"/>
    </row>
    <row r="5" spans="2:19" ht="41.25" customHeight="1" x14ac:dyDescent="0.25">
      <c r="B5" s="102" t="s">
        <v>15</v>
      </c>
      <c r="C5" s="103"/>
      <c r="D5" s="73">
        <v>0</v>
      </c>
      <c r="E5" s="39"/>
      <c r="F5" s="39"/>
      <c r="G5" s="39"/>
      <c r="H5" s="39"/>
      <c r="I5" s="39"/>
      <c r="J5" s="39"/>
      <c r="K5" s="39"/>
      <c r="L5" s="93"/>
      <c r="M5" s="93"/>
      <c r="N5" s="93"/>
      <c r="O5" s="93"/>
      <c r="P5" s="116" t="s">
        <v>250</v>
      </c>
      <c r="Q5" s="116"/>
      <c r="R5" s="116"/>
      <c r="S5" s="116"/>
    </row>
    <row r="6" spans="2:19" ht="63" x14ac:dyDescent="0.25">
      <c r="B6" s="7" t="s">
        <v>3</v>
      </c>
      <c r="C6" s="2" t="s">
        <v>10</v>
      </c>
      <c r="D6" s="3" t="s">
        <v>4</v>
      </c>
      <c r="E6" s="3" t="s">
        <v>13</v>
      </c>
      <c r="F6" s="3" t="s">
        <v>12</v>
      </c>
      <c r="G6" s="3" t="s">
        <v>11</v>
      </c>
      <c r="H6" s="3" t="s">
        <v>5</v>
      </c>
      <c r="I6" s="3" t="s">
        <v>6</v>
      </c>
      <c r="J6" s="3" t="s">
        <v>251</v>
      </c>
      <c r="K6" s="3" t="s">
        <v>252</v>
      </c>
      <c r="L6" s="94" t="s">
        <v>7</v>
      </c>
      <c r="M6" s="94" t="s">
        <v>8</v>
      </c>
      <c r="N6" s="94" t="s">
        <v>255</v>
      </c>
      <c r="O6" s="94" t="s">
        <v>9</v>
      </c>
      <c r="P6" s="75" t="s">
        <v>244</v>
      </c>
      <c r="Q6" s="75" t="s">
        <v>247</v>
      </c>
      <c r="R6" s="75" t="s">
        <v>249</v>
      </c>
      <c r="S6" s="75" t="s">
        <v>248</v>
      </c>
    </row>
    <row r="7" spans="2:19" ht="18" x14ac:dyDescent="0.25">
      <c r="B7" s="117" t="s">
        <v>21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3"/>
      <c r="P7" s="66"/>
      <c r="Q7" s="66"/>
      <c r="R7" s="66"/>
      <c r="S7" s="66"/>
    </row>
    <row r="8" spans="2:19" ht="42.75" x14ac:dyDescent="0.25">
      <c r="B8" s="12" t="s">
        <v>219</v>
      </c>
      <c r="C8" s="12" t="s">
        <v>71</v>
      </c>
      <c r="D8" s="79" t="s">
        <v>177</v>
      </c>
      <c r="E8" s="8">
        <v>100</v>
      </c>
      <c r="F8" s="5"/>
      <c r="G8" s="5"/>
      <c r="H8" s="5"/>
      <c r="I8" s="52"/>
      <c r="J8" s="52"/>
      <c r="K8" s="52"/>
      <c r="L8" s="53"/>
      <c r="M8" s="53"/>
      <c r="N8" s="89">
        <f>+E8*L8</f>
        <v>0</v>
      </c>
      <c r="O8" s="53"/>
      <c r="P8" s="28"/>
      <c r="Q8" s="28"/>
      <c r="R8" s="28"/>
      <c r="S8" s="28"/>
    </row>
    <row r="9" spans="2:19" ht="42.75" x14ac:dyDescent="0.25">
      <c r="B9" s="4" t="s">
        <v>220</v>
      </c>
      <c r="C9" s="12" t="s">
        <v>69</v>
      </c>
      <c r="D9" s="79" t="s">
        <v>178</v>
      </c>
      <c r="E9" s="8">
        <v>50</v>
      </c>
      <c r="F9" s="5"/>
      <c r="G9" s="5"/>
      <c r="H9" s="5"/>
      <c r="I9" s="52"/>
      <c r="J9" s="52"/>
      <c r="K9" s="52"/>
      <c r="L9" s="53"/>
      <c r="M9" s="53"/>
      <c r="N9" s="89">
        <f t="shared" ref="N9:N15" si="0">+E9*L9</f>
        <v>0</v>
      </c>
      <c r="O9" s="53"/>
      <c r="P9" s="28"/>
      <c r="Q9" s="28"/>
      <c r="R9" s="28"/>
      <c r="S9" s="28"/>
    </row>
    <row r="10" spans="2:19" ht="41.25" customHeight="1" x14ac:dyDescent="0.25">
      <c r="B10" s="34" t="s">
        <v>221</v>
      </c>
      <c r="C10" s="12" t="s">
        <v>176</v>
      </c>
      <c r="D10" s="79" t="s">
        <v>179</v>
      </c>
      <c r="E10" s="29">
        <v>10</v>
      </c>
      <c r="F10" s="5"/>
      <c r="G10" s="5"/>
      <c r="H10" s="5"/>
      <c r="I10" s="52"/>
      <c r="J10" s="52"/>
      <c r="K10" s="52"/>
      <c r="L10" s="53"/>
      <c r="M10" s="53"/>
      <c r="N10" s="89">
        <f t="shared" si="0"/>
        <v>0</v>
      </c>
      <c r="O10" s="53"/>
      <c r="P10" s="28"/>
      <c r="Q10" s="28"/>
      <c r="R10" s="28"/>
      <c r="S10" s="28"/>
    </row>
    <row r="11" spans="2:19" ht="42.75" x14ac:dyDescent="0.25">
      <c r="B11" s="12" t="s">
        <v>222</v>
      </c>
      <c r="C11" s="12" t="s">
        <v>72</v>
      </c>
      <c r="D11" s="79" t="s">
        <v>180</v>
      </c>
      <c r="E11" s="8">
        <v>40</v>
      </c>
      <c r="F11" s="5"/>
      <c r="G11" s="5"/>
      <c r="H11" s="5"/>
      <c r="I11" s="52"/>
      <c r="J11" s="52"/>
      <c r="K11" s="52"/>
      <c r="L11" s="53"/>
      <c r="M11" s="53"/>
      <c r="N11" s="89">
        <f t="shared" si="0"/>
        <v>0</v>
      </c>
      <c r="O11" s="53"/>
      <c r="P11" s="28"/>
      <c r="Q11" s="28"/>
      <c r="R11" s="28"/>
      <c r="S11" s="28"/>
    </row>
    <row r="12" spans="2:19" ht="20.25" customHeight="1" x14ac:dyDescent="0.25">
      <c r="B12" s="117" t="s">
        <v>24</v>
      </c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3"/>
      <c r="P12" s="66"/>
      <c r="Q12" s="66"/>
      <c r="R12" s="66"/>
      <c r="S12" s="66"/>
    </row>
    <row r="13" spans="2:19" s="33" customFormat="1" ht="32.25" customHeight="1" x14ac:dyDescent="0.25">
      <c r="B13" s="12" t="s">
        <v>223</v>
      </c>
      <c r="C13" s="12" t="s">
        <v>73</v>
      </c>
      <c r="D13" s="76" t="s">
        <v>182</v>
      </c>
      <c r="E13" s="30">
        <v>20</v>
      </c>
      <c r="F13" s="5"/>
      <c r="G13" s="5"/>
      <c r="H13" s="5"/>
      <c r="I13" s="5"/>
      <c r="J13" s="5"/>
      <c r="K13" s="5"/>
      <c r="L13" s="47"/>
      <c r="M13" s="47"/>
      <c r="N13" s="89">
        <f t="shared" si="0"/>
        <v>0</v>
      </c>
      <c r="O13" s="47"/>
      <c r="P13" s="82"/>
      <c r="Q13" s="82"/>
      <c r="R13" s="82"/>
      <c r="S13" s="82"/>
    </row>
    <row r="14" spans="2:19" s="33" customFormat="1" ht="32.25" customHeight="1" x14ac:dyDescent="0.25">
      <c r="B14" s="34" t="s">
        <v>224</v>
      </c>
      <c r="C14" s="12" t="s">
        <v>70</v>
      </c>
      <c r="D14" s="76" t="s">
        <v>181</v>
      </c>
      <c r="E14" s="30">
        <v>10</v>
      </c>
      <c r="F14" s="5"/>
      <c r="G14" s="5"/>
      <c r="H14" s="5"/>
      <c r="I14" s="5"/>
      <c r="J14" s="5"/>
      <c r="K14" s="5"/>
      <c r="L14" s="47"/>
      <c r="M14" s="47"/>
      <c r="N14" s="89">
        <f t="shared" si="0"/>
        <v>0</v>
      </c>
      <c r="O14" s="47"/>
      <c r="P14" s="82"/>
      <c r="Q14" s="82"/>
      <c r="R14" s="82"/>
      <c r="S14" s="82"/>
    </row>
    <row r="15" spans="2:19" s="33" customFormat="1" ht="32.25" customHeight="1" x14ac:dyDescent="0.25">
      <c r="B15" s="12" t="s">
        <v>225</v>
      </c>
      <c r="C15" s="12" t="s">
        <v>132</v>
      </c>
      <c r="D15" s="76" t="s">
        <v>183</v>
      </c>
      <c r="E15" s="30">
        <v>15</v>
      </c>
      <c r="F15" s="5"/>
      <c r="G15" s="5"/>
      <c r="H15" s="5"/>
      <c r="I15" s="5"/>
      <c r="J15" s="5"/>
      <c r="K15" s="5"/>
      <c r="L15" s="47"/>
      <c r="M15" s="47"/>
      <c r="N15" s="89">
        <f t="shared" si="0"/>
        <v>0</v>
      </c>
      <c r="O15" s="47"/>
      <c r="P15" s="82"/>
      <c r="Q15" s="82"/>
      <c r="R15" s="82"/>
      <c r="S15" s="82"/>
    </row>
    <row r="16" spans="2:19" x14ac:dyDescent="0.25">
      <c r="M16" s="128" t="s">
        <v>254</v>
      </c>
      <c r="N16" s="127">
        <f>SUM(N8:N11,N13:N15)</f>
        <v>0</v>
      </c>
    </row>
  </sheetData>
  <mergeCells count="7">
    <mergeCell ref="P5:S5"/>
    <mergeCell ref="B12:O12"/>
    <mergeCell ref="B2:O2"/>
    <mergeCell ref="B3:O3"/>
    <mergeCell ref="B5:C5"/>
    <mergeCell ref="B7:O7"/>
    <mergeCell ref="C4:D4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6FA2C-49A9-417A-ACED-9C8264981420}">
  <dimension ref="B1:S34"/>
  <sheetViews>
    <sheetView topLeftCell="D1" zoomScale="80" zoomScaleNormal="80" workbookViewId="0">
      <selection activeCell="N6" sqref="N6"/>
    </sheetView>
  </sheetViews>
  <sheetFormatPr baseColWidth="10" defaultColWidth="11.5703125" defaultRowHeight="15" x14ac:dyDescent="0.25"/>
  <cols>
    <col min="1" max="1" width="10.42578125" style="48" customWidth="1"/>
    <col min="2" max="2" width="39.42578125" style="48" customWidth="1"/>
    <col min="3" max="3" width="46.28515625" style="48" customWidth="1"/>
    <col min="4" max="4" width="20.7109375" style="49" customWidth="1"/>
    <col min="5" max="5" width="26" style="48" customWidth="1"/>
    <col min="6" max="6" width="21.5703125" style="48" customWidth="1"/>
    <col min="7" max="7" width="19.7109375" style="48" customWidth="1"/>
    <col min="8" max="8" width="21" style="48" customWidth="1"/>
    <col min="9" max="11" width="22.5703125" style="48" customWidth="1"/>
    <col min="12" max="12" width="23.7109375" style="91" customWidth="1"/>
    <col min="13" max="14" width="23" style="91" customWidth="1"/>
    <col min="15" max="15" width="22.7109375" style="91" customWidth="1"/>
    <col min="16" max="16" width="21.85546875" style="49" customWidth="1"/>
    <col min="17" max="19" width="21.85546875" style="48" customWidth="1"/>
    <col min="20" max="16384" width="11.5703125" style="48"/>
  </cols>
  <sheetData>
    <row r="1" spans="2:19" ht="77.25" customHeight="1" x14ac:dyDescent="0.25">
      <c r="B1" s="48" t="s">
        <v>0</v>
      </c>
      <c r="C1" s="1"/>
      <c r="D1" s="1"/>
      <c r="E1" s="1"/>
    </row>
    <row r="2" spans="2:19" ht="56.25" customHeight="1" x14ac:dyDescent="0.25">
      <c r="B2" s="101" t="s">
        <v>20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2:19" ht="39.75" customHeight="1" x14ac:dyDescent="0.25">
      <c r="B3" s="101" t="s">
        <v>1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2:19" s="50" customFormat="1" ht="41.25" customHeight="1" x14ac:dyDescent="0.25">
      <c r="B4" s="10" t="s">
        <v>2</v>
      </c>
      <c r="C4" s="100"/>
      <c r="D4" s="100"/>
      <c r="L4" s="92"/>
      <c r="M4" s="92"/>
      <c r="N4" s="92"/>
      <c r="O4" s="92"/>
      <c r="P4" s="51"/>
    </row>
    <row r="5" spans="2:19" ht="41.25" customHeight="1" x14ac:dyDescent="0.25">
      <c r="B5" s="102" t="s">
        <v>15</v>
      </c>
      <c r="C5" s="103"/>
      <c r="D5" s="73">
        <v>0</v>
      </c>
      <c r="E5" s="39"/>
      <c r="F5" s="39"/>
      <c r="G5" s="39"/>
      <c r="H5" s="39"/>
      <c r="I5" s="39"/>
      <c r="J5" s="39"/>
      <c r="K5" s="39"/>
      <c r="L5" s="93"/>
      <c r="M5" s="93"/>
      <c r="N5" s="93"/>
      <c r="O5" s="93"/>
      <c r="P5" s="116" t="s">
        <v>250</v>
      </c>
      <c r="Q5" s="116"/>
      <c r="R5" s="116"/>
      <c r="S5" s="116"/>
    </row>
    <row r="6" spans="2:19" ht="63" x14ac:dyDescent="0.25">
      <c r="B6" s="7" t="s">
        <v>3</v>
      </c>
      <c r="C6" s="2" t="s">
        <v>10</v>
      </c>
      <c r="D6" s="3" t="s">
        <v>4</v>
      </c>
      <c r="E6" s="3" t="s">
        <v>13</v>
      </c>
      <c r="F6" s="3" t="s">
        <v>12</v>
      </c>
      <c r="G6" s="3" t="s">
        <v>11</v>
      </c>
      <c r="H6" s="3" t="s">
        <v>5</v>
      </c>
      <c r="I6" s="3" t="s">
        <v>6</v>
      </c>
      <c r="J6" s="3" t="s">
        <v>251</v>
      </c>
      <c r="K6" s="3" t="s">
        <v>252</v>
      </c>
      <c r="L6" s="94" t="s">
        <v>7</v>
      </c>
      <c r="M6" s="94" t="s">
        <v>8</v>
      </c>
      <c r="N6" s="94" t="s">
        <v>255</v>
      </c>
      <c r="O6" s="94" t="s">
        <v>9</v>
      </c>
      <c r="P6" s="75" t="s">
        <v>244</v>
      </c>
      <c r="Q6" s="75" t="s">
        <v>247</v>
      </c>
      <c r="R6" s="75" t="s">
        <v>249</v>
      </c>
      <c r="S6" s="75" t="s">
        <v>248</v>
      </c>
    </row>
    <row r="7" spans="2:19" ht="18" x14ac:dyDescent="0.25">
      <c r="B7" s="117" t="s">
        <v>33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69"/>
      <c r="Q7" s="69"/>
      <c r="R7" s="69"/>
      <c r="S7" s="69"/>
    </row>
    <row r="8" spans="2:19" ht="18" x14ac:dyDescent="0.25">
      <c r="B8" s="118" t="s">
        <v>35</v>
      </c>
      <c r="C8" s="119"/>
      <c r="D8" s="119" t="s">
        <v>18</v>
      </c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68"/>
      <c r="Q8" s="68"/>
      <c r="R8" s="68"/>
      <c r="S8" s="68"/>
    </row>
    <row r="9" spans="2:19" ht="106.5" customHeight="1" x14ac:dyDescent="0.25">
      <c r="B9" s="4" t="s">
        <v>75</v>
      </c>
      <c r="C9" s="4" t="s">
        <v>74</v>
      </c>
      <c r="D9" s="79" t="s">
        <v>184</v>
      </c>
      <c r="E9" s="29">
        <v>250</v>
      </c>
      <c r="F9" s="5"/>
      <c r="G9" s="5"/>
      <c r="H9" s="5"/>
      <c r="I9" s="52"/>
      <c r="J9" s="52"/>
      <c r="K9" s="52"/>
      <c r="L9" s="53"/>
      <c r="M9" s="53"/>
      <c r="N9" s="89">
        <f>+E9*L9</f>
        <v>0</v>
      </c>
      <c r="O9" s="53"/>
      <c r="P9" s="83"/>
      <c r="Q9" s="83"/>
      <c r="R9" s="83"/>
      <c r="S9" s="83"/>
    </row>
    <row r="10" spans="2:19" ht="36.75" customHeight="1" x14ac:dyDescent="0.25">
      <c r="B10" s="13" t="s">
        <v>127</v>
      </c>
      <c r="C10" s="4" t="s">
        <v>243</v>
      </c>
      <c r="D10" s="79" t="s">
        <v>186</v>
      </c>
      <c r="E10" s="29">
        <v>15</v>
      </c>
      <c r="F10" s="5"/>
      <c r="G10" s="5"/>
      <c r="H10" s="5"/>
      <c r="I10" s="52"/>
      <c r="J10" s="52"/>
      <c r="K10" s="52"/>
      <c r="L10" s="53"/>
      <c r="M10" s="53"/>
      <c r="N10" s="89">
        <f t="shared" ref="N10:N17" si="0">+E10*L10</f>
        <v>0</v>
      </c>
      <c r="O10" s="53"/>
      <c r="P10" s="84"/>
      <c r="Q10" s="84"/>
      <c r="R10" s="84"/>
      <c r="S10" s="84"/>
    </row>
    <row r="11" spans="2:19" ht="45.75" customHeight="1" x14ac:dyDescent="0.25">
      <c r="B11" s="4" t="s">
        <v>76</v>
      </c>
      <c r="C11" s="12" t="s">
        <v>86</v>
      </c>
      <c r="D11" s="79" t="s">
        <v>185</v>
      </c>
      <c r="E11" s="29">
        <v>20</v>
      </c>
      <c r="F11" s="5"/>
      <c r="G11" s="5"/>
      <c r="H11" s="5"/>
      <c r="I11" s="52"/>
      <c r="J11" s="52"/>
      <c r="K11" s="52"/>
      <c r="L11" s="53"/>
      <c r="M11" s="53"/>
      <c r="N11" s="89">
        <f t="shared" si="0"/>
        <v>0</v>
      </c>
      <c r="O11" s="53"/>
      <c r="P11" s="85"/>
      <c r="Q11" s="85"/>
      <c r="R11" s="85"/>
      <c r="S11" s="85"/>
    </row>
    <row r="12" spans="2:19" ht="18" x14ac:dyDescent="0.25">
      <c r="B12" s="118" t="s">
        <v>36</v>
      </c>
      <c r="C12" s="119"/>
      <c r="D12" s="119" t="s">
        <v>19</v>
      </c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68"/>
      <c r="Q12" s="68"/>
      <c r="R12" s="68"/>
      <c r="S12" s="68"/>
    </row>
    <row r="13" spans="2:19" ht="42.75" x14ac:dyDescent="0.25">
      <c r="B13" s="6" t="s">
        <v>79</v>
      </c>
      <c r="C13" s="12" t="s">
        <v>80</v>
      </c>
      <c r="D13" s="79" t="s">
        <v>129</v>
      </c>
      <c r="E13" s="29">
        <v>30</v>
      </c>
      <c r="F13" s="5"/>
      <c r="G13" s="5"/>
      <c r="H13" s="5"/>
      <c r="I13" s="52"/>
      <c r="J13" s="52"/>
      <c r="K13" s="52"/>
      <c r="L13" s="53"/>
      <c r="M13" s="53"/>
      <c r="N13" s="89">
        <f t="shared" si="0"/>
        <v>0</v>
      </c>
      <c r="O13" s="53"/>
      <c r="P13" s="83"/>
      <c r="Q13" s="83"/>
      <c r="R13" s="83"/>
      <c r="S13" s="83"/>
    </row>
    <row r="14" spans="2:19" ht="42.75" x14ac:dyDescent="0.25">
      <c r="B14" s="6" t="s">
        <v>77</v>
      </c>
      <c r="C14" s="12" t="s">
        <v>80</v>
      </c>
      <c r="D14" s="79" t="s">
        <v>130</v>
      </c>
      <c r="E14" s="29">
        <v>50</v>
      </c>
      <c r="F14" s="5"/>
      <c r="G14" s="5"/>
      <c r="H14" s="5"/>
      <c r="I14" s="52"/>
      <c r="J14" s="52"/>
      <c r="K14" s="52"/>
      <c r="L14" s="53"/>
      <c r="M14" s="53"/>
      <c r="N14" s="89">
        <f t="shared" si="0"/>
        <v>0</v>
      </c>
      <c r="O14" s="53"/>
      <c r="P14" s="84"/>
      <c r="Q14" s="84"/>
      <c r="R14" s="84"/>
      <c r="S14" s="84"/>
    </row>
    <row r="15" spans="2:19" ht="42.75" x14ac:dyDescent="0.25">
      <c r="B15" s="17" t="s">
        <v>78</v>
      </c>
      <c r="C15" s="15" t="s">
        <v>80</v>
      </c>
      <c r="D15" s="80" t="s">
        <v>131</v>
      </c>
      <c r="E15" s="44">
        <v>20</v>
      </c>
      <c r="F15" s="18"/>
      <c r="G15" s="18"/>
      <c r="H15" s="18"/>
      <c r="I15" s="58"/>
      <c r="J15" s="58"/>
      <c r="K15" s="58"/>
      <c r="L15" s="59"/>
      <c r="M15" s="59"/>
      <c r="N15" s="89">
        <f t="shared" si="0"/>
        <v>0</v>
      </c>
      <c r="O15" s="59"/>
      <c r="P15" s="85"/>
      <c r="Q15" s="85"/>
      <c r="R15" s="85"/>
      <c r="S15" s="85"/>
    </row>
    <row r="16" spans="2:19" ht="28.5" x14ac:dyDescent="0.25">
      <c r="B16" s="20" t="s">
        <v>81</v>
      </c>
      <c r="C16" s="20" t="s">
        <v>82</v>
      </c>
      <c r="D16" s="80" t="s">
        <v>236</v>
      </c>
      <c r="E16" s="21">
        <v>5</v>
      </c>
      <c r="F16" s="23"/>
      <c r="G16" s="23"/>
      <c r="H16" s="23"/>
      <c r="I16" s="56"/>
      <c r="J16" s="56"/>
      <c r="K16" s="56"/>
      <c r="L16" s="57"/>
      <c r="M16" s="57"/>
      <c r="N16" s="89">
        <f t="shared" si="0"/>
        <v>0</v>
      </c>
      <c r="O16" s="57"/>
      <c r="P16" s="86"/>
      <c r="Q16" s="86"/>
      <c r="R16" s="86"/>
      <c r="S16" s="86"/>
    </row>
    <row r="17" spans="2:19" ht="42.75" x14ac:dyDescent="0.25">
      <c r="B17" s="20" t="s">
        <v>81</v>
      </c>
      <c r="C17" s="20" t="s">
        <v>83</v>
      </c>
      <c r="D17" s="80" t="s">
        <v>237</v>
      </c>
      <c r="E17" s="21">
        <v>5</v>
      </c>
      <c r="F17" s="23"/>
      <c r="G17" s="23"/>
      <c r="H17" s="23"/>
      <c r="I17" s="56"/>
      <c r="J17" s="56"/>
      <c r="K17" s="56"/>
      <c r="L17" s="57"/>
      <c r="M17" s="57"/>
      <c r="N17" s="89">
        <f t="shared" si="0"/>
        <v>0</v>
      </c>
      <c r="O17" s="57"/>
      <c r="P17" s="86"/>
      <c r="Q17" s="86"/>
      <c r="R17" s="86"/>
      <c r="S17" s="86"/>
    </row>
    <row r="18" spans="2:19" ht="20.25" customHeight="1" x14ac:dyDescent="0.25">
      <c r="B18" s="121" t="s">
        <v>34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3"/>
      <c r="P18" s="66"/>
      <c r="Q18" s="66"/>
      <c r="R18" s="66"/>
      <c r="S18" s="66"/>
    </row>
    <row r="19" spans="2:19" ht="16.5" customHeight="1" x14ac:dyDescent="0.25">
      <c r="B19" s="118" t="s">
        <v>37</v>
      </c>
      <c r="C19" s="119"/>
      <c r="D19" s="119">
        <v>2</v>
      </c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68"/>
      <c r="Q19" s="68"/>
      <c r="R19" s="68"/>
      <c r="S19" s="68"/>
    </row>
    <row r="20" spans="2:19" ht="54" customHeight="1" x14ac:dyDescent="0.25">
      <c r="B20" s="12" t="s">
        <v>84</v>
      </c>
      <c r="C20" s="12" t="s">
        <v>85</v>
      </c>
      <c r="D20" s="76" t="s">
        <v>187</v>
      </c>
      <c r="E20" s="9">
        <v>15</v>
      </c>
      <c r="F20" s="5"/>
      <c r="G20" s="5"/>
      <c r="H20" s="5"/>
      <c r="I20" s="52"/>
      <c r="J20" s="52"/>
      <c r="K20" s="52"/>
      <c r="L20" s="53"/>
      <c r="M20" s="53"/>
      <c r="N20" s="89">
        <f t="shared" ref="N20:N24" si="1">+E20*L20</f>
        <v>0</v>
      </c>
      <c r="O20" s="53"/>
      <c r="P20" s="83"/>
      <c r="Q20" s="83"/>
      <c r="R20" s="83"/>
      <c r="S20" s="83"/>
    </row>
    <row r="21" spans="2:19" ht="54" customHeight="1" x14ac:dyDescent="0.25">
      <c r="B21" s="34" t="s">
        <v>89</v>
      </c>
      <c r="C21" s="12" t="s">
        <v>91</v>
      </c>
      <c r="D21" s="76" t="s">
        <v>188</v>
      </c>
      <c r="E21" s="30">
        <v>20</v>
      </c>
      <c r="F21" s="5"/>
      <c r="G21" s="5"/>
      <c r="H21" s="5"/>
      <c r="I21" s="52"/>
      <c r="J21" s="52"/>
      <c r="K21" s="52"/>
      <c r="L21" s="53"/>
      <c r="M21" s="53"/>
      <c r="N21" s="89">
        <f t="shared" si="1"/>
        <v>0</v>
      </c>
      <c r="O21" s="53"/>
      <c r="P21" s="84"/>
      <c r="Q21" s="84"/>
      <c r="R21" s="84"/>
      <c r="S21" s="84"/>
    </row>
    <row r="22" spans="2:19" ht="54" customHeight="1" x14ac:dyDescent="0.25">
      <c r="B22" s="34" t="s">
        <v>90</v>
      </c>
      <c r="C22" s="12" t="s">
        <v>92</v>
      </c>
      <c r="D22" s="76" t="s">
        <v>189</v>
      </c>
      <c r="E22" s="30">
        <v>10</v>
      </c>
      <c r="F22" s="5"/>
      <c r="G22" s="5"/>
      <c r="H22" s="5"/>
      <c r="I22" s="52"/>
      <c r="J22" s="52"/>
      <c r="K22" s="52"/>
      <c r="L22" s="53"/>
      <c r="M22" s="53"/>
      <c r="N22" s="89">
        <f t="shared" si="1"/>
        <v>0</v>
      </c>
      <c r="O22" s="53"/>
      <c r="P22" s="84"/>
      <c r="Q22" s="84"/>
      <c r="R22" s="84"/>
      <c r="S22" s="84"/>
    </row>
    <row r="23" spans="2:19" ht="35.25" customHeight="1" x14ac:dyDescent="0.25">
      <c r="B23" s="12" t="s">
        <v>87</v>
      </c>
      <c r="C23" s="12" t="s">
        <v>128</v>
      </c>
      <c r="D23" s="76" t="s">
        <v>190</v>
      </c>
      <c r="E23" s="30">
        <v>5</v>
      </c>
      <c r="F23" s="5"/>
      <c r="G23" s="5"/>
      <c r="H23" s="5"/>
      <c r="I23" s="52"/>
      <c r="J23" s="52"/>
      <c r="K23" s="52"/>
      <c r="L23" s="53"/>
      <c r="M23" s="53"/>
      <c r="N23" s="89">
        <f t="shared" si="1"/>
        <v>0</v>
      </c>
      <c r="O23" s="53"/>
      <c r="P23" s="84"/>
      <c r="Q23" s="84"/>
      <c r="R23" s="84"/>
      <c r="S23" s="84"/>
    </row>
    <row r="24" spans="2:19" ht="28.5" x14ac:dyDescent="0.25">
      <c r="B24" s="12" t="s">
        <v>88</v>
      </c>
      <c r="C24" s="12" t="s">
        <v>128</v>
      </c>
      <c r="D24" s="76" t="s">
        <v>191</v>
      </c>
      <c r="E24" s="30">
        <v>20</v>
      </c>
      <c r="F24" s="5"/>
      <c r="G24" s="5"/>
      <c r="H24" s="5"/>
      <c r="I24" s="52"/>
      <c r="J24" s="52"/>
      <c r="K24" s="52"/>
      <c r="L24" s="53"/>
      <c r="M24" s="53"/>
      <c r="N24" s="89">
        <f t="shared" si="1"/>
        <v>0</v>
      </c>
      <c r="O24" s="53"/>
      <c r="P24" s="84"/>
      <c r="Q24" s="84"/>
      <c r="R24" s="84"/>
      <c r="S24" s="84"/>
    </row>
    <row r="25" spans="2:19" ht="18" x14ac:dyDescent="0.25">
      <c r="B25" s="118" t="s">
        <v>38</v>
      </c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20"/>
      <c r="P25" s="67"/>
      <c r="Q25" s="67"/>
      <c r="R25" s="67"/>
      <c r="S25" s="67"/>
    </row>
    <row r="26" spans="2:19" ht="28.5" x14ac:dyDescent="0.25">
      <c r="B26" s="12" t="s">
        <v>214</v>
      </c>
      <c r="C26" s="12" t="s">
        <v>96</v>
      </c>
      <c r="D26" s="76" t="s">
        <v>192</v>
      </c>
      <c r="E26" s="11">
        <v>10</v>
      </c>
      <c r="F26" s="5"/>
      <c r="G26" s="5"/>
      <c r="H26" s="5"/>
      <c r="I26" s="52"/>
      <c r="J26" s="52"/>
      <c r="K26" s="52"/>
      <c r="L26" s="53"/>
      <c r="M26" s="53"/>
      <c r="N26" s="89">
        <f t="shared" ref="N26:N33" si="2">+E26*L26</f>
        <v>0</v>
      </c>
      <c r="O26" s="53"/>
      <c r="P26" s="84"/>
      <c r="Q26" s="84"/>
      <c r="R26" s="84"/>
      <c r="S26" s="84"/>
    </row>
    <row r="27" spans="2:19" ht="28.5" x14ac:dyDescent="0.25">
      <c r="B27" s="15" t="s">
        <v>93</v>
      </c>
      <c r="C27" s="15" t="s">
        <v>96</v>
      </c>
      <c r="D27" s="76" t="s">
        <v>193</v>
      </c>
      <c r="E27" s="11">
        <v>10</v>
      </c>
      <c r="F27" s="18"/>
      <c r="G27" s="18"/>
      <c r="H27" s="18"/>
      <c r="I27" s="58"/>
      <c r="J27" s="58"/>
      <c r="K27" s="58"/>
      <c r="L27" s="59"/>
      <c r="M27" s="59"/>
      <c r="N27" s="89">
        <f t="shared" si="2"/>
        <v>0</v>
      </c>
      <c r="O27" s="59"/>
      <c r="P27" s="85"/>
      <c r="Q27" s="85"/>
      <c r="R27" s="85"/>
      <c r="S27" s="85"/>
    </row>
    <row r="28" spans="2:19" ht="28.5" x14ac:dyDescent="0.25">
      <c r="B28" s="19" t="s">
        <v>94</v>
      </c>
      <c r="C28" s="20" t="s">
        <v>96</v>
      </c>
      <c r="D28" s="76" t="s">
        <v>194</v>
      </c>
      <c r="E28" s="11">
        <v>6</v>
      </c>
      <c r="F28" s="23"/>
      <c r="G28" s="23"/>
      <c r="H28" s="23"/>
      <c r="I28" s="56"/>
      <c r="J28" s="56"/>
      <c r="K28" s="56"/>
      <c r="L28" s="57"/>
      <c r="M28" s="57"/>
      <c r="N28" s="89">
        <f t="shared" si="2"/>
        <v>0</v>
      </c>
      <c r="O28" s="57"/>
      <c r="P28" s="86"/>
      <c r="Q28" s="86"/>
      <c r="R28" s="86"/>
      <c r="S28" s="86"/>
    </row>
    <row r="29" spans="2:19" ht="28.5" x14ac:dyDescent="0.25">
      <c r="B29" s="12" t="s">
        <v>213</v>
      </c>
      <c r="C29" s="12" t="s">
        <v>96</v>
      </c>
      <c r="D29" s="76" t="s">
        <v>195</v>
      </c>
      <c r="E29" s="11">
        <v>10</v>
      </c>
      <c r="F29" s="5"/>
      <c r="G29" s="5"/>
      <c r="H29" s="5"/>
      <c r="I29" s="52"/>
      <c r="J29" s="52"/>
      <c r="K29" s="52"/>
      <c r="L29" s="53"/>
      <c r="M29" s="53"/>
      <c r="N29" s="89">
        <f t="shared" si="2"/>
        <v>0</v>
      </c>
      <c r="O29" s="53"/>
      <c r="P29" s="84"/>
      <c r="Q29" s="84"/>
      <c r="R29" s="84"/>
      <c r="S29" s="84"/>
    </row>
    <row r="30" spans="2:19" ht="28.5" x14ac:dyDescent="0.25">
      <c r="B30" s="15" t="s">
        <v>97</v>
      </c>
      <c r="C30" s="15" t="s">
        <v>96</v>
      </c>
      <c r="D30" s="76" t="s">
        <v>196</v>
      </c>
      <c r="E30" s="11">
        <v>10</v>
      </c>
      <c r="F30" s="18"/>
      <c r="G30" s="18"/>
      <c r="H30" s="18"/>
      <c r="I30" s="58"/>
      <c r="J30" s="58"/>
      <c r="K30" s="58"/>
      <c r="L30" s="59"/>
      <c r="M30" s="59"/>
      <c r="N30" s="89">
        <f t="shared" si="2"/>
        <v>0</v>
      </c>
      <c r="O30" s="59"/>
      <c r="P30" s="85"/>
      <c r="Q30" s="85"/>
      <c r="R30" s="85"/>
      <c r="S30" s="85"/>
    </row>
    <row r="31" spans="2:19" ht="28.5" x14ac:dyDescent="0.25">
      <c r="B31" s="19" t="s">
        <v>98</v>
      </c>
      <c r="C31" s="20" t="s">
        <v>96</v>
      </c>
      <c r="D31" s="76" t="s">
        <v>197</v>
      </c>
      <c r="E31" s="11">
        <v>5</v>
      </c>
      <c r="F31" s="23"/>
      <c r="G31" s="23"/>
      <c r="H31" s="23"/>
      <c r="I31" s="56"/>
      <c r="J31" s="56"/>
      <c r="K31" s="56"/>
      <c r="L31" s="57"/>
      <c r="M31" s="57"/>
      <c r="N31" s="89">
        <f t="shared" si="2"/>
        <v>0</v>
      </c>
      <c r="O31" s="57"/>
      <c r="P31" s="86"/>
      <c r="Q31" s="86"/>
      <c r="R31" s="86"/>
      <c r="S31" s="86"/>
    </row>
    <row r="32" spans="2:19" ht="30" x14ac:dyDescent="0.25">
      <c r="B32" s="36" t="s">
        <v>95</v>
      </c>
      <c r="C32" s="62" t="s">
        <v>96</v>
      </c>
      <c r="D32" s="76" t="s">
        <v>198</v>
      </c>
      <c r="E32" s="11">
        <v>10</v>
      </c>
      <c r="F32" s="23"/>
      <c r="G32" s="23"/>
      <c r="H32" s="23"/>
      <c r="I32" s="23"/>
      <c r="J32" s="23"/>
      <c r="K32" s="23"/>
      <c r="L32" s="70"/>
      <c r="M32" s="70"/>
      <c r="N32" s="89">
        <f t="shared" si="2"/>
        <v>0</v>
      </c>
      <c r="O32" s="70"/>
      <c r="P32" s="87"/>
      <c r="Q32" s="87"/>
      <c r="R32" s="87"/>
      <c r="S32" s="87"/>
    </row>
    <row r="33" spans="2:19" ht="30" x14ac:dyDescent="0.25">
      <c r="B33" s="24" t="s">
        <v>99</v>
      </c>
      <c r="C33" s="63" t="s">
        <v>96</v>
      </c>
      <c r="D33" s="76" t="s">
        <v>199</v>
      </c>
      <c r="E33" s="11">
        <v>10</v>
      </c>
      <c r="F33" s="23"/>
      <c r="G33" s="23"/>
      <c r="H33" s="23"/>
      <c r="I33" s="23"/>
      <c r="J33" s="23"/>
      <c r="K33" s="23"/>
      <c r="L33" s="70"/>
      <c r="M33" s="70"/>
      <c r="N33" s="89">
        <f t="shared" si="2"/>
        <v>0</v>
      </c>
      <c r="O33" s="70"/>
      <c r="P33" s="87"/>
      <c r="Q33" s="87"/>
      <c r="R33" s="87"/>
      <c r="S33" s="87"/>
    </row>
    <row r="34" spans="2:19" x14ac:dyDescent="0.25">
      <c r="M34" s="128" t="s">
        <v>254</v>
      </c>
      <c r="N34" s="127">
        <f>SUM(N9:N11,N13:N17,N20:N24,N26:N33)</f>
        <v>0</v>
      </c>
    </row>
  </sheetData>
  <mergeCells count="11">
    <mergeCell ref="P5:S5"/>
    <mergeCell ref="B19:O19"/>
    <mergeCell ref="B25:O25"/>
    <mergeCell ref="B2:O2"/>
    <mergeCell ref="B3:O3"/>
    <mergeCell ref="B7:O7"/>
    <mergeCell ref="B18:O18"/>
    <mergeCell ref="B5:C5"/>
    <mergeCell ref="B8:O8"/>
    <mergeCell ref="B12:O12"/>
    <mergeCell ref="C4:D4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E8771-E1F2-41E9-981B-7E1F7569001F}">
  <dimension ref="A1:S32"/>
  <sheetViews>
    <sheetView tabSelected="1" topLeftCell="D1" zoomScale="80" zoomScaleNormal="80" workbookViewId="0">
      <selection activeCell="B3" sqref="B3:O3"/>
    </sheetView>
  </sheetViews>
  <sheetFormatPr baseColWidth="10" defaultColWidth="11.5703125" defaultRowHeight="15" x14ac:dyDescent="0.25"/>
  <cols>
    <col min="1" max="1" width="10.42578125" style="48" customWidth="1"/>
    <col min="2" max="2" width="39.42578125" style="48" customWidth="1"/>
    <col min="3" max="3" width="35.42578125" style="48" bestFit="1" customWidth="1"/>
    <col min="4" max="4" width="20.7109375" style="49" customWidth="1"/>
    <col min="5" max="5" width="26" style="49" customWidth="1"/>
    <col min="6" max="6" width="21.5703125" style="48" customWidth="1"/>
    <col min="7" max="7" width="19.7109375" style="48" customWidth="1"/>
    <col min="8" max="8" width="21" style="48" customWidth="1"/>
    <col min="9" max="11" width="22.5703125" style="48" customWidth="1"/>
    <col min="12" max="12" width="23.7109375" style="91" customWidth="1"/>
    <col min="13" max="14" width="23" style="91" customWidth="1"/>
    <col min="15" max="15" width="22.7109375" style="91" customWidth="1"/>
    <col min="16" max="16" width="23.28515625" style="48" customWidth="1"/>
    <col min="17" max="17" width="21.85546875" style="48" customWidth="1"/>
    <col min="18" max="18" width="25.85546875" style="48" customWidth="1"/>
    <col min="19" max="19" width="21.85546875" style="48" customWidth="1"/>
    <col min="20" max="16384" width="11.5703125" style="48"/>
  </cols>
  <sheetData>
    <row r="1" spans="1:19" ht="77.25" customHeight="1" x14ac:dyDescent="0.25">
      <c r="B1" s="48" t="s">
        <v>0</v>
      </c>
      <c r="C1" s="1"/>
      <c r="D1" s="1"/>
      <c r="E1" s="1"/>
    </row>
    <row r="2" spans="1:19" ht="56.25" customHeight="1" x14ac:dyDescent="0.25">
      <c r="B2" s="124" t="s">
        <v>39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9" ht="39.75" customHeight="1" x14ac:dyDescent="0.25">
      <c r="B3" s="101" t="s">
        <v>1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1:19" s="50" customFormat="1" ht="41.25" customHeight="1" x14ac:dyDescent="0.25">
      <c r="B4" s="10" t="s">
        <v>2</v>
      </c>
      <c r="C4" s="100"/>
      <c r="D4" s="100"/>
      <c r="L4" s="92"/>
      <c r="M4" s="92"/>
      <c r="N4" s="92"/>
      <c r="O4" s="92"/>
    </row>
    <row r="5" spans="1:19" ht="41.25" customHeight="1" x14ac:dyDescent="0.25">
      <c r="B5" s="102" t="s">
        <v>15</v>
      </c>
      <c r="C5" s="103"/>
      <c r="D5" s="73">
        <v>0</v>
      </c>
      <c r="E5" s="39"/>
      <c r="F5" s="39"/>
      <c r="G5" s="39"/>
      <c r="H5" s="39"/>
      <c r="I5" s="39"/>
      <c r="J5" s="39"/>
      <c r="K5" s="39"/>
      <c r="L5" s="93"/>
      <c r="M5" s="93"/>
      <c r="N5" s="93"/>
      <c r="O5" s="93"/>
      <c r="P5" s="116" t="s">
        <v>250</v>
      </c>
      <c r="Q5" s="116"/>
      <c r="R5" s="116"/>
      <c r="S5" s="116"/>
    </row>
    <row r="6" spans="1:19" ht="63" x14ac:dyDescent="0.25">
      <c r="B6" s="7" t="s">
        <v>3</v>
      </c>
      <c r="C6" s="2" t="s">
        <v>10</v>
      </c>
      <c r="D6" s="3" t="s">
        <v>4</v>
      </c>
      <c r="E6" s="3" t="s">
        <v>13</v>
      </c>
      <c r="F6" s="3" t="s">
        <v>12</v>
      </c>
      <c r="G6" s="3" t="s">
        <v>11</v>
      </c>
      <c r="H6" s="3" t="s">
        <v>5</v>
      </c>
      <c r="I6" s="3" t="s">
        <v>6</v>
      </c>
      <c r="J6" s="3" t="s">
        <v>251</v>
      </c>
      <c r="K6" s="3" t="s">
        <v>252</v>
      </c>
      <c r="L6" s="94" t="s">
        <v>7</v>
      </c>
      <c r="M6" s="94" t="s">
        <v>8</v>
      </c>
      <c r="N6" s="96" t="s">
        <v>255</v>
      </c>
      <c r="O6" s="96" t="s">
        <v>9</v>
      </c>
      <c r="P6" s="75" t="s">
        <v>244</v>
      </c>
      <c r="Q6" s="75" t="s">
        <v>247</v>
      </c>
      <c r="R6" s="75" t="s">
        <v>249</v>
      </c>
      <c r="S6" s="75" t="s">
        <v>248</v>
      </c>
    </row>
    <row r="7" spans="1:19" ht="18" x14ac:dyDescent="0.25">
      <c r="B7" s="111" t="s">
        <v>21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71"/>
      <c r="Q7" s="71"/>
      <c r="R7" s="71"/>
      <c r="S7" s="71"/>
    </row>
    <row r="8" spans="1:19" ht="18" x14ac:dyDescent="0.25">
      <c r="B8" s="38" t="s">
        <v>40</v>
      </c>
      <c r="C8" s="37"/>
      <c r="D8" s="37"/>
      <c r="E8" s="25"/>
      <c r="F8" s="37"/>
      <c r="G8" s="37"/>
      <c r="H8" s="37"/>
      <c r="I8" s="37"/>
      <c r="J8" s="74"/>
      <c r="K8" s="88"/>
      <c r="L8" s="95"/>
      <c r="M8" s="95"/>
      <c r="N8" s="95"/>
      <c r="O8" s="95"/>
      <c r="P8" s="72"/>
      <c r="Q8" s="72"/>
      <c r="R8" s="72"/>
      <c r="S8" s="72"/>
    </row>
    <row r="9" spans="1:19" ht="28.5" x14ac:dyDescent="0.25">
      <c r="B9" s="12" t="s">
        <v>42</v>
      </c>
      <c r="C9" s="12" t="s">
        <v>105</v>
      </c>
      <c r="D9" s="79" t="s">
        <v>238</v>
      </c>
      <c r="E9" s="8">
        <v>15</v>
      </c>
      <c r="F9" s="5"/>
      <c r="G9" s="5"/>
      <c r="H9" s="5"/>
      <c r="I9" s="52"/>
      <c r="J9" s="52"/>
      <c r="K9" s="52"/>
      <c r="L9" s="53"/>
      <c r="M9" s="53"/>
      <c r="N9" s="90">
        <f>+E9*L9</f>
        <v>0</v>
      </c>
      <c r="O9" s="97"/>
      <c r="P9" s="86"/>
      <c r="Q9" s="86"/>
      <c r="R9" s="86"/>
      <c r="S9" s="86"/>
    </row>
    <row r="10" spans="1:19" ht="28.5" x14ac:dyDescent="0.25">
      <c r="B10" s="15" t="s">
        <v>200</v>
      </c>
      <c r="C10" s="17" t="s">
        <v>106</v>
      </c>
      <c r="D10" s="80" t="s">
        <v>206</v>
      </c>
      <c r="E10" s="16">
        <v>15</v>
      </c>
      <c r="F10" s="18"/>
      <c r="G10" s="18"/>
      <c r="H10" s="18"/>
      <c r="I10" s="58"/>
      <c r="J10" s="58"/>
      <c r="K10" s="58"/>
      <c r="L10" s="59"/>
      <c r="M10" s="59"/>
      <c r="N10" s="90">
        <f t="shared" ref="N10:N12" si="0">+E10*L10</f>
        <v>0</v>
      </c>
      <c r="O10" s="98"/>
      <c r="P10" s="86"/>
      <c r="Q10" s="86"/>
      <c r="R10" s="86"/>
      <c r="S10" s="86"/>
    </row>
    <row r="11" spans="1:19" ht="30" customHeight="1" x14ac:dyDescent="0.25">
      <c r="B11" s="20" t="s">
        <v>100</v>
      </c>
      <c r="C11" s="22" t="s">
        <v>107</v>
      </c>
      <c r="D11" s="44" t="s">
        <v>133</v>
      </c>
      <c r="E11" s="21">
        <v>10</v>
      </c>
      <c r="F11" s="23"/>
      <c r="G11" s="23"/>
      <c r="H11" s="23"/>
      <c r="I11" s="56"/>
      <c r="J11" s="56"/>
      <c r="K11" s="56"/>
      <c r="L11" s="57"/>
      <c r="M11" s="57"/>
      <c r="N11" s="90">
        <f t="shared" si="0"/>
        <v>0</v>
      </c>
      <c r="O11" s="99"/>
      <c r="P11" s="86"/>
      <c r="Q11" s="86"/>
      <c r="R11" s="86"/>
      <c r="S11" s="86"/>
    </row>
    <row r="12" spans="1:19" ht="23.45" customHeight="1" x14ac:dyDescent="0.25">
      <c r="A12" s="64"/>
      <c r="B12" s="20" t="s">
        <v>142</v>
      </c>
      <c r="C12" s="22" t="s">
        <v>104</v>
      </c>
      <c r="D12" s="81" t="s">
        <v>201</v>
      </c>
      <c r="E12" s="46">
        <v>20</v>
      </c>
      <c r="F12" s="23"/>
      <c r="G12" s="23"/>
      <c r="H12" s="23"/>
      <c r="I12" s="56"/>
      <c r="J12" s="56"/>
      <c r="K12" s="56"/>
      <c r="L12" s="57"/>
      <c r="M12" s="57"/>
      <c r="N12" s="90">
        <f t="shared" si="0"/>
        <v>0</v>
      </c>
      <c r="O12" s="99"/>
      <c r="P12" s="86"/>
      <c r="Q12" s="86"/>
      <c r="R12" s="86"/>
      <c r="S12" s="86"/>
    </row>
    <row r="13" spans="1:19" ht="18" x14ac:dyDescent="0.25">
      <c r="B13" s="125" t="s">
        <v>41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15"/>
      <c r="P13" s="72"/>
      <c r="Q13" s="72"/>
      <c r="R13" s="72"/>
      <c r="S13" s="72"/>
    </row>
    <row r="14" spans="1:19" ht="33" customHeight="1" x14ac:dyDescent="0.25">
      <c r="A14" s="65"/>
      <c r="B14" s="34" t="s">
        <v>202</v>
      </c>
      <c r="C14" s="34" t="s">
        <v>144</v>
      </c>
      <c r="D14" s="81" t="s">
        <v>203</v>
      </c>
      <c r="E14" s="8">
        <v>8</v>
      </c>
      <c r="F14" s="5"/>
      <c r="G14" s="5"/>
      <c r="H14" s="5"/>
      <c r="I14" s="52"/>
      <c r="J14" s="52"/>
      <c r="K14" s="52"/>
      <c r="L14" s="53"/>
      <c r="M14" s="53"/>
      <c r="N14" s="90">
        <f t="shared" ref="N14:N16" si="1">+E14*L14</f>
        <v>0</v>
      </c>
      <c r="O14" s="97"/>
      <c r="P14" s="86"/>
      <c r="Q14" s="86"/>
      <c r="R14" s="86"/>
      <c r="S14" s="86"/>
    </row>
    <row r="15" spans="1:19" ht="33" customHeight="1" x14ac:dyDescent="0.25">
      <c r="B15" s="34" t="s">
        <v>143</v>
      </c>
      <c r="C15" s="34" t="s">
        <v>101</v>
      </c>
      <c r="D15" s="81" t="s">
        <v>204</v>
      </c>
      <c r="E15" s="8">
        <v>6</v>
      </c>
      <c r="F15" s="5"/>
      <c r="G15" s="5"/>
      <c r="H15" s="5"/>
      <c r="I15" s="52"/>
      <c r="J15" s="52"/>
      <c r="K15" s="52"/>
      <c r="L15" s="53"/>
      <c r="M15" s="53"/>
      <c r="N15" s="90">
        <f t="shared" si="1"/>
        <v>0</v>
      </c>
      <c r="O15" s="97"/>
      <c r="P15" s="86"/>
      <c r="Q15" s="86"/>
      <c r="R15" s="86"/>
      <c r="S15" s="86"/>
    </row>
    <row r="16" spans="1:19" ht="33" customHeight="1" x14ac:dyDescent="0.25">
      <c r="B16" s="34" t="s">
        <v>103</v>
      </c>
      <c r="C16" s="34" t="s">
        <v>102</v>
      </c>
      <c r="D16" s="81" t="s">
        <v>205</v>
      </c>
      <c r="E16" s="8">
        <v>6</v>
      </c>
      <c r="F16" s="5"/>
      <c r="G16" s="5"/>
      <c r="H16" s="5"/>
      <c r="I16" s="52"/>
      <c r="J16" s="52"/>
      <c r="K16" s="52"/>
      <c r="L16" s="53"/>
      <c r="M16" s="53"/>
      <c r="N16" s="90">
        <f t="shared" si="1"/>
        <v>0</v>
      </c>
      <c r="O16" s="97"/>
      <c r="P16" s="86"/>
      <c r="Q16" s="86"/>
      <c r="R16" s="86"/>
      <c r="S16" s="86"/>
    </row>
    <row r="17" spans="2:19" ht="20.25" customHeight="1" x14ac:dyDescent="0.25">
      <c r="B17" s="111" t="s">
        <v>24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71"/>
      <c r="Q17" s="71"/>
      <c r="R17" s="71"/>
      <c r="S17" s="71"/>
    </row>
    <row r="18" spans="2:19" ht="16.5" customHeight="1" x14ac:dyDescent="0.25">
      <c r="B18" s="118" t="s">
        <v>43</v>
      </c>
      <c r="C18" s="105"/>
      <c r="D18" s="105" t="s">
        <v>14</v>
      </c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72"/>
      <c r="Q18" s="72"/>
      <c r="R18" s="72"/>
      <c r="S18" s="72"/>
    </row>
    <row r="19" spans="2:19" ht="54.75" customHeight="1" x14ac:dyDescent="0.25">
      <c r="B19" s="35" t="s">
        <v>59</v>
      </c>
      <c r="C19" s="12" t="s">
        <v>109</v>
      </c>
      <c r="D19" s="76" t="s">
        <v>207</v>
      </c>
      <c r="E19" s="9">
        <v>8</v>
      </c>
      <c r="F19" s="5"/>
      <c r="G19" s="5"/>
      <c r="H19" s="5"/>
      <c r="I19" s="52"/>
      <c r="J19" s="52"/>
      <c r="K19" s="52"/>
      <c r="L19" s="53"/>
      <c r="M19" s="53"/>
      <c r="N19" s="90">
        <f t="shared" ref="N19:N20" si="2">+E19*L19</f>
        <v>0</v>
      </c>
      <c r="O19" s="97"/>
      <c r="P19" s="86"/>
      <c r="Q19" s="86"/>
      <c r="R19" s="86"/>
      <c r="S19" s="86"/>
    </row>
    <row r="20" spans="2:19" ht="45.75" customHeight="1" x14ac:dyDescent="0.25">
      <c r="B20" s="35" t="s">
        <v>239</v>
      </c>
      <c r="C20" s="12" t="s">
        <v>108</v>
      </c>
      <c r="D20" s="76" t="s">
        <v>208</v>
      </c>
      <c r="E20" s="9">
        <v>8</v>
      </c>
      <c r="F20" s="5"/>
      <c r="G20" s="5"/>
      <c r="H20" s="5"/>
      <c r="I20" s="52"/>
      <c r="J20" s="52"/>
      <c r="K20" s="52"/>
      <c r="L20" s="53"/>
      <c r="M20" s="53"/>
      <c r="N20" s="90">
        <f t="shared" si="2"/>
        <v>0</v>
      </c>
      <c r="O20" s="97"/>
      <c r="P20" s="86"/>
      <c r="Q20" s="86"/>
      <c r="R20" s="86"/>
      <c r="S20" s="86"/>
    </row>
    <row r="21" spans="2:19" ht="16.5" customHeight="1" x14ac:dyDescent="0.25">
      <c r="B21" s="118" t="s">
        <v>44</v>
      </c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72"/>
      <c r="Q21" s="72"/>
      <c r="R21" s="72"/>
      <c r="S21" s="72"/>
    </row>
    <row r="22" spans="2:19" ht="48.75" customHeight="1" x14ac:dyDescent="0.25">
      <c r="B22" s="35" t="s">
        <v>59</v>
      </c>
      <c r="C22" s="12" t="s">
        <v>246</v>
      </c>
      <c r="D22" s="30" t="s">
        <v>209</v>
      </c>
      <c r="E22" s="9">
        <v>5</v>
      </c>
      <c r="F22" s="5"/>
      <c r="G22" s="5"/>
      <c r="H22" s="5"/>
      <c r="I22" s="52"/>
      <c r="J22" s="52"/>
      <c r="K22" s="52"/>
      <c r="L22" s="53"/>
      <c r="M22" s="53"/>
      <c r="N22" s="90">
        <f t="shared" ref="N22:N24" si="3">+E22*L22</f>
        <v>0</v>
      </c>
      <c r="O22" s="97"/>
      <c r="P22" s="86"/>
      <c r="Q22" s="86"/>
      <c r="R22" s="86"/>
      <c r="S22" s="86"/>
    </row>
    <row r="23" spans="2:19" ht="53.25" customHeight="1" x14ac:dyDescent="0.25">
      <c r="B23" s="35" t="s">
        <v>239</v>
      </c>
      <c r="C23" s="12" t="s">
        <v>246</v>
      </c>
      <c r="D23" s="30" t="s">
        <v>210</v>
      </c>
      <c r="E23" s="9">
        <v>5</v>
      </c>
      <c r="F23" s="5"/>
      <c r="G23" s="5"/>
      <c r="H23" s="5"/>
      <c r="I23" s="52"/>
      <c r="J23" s="52"/>
      <c r="K23" s="52"/>
      <c r="L23" s="53"/>
      <c r="M23" s="53"/>
      <c r="N23" s="90">
        <f t="shared" si="3"/>
        <v>0</v>
      </c>
      <c r="O23" s="97"/>
      <c r="P23" s="86"/>
      <c r="Q23" s="86"/>
      <c r="R23" s="86"/>
      <c r="S23" s="86"/>
    </row>
    <row r="24" spans="2:19" ht="28.5" x14ac:dyDescent="0.25">
      <c r="B24" s="12" t="s">
        <v>240</v>
      </c>
      <c r="C24" s="12" t="s">
        <v>245</v>
      </c>
      <c r="D24" s="30" t="s">
        <v>211</v>
      </c>
      <c r="E24" s="9">
        <v>5</v>
      </c>
      <c r="F24" s="5"/>
      <c r="G24" s="5"/>
      <c r="H24" s="5"/>
      <c r="I24" s="52"/>
      <c r="J24" s="52"/>
      <c r="K24" s="52"/>
      <c r="L24" s="53"/>
      <c r="M24" s="53"/>
      <c r="N24" s="90">
        <f t="shared" si="3"/>
        <v>0</v>
      </c>
      <c r="O24" s="97"/>
      <c r="P24" s="86"/>
      <c r="Q24" s="86"/>
      <c r="R24" s="86"/>
      <c r="S24" s="86"/>
    </row>
    <row r="25" spans="2:19" ht="18" x14ac:dyDescent="0.25">
      <c r="B25" s="111" t="s">
        <v>27</v>
      </c>
      <c r="C25" s="112"/>
      <c r="D25" s="112"/>
      <c r="E25" s="112"/>
      <c r="F25" s="112"/>
      <c r="G25" s="112"/>
      <c r="H25" s="112"/>
      <c r="I25" s="112"/>
      <c r="J25" s="112"/>
      <c r="K25" s="112"/>
      <c r="L25" s="112"/>
      <c r="M25" s="112"/>
      <c r="N25" s="112"/>
      <c r="O25" s="112"/>
      <c r="P25" s="71"/>
      <c r="Q25" s="71"/>
      <c r="R25" s="71"/>
      <c r="S25" s="71"/>
    </row>
    <row r="26" spans="2:19" ht="18" x14ac:dyDescent="0.25">
      <c r="B26" s="118" t="s">
        <v>45</v>
      </c>
      <c r="C26" s="105"/>
      <c r="D26" s="105" t="s">
        <v>28</v>
      </c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72"/>
      <c r="Q26" s="72"/>
      <c r="R26" s="72"/>
      <c r="S26" s="72"/>
    </row>
    <row r="27" spans="2:19" ht="31.15" customHeight="1" x14ac:dyDescent="0.25">
      <c r="B27" s="6" t="s">
        <v>241</v>
      </c>
      <c r="C27" s="4" t="s">
        <v>110</v>
      </c>
      <c r="D27" s="29" t="s">
        <v>134</v>
      </c>
      <c r="E27" s="29">
        <v>5</v>
      </c>
      <c r="F27" s="5"/>
      <c r="G27" s="5"/>
      <c r="H27" s="5"/>
      <c r="I27" s="52"/>
      <c r="J27" s="52"/>
      <c r="K27" s="52"/>
      <c r="L27" s="53"/>
      <c r="M27" s="53"/>
      <c r="N27" s="90">
        <f t="shared" ref="N27:N28" si="4">+E27*L27</f>
        <v>0</v>
      </c>
      <c r="O27" s="97"/>
      <c r="P27" s="86"/>
      <c r="Q27" s="86"/>
      <c r="R27" s="86"/>
      <c r="S27" s="86"/>
    </row>
    <row r="28" spans="2:19" ht="57" x14ac:dyDescent="0.25">
      <c r="B28" s="6" t="s">
        <v>242</v>
      </c>
      <c r="C28" s="4" t="s">
        <v>111</v>
      </c>
      <c r="D28" s="29" t="s">
        <v>212</v>
      </c>
      <c r="E28" s="8">
        <v>5</v>
      </c>
      <c r="F28" s="5"/>
      <c r="G28" s="5"/>
      <c r="H28" s="5"/>
      <c r="I28" s="52"/>
      <c r="J28" s="52"/>
      <c r="K28" s="52"/>
      <c r="L28" s="53"/>
      <c r="M28" s="53"/>
      <c r="N28" s="90">
        <f t="shared" si="4"/>
        <v>0</v>
      </c>
      <c r="O28" s="97"/>
      <c r="P28" s="86"/>
      <c r="Q28" s="86"/>
      <c r="R28" s="86"/>
      <c r="S28" s="86"/>
    </row>
    <row r="29" spans="2:19" ht="18" x14ac:dyDescent="0.25">
      <c r="B29" s="111" t="s">
        <v>30</v>
      </c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71"/>
      <c r="Q29" s="71"/>
      <c r="R29" s="71"/>
      <c r="S29" s="71"/>
    </row>
    <row r="30" spans="2:19" ht="42.75" x14ac:dyDescent="0.25">
      <c r="B30" s="6" t="s">
        <v>112</v>
      </c>
      <c r="C30" s="4" t="s">
        <v>114</v>
      </c>
      <c r="D30" s="29" t="s">
        <v>135</v>
      </c>
      <c r="E30" s="8">
        <v>6</v>
      </c>
      <c r="F30" s="5"/>
      <c r="G30" s="5"/>
      <c r="H30" s="5"/>
      <c r="I30" s="52"/>
      <c r="J30" s="52"/>
      <c r="K30" s="52"/>
      <c r="L30" s="53"/>
      <c r="M30" s="53"/>
      <c r="N30" s="90">
        <f t="shared" ref="N30:N31" si="5">+E30*L30</f>
        <v>0</v>
      </c>
      <c r="O30" s="97"/>
      <c r="P30" s="86"/>
      <c r="Q30" s="86"/>
      <c r="R30" s="86"/>
      <c r="S30" s="86"/>
    </row>
    <row r="31" spans="2:19" ht="42.75" x14ac:dyDescent="0.25">
      <c r="B31" s="6" t="s">
        <v>113</v>
      </c>
      <c r="C31" s="4" t="s">
        <v>115</v>
      </c>
      <c r="D31" s="29" t="s">
        <v>136</v>
      </c>
      <c r="E31" s="8">
        <v>6</v>
      </c>
      <c r="F31" s="5"/>
      <c r="G31" s="5"/>
      <c r="H31" s="5"/>
      <c r="I31" s="52"/>
      <c r="J31" s="52"/>
      <c r="K31" s="52"/>
      <c r="L31" s="53"/>
      <c r="M31" s="53"/>
      <c r="N31" s="90">
        <f t="shared" si="5"/>
        <v>0</v>
      </c>
      <c r="O31" s="97"/>
      <c r="P31" s="86"/>
      <c r="Q31" s="86"/>
      <c r="R31" s="86"/>
      <c r="S31" s="86"/>
    </row>
    <row r="32" spans="2:19" x14ac:dyDescent="0.25">
      <c r="M32" s="128" t="s">
        <v>254</v>
      </c>
      <c r="N32" s="127">
        <f>SUM(N9:N12,N14:N16,N19:N20,N22:N24,N27:N28,N30:N31)</f>
        <v>0</v>
      </c>
    </row>
  </sheetData>
  <mergeCells count="13">
    <mergeCell ref="B7:O7"/>
    <mergeCell ref="B29:O29"/>
    <mergeCell ref="B13:O13"/>
    <mergeCell ref="B17:O17"/>
    <mergeCell ref="B18:O18"/>
    <mergeCell ref="B21:O21"/>
    <mergeCell ref="B25:O25"/>
    <mergeCell ref="B26:O26"/>
    <mergeCell ref="B2:O2"/>
    <mergeCell ref="B3:O3"/>
    <mergeCell ref="B5:C5"/>
    <mergeCell ref="C4:D4"/>
    <mergeCell ref="P5:S5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 Lot 1</vt:lpstr>
      <vt:lpstr>BPU Lot 2</vt:lpstr>
      <vt:lpstr>BPU Lot 3</vt:lpstr>
      <vt:lpstr>BPU Lot 4</vt:lpstr>
    </vt:vector>
  </TitlesOfParts>
  <Company>Universite de Tours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Jolivet</dc:creator>
  <cp:lastModifiedBy>Anna Jolivet</cp:lastModifiedBy>
  <dcterms:created xsi:type="dcterms:W3CDTF">2025-10-29T13:03:42Z</dcterms:created>
  <dcterms:modified xsi:type="dcterms:W3CDTF">2026-02-02T09:56:23Z</dcterms:modified>
</cp:coreProperties>
</file>