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AMBOISE\Commun\1_DPC\Parcours_de_visite\PARCOURS-VISITE_MOE_MUSEO\"/>
    </mc:Choice>
  </mc:AlternateContent>
  <xr:revisionPtr revIDLastSave="0" documentId="13_ncr:1_{3B1DF35B-EF9D-40F9-ABD2-A6C60C445BA8}" xr6:coauthVersionLast="47" xr6:coauthVersionMax="47" xr10:uidLastSave="{00000000-0000-0000-0000-000000000000}"/>
  <bookViews>
    <workbookView xWindow="28680" yWindow="-120" windowWidth="29040" windowHeight="17640" xr2:uid="{FBFB8401-8031-4FFA-BE27-829FC2F7DE9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" l="1"/>
  <c r="H44" i="1"/>
  <c r="H37" i="1"/>
  <c r="I15" i="1"/>
  <c r="I13" i="1"/>
  <c r="H20" i="1"/>
  <c r="H15" i="1"/>
  <c r="H13" i="1"/>
  <c r="B61" i="1"/>
</calcChain>
</file>

<file path=xl/sharedStrings.xml><?xml version="1.0" encoding="utf-8"?>
<sst xmlns="http://schemas.openxmlformats.org/spreadsheetml/2006/main" count="299" uniqueCount="186">
  <si>
    <t>Galerie des Fastes</t>
  </si>
  <si>
    <t>Grands Appartements</t>
  </si>
  <si>
    <t>Antichambre appartement du Pape</t>
  </si>
  <si>
    <t>Salon des Officiers</t>
  </si>
  <si>
    <t>Chambre d'Anne d'Autriche</t>
  </si>
  <si>
    <t>Cabinet de Travail</t>
  </si>
  <si>
    <t>Cabinet de Toilette</t>
  </si>
  <si>
    <t>Chambre de la duchesse d'Orléans</t>
  </si>
  <si>
    <t>Salon d'Angle</t>
  </si>
  <si>
    <t>Salon des Huissiers</t>
  </si>
  <si>
    <t>Antichambre Noire</t>
  </si>
  <si>
    <t>Appartement du Pape</t>
  </si>
  <si>
    <t>Vestibule haut du Fer-à-Cheval</t>
  </si>
  <si>
    <t>Chapelle de la Trinité (Haut)</t>
  </si>
  <si>
    <t>Noms des salles</t>
  </si>
  <si>
    <t>Galerie François Ier</t>
  </si>
  <si>
    <t>Passage</t>
  </si>
  <si>
    <t>Salle des Gardes</t>
  </si>
  <si>
    <t>Petit salle Louis XV</t>
  </si>
  <si>
    <t>Salle de Bal</t>
  </si>
  <si>
    <t>Escalier du Roi</t>
  </si>
  <si>
    <t>Rotonde</t>
  </si>
  <si>
    <t>1ere salle Saint-Louis</t>
  </si>
  <si>
    <t>2e salle Saint-Louis</t>
  </si>
  <si>
    <t>Salon Louis XIII</t>
  </si>
  <si>
    <t>Salon François Ier</t>
  </si>
  <si>
    <t>Salon des Tapisseries</t>
  </si>
  <si>
    <t>Signalétique directionnelle</t>
  </si>
  <si>
    <t>Galerie de Diane</t>
  </si>
  <si>
    <t>Salon blanc</t>
  </si>
  <si>
    <t>Grand salon de l'Impératrice</t>
  </si>
  <si>
    <t>Chambre de la Reine / imératrice</t>
  </si>
  <si>
    <t>Boudoir d'Argent</t>
  </si>
  <si>
    <t>Salle du Trone</t>
  </si>
  <si>
    <t>Passage du Brule Tout</t>
  </si>
  <si>
    <t>Salle du Conseil</t>
  </si>
  <si>
    <t>Chambre de l'Empereur</t>
  </si>
  <si>
    <t>Petite Chambre à coucher de l'Empereur</t>
  </si>
  <si>
    <t>Passage des bains</t>
  </si>
  <si>
    <t>Antichambre de l'Empereur</t>
  </si>
  <si>
    <t>Salon des aides de camp de l'Empereur</t>
  </si>
  <si>
    <t>Escalier Louis XIV</t>
  </si>
  <si>
    <t>Chapelle de la Trinité (BAS)</t>
  </si>
  <si>
    <t>Vestibule bas du Fer-à-Cheval</t>
  </si>
  <si>
    <t>Appartement Mérimée</t>
  </si>
  <si>
    <t>Vestibule Appartement de Maintenon</t>
  </si>
  <si>
    <t>Antichambre de l'Impératrice</t>
  </si>
  <si>
    <t>Salles Renaissance</t>
  </si>
  <si>
    <t>Antichambre appartement de Maintenon</t>
  </si>
  <si>
    <t>Loggia et Grand Salon</t>
  </si>
  <si>
    <t>Chambre à coucher</t>
  </si>
  <si>
    <t>Appartement de l'Impératrice</t>
  </si>
  <si>
    <t>Appartement de l'Empereur</t>
  </si>
  <si>
    <t>Grands Appartements ?</t>
  </si>
  <si>
    <t>Point d'accueil groupes</t>
  </si>
  <si>
    <t xml:space="preserve">Pied métallique abandonné </t>
  </si>
  <si>
    <t>Escalier de stuc rdc</t>
  </si>
  <si>
    <t>1 panneau métallique sur pied (qui endommage les stucs)</t>
  </si>
  <si>
    <t>Escalier de stuc 1er étage et Antichambre Galerie des Fastes</t>
  </si>
  <si>
    <t>Lumière des appliques est trop faible</t>
  </si>
  <si>
    <t>1 panneau de médiation</t>
  </si>
  <si>
    <t>1 panneau "sens de la visite"</t>
  </si>
  <si>
    <t>un panneau sens de la visite + plan d'évacuation</t>
  </si>
  <si>
    <t>non</t>
  </si>
  <si>
    <t>occultant noirs + lumière tamisée</t>
  </si>
  <si>
    <t xml:space="preserve">Poteau de guidage qui divise la pièce + panneau sens de la visite au retour (apres salle de bal) </t>
  </si>
  <si>
    <t>issus de secours</t>
  </si>
  <si>
    <t>belle luminosité</t>
  </si>
  <si>
    <t>ras</t>
  </si>
  <si>
    <t>cordons marrons pour pas descendre les escalier</t>
  </si>
  <si>
    <t>1 panneau directionnel</t>
  </si>
  <si>
    <t>1 panneau sens de la visite</t>
  </si>
  <si>
    <t xml:space="preserve">occultants noirs + lumière panneau de médiation </t>
  </si>
  <si>
    <t>1 panneau de médiation en plein milieu de la salle</t>
  </si>
  <si>
    <t>occultants noirs et loggia  cache le peu de lumière naturelle</t>
  </si>
  <si>
    <t>1 panneau de médiation triangle</t>
  </si>
  <si>
    <t>1 panneau "Chambre de la Duchesse d'Etampes" metalique</t>
  </si>
  <si>
    <t>1 panneau de médiation mise a distance</t>
  </si>
  <si>
    <t>1 panneau de médiation mise à distance</t>
  </si>
  <si>
    <t>1 panneau de médiation metalique</t>
  </si>
  <si>
    <t>2 panneaux de médiation triangles</t>
  </si>
  <si>
    <t>1 panneau de médiation métalique (plus celui de restauration des bibli)</t>
  </si>
  <si>
    <t>un panneau "chambre de la reine salle du trone et sortie"</t>
  </si>
  <si>
    <t>zone peu lumineuse</t>
  </si>
  <si>
    <t>un panneau de médiation triangle</t>
  </si>
  <si>
    <t xml:space="preserve">lumière par panneau médiation, occultant rideau blanc </t>
  </si>
  <si>
    <t>3 panneaux de médiation triangles</t>
  </si>
  <si>
    <t>double rideau blanc</t>
  </si>
  <si>
    <t>plexi sur toutes les parois</t>
  </si>
  <si>
    <t>1 panneau de médiation + médiation pendule</t>
  </si>
  <si>
    <t xml:space="preserve">occultant rideau blanc </t>
  </si>
  <si>
    <t>1 panneau de médiation sur pied en fer</t>
  </si>
  <si>
    <t>1 panneau de médiation sur pied en fer peu visible</t>
  </si>
  <si>
    <t>3 panneaux de médiation pied fer</t>
  </si>
  <si>
    <t>oui</t>
  </si>
  <si>
    <t>divers éclairage</t>
  </si>
  <si>
    <t>panneau de médiation lanterne =/= des autres et petit et peu visible</t>
  </si>
  <si>
    <t>plus de panneau chappelle ?</t>
  </si>
  <si>
    <t>panneau A4 plastique blanc gris "sens de la visite" fait maison</t>
  </si>
  <si>
    <t>Grand Salon</t>
  </si>
  <si>
    <t xml:space="preserve">1 panneau de médiation triangle </t>
  </si>
  <si>
    <t xml:space="preserve">2 panneaux de médiation triangle </t>
  </si>
  <si>
    <t>Poste 24 et entrée Boutique</t>
  </si>
  <si>
    <t>accès chapelle</t>
  </si>
  <si>
    <t>Appartement de Maintenon</t>
  </si>
  <si>
    <t>3 panneaux de types différents : sens de la visite, départ visites guidées, vers Rosa Bonheur</t>
  </si>
  <si>
    <t>Zone</t>
  </si>
  <si>
    <t>1 table tactile éteinte (présente normalement les espaces non accessibles)</t>
  </si>
  <si>
    <t>2 panneaux différents : vers Rosa Bonheur, vers musée chinois 
1 cartel au mur  pour annoncer l'ascenseur</t>
  </si>
  <si>
    <t>Eclairage de l'espace</t>
  </si>
  <si>
    <t>Cordelettes rouges / pieds métalliques sous l'escalier -&gt; Les mises à distance protègent les tabourets et banquettes velours rouge au niveau de l'escalier</t>
  </si>
  <si>
    <t>1 panneau métallique sur pied (sans description de l'espace) 
1 panneau tôle présentant le musée</t>
  </si>
  <si>
    <t>2 panneaux tôle pliée flêchant le musée Napoléon Ier (1) et les Grands Appartements (2) 
1 panneau tolle pliée vers ascenseur pour personnes a mobilité réduite 
1 panneau tôle pliée flêchant galerie des assiettes (3) et Appartement du Pape (4)</t>
  </si>
  <si>
    <t xml:space="preserve">1 totem présentant l'Appartement du Pape
Position fixe mais pas idéale </t>
  </si>
  <si>
    <t>1 panneau "sens de la visite" vers Galerie des Assiettes (3)
1 panneau intégré au poteau de guidage à l'entrée de la salle flêchant la Galerie des Assiettes (3) et l'Appartement du Pape (4)</t>
  </si>
  <si>
    <t>La lumière des lustres ne met pas en valeur les tableaux</t>
  </si>
  <si>
    <t>1 panneau "sens de la visite" avec une flèche demi-tour vers l'Appartement du Pape (4)
1 panneau sens de la visite</t>
  </si>
  <si>
    <t>Galerie des Assiettes + couloir EFAC</t>
  </si>
  <si>
    <t>2 poteaux de guidage plastique / poteaux en bois et cordons
Petits cordons interdisant de s'assoir sur les banquettes et sièges</t>
  </si>
  <si>
    <t>1 panneau pied fer sur l'appart</t>
  </si>
  <si>
    <t>lumière faible</t>
  </si>
  <si>
    <t>lumiète faible</t>
  </si>
  <si>
    <t>4 panneaux de médiation pied metalique : 2 ang, 1 fr,1 ita</t>
  </si>
  <si>
    <t xml:space="preserve">3 panneaux directionnel différents </t>
  </si>
  <si>
    <t xml:space="preserve">2 guide file 
1 panneau </t>
  </si>
  <si>
    <t>rien alors le visiteur doit faire demi-tour</t>
  </si>
  <si>
    <t>cordons rouges soutenus par panneau de médiation</t>
  </si>
  <si>
    <t>1 panneau sens de la visite et 1 panneau evacuation</t>
  </si>
  <si>
    <t>2 panneaux  pour les poussettes et fauteuils 1 pour chapelle et sortie</t>
  </si>
  <si>
    <t>Totem / Médiation</t>
  </si>
  <si>
    <t>Superficie espace</t>
  </si>
  <si>
    <t>Superficie générale</t>
  </si>
  <si>
    <t>TOTAL</t>
  </si>
  <si>
    <t>Appartement intérieur de l'Empereur</t>
  </si>
  <si>
    <t>Accueil - vestiaires - caisses</t>
  </si>
  <si>
    <t>Circulations du public</t>
  </si>
  <si>
    <t>Mises à distance (+ paravents)</t>
  </si>
  <si>
    <t xml:space="preserve">Poteau de guidage à sangle interdisant le passage derrière le piller
</t>
  </si>
  <si>
    <t xml:space="preserve">Poteau de guidage à sangle dissuadant l'entrée dans l'Appartement du Pape
</t>
  </si>
  <si>
    <t xml:space="preserve">2  poteaux de guidage dans le vestibule, utilisé pour laisser la porte entre la galerie et le couloir (pour les PMR)
</t>
  </si>
  <si>
    <t>cordons rouges pour chaises, cordons dorées pour banc en bois,  cordons marrons pieds bois pour la table, 2 poteaux de guidages (ouverture salle saint louis et escalier Louis XIV)</t>
  </si>
  <si>
    <t>cordes rouges pieds bois, poteaux de guidages + anciennes  mises à distance  en fer + tapis pour protéger parquet miroir</t>
  </si>
  <si>
    <t>cordage beige mise à distance</t>
  </si>
  <si>
    <t xml:space="preserve">paravent transparent </t>
  </si>
  <si>
    <t>mise à distance marron pied bois autour des torchères et de l'estrade + tapis pour protéger le parquet miroir</t>
  </si>
  <si>
    <t>cordons rouges sur poteau en fer ET en bois + cordons bleus sur les fauteuils</t>
  </si>
  <si>
    <t>cordons bleus sur les fauteilles</t>
  </si>
  <si>
    <t>cordons vers sur les canapés et fauteuils</t>
  </si>
  <si>
    <t>cordons rouges pied metaliques accroché au sol + poteaux de guidage (excalier minerve)</t>
  </si>
  <si>
    <t>paravents pour les 2 consoles</t>
  </si>
  <si>
    <t>caisson bois + cordage vert</t>
  </si>
  <si>
    <t>caisson bois + cordage rouge ? Jaune ? tapis visiteur sur le tapis + paravent pour la consiole</t>
  </si>
  <si>
    <t>caisson bois + cordage vert + tapis visiteur sur le tapis + paravent pour la console</t>
  </si>
  <si>
    <t>caisson bois + cordage rouge
alarme de franchissement + paravent pour la console</t>
  </si>
  <si>
    <t>caisson bois + cordage blanc mais pas de tapis</t>
  </si>
  <si>
    <t xml:space="preserve">caisson bois + cordage blanc
</t>
  </si>
  <si>
    <t>caisson bois</t>
  </si>
  <si>
    <t>caisson bois pas de tapis</t>
  </si>
  <si>
    <t>caisson bois et cordon beige</t>
  </si>
  <si>
    <t>cordons blanc sur celles chemin visiteur + caisson bois (proteger le tapis) + plexiglass pour protéger la table</t>
  </si>
  <si>
    <t>caisson bois (proteger le tapis) + plexiglass pour les commodes</t>
  </si>
  <si>
    <t xml:space="preserve">caisson bois (protéger le tapis) + plexiglass pour protéger la table </t>
  </si>
  <si>
    <t>caisson bois paravents chaises et jardinaires</t>
  </si>
  <si>
    <t>paravents pour les rideaux, balstrustrades lit et consoles (soit 5) + Caisson bois protège tapis, plastique sur les nœuds rideaux</t>
  </si>
  <si>
    <t>plexiglass sur les murs proche visiteurs + Caisson bois avec cordages</t>
  </si>
  <si>
    <t>Caisson bois, plexiglass pour le mur et porte</t>
  </si>
  <si>
    <t>Caisson bois, plexiglass pour mur rideaux conseils</t>
  </si>
  <si>
    <t>plexiglass + caisson bois + cordons vets accrochés dessus</t>
  </si>
  <si>
    <t xml:space="preserve">plexiglass + caisson bois </t>
  </si>
  <si>
    <t>plexiglass</t>
  </si>
  <si>
    <t>cordon rouge pour bloquer l'accès étage</t>
  </si>
  <si>
    <t>poteau guidage sortie sous EFAC</t>
  </si>
  <si>
    <t>panneau blanc et noir pour sortie. Panneau fer pour les concessions et jardins + remerciement visite , retour audioguide livre d'or panneau retourné + panneau interdit cote boutique poyr pas revenir dans le château</t>
  </si>
  <si>
    <t>Tapis effet marbre</t>
  </si>
  <si>
    <t>lumière artificielle très forte + volets ouverts</t>
  </si>
  <si>
    <t>fenêtres fermées mais bcp de lumière artificielle</t>
  </si>
  <si>
    <t>lumière du totem très forte et pas orientée</t>
  </si>
  <si>
    <t>mL cordons de mise à distance</t>
  </si>
  <si>
    <t>mL caisson en bois</t>
  </si>
  <si>
    <t>Problème d'insersion tapis</t>
  </si>
  <si>
    <t>Salon de l'Abdication</t>
  </si>
  <si>
    <t>2 panneaux de médiation triangle + 1 panneau restauration pied fer</t>
  </si>
  <si>
    <t>Entrée dans le château</t>
  </si>
  <si>
    <t>Ebauche d'état des lieux du parcours de visite du 8 novembre 2024</t>
  </si>
  <si>
    <t>Appartement des Chasses</t>
  </si>
  <si>
    <t>Musée Napoléon 1er  et Entrée dans le château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</si>
</sst>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Fedra Sans Std Demi"/>
      <family val="2"/>
    </font>
    <font>
      <b/>
      <u/>
      <sz val="20"/>
      <color theme="1"/>
      <name val="Fedra Sans Std Dem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 shrinkToFit="1"/>
    </xf>
    <xf numFmtId="0" fontId="0" fillId="0" borderId="5" xfId="0" applyBorder="1" applyAlignment="1">
      <alignment horizontal="left" vertical="center" wrapText="1" shrinkToFit="1"/>
    </xf>
    <xf numFmtId="0" fontId="0" fillId="2" borderId="6" xfId="0" applyFill="1" applyBorder="1" applyAlignment="1">
      <alignment horizontal="left" vertical="center" wrapText="1" shrinkToFit="1"/>
    </xf>
    <xf numFmtId="0" fontId="0" fillId="0" borderId="7" xfId="0" applyBorder="1" applyAlignment="1">
      <alignment horizontal="left" vertical="center" wrapText="1" shrinkToFit="1"/>
    </xf>
    <xf numFmtId="0" fontId="0" fillId="2" borderId="8" xfId="0" applyFill="1" applyBorder="1" applyAlignment="1">
      <alignment horizontal="left" vertical="center" wrapText="1" shrinkToFit="1"/>
    </xf>
    <xf numFmtId="0" fontId="0" fillId="0" borderId="9" xfId="0" applyBorder="1" applyAlignment="1">
      <alignment horizontal="left" vertical="center" wrapText="1" shrinkToFit="1"/>
    </xf>
    <xf numFmtId="0" fontId="0" fillId="0" borderId="6" xfId="0" applyBorder="1" applyAlignment="1">
      <alignment horizontal="left" vertical="center" wrapText="1" shrinkToFit="1"/>
    </xf>
    <xf numFmtId="0" fontId="0" fillId="0" borderId="8" xfId="0" applyBorder="1" applyAlignment="1">
      <alignment horizontal="left" vertical="center" wrapText="1" shrinkToFit="1"/>
    </xf>
    <xf numFmtId="0" fontId="0" fillId="0" borderId="12" xfId="0" applyBorder="1" applyAlignment="1">
      <alignment horizontal="left" vertical="center" wrapText="1" shrinkToFit="1"/>
    </xf>
    <xf numFmtId="0" fontId="0" fillId="0" borderId="13" xfId="0" applyBorder="1" applyAlignment="1">
      <alignment horizontal="left" vertical="center" wrapText="1" shrinkToFit="1"/>
    </xf>
    <xf numFmtId="0" fontId="0" fillId="0" borderId="14" xfId="0" applyBorder="1" applyAlignment="1">
      <alignment horizontal="left" vertical="center" wrapText="1" shrinkToFit="1"/>
    </xf>
    <xf numFmtId="0" fontId="0" fillId="0" borderId="2" xfId="0" applyBorder="1" applyAlignment="1">
      <alignment horizontal="left" vertical="center" wrapText="1" shrinkToFit="1"/>
    </xf>
    <xf numFmtId="0" fontId="0" fillId="2" borderId="13" xfId="0" applyFill="1" applyBorder="1" applyAlignment="1">
      <alignment horizontal="left" vertical="center" wrapText="1" shrinkToFit="1"/>
    </xf>
    <xf numFmtId="0" fontId="0" fillId="2" borderId="14" xfId="0" applyFill="1" applyBorder="1" applyAlignment="1">
      <alignment horizontal="left" vertical="center" wrapText="1" shrinkToFit="1"/>
    </xf>
    <xf numFmtId="0" fontId="0" fillId="2" borderId="7" xfId="0" applyFill="1" applyBorder="1" applyAlignment="1">
      <alignment horizontal="left" vertical="center" wrapText="1" shrinkToFit="1"/>
    </xf>
    <xf numFmtId="0" fontId="0" fillId="2" borderId="9" xfId="0" applyFill="1" applyBorder="1" applyAlignment="1">
      <alignment horizontal="left" vertical="center" wrapText="1" shrinkToFit="1"/>
    </xf>
    <xf numFmtId="0" fontId="0" fillId="0" borderId="17" xfId="0" applyBorder="1" applyAlignment="1">
      <alignment horizontal="left" vertical="center" wrapText="1" shrinkToFit="1"/>
    </xf>
    <xf numFmtId="0" fontId="0" fillId="0" borderId="18" xfId="0" applyBorder="1" applyAlignment="1">
      <alignment horizontal="left" vertical="center" wrapText="1" shrinkToFit="1"/>
    </xf>
    <xf numFmtId="0" fontId="0" fillId="0" borderId="20" xfId="0" applyBorder="1" applyAlignment="1">
      <alignment horizontal="left" vertical="center" wrapText="1" shrinkToFit="1"/>
    </xf>
    <xf numFmtId="0" fontId="3" fillId="3" borderId="10" xfId="0" applyFont="1" applyFill="1" applyBorder="1" applyAlignment="1">
      <alignment horizontal="left" vertical="center" wrapText="1" shrinkToFit="1"/>
    </xf>
    <xf numFmtId="0" fontId="3" fillId="3" borderId="11" xfId="0" applyFont="1" applyFill="1" applyBorder="1" applyAlignment="1">
      <alignment horizontal="left" vertical="center" wrapText="1" shrinkToFit="1"/>
    </xf>
    <xf numFmtId="0" fontId="3" fillId="3" borderId="16" xfId="0" applyFont="1" applyFill="1" applyBorder="1" applyAlignment="1">
      <alignment horizontal="left" vertical="center" wrapText="1" shrinkToFit="1"/>
    </xf>
    <xf numFmtId="0" fontId="3" fillId="3" borderId="15" xfId="0" applyFont="1" applyFill="1" applyBorder="1" applyAlignment="1">
      <alignment horizontal="left" vertical="center" wrapText="1" shrinkToFit="1"/>
    </xf>
    <xf numFmtId="0" fontId="0" fillId="2" borderId="4" xfId="0" applyFill="1" applyBorder="1" applyAlignment="1">
      <alignment horizontal="left" vertical="center" wrapText="1" shrinkToFit="1"/>
    </xf>
    <xf numFmtId="0" fontId="0" fillId="2" borderId="21" xfId="0" applyFill="1" applyBorder="1" applyAlignment="1">
      <alignment horizontal="left" vertical="center" wrapText="1" shrinkToFit="1"/>
    </xf>
    <xf numFmtId="0" fontId="2" fillId="2" borderId="3" xfId="0" applyFont="1" applyFill="1" applyBorder="1" applyAlignment="1">
      <alignment horizontal="left" vertical="center" wrapText="1" shrinkToFit="1"/>
    </xf>
    <xf numFmtId="0" fontId="0" fillId="0" borderId="19" xfId="0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0" fillId="0" borderId="17" xfId="0" applyBorder="1" applyAlignment="1">
      <alignment horizontal="center" vertical="center" wrapText="1" shrinkToFit="1"/>
    </xf>
    <xf numFmtId="0" fontId="2" fillId="2" borderId="22" xfId="0" applyFont="1" applyFill="1" applyBorder="1" applyAlignment="1">
      <alignment horizontal="center" vertical="center" wrapText="1" shrinkToFit="1"/>
    </xf>
    <xf numFmtId="0" fontId="2" fillId="2" borderId="23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B21DA-AD9C-412F-BAF2-0B55C44303E8}">
  <sheetPr>
    <pageSetUpPr fitToPage="1"/>
  </sheetPr>
  <dimension ref="A1:J67"/>
  <sheetViews>
    <sheetView tabSelected="1" zoomScale="70" zoomScaleNormal="70" workbookViewId="0">
      <pane ySplit="3" topLeftCell="A34" activePane="bottomLeft" state="frozen"/>
      <selection pane="bottomLeft" activeCell="C62" sqref="C62"/>
    </sheetView>
  </sheetViews>
  <sheetFormatPr baseColWidth="10" defaultColWidth="11.44140625" defaultRowHeight="28.2" customHeight="1" x14ac:dyDescent="0.3"/>
  <cols>
    <col min="1" max="1" width="35.6640625" style="1" customWidth="1"/>
    <col min="2" max="2" width="26.88671875" style="1" bestFit="1" customWidth="1"/>
    <col min="3" max="3" width="21.6640625" style="1" bestFit="1" customWidth="1"/>
    <col min="4" max="4" width="40.88671875" style="1" customWidth="1"/>
    <col min="5" max="5" width="97.44140625" style="1" customWidth="1"/>
    <col min="6" max="6" width="55.6640625" style="1" customWidth="1"/>
    <col min="7" max="7" width="83.33203125" style="1" customWidth="1"/>
    <col min="8" max="8" width="17.109375" style="1" customWidth="1"/>
    <col min="9" max="9" width="19" style="1" bestFit="1" customWidth="1"/>
    <col min="10" max="10" width="20.33203125" style="1" bestFit="1" customWidth="1"/>
    <col min="11" max="16384" width="11.44140625" style="1"/>
  </cols>
  <sheetData>
    <row r="1" spans="1:10" ht="28.2" customHeight="1" x14ac:dyDescent="0.3">
      <c r="A1" s="33" t="s">
        <v>183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28.2" customHeight="1" thickBot="1" x14ac:dyDescent="0.35"/>
    <row r="3" spans="1:10" ht="28.2" customHeight="1" thickBot="1" x14ac:dyDescent="0.35">
      <c r="A3" s="21" t="s">
        <v>14</v>
      </c>
      <c r="B3" s="22" t="s">
        <v>106</v>
      </c>
      <c r="C3" s="23" t="s">
        <v>130</v>
      </c>
      <c r="D3" s="21" t="s">
        <v>129</v>
      </c>
      <c r="E3" s="22" t="s">
        <v>27</v>
      </c>
      <c r="F3" s="22" t="s">
        <v>109</v>
      </c>
      <c r="G3" s="21" t="s">
        <v>136</v>
      </c>
      <c r="H3" s="24" t="s">
        <v>178</v>
      </c>
      <c r="I3" s="24" t="s">
        <v>177</v>
      </c>
      <c r="J3" s="22" t="s">
        <v>179</v>
      </c>
    </row>
    <row r="4" spans="1:10" ht="28.2" customHeight="1" x14ac:dyDescent="0.3">
      <c r="A4" s="14" t="s">
        <v>56</v>
      </c>
      <c r="B4" s="15" t="s">
        <v>182</v>
      </c>
      <c r="C4" s="18"/>
      <c r="D4" s="11" t="s">
        <v>57</v>
      </c>
      <c r="E4" s="12" t="s">
        <v>105</v>
      </c>
      <c r="F4" s="12"/>
      <c r="G4" s="11" t="s">
        <v>110</v>
      </c>
      <c r="H4" s="13"/>
      <c r="I4" s="13"/>
      <c r="J4" s="12"/>
    </row>
    <row r="5" spans="1:10" ht="28.2" customHeight="1" x14ac:dyDescent="0.3">
      <c r="A5" s="4" t="s">
        <v>54</v>
      </c>
      <c r="B5" s="15" t="s">
        <v>182</v>
      </c>
      <c r="C5" s="19"/>
      <c r="D5" s="8" t="s">
        <v>107</v>
      </c>
      <c r="E5" s="5" t="s">
        <v>108</v>
      </c>
      <c r="F5" s="5"/>
      <c r="G5" s="8" t="s">
        <v>55</v>
      </c>
      <c r="H5" s="2"/>
      <c r="I5" s="2"/>
      <c r="J5" s="5"/>
    </row>
    <row r="6" spans="1:10" ht="28.2" customHeight="1" x14ac:dyDescent="0.3">
      <c r="A6" s="4" t="s">
        <v>58</v>
      </c>
      <c r="B6" s="15" t="s">
        <v>182</v>
      </c>
      <c r="C6" s="19"/>
      <c r="D6" s="8" t="s">
        <v>111</v>
      </c>
      <c r="E6" s="5" t="s">
        <v>112</v>
      </c>
      <c r="F6" s="5"/>
      <c r="G6" s="8" t="s">
        <v>137</v>
      </c>
      <c r="H6" s="2"/>
      <c r="I6" s="2"/>
      <c r="J6" s="5"/>
    </row>
    <row r="7" spans="1:10" ht="28.2" customHeight="1" x14ac:dyDescent="0.3">
      <c r="A7" s="4" t="s">
        <v>44</v>
      </c>
      <c r="B7" s="15" t="s">
        <v>44</v>
      </c>
      <c r="C7" s="19"/>
      <c r="D7" s="8"/>
      <c r="E7" s="5"/>
      <c r="F7" s="5"/>
      <c r="G7" s="8"/>
      <c r="H7" s="2"/>
      <c r="I7" s="2"/>
      <c r="J7" s="5"/>
    </row>
    <row r="8" spans="1:10" ht="28.2" customHeight="1" x14ac:dyDescent="0.3">
      <c r="A8" s="4" t="s">
        <v>0</v>
      </c>
      <c r="B8" s="15" t="s">
        <v>182</v>
      </c>
      <c r="C8" s="19"/>
      <c r="D8" s="8" t="s">
        <v>113</v>
      </c>
      <c r="E8" s="5" t="s">
        <v>114</v>
      </c>
      <c r="F8" s="5" t="s">
        <v>115</v>
      </c>
      <c r="G8" s="8" t="s">
        <v>138</v>
      </c>
      <c r="H8" s="2"/>
      <c r="I8" s="2"/>
      <c r="J8" s="5"/>
    </row>
    <row r="9" spans="1:10" ht="28.2" customHeight="1" x14ac:dyDescent="0.3">
      <c r="A9" s="4" t="s">
        <v>117</v>
      </c>
      <c r="B9" s="15" t="s">
        <v>182</v>
      </c>
      <c r="C9" s="19"/>
      <c r="D9" s="8" t="s">
        <v>60</v>
      </c>
      <c r="E9" s="5" t="s">
        <v>116</v>
      </c>
      <c r="F9" s="5" t="s">
        <v>59</v>
      </c>
      <c r="G9" s="8" t="s">
        <v>139</v>
      </c>
      <c r="H9" s="2"/>
      <c r="I9" s="2"/>
      <c r="J9" s="5"/>
    </row>
    <row r="10" spans="1:10" ht="28.2" customHeight="1" x14ac:dyDescent="0.3">
      <c r="A10" s="4" t="s">
        <v>10</v>
      </c>
      <c r="B10" s="16" t="s">
        <v>11</v>
      </c>
      <c r="C10" s="28">
        <v>620</v>
      </c>
      <c r="D10" s="8" t="s">
        <v>84</v>
      </c>
      <c r="E10" s="5"/>
      <c r="F10" s="5" t="s">
        <v>176</v>
      </c>
      <c r="G10" s="8" t="s">
        <v>150</v>
      </c>
      <c r="H10" s="2">
        <v>5.74</v>
      </c>
      <c r="I10" s="2">
        <v>5.74</v>
      </c>
      <c r="J10" s="5"/>
    </row>
    <row r="11" spans="1:10" ht="28.2" customHeight="1" x14ac:dyDescent="0.3">
      <c r="A11" s="4" t="s">
        <v>9</v>
      </c>
      <c r="B11" s="16" t="s">
        <v>11</v>
      </c>
      <c r="C11" s="29"/>
      <c r="D11" s="8" t="s">
        <v>84</v>
      </c>
      <c r="E11" s="5" t="s">
        <v>98</v>
      </c>
      <c r="F11" s="5" t="s">
        <v>176</v>
      </c>
      <c r="G11" s="8" t="s">
        <v>150</v>
      </c>
      <c r="H11" s="2">
        <v>8.43</v>
      </c>
      <c r="I11" s="2">
        <v>8.43</v>
      </c>
      <c r="J11" s="5"/>
    </row>
    <row r="12" spans="1:10" ht="28.2" customHeight="1" x14ac:dyDescent="0.3">
      <c r="A12" s="4" t="s">
        <v>3</v>
      </c>
      <c r="B12" s="16" t="s">
        <v>11</v>
      </c>
      <c r="C12" s="29"/>
      <c r="D12" s="8" t="s">
        <v>84</v>
      </c>
      <c r="E12" s="5"/>
      <c r="F12" s="5" t="s">
        <v>176</v>
      </c>
      <c r="G12" s="8" t="s">
        <v>151</v>
      </c>
      <c r="H12" s="2">
        <v>6.21</v>
      </c>
      <c r="I12" s="2">
        <v>6.21</v>
      </c>
      <c r="J12" s="5"/>
    </row>
    <row r="13" spans="1:10" ht="28.2" customHeight="1" x14ac:dyDescent="0.3">
      <c r="A13" s="4" t="s">
        <v>8</v>
      </c>
      <c r="B13" s="16" t="s">
        <v>11</v>
      </c>
      <c r="C13" s="29"/>
      <c r="D13" s="8" t="s">
        <v>84</v>
      </c>
      <c r="E13" s="5"/>
      <c r="F13" s="5" t="s">
        <v>176</v>
      </c>
      <c r="G13" s="8" t="s">
        <v>152</v>
      </c>
      <c r="H13" s="2">
        <f>(208+463+58+607+70)/100</f>
        <v>14.06</v>
      </c>
      <c r="I13" s="2">
        <f>(208+463+58+607+70)/100</f>
        <v>14.06</v>
      </c>
      <c r="J13" s="5"/>
    </row>
    <row r="14" spans="1:10" ht="28.2" customHeight="1" x14ac:dyDescent="0.3">
      <c r="A14" s="4" t="s">
        <v>7</v>
      </c>
      <c r="B14" s="16" t="s">
        <v>11</v>
      </c>
      <c r="C14" s="29"/>
      <c r="D14" s="8" t="s">
        <v>84</v>
      </c>
      <c r="E14" s="5"/>
      <c r="F14" s="5" t="s">
        <v>176</v>
      </c>
      <c r="G14" s="8" t="s">
        <v>153</v>
      </c>
      <c r="H14" s="2">
        <v>6.28</v>
      </c>
      <c r="I14" s="2">
        <v>6.28</v>
      </c>
      <c r="J14" s="5" t="s">
        <v>94</v>
      </c>
    </row>
    <row r="15" spans="1:10" ht="28.2" customHeight="1" x14ac:dyDescent="0.3">
      <c r="A15" s="4" t="s">
        <v>6</v>
      </c>
      <c r="B15" s="16" t="s">
        <v>11</v>
      </c>
      <c r="C15" s="29"/>
      <c r="D15" s="8" t="s">
        <v>84</v>
      </c>
      <c r="E15" s="5"/>
      <c r="F15" s="5" t="s">
        <v>174</v>
      </c>
      <c r="G15" s="8" t="s">
        <v>154</v>
      </c>
      <c r="H15" s="2">
        <f>5.32+5.65</f>
        <v>10.97</v>
      </c>
      <c r="I15" s="2">
        <f>5.32+5.65</f>
        <v>10.97</v>
      </c>
      <c r="J15" s="5"/>
    </row>
    <row r="16" spans="1:10" ht="28.2" customHeight="1" x14ac:dyDescent="0.3">
      <c r="A16" s="4" t="s">
        <v>5</v>
      </c>
      <c r="B16" s="16" t="s">
        <v>11</v>
      </c>
      <c r="C16" s="29"/>
      <c r="D16" s="8" t="s">
        <v>84</v>
      </c>
      <c r="E16" s="5"/>
      <c r="F16" s="5" t="s">
        <v>174</v>
      </c>
      <c r="G16" s="8" t="s">
        <v>155</v>
      </c>
      <c r="H16" s="2">
        <v>8.77</v>
      </c>
      <c r="I16" s="2">
        <v>8.77</v>
      </c>
      <c r="J16" s="5"/>
    </row>
    <row r="17" spans="1:10" ht="28.2" customHeight="1" x14ac:dyDescent="0.3">
      <c r="A17" s="4" t="s">
        <v>4</v>
      </c>
      <c r="B17" s="16" t="s">
        <v>11</v>
      </c>
      <c r="C17" s="29"/>
      <c r="D17" s="8" t="s">
        <v>181</v>
      </c>
      <c r="E17" s="5"/>
      <c r="F17" s="5" t="s">
        <v>174</v>
      </c>
      <c r="G17" s="8" t="s">
        <v>156</v>
      </c>
      <c r="H17" s="2">
        <v>9.1999999999999993</v>
      </c>
      <c r="I17" s="2"/>
      <c r="J17" s="5" t="s">
        <v>94</v>
      </c>
    </row>
    <row r="18" spans="1:10" ht="28.2" customHeight="1" x14ac:dyDescent="0.3">
      <c r="A18" s="4" t="s">
        <v>99</v>
      </c>
      <c r="B18" s="16" t="s">
        <v>11</v>
      </c>
      <c r="C18" s="29"/>
      <c r="D18" s="8" t="s">
        <v>101</v>
      </c>
      <c r="E18" s="5"/>
      <c r="F18" s="5" t="s">
        <v>174</v>
      </c>
      <c r="G18" s="8" t="s">
        <v>156</v>
      </c>
      <c r="H18" s="2">
        <v>10.5</v>
      </c>
      <c r="I18" s="2"/>
      <c r="J18" s="5" t="s">
        <v>94</v>
      </c>
    </row>
    <row r="19" spans="1:10" ht="28.2" customHeight="1" x14ac:dyDescent="0.3">
      <c r="A19" s="4" t="s">
        <v>3</v>
      </c>
      <c r="B19" s="16" t="s">
        <v>11</v>
      </c>
      <c r="C19" s="29"/>
      <c r="D19" s="8" t="s">
        <v>100</v>
      </c>
      <c r="E19" s="5"/>
      <c r="F19" s="5" t="s">
        <v>174</v>
      </c>
      <c r="G19" s="8" t="s">
        <v>157</v>
      </c>
      <c r="H19" s="2">
        <v>7.47</v>
      </c>
      <c r="I19" s="2"/>
      <c r="J19" s="5"/>
    </row>
    <row r="20" spans="1:10" ht="28.2" customHeight="1" x14ac:dyDescent="0.3">
      <c r="A20" s="4" t="s">
        <v>2</v>
      </c>
      <c r="B20" s="16" t="s">
        <v>11</v>
      </c>
      <c r="C20" s="30"/>
      <c r="D20" s="8" t="s">
        <v>100</v>
      </c>
      <c r="E20" s="5"/>
      <c r="F20" s="5" t="s">
        <v>175</v>
      </c>
      <c r="G20" s="8" t="s">
        <v>157</v>
      </c>
      <c r="H20" s="2">
        <f>11.23+10.34</f>
        <v>21.57</v>
      </c>
      <c r="I20" s="2"/>
      <c r="J20" s="5"/>
    </row>
    <row r="21" spans="1:10" ht="28.2" customHeight="1" x14ac:dyDescent="0.3">
      <c r="A21" s="4" t="s">
        <v>12</v>
      </c>
      <c r="B21" s="16" t="s">
        <v>1</v>
      </c>
      <c r="C21" s="19"/>
      <c r="D21" s="8" t="s">
        <v>60</v>
      </c>
      <c r="E21" s="5" t="s">
        <v>61</v>
      </c>
      <c r="F21" s="5"/>
      <c r="G21" s="8" t="s">
        <v>118</v>
      </c>
      <c r="H21" s="2"/>
      <c r="I21" s="2"/>
      <c r="J21" s="5"/>
    </row>
    <row r="22" spans="1:10" ht="28.2" customHeight="1" x14ac:dyDescent="0.3">
      <c r="A22" s="4" t="s">
        <v>13</v>
      </c>
      <c r="B22" s="16" t="s">
        <v>1</v>
      </c>
      <c r="C22" s="19"/>
      <c r="D22" s="8"/>
      <c r="E22" s="5"/>
      <c r="F22" s="5"/>
      <c r="G22" s="8"/>
      <c r="H22" s="2"/>
      <c r="I22" s="2"/>
      <c r="J22" s="5"/>
    </row>
    <row r="23" spans="1:10" ht="28.2" customHeight="1" x14ac:dyDescent="0.3">
      <c r="A23" s="4" t="s">
        <v>15</v>
      </c>
      <c r="B23" s="16" t="s">
        <v>47</v>
      </c>
      <c r="C23" s="19"/>
      <c r="D23" s="8" t="s">
        <v>122</v>
      </c>
      <c r="E23" s="5" t="s">
        <v>62</v>
      </c>
      <c r="F23" s="5"/>
      <c r="G23" s="8" t="s">
        <v>140</v>
      </c>
      <c r="H23" s="2"/>
      <c r="I23" s="2"/>
      <c r="J23" s="5"/>
    </row>
    <row r="24" spans="1:10" ht="28.2" customHeight="1" x14ac:dyDescent="0.3">
      <c r="A24" s="4" t="s">
        <v>16</v>
      </c>
      <c r="B24" s="16" t="s">
        <v>47</v>
      </c>
      <c r="C24" s="19"/>
      <c r="D24" s="8"/>
      <c r="E24" s="5"/>
      <c r="F24" s="5"/>
      <c r="G24" s="8"/>
      <c r="H24" s="2"/>
      <c r="I24" s="2"/>
      <c r="J24" s="5"/>
    </row>
    <row r="25" spans="1:10" ht="28.2" customHeight="1" x14ac:dyDescent="0.3">
      <c r="A25" s="4" t="s">
        <v>17</v>
      </c>
      <c r="B25" s="16" t="s">
        <v>1</v>
      </c>
      <c r="C25" s="19"/>
      <c r="D25" s="8" t="s">
        <v>78</v>
      </c>
      <c r="E25" s="5" t="s">
        <v>65</v>
      </c>
      <c r="F25" s="5" t="s">
        <v>64</v>
      </c>
      <c r="G25" s="8" t="s">
        <v>141</v>
      </c>
      <c r="H25" s="2"/>
      <c r="I25" s="2"/>
      <c r="J25" s="5"/>
    </row>
    <row r="26" spans="1:10" ht="28.2" customHeight="1" x14ac:dyDescent="0.3">
      <c r="A26" s="4" t="s">
        <v>18</v>
      </c>
      <c r="B26" s="16" t="s">
        <v>104</v>
      </c>
      <c r="C26" s="28">
        <v>111</v>
      </c>
      <c r="D26" s="8" t="s">
        <v>63</v>
      </c>
      <c r="E26" s="5" t="s">
        <v>66</v>
      </c>
      <c r="F26" s="5"/>
      <c r="G26" s="8"/>
      <c r="H26" s="2"/>
      <c r="I26" s="2"/>
      <c r="J26" s="5"/>
    </row>
    <row r="27" spans="1:10" ht="28.2" customHeight="1" x14ac:dyDescent="0.3">
      <c r="A27" s="4" t="s">
        <v>45</v>
      </c>
      <c r="B27" s="16" t="s">
        <v>104</v>
      </c>
      <c r="C27" s="29"/>
      <c r="D27" s="8"/>
      <c r="E27" s="5" t="s">
        <v>123</v>
      </c>
      <c r="F27" s="5"/>
      <c r="G27" s="8"/>
      <c r="H27" s="2"/>
      <c r="I27" s="2"/>
      <c r="J27" s="5"/>
    </row>
    <row r="28" spans="1:10" ht="28.2" customHeight="1" x14ac:dyDescent="0.3">
      <c r="A28" s="4" t="s">
        <v>48</v>
      </c>
      <c r="B28" s="16" t="s">
        <v>104</v>
      </c>
      <c r="C28" s="29"/>
      <c r="D28" s="8" t="s">
        <v>119</v>
      </c>
      <c r="E28" s="5" t="s">
        <v>124</v>
      </c>
      <c r="F28" s="5"/>
      <c r="G28" s="8"/>
      <c r="H28" s="2"/>
      <c r="I28" s="2"/>
      <c r="J28" s="5"/>
    </row>
    <row r="29" spans="1:10" ht="28.2" customHeight="1" x14ac:dyDescent="0.3">
      <c r="A29" s="4" t="s">
        <v>49</v>
      </c>
      <c r="B29" s="16" t="s">
        <v>104</v>
      </c>
      <c r="C29" s="29"/>
      <c r="D29" s="8"/>
      <c r="E29" s="5"/>
      <c r="F29" s="5"/>
      <c r="G29" s="8" t="s">
        <v>142</v>
      </c>
      <c r="H29" s="2"/>
      <c r="I29" s="2"/>
      <c r="J29" s="5"/>
    </row>
    <row r="30" spans="1:10" ht="28.2" customHeight="1" x14ac:dyDescent="0.3">
      <c r="A30" s="4" t="s">
        <v>5</v>
      </c>
      <c r="B30" s="16" t="s">
        <v>104</v>
      </c>
      <c r="C30" s="29"/>
      <c r="D30" s="8"/>
      <c r="E30" s="5"/>
      <c r="F30" s="5" t="s">
        <v>120</v>
      </c>
      <c r="G30" s="8" t="s">
        <v>158</v>
      </c>
      <c r="H30" s="2"/>
      <c r="I30" s="2"/>
      <c r="J30" s="5"/>
    </row>
    <row r="31" spans="1:10" ht="28.2" customHeight="1" x14ac:dyDescent="0.3">
      <c r="A31" s="4" t="s">
        <v>50</v>
      </c>
      <c r="B31" s="16" t="s">
        <v>104</v>
      </c>
      <c r="C31" s="30"/>
      <c r="D31" s="8"/>
      <c r="E31" s="5"/>
      <c r="F31" s="5" t="s">
        <v>121</v>
      </c>
      <c r="G31" s="8" t="s">
        <v>143</v>
      </c>
      <c r="H31" s="2"/>
      <c r="I31" s="2"/>
      <c r="J31" s="5"/>
    </row>
    <row r="32" spans="1:10" ht="28.2" customHeight="1" x14ac:dyDescent="0.3">
      <c r="A32" s="4" t="s">
        <v>19</v>
      </c>
      <c r="B32" s="16" t="s">
        <v>47</v>
      </c>
      <c r="C32" s="19"/>
      <c r="D32" s="8" t="s">
        <v>75</v>
      </c>
      <c r="E32" s="5" t="s">
        <v>125</v>
      </c>
      <c r="F32" s="5" t="s">
        <v>67</v>
      </c>
      <c r="G32" s="8" t="s">
        <v>144</v>
      </c>
      <c r="H32" s="2"/>
      <c r="I32" s="2"/>
      <c r="J32" s="5"/>
    </row>
    <row r="33" spans="1:10" ht="28.2" customHeight="1" x14ac:dyDescent="0.3">
      <c r="A33" s="4" t="s">
        <v>20</v>
      </c>
      <c r="B33" s="16" t="s">
        <v>47</v>
      </c>
      <c r="C33" s="19"/>
      <c r="D33" s="8" t="s">
        <v>76</v>
      </c>
      <c r="E33" s="5" t="s">
        <v>70</v>
      </c>
      <c r="F33" s="5" t="s">
        <v>68</v>
      </c>
      <c r="G33" s="8" t="s">
        <v>69</v>
      </c>
      <c r="H33" s="2"/>
      <c r="I33" s="2"/>
      <c r="J33" s="5"/>
    </row>
    <row r="34" spans="1:10" ht="28.2" customHeight="1" x14ac:dyDescent="0.3">
      <c r="A34" s="4" t="s">
        <v>21</v>
      </c>
      <c r="B34" s="16" t="s">
        <v>47</v>
      </c>
      <c r="C34" s="19"/>
      <c r="D34" s="8" t="s">
        <v>60</v>
      </c>
      <c r="E34" s="5"/>
      <c r="F34" s="5"/>
      <c r="G34" s="8" t="s">
        <v>126</v>
      </c>
      <c r="H34" s="2"/>
      <c r="I34" s="2"/>
      <c r="J34" s="5"/>
    </row>
    <row r="35" spans="1:10" ht="28.2" customHeight="1" x14ac:dyDescent="0.3">
      <c r="A35" s="4" t="s">
        <v>22</v>
      </c>
      <c r="B35" s="16" t="s">
        <v>1</v>
      </c>
      <c r="C35" s="19"/>
      <c r="D35" s="8" t="s">
        <v>77</v>
      </c>
      <c r="E35" s="5" t="s">
        <v>71</v>
      </c>
      <c r="F35" s="5"/>
      <c r="G35" s="8" t="s">
        <v>145</v>
      </c>
      <c r="H35" s="2"/>
      <c r="I35" s="2"/>
      <c r="J35" s="5"/>
    </row>
    <row r="36" spans="1:10" ht="28.2" customHeight="1" x14ac:dyDescent="0.3">
      <c r="A36" s="4" t="s">
        <v>23</v>
      </c>
      <c r="B36" s="16" t="s">
        <v>1</v>
      </c>
      <c r="C36" s="19"/>
      <c r="D36" s="8" t="s">
        <v>79</v>
      </c>
      <c r="E36" s="5"/>
      <c r="F36" s="5"/>
      <c r="G36" s="8" t="s">
        <v>146</v>
      </c>
      <c r="H36" s="2"/>
      <c r="I36" s="2"/>
      <c r="J36" s="5"/>
    </row>
    <row r="37" spans="1:10" ht="28.2" customHeight="1" x14ac:dyDescent="0.3">
      <c r="A37" s="4" t="s">
        <v>24</v>
      </c>
      <c r="B37" s="16" t="s">
        <v>1</v>
      </c>
      <c r="C37" s="19"/>
      <c r="D37" s="8" t="s">
        <v>80</v>
      </c>
      <c r="E37" s="5"/>
      <c r="F37" s="5" t="s">
        <v>72</v>
      </c>
      <c r="G37" s="8" t="s">
        <v>159</v>
      </c>
      <c r="H37" s="2">
        <f>1.2+12.3+0.6</f>
        <v>14.1</v>
      </c>
      <c r="I37" s="2"/>
      <c r="J37" s="5"/>
    </row>
    <row r="38" spans="1:10" ht="28.2" customHeight="1" x14ac:dyDescent="0.3">
      <c r="A38" s="4" t="s">
        <v>25</v>
      </c>
      <c r="B38" s="16" t="s">
        <v>1</v>
      </c>
      <c r="C38" s="19"/>
      <c r="D38" s="8" t="s">
        <v>80</v>
      </c>
      <c r="E38" s="5"/>
      <c r="F38" s="5" t="s">
        <v>72</v>
      </c>
      <c r="G38" s="8" t="s">
        <v>160</v>
      </c>
      <c r="H38" s="2">
        <v>11.9</v>
      </c>
      <c r="I38" s="2"/>
      <c r="J38" s="5" t="s">
        <v>94</v>
      </c>
    </row>
    <row r="39" spans="1:10" ht="28.2" customHeight="1" x14ac:dyDescent="0.3">
      <c r="A39" s="4" t="s">
        <v>26</v>
      </c>
      <c r="B39" s="16" t="s">
        <v>1</v>
      </c>
      <c r="C39" s="19"/>
      <c r="D39" s="8" t="s">
        <v>80</v>
      </c>
      <c r="E39" s="5"/>
      <c r="F39" s="5" t="s">
        <v>72</v>
      </c>
      <c r="G39" s="8" t="s">
        <v>161</v>
      </c>
      <c r="H39" s="2">
        <v>9.4</v>
      </c>
      <c r="I39" s="2"/>
      <c r="J39" s="5" t="s">
        <v>94</v>
      </c>
    </row>
    <row r="40" spans="1:10" ht="28.2" customHeight="1" x14ac:dyDescent="0.3">
      <c r="A40" s="4" t="s">
        <v>46</v>
      </c>
      <c r="B40" s="16" t="s">
        <v>51</v>
      </c>
      <c r="C40" s="19"/>
      <c r="D40" s="8" t="s">
        <v>73</v>
      </c>
      <c r="E40" s="5" t="s">
        <v>71</v>
      </c>
      <c r="F40" s="5" t="s">
        <v>74</v>
      </c>
      <c r="G40" s="8" t="s">
        <v>147</v>
      </c>
      <c r="H40" s="2"/>
      <c r="I40" s="2"/>
      <c r="J40" s="5"/>
    </row>
    <row r="41" spans="1:10" ht="28.2" customHeight="1" x14ac:dyDescent="0.3">
      <c r="A41" s="4" t="s">
        <v>28</v>
      </c>
      <c r="B41" s="16" t="s">
        <v>51</v>
      </c>
      <c r="C41" s="19"/>
      <c r="D41" s="8" t="s">
        <v>81</v>
      </c>
      <c r="E41" s="5" t="s">
        <v>82</v>
      </c>
      <c r="F41" s="5" t="s">
        <v>83</v>
      </c>
      <c r="G41" s="8" t="s">
        <v>148</v>
      </c>
      <c r="H41" s="2"/>
      <c r="I41" s="2"/>
      <c r="J41" s="5"/>
    </row>
    <row r="42" spans="1:10" ht="28.2" customHeight="1" x14ac:dyDescent="0.3">
      <c r="A42" s="4" t="s">
        <v>29</v>
      </c>
      <c r="B42" s="16" t="s">
        <v>51</v>
      </c>
      <c r="C42" s="19"/>
      <c r="D42" s="8" t="s">
        <v>84</v>
      </c>
      <c r="E42" s="5"/>
      <c r="F42" s="5" t="s">
        <v>85</v>
      </c>
      <c r="G42" s="8" t="s">
        <v>162</v>
      </c>
      <c r="H42" s="2">
        <v>6.22</v>
      </c>
      <c r="I42" s="2"/>
      <c r="J42" s="5"/>
    </row>
    <row r="43" spans="1:10" ht="28.2" customHeight="1" x14ac:dyDescent="0.3">
      <c r="A43" s="4" t="s">
        <v>30</v>
      </c>
      <c r="B43" s="16" t="s">
        <v>51</v>
      </c>
      <c r="C43" s="19"/>
      <c r="D43" s="8" t="s">
        <v>80</v>
      </c>
      <c r="E43" s="5"/>
      <c r="F43" s="5" t="s">
        <v>85</v>
      </c>
      <c r="G43" s="8" t="s">
        <v>149</v>
      </c>
      <c r="H43" s="2">
        <v>10.32</v>
      </c>
      <c r="I43" s="2"/>
      <c r="J43" s="5"/>
    </row>
    <row r="44" spans="1:10" ht="28.2" customHeight="1" x14ac:dyDescent="0.3">
      <c r="A44" s="4" t="s">
        <v>31</v>
      </c>
      <c r="B44" s="16" t="s">
        <v>51</v>
      </c>
      <c r="C44" s="19"/>
      <c r="D44" s="8" t="s">
        <v>86</v>
      </c>
      <c r="E44" s="5" t="s">
        <v>63</v>
      </c>
      <c r="F44" s="5" t="s">
        <v>85</v>
      </c>
      <c r="G44" s="8" t="s">
        <v>163</v>
      </c>
      <c r="H44" s="2">
        <f>2.1+5.6+3.6</f>
        <v>11.299999999999999</v>
      </c>
      <c r="I44" s="2"/>
      <c r="J44" s="5"/>
    </row>
    <row r="45" spans="1:10" ht="28.2" customHeight="1" x14ac:dyDescent="0.3">
      <c r="A45" s="4" t="s">
        <v>32</v>
      </c>
      <c r="B45" s="16" t="s">
        <v>51</v>
      </c>
      <c r="C45" s="19"/>
      <c r="D45" s="8" t="s">
        <v>63</v>
      </c>
      <c r="E45" s="5" t="s">
        <v>63</v>
      </c>
      <c r="F45" s="5" t="s">
        <v>87</v>
      </c>
      <c r="G45" s="8" t="s">
        <v>164</v>
      </c>
      <c r="H45" s="2">
        <v>5.7</v>
      </c>
      <c r="I45" s="2">
        <v>5.7</v>
      </c>
      <c r="J45" s="5"/>
    </row>
    <row r="46" spans="1:10" ht="28.2" customHeight="1" x14ac:dyDescent="0.3">
      <c r="A46" s="4" t="s">
        <v>33</v>
      </c>
      <c r="B46" s="16" t="s">
        <v>52</v>
      </c>
      <c r="C46" s="19"/>
      <c r="D46" s="8" t="s">
        <v>86</v>
      </c>
      <c r="E46" s="5" t="s">
        <v>63</v>
      </c>
      <c r="F46" s="5" t="s">
        <v>85</v>
      </c>
      <c r="G46" s="8" t="s">
        <v>166</v>
      </c>
      <c r="H46" s="2">
        <v>10.68</v>
      </c>
      <c r="I46" s="2"/>
      <c r="J46" s="5" t="s">
        <v>94</v>
      </c>
    </row>
    <row r="47" spans="1:10" ht="28.2" customHeight="1" x14ac:dyDescent="0.3">
      <c r="A47" s="4" t="s">
        <v>34</v>
      </c>
      <c r="B47" s="16" t="s">
        <v>52</v>
      </c>
      <c r="C47" s="19"/>
      <c r="D47" s="8"/>
      <c r="E47" s="5"/>
      <c r="F47" s="5" t="s">
        <v>90</v>
      </c>
      <c r="G47" s="8" t="s">
        <v>88</v>
      </c>
      <c r="H47" s="2"/>
      <c r="I47" s="2"/>
      <c r="J47" s="5"/>
    </row>
    <row r="48" spans="1:10" ht="28.2" customHeight="1" x14ac:dyDescent="0.3">
      <c r="A48" s="4" t="s">
        <v>35</v>
      </c>
      <c r="B48" s="16" t="s">
        <v>52</v>
      </c>
      <c r="C48" s="19"/>
      <c r="D48" s="8" t="s">
        <v>89</v>
      </c>
      <c r="E48" s="5" t="s">
        <v>63</v>
      </c>
      <c r="F48" s="5" t="s">
        <v>85</v>
      </c>
      <c r="G48" s="8" t="s">
        <v>165</v>
      </c>
      <c r="H48" s="2">
        <f>8.83+8.27</f>
        <v>17.100000000000001</v>
      </c>
      <c r="I48" s="2"/>
      <c r="J48" s="5" t="s">
        <v>94</v>
      </c>
    </row>
    <row r="49" spans="1:10" ht="28.2" customHeight="1" x14ac:dyDescent="0.3">
      <c r="A49" s="4" t="s">
        <v>36</v>
      </c>
      <c r="B49" s="16" t="s">
        <v>52</v>
      </c>
      <c r="C49" s="19"/>
      <c r="D49" s="8" t="s">
        <v>75</v>
      </c>
      <c r="E49" s="5" t="s">
        <v>63</v>
      </c>
      <c r="F49" s="5" t="s">
        <v>85</v>
      </c>
      <c r="G49" s="8" t="s">
        <v>167</v>
      </c>
      <c r="H49" s="2">
        <v>8.6</v>
      </c>
      <c r="I49" s="2">
        <v>8.6</v>
      </c>
      <c r="J49" s="5" t="s">
        <v>94</v>
      </c>
    </row>
    <row r="50" spans="1:10" ht="28.2" customHeight="1" x14ac:dyDescent="0.3">
      <c r="A50" s="4" t="s">
        <v>37</v>
      </c>
      <c r="B50" s="16" t="s">
        <v>52</v>
      </c>
      <c r="C50" s="19"/>
      <c r="D50" s="8" t="s">
        <v>75</v>
      </c>
      <c r="E50" s="5" t="s">
        <v>63</v>
      </c>
      <c r="F50" s="5" t="s">
        <v>85</v>
      </c>
      <c r="G50" s="8" t="s">
        <v>168</v>
      </c>
      <c r="H50" s="2">
        <v>5.5</v>
      </c>
      <c r="I50" s="2">
        <v>5.5</v>
      </c>
      <c r="J50" s="5" t="s">
        <v>94</v>
      </c>
    </row>
    <row r="51" spans="1:10" ht="28.2" customHeight="1" x14ac:dyDescent="0.3">
      <c r="A51" s="4" t="s">
        <v>180</v>
      </c>
      <c r="B51" s="16" t="s">
        <v>52</v>
      </c>
      <c r="C51" s="19"/>
      <c r="D51" s="8" t="s">
        <v>91</v>
      </c>
      <c r="E51" s="5" t="s">
        <v>63</v>
      </c>
      <c r="F51" s="5" t="s">
        <v>90</v>
      </c>
      <c r="G51" s="8" t="s">
        <v>168</v>
      </c>
      <c r="H51" s="2">
        <v>5.8</v>
      </c>
      <c r="I51" s="2">
        <v>5.8</v>
      </c>
      <c r="J51" s="5" t="s">
        <v>94</v>
      </c>
    </row>
    <row r="52" spans="1:10" ht="28.2" customHeight="1" x14ac:dyDescent="0.3">
      <c r="A52" s="4" t="s">
        <v>38</v>
      </c>
      <c r="B52" s="16" t="s">
        <v>52</v>
      </c>
      <c r="C52" s="19"/>
      <c r="D52" s="8" t="s">
        <v>92</v>
      </c>
      <c r="E52" s="5"/>
      <c r="F52" s="5" t="s">
        <v>90</v>
      </c>
      <c r="G52" s="8" t="s">
        <v>169</v>
      </c>
      <c r="H52" s="2"/>
      <c r="I52" s="2"/>
      <c r="J52" s="5"/>
    </row>
    <row r="53" spans="1:10" ht="28.2" customHeight="1" x14ac:dyDescent="0.3">
      <c r="A53" s="4" t="s">
        <v>40</v>
      </c>
      <c r="B53" s="16" t="s">
        <v>52</v>
      </c>
      <c r="C53" s="19"/>
      <c r="D53" s="8" t="s">
        <v>75</v>
      </c>
      <c r="E53" s="5" t="s">
        <v>63</v>
      </c>
      <c r="F53" s="5" t="s">
        <v>90</v>
      </c>
      <c r="G53" s="8" t="s">
        <v>169</v>
      </c>
      <c r="H53" s="2">
        <v>5.6</v>
      </c>
      <c r="I53" s="2"/>
      <c r="J53" s="5" t="s">
        <v>94</v>
      </c>
    </row>
    <row r="54" spans="1:10" ht="28.2" customHeight="1" x14ac:dyDescent="0.3">
      <c r="A54" s="4" t="s">
        <v>39</v>
      </c>
      <c r="B54" s="16" t="s">
        <v>52</v>
      </c>
      <c r="C54" s="19"/>
      <c r="D54" s="8" t="s">
        <v>93</v>
      </c>
      <c r="E54" s="5" t="s">
        <v>127</v>
      </c>
      <c r="F54" s="5" t="s">
        <v>90</v>
      </c>
      <c r="G54" s="8" t="s">
        <v>169</v>
      </c>
      <c r="H54" s="2"/>
      <c r="I54" s="2"/>
      <c r="J54" s="5"/>
    </row>
    <row r="55" spans="1:10" ht="28.2" customHeight="1" x14ac:dyDescent="0.3">
      <c r="A55" s="4" t="s">
        <v>41</v>
      </c>
      <c r="B55" s="16" t="s">
        <v>1</v>
      </c>
      <c r="C55" s="19"/>
      <c r="D55" s="8" t="s">
        <v>96</v>
      </c>
      <c r="E55" s="5" t="s">
        <v>128</v>
      </c>
      <c r="F55" s="5" t="s">
        <v>95</v>
      </c>
      <c r="G55" s="8" t="s">
        <v>170</v>
      </c>
      <c r="H55" s="2"/>
      <c r="I55" s="2"/>
      <c r="J55" s="5"/>
    </row>
    <row r="56" spans="1:10" ht="28.2" customHeight="1" x14ac:dyDescent="0.3">
      <c r="A56" s="4" t="s">
        <v>43</v>
      </c>
      <c r="B56" s="16" t="s">
        <v>53</v>
      </c>
      <c r="C56" s="19"/>
      <c r="D56" s="8" t="s">
        <v>171</v>
      </c>
      <c r="E56" s="5" t="s">
        <v>103</v>
      </c>
      <c r="F56" s="5"/>
      <c r="G56" s="8"/>
      <c r="H56" s="2"/>
      <c r="I56" s="2"/>
      <c r="J56" s="5"/>
    </row>
    <row r="57" spans="1:10" ht="28.2" customHeight="1" x14ac:dyDescent="0.3">
      <c r="A57" s="4" t="s">
        <v>42</v>
      </c>
      <c r="B57" s="16" t="s">
        <v>53</v>
      </c>
      <c r="C57" s="19"/>
      <c r="D57" s="8" t="s">
        <v>97</v>
      </c>
      <c r="E57" s="5"/>
      <c r="F57" s="5"/>
      <c r="G57" s="8" t="s">
        <v>173</v>
      </c>
      <c r="H57" s="2"/>
      <c r="I57" s="2"/>
      <c r="J57" s="5"/>
    </row>
    <row r="58" spans="1:10" ht="28.2" customHeight="1" thickBot="1" x14ac:dyDescent="0.35">
      <c r="A58" s="6" t="s">
        <v>102</v>
      </c>
      <c r="B58" s="17" t="s">
        <v>53</v>
      </c>
      <c r="C58" s="20"/>
      <c r="D58" s="9"/>
      <c r="E58" s="7" t="s">
        <v>172</v>
      </c>
      <c r="F58" s="7"/>
      <c r="G58" s="9"/>
      <c r="H58" s="10"/>
      <c r="I58" s="10"/>
      <c r="J58" s="7"/>
    </row>
    <row r="59" spans="1:10" ht="28.2" customHeight="1" thickBot="1" x14ac:dyDescent="0.35"/>
    <row r="60" spans="1:10" ht="28.2" customHeight="1" thickBot="1" x14ac:dyDescent="0.35">
      <c r="A60" s="31" t="s">
        <v>131</v>
      </c>
      <c r="B60" s="27" t="s">
        <v>132</v>
      </c>
    </row>
    <row r="61" spans="1:10" ht="28.2" customHeight="1" thickBot="1" x14ac:dyDescent="0.35">
      <c r="A61" s="32"/>
      <c r="B61" s="27">
        <f>SUM(B62:B67)</f>
        <v>5373</v>
      </c>
    </row>
    <row r="62" spans="1:10" ht="28.2" customHeight="1" x14ac:dyDescent="0.3">
      <c r="A62" s="25" t="s">
        <v>1</v>
      </c>
      <c r="B62" s="3">
        <v>3183</v>
      </c>
    </row>
    <row r="63" spans="1:10" ht="28.2" customHeight="1" x14ac:dyDescent="0.3">
      <c r="A63" s="25" t="s">
        <v>185</v>
      </c>
      <c r="B63" s="5">
        <v>625</v>
      </c>
    </row>
    <row r="64" spans="1:10" ht="28.2" customHeight="1" x14ac:dyDescent="0.3">
      <c r="A64" s="25" t="s">
        <v>133</v>
      </c>
      <c r="B64" s="5">
        <v>270</v>
      </c>
    </row>
    <row r="65" spans="1:2" ht="28.2" customHeight="1" x14ac:dyDescent="0.3">
      <c r="A65" s="25" t="s">
        <v>184</v>
      </c>
      <c r="B65" s="5">
        <v>402</v>
      </c>
    </row>
    <row r="66" spans="1:2" ht="28.2" customHeight="1" x14ac:dyDescent="0.3">
      <c r="A66" s="25" t="s">
        <v>134</v>
      </c>
      <c r="B66" s="5">
        <v>153</v>
      </c>
    </row>
    <row r="67" spans="1:2" ht="28.2" customHeight="1" thickBot="1" x14ac:dyDescent="0.35">
      <c r="A67" s="26" t="s">
        <v>135</v>
      </c>
      <c r="B67" s="7">
        <v>740</v>
      </c>
    </row>
  </sheetData>
  <mergeCells count="4">
    <mergeCell ref="C26:C31"/>
    <mergeCell ref="C10:C20"/>
    <mergeCell ref="A60:A61"/>
    <mergeCell ref="A1:J1"/>
  </mergeCells>
  <phoneticPr fontId="1" type="noConversion"/>
  <pageMargins left="0.25" right="0.25" top="0.75" bottom="0.75" header="0.3" footer="0.3"/>
  <pageSetup paperSize="8" scale="53" fitToHeight="0" orientation="landscape" r:id="rId1"/>
  <headerFooter>
    <oddHeader>&amp;L&amp;P&amp;CAmélioration du parcours de visite
Relevé pièce par pièce&amp;R&amp;D</oddHeader>
    <oddFooter>&amp;C_x000D_&amp;1#&amp;"Calibri"&amp;8&amp;K000000 Document classé Interne – Toute reproduction ou transmission en dehors des destinataires autorisés est strictement interdite. © Château de Fontainebleau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CLOET</dc:creator>
  <cp:lastModifiedBy>Grégoire BRUNO</cp:lastModifiedBy>
  <cp:lastPrinted>2024-11-07T10:02:03Z</cp:lastPrinted>
  <dcterms:created xsi:type="dcterms:W3CDTF">2024-08-22T15:33:32Z</dcterms:created>
  <dcterms:modified xsi:type="dcterms:W3CDTF">2025-09-05T16:51:26Z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2025-09-05T13:08:15Z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43450088-2aa1-491b-92b0-525c3107696a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