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codeName="ThisWorkbook"/>
  <mc:AlternateContent xmlns:mc="http://schemas.openxmlformats.org/markup-compatibility/2006">
    <mc:Choice Requires="x15">
      <x15ac:absPath xmlns:x15ac="http://schemas.microsoft.com/office/spreadsheetml/2010/11/ac" url="O:\0410_marches_publics\202500053_Demolition_Coatascorn\1_DCE\DCE_PLACE\202500053_DCE\"/>
    </mc:Choice>
  </mc:AlternateContent>
  <xr:revisionPtr revIDLastSave="0" documentId="8_{D4846808-2C0C-4C05-82A6-CE1A711231D6}" xr6:coauthVersionLast="47" xr6:coauthVersionMax="47" xr10:uidLastSave="{00000000-0000-0000-0000-000000000000}"/>
  <workbookProtection lockStructure="1"/>
  <bookViews>
    <workbookView xWindow="-12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2" l="1"/>
  <c r="E13" i="2"/>
  <c r="E12" i="2"/>
  <c r="G12" i="2" s="1"/>
  <c r="E11" i="2"/>
  <c r="G11" i="2" s="1"/>
  <c r="E10" i="2"/>
  <c r="G10" i="2" s="1"/>
  <c r="G9" i="2"/>
  <c r="E9" i="2"/>
  <c r="E8" i="2"/>
  <c r="G8" i="2" s="1"/>
  <c r="E7" i="2"/>
  <c r="G7" i="2" s="1"/>
  <c r="E6" i="2"/>
  <c r="E14" i="2" s="1"/>
  <c r="G5" i="2"/>
  <c r="E5" i="2"/>
  <c r="E4" i="2"/>
  <c r="G4" i="2" s="1"/>
  <c r="P74" i="1"/>
  <c r="P72" i="1"/>
  <c r="U71" i="1"/>
  <c r="P71" i="1"/>
  <c r="L71" i="1"/>
  <c r="J71" i="1"/>
  <c r="P68" i="1"/>
  <c r="U68" i="1" s="1"/>
  <c r="L68" i="1"/>
  <c r="J68" i="1"/>
  <c r="P67" i="1"/>
  <c r="U67" i="1" s="1"/>
  <c r="L67" i="1"/>
  <c r="J67" i="1"/>
  <c r="P66" i="1"/>
  <c r="U66" i="1" s="1"/>
  <c r="L66" i="1"/>
  <c r="J66" i="1"/>
  <c r="P65" i="1"/>
  <c r="U65" i="1" s="1"/>
  <c r="L65" i="1"/>
  <c r="J65" i="1"/>
  <c r="P62" i="1"/>
  <c r="U62" i="1" s="1"/>
  <c r="L62" i="1"/>
  <c r="J62" i="1"/>
  <c r="U61" i="1"/>
  <c r="P61" i="1"/>
  <c r="L61" i="1"/>
  <c r="J61" i="1"/>
  <c r="P59" i="1"/>
  <c r="U59" i="1" s="1"/>
  <c r="L59" i="1"/>
  <c r="J59" i="1"/>
  <c r="U58" i="1"/>
  <c r="P58" i="1"/>
  <c r="L58" i="1"/>
  <c r="J58" i="1"/>
  <c r="P56" i="1"/>
  <c r="U56" i="1" s="1"/>
  <c r="L56" i="1"/>
  <c r="J56" i="1"/>
  <c r="U55" i="1"/>
  <c r="P55" i="1"/>
  <c r="L55" i="1"/>
  <c r="J55" i="1"/>
  <c r="P53" i="1"/>
  <c r="U53" i="1" s="1"/>
  <c r="L53" i="1"/>
  <c r="J53" i="1"/>
  <c r="U52" i="1"/>
  <c r="P52" i="1"/>
  <c r="L52" i="1"/>
  <c r="J52" i="1"/>
  <c r="P51" i="1"/>
  <c r="P63" i="1" s="1"/>
  <c r="L51" i="1"/>
  <c r="J51" i="1"/>
  <c r="P46" i="1"/>
  <c r="P47" i="1" s="1"/>
  <c r="L46" i="1"/>
  <c r="J46" i="1"/>
  <c r="P44" i="1"/>
  <c r="U43" i="1"/>
  <c r="P43" i="1"/>
  <c r="L43" i="1"/>
  <c r="J43" i="1"/>
  <c r="U42" i="1"/>
  <c r="P42" i="1"/>
  <c r="L42" i="1"/>
  <c r="J42" i="1"/>
  <c r="P39" i="1"/>
  <c r="P40" i="1" s="1"/>
  <c r="L39" i="1"/>
  <c r="J39" i="1"/>
  <c r="P36" i="1"/>
  <c r="U36" i="1" s="1"/>
  <c r="L36" i="1"/>
  <c r="J36" i="1"/>
  <c r="U35" i="1"/>
  <c r="P35" i="1"/>
  <c r="L35" i="1"/>
  <c r="J35" i="1"/>
  <c r="P34" i="1"/>
  <c r="U34" i="1" s="1"/>
  <c r="L34" i="1"/>
  <c r="J34" i="1"/>
  <c r="U33" i="1"/>
  <c r="P33" i="1"/>
  <c r="L33" i="1"/>
  <c r="J33" i="1"/>
  <c r="P32" i="1"/>
  <c r="U32" i="1" s="1"/>
  <c r="L32" i="1"/>
  <c r="J32" i="1"/>
  <c r="U31" i="1"/>
  <c r="P31" i="1"/>
  <c r="L31" i="1"/>
  <c r="J31" i="1"/>
  <c r="P30" i="1"/>
  <c r="U30" i="1" s="1"/>
  <c r="L30" i="1"/>
  <c r="J30" i="1"/>
  <c r="U29" i="1"/>
  <c r="P29" i="1"/>
  <c r="L29" i="1"/>
  <c r="J29" i="1"/>
  <c r="P28" i="1"/>
  <c r="U28" i="1" s="1"/>
  <c r="L28" i="1"/>
  <c r="J28" i="1"/>
  <c r="U27" i="1"/>
  <c r="P27" i="1"/>
  <c r="L27" i="1"/>
  <c r="J27" i="1"/>
  <c r="P26" i="1"/>
  <c r="U26" i="1" s="1"/>
  <c r="L26" i="1"/>
  <c r="J26" i="1"/>
  <c r="U25" i="1"/>
  <c r="P25" i="1"/>
  <c r="L25" i="1"/>
  <c r="J25" i="1"/>
  <c r="P24" i="1"/>
  <c r="P37" i="1" s="1"/>
  <c r="L24" i="1"/>
  <c r="J24" i="1"/>
  <c r="P21" i="1"/>
  <c r="U21" i="1" s="1"/>
  <c r="L21" i="1"/>
  <c r="J21" i="1"/>
  <c r="U20" i="1"/>
  <c r="P20" i="1"/>
  <c r="P22" i="1" s="1"/>
  <c r="L20" i="1"/>
  <c r="J20" i="1"/>
  <c r="P18" i="1"/>
  <c r="U17" i="1"/>
  <c r="P17" i="1"/>
  <c r="L17" i="1"/>
  <c r="J17" i="1"/>
  <c r="U16" i="1"/>
  <c r="P16" i="1"/>
  <c r="L16" i="1"/>
  <c r="J16" i="1"/>
  <c r="U15" i="1"/>
  <c r="P15" i="1"/>
  <c r="L15" i="1"/>
  <c r="J15" i="1"/>
  <c r="P12" i="1"/>
  <c r="U12" i="1" s="1"/>
  <c r="L12" i="1"/>
  <c r="J12" i="1"/>
  <c r="P11" i="1"/>
  <c r="U11" i="1" s="1"/>
  <c r="L11" i="1"/>
  <c r="J11" i="1"/>
  <c r="P10" i="1"/>
  <c r="U10" i="1" s="1"/>
  <c r="L10" i="1"/>
  <c r="J10" i="1"/>
  <c r="P9" i="1"/>
  <c r="U9" i="1" s="1"/>
  <c r="L9" i="1"/>
  <c r="J9" i="1"/>
  <c r="P8" i="1"/>
  <c r="U8" i="1" s="1"/>
  <c r="L8" i="1"/>
  <c r="J8" i="1"/>
  <c r="P7" i="1"/>
  <c r="U7" i="1" s="1"/>
  <c r="L7" i="1"/>
  <c r="J7" i="1"/>
  <c r="P6" i="1"/>
  <c r="P13" i="1" s="1"/>
  <c r="L6" i="1"/>
  <c r="J6" i="1"/>
  <c r="P69" i="1" l="1"/>
  <c r="U46" i="1"/>
  <c r="U6" i="1"/>
  <c r="P75" i="1" s="1"/>
  <c r="P76" i="1" s="1"/>
  <c r="U39" i="1"/>
  <c r="G6" i="2"/>
  <c r="E15" i="2" s="1"/>
  <c r="E16" i="2" s="1"/>
  <c r="U24" i="1"/>
  <c r="U51" i="1"/>
</calcChain>
</file>

<file path=xl/sharedStrings.xml><?xml version="1.0" encoding="utf-8"?>
<sst xmlns="http://schemas.openxmlformats.org/spreadsheetml/2006/main" count="390" uniqueCount="124">
  <si>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</si>
  <si>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</si>
  <si>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</si>
  <si>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</si>
  <si>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</si>
  <si>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</si>
  <si>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</si>
  <si>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</si>
  <si>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</si>
  <si>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</si>
  <si>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</si>
  <si>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</si>
  <si>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</si>
  <si>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</si>
  <si>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</si>
  <si>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</si>
  <si>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</si>
  <si>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</si>
  <si>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</si>
  <si>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</si>
  <si>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</si>
  <si>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</si>
  <si>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</si>
  <si>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</si>
  <si>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</si>
  <si>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</si>
  <si>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</si>
  <si>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</si>
  <si>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</si>
  <si>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</si>
  <si>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</si>
  <si>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</si>
  <si>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</si>
  <si>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</si>
  <si>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</si>
  <si>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</si>
  <si>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</si>
  <si>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</si>
  <si>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</si>
  <si>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</si>
  <si>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</si>
  <si>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</si>
  <si>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</si>
  <si>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</si>
  <si>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</si>
  <si>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</si>
  <si>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</si>
  <si>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</si>
  <si>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</si>
  <si>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</si>
  <si>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</si>
  <si>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</si>
  <si>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</si>
  <si>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</si>
  <si>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</si>
  <si>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</si>
  <si>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</si>
  <si>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</si>
  <si>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désamiantage et de déconstruction d'un ensemble de bâtiments sis 6, Impasse Koad Ar Bihan a COATASCORN (22140) ”</t>
  </si>
  <si>
    <t>Tranche ferme</t>
  </si>
  <si>
    <t/>
  </si>
  <si>
    <t>QF</t>
  </si>
  <si>
    <t>Documents administratifs, méthodologie, Plan de retrait, PPSPS, etc.</t>
  </si>
  <si>
    <t xml:space="preserve">Forfait </t>
  </si>
  <si>
    <t>Réalisation de constats d'huissier conformément au C.C.T.P</t>
  </si>
  <si>
    <t>Mise en place d'une installation de chantier, avec cantonnement base vie, y compris raccordement aux réseaux et consommations</t>
  </si>
  <si>
    <t>Mise en œuvre d'une clôture de chantier (clôture grillagée sur plots h=2,00 ml, fixation par colliers, jambes de forces,...)</t>
  </si>
  <si>
    <t>Mise en œuvre d'un panneau de chantier</t>
  </si>
  <si>
    <t>Intervention d'un électricien et d'un plombier conformément au C.C.T.P</t>
  </si>
  <si>
    <t>Dépose de l'ensemble des végétaux bas du site et des arbres du site identifiés comme non conservés, y compris déssouchage et traitement des bois.</t>
  </si>
  <si>
    <t>Sous-total</t>
  </si>
  <si>
    <t>Déconstruction sélective préalable et travaux annexes</t>
  </si>
  <si>
    <t>Retrait manuel, collecte, transport et traitement préalable des encombrants et matériaux divers encore situés dans le bâtiment</t>
  </si>
  <si>
    <t>Déconstruction intérieure préalable des produits non inertes situés dans le bâtiment à démolir de manière à mettre à nu la structure béton des bâtiments (yc curage sous mode opératoire SS4 au droit des matériaux amiantés) et à permettre ensuite l'évacuation sélective des matériaux vers les filières de traitement adéquates (y compris conditionnement en bennes). Yc curage sous mode opératoire SS4 au droit des matériaux amiantés</t>
  </si>
  <si>
    <t>Déconstruction intérieure préalable au désamiantage des produits non inertes situés dans les bâtiments A et B selon le C.C.T.P</t>
  </si>
  <si>
    <t>Sujétions pour le traitement des éléments pollués des sites</t>
  </si>
  <si>
    <t>Vidange, nettoyage, dégazzage et dépose de la cuve à fuel enterrée d'environ 3m-³ y compris sujetions relatives aux canalisations, traitement des déchets produits selon C.C.T.P.</t>
  </si>
  <si>
    <t>Analyses de terres polluées - Pack I.S.D.I Quantité estimée à 4 unités</t>
  </si>
  <si>
    <t>Désamiantage</t>
  </si>
  <si>
    <t>Mise en œuvred'installations dédiées au retrait des matériaux amiantés selon C.C.T.P (tunnel d'accès en zone, mise en dépression des zones de travaux,confinement, périmètre de sécurité ,aire dédiée aux déchets, …)</t>
  </si>
  <si>
    <t>Mise en œuvre d'une stratégie d'échantillonnage</t>
  </si>
  <si>
    <t>Contrôle de l'empoussièrement selon C.C.T.P, avec analyse en Microscopie Electronique à Transmission - conformément au Guide FD X 46-033, y compris durant les chantiers TEST</t>
  </si>
  <si>
    <t>Retrait de faux plafonds fibrociment amiantés y compris traitement des éléments contaminés (comprend les surfaces horizontales, les rampants, les éléments pointés sur les charpentes bois du hangar communal) - Quantité estimée à 750m²</t>
  </si>
  <si>
    <t>Retrait des cloisons/doublage/plafonds en plaques de plâtre avec bandes de plâtres amiantées entre panneaux, ponçage des plâtres adhérents aux murs et plafonds avoisinants pour mise à nue des supports selon C.C.T.P - Quantité estimée à 34m²</t>
  </si>
  <si>
    <t>Retrait de colle de faïences amiantée - Quantité estimée à 30 m²</t>
  </si>
  <si>
    <t>Retrait de colle de plinthes amiantée - Quantité estimée à 25ml</t>
  </si>
  <si>
    <t>Retrait de couverture en amiante ciment y compris traitement des éléments pollués - Quantité estimée à 711 m²</t>
  </si>
  <si>
    <t>Retrait de bardage en amiante ciment y compris traitement des éléments pollués (comprend les bardages ondulés ou plats extérieurs et les plaques planes intérieures) - Quantité estimée à 350m²</t>
  </si>
  <si>
    <t>Retrait des plaques amiante-ciment de soutenement de la terre sur la parcelle</t>
  </si>
  <si>
    <t>Retrait de plaques de cloisons, de doublage en amiante ciment y compris traitement des éléments pollués - Quantité estimée à 95 m²</t>
  </si>
  <si>
    <t>Fourniture et mise en œuvre d'une aire de décontamination pour la pelle pressurisée y compris récupération des eaux, filtration et traitement</t>
  </si>
  <si>
    <t>Retrait de débris d'amiante ciment en mélange (zones intérieures et extérieures - débris d'ardoises amiantées, de plaques planes, de tôles ondulées) - Quantité estimée à 5t</t>
  </si>
  <si>
    <t>Déplombage</t>
  </si>
  <si>
    <t>Intégration des sujétions pour présence de peinture au plomb pour la réalisation de curage et autres travaux du chantier (EPI, métrologie, …)</t>
  </si>
  <si>
    <t>Démolition mécanique des bâtiments</t>
  </si>
  <si>
    <t>Arrosage, brumisation durant les travaux de démolition lourde et d'évacuation pour abattement des poussières à la source</t>
  </si>
  <si>
    <t>Démolition mécanique des superstructures au moyen d'une pelle de démolition respectant L&gt;H/2</t>
  </si>
  <si>
    <t>Démolition des infrastructures, dallages et exterieurs</t>
  </si>
  <si>
    <t>Démolition des infrastructures des bâtiments (jusqu'à -2,00 sous TN ou -2,00 m sous les dallages)</t>
  </si>
  <si>
    <t>Gestion des déchets</t>
  </si>
  <si>
    <t>Hormis pour les inertes le chargement et le conditionnement sont inclus dans les postes de dépose</t>
  </si>
  <si>
    <t>Chargement, transport et évacuation du site des matériaux inertes pour recyclage hors site</t>
  </si>
  <si>
    <t>Chargement et conditionnement</t>
  </si>
  <si>
    <t>Traitement/Revalorisation hors site des matériaux inertes (mise en décharge interdite)</t>
  </si>
  <si>
    <t>Transport des matériaux inertes</t>
  </si>
  <si>
    <t>Gestion des matériaux non inertes (DND)</t>
  </si>
  <si>
    <t>Traitement/Revalorisation des matériaux non inertes, vers une I.S.D.N.D</t>
  </si>
  <si>
    <t>Transport des matériaux non inertes</t>
  </si>
  <si>
    <t>Gestion du bois</t>
  </si>
  <si>
    <t>Traitement/Revalorisation du bois vers une plateforme de recyclage pour revalorisation, ou vers un centre de tri</t>
  </si>
  <si>
    <t>Transport du bois</t>
  </si>
  <si>
    <t>Gestion des métaux</t>
  </si>
  <si>
    <t>Traitement/Revalorisation des métaux pour revalorisation</t>
  </si>
  <si>
    <t>Transport des métaux</t>
  </si>
  <si>
    <t>Remise en état de la plateforme et finitions</t>
  </si>
  <si>
    <t>Remblaiement des excavations de démolition au moyen de GNT 0/80 d'apport suivant CCTP (yc compactage)</t>
  </si>
  <si>
    <t>Nivellement des terrains (sans apport de matériaux) et compactage pour diriger les Eaux Pluviales vers les réseaux principaux</t>
  </si>
  <si>
    <t>Nettoyage général, réalisation des reprises diverses et finitions, repli du chantier</t>
  </si>
  <si>
    <t>Fourniture du Dossier des Ouvrages Exécutés (y compris plan de récolement réalisé par géomètre, à fournir sous format ,dwg selon C.C.T.P)</t>
  </si>
  <si>
    <t>Reprises sur les zones mitoyennes</t>
  </si>
  <si>
    <t>Bachage provisoire de la couverture du bâtiment B, Remplacement des pannes retirées sur l'ensemble du bâtiment B conservé suite au travaux de désamiantage. Plus réalisation de la couverture en bac acier et évacuation des eaux pluviales, bande de rive, réalisation des bandes solins, fourniture gouttière, connection des EP au branchement actuel + selon C.C.T.P</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</si>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</sst>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4">
    <xf numFmtId="0" fontId="0" fillId="0" borderId="0" xfId="0"/>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1" fillId="33" borderId="0" xfId="0" applyFont="1" applyFill="1" applyAlignment="1" applyProtection="1">
      <alignment horizontal="center"/>
      <protection locked="0"/>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0" fontId="4" fillId="0" borderId="0" xfId="0" applyFont="1" applyAlignment="1">
      <alignment horizontal="center" vertical="top"/>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2" fillId="0" borderId="0" xfId="0" applyFont="1" applyAlignment="1">
      <alignment horizontal="right"/>
    </xf>
    <xf numFmtId="0" fontId="2" fillId="0" borderId="0" xfId="0" applyFont="1" applyAlignment="1">
      <alignment horizontal="right" wrapText="1"/>
    </xf>
    <xf numFmtId="216" fontId="25" fillId="0" borderId="0" xfId="0" applyNumberFormat="1" applyFont="1" applyAlignment="1" applyProtection="1">
      <alignment horizontal="right" wrapText="1"/>
      <protection locked="0"/>
    </xf>
    <xf numFmtId="216" fontId="2" fillId="0" borderId="0" xfId="0" applyNumberFormat="1" applyFont="1" applyAlignment="1" applyProtection="1">
      <alignment horizontal="right"/>
      <protection locked="0"/>
    </xf>
    <xf numFmtId="0" fontId="1" fillId="35" borderId="0" xfId="0" quotePrefix="1" applyFont="1" applyFill="1" applyAlignment="1">
      <alignment horizontal="left"/>
    </xf>
    <xf numFmtId="0" fontId="1" fillId="35" borderId="0" xfId="0" quotePrefix="1" applyFont="1" applyFill="1" applyAlignment="1">
      <alignment horizontal="left" wrapText="1"/>
    </xf>
    <xf numFmtId="0" fontId="33" fillId="35" borderId="0" xfId="0" applyFont="1" applyFill="1" applyAlignment="1" applyProtection="1">
      <alignment horizontal="left" wrapText="1"/>
      <protection locked="0"/>
    </xf>
    <xf numFmtId="216" fontId="26" fillId="35" borderId="0" xfId="0" applyNumberFormat="1" applyFont="1" applyFill="1" applyAlignment="1" applyProtection="1">
      <alignment horizontal="left" wrapText="1"/>
      <protection locked="0"/>
    </xf>
    <xf numFmtId="217" fontId="1" fillId="35" borderId="0" xfId="0" applyNumberFormat="1" applyFont="1" applyFill="1" applyAlignment="1" applyProtection="1">
      <alignment horizontal="right" wrapText="1"/>
      <protection locked="0"/>
    </xf>
    <xf numFmtId="0" fontId="1" fillId="35" borderId="0" xfId="0" applyFont="1" applyFill="1" applyAlignment="1">
      <alignment horizontal="center"/>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0" fontId="1" fillId="35" borderId="0" xfId="0" applyFont="1" applyFill="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pplyProtection="1">
      <alignment horizontal="right" wrapText="1"/>
      <protection locked="0"/>
    </xf>
    <xf numFmtId="0" fontId="2" fillId="0" borderId="0" xfId="0" applyFont="1" applyAlignment="1">
      <alignment horizontal="right"/>
    </xf>
    <xf numFmtId="0" fontId="2" fillId="0" borderId="0" xfId="0" applyFont="1" applyAlignment="1">
      <alignment horizontal="right" wrapText="1"/>
    </xf>
    <xf numFmtId="0" fontId="2" fillId="0" borderId="0" xfId="0" applyFont="1" applyAlignment="1" applyProtection="1">
      <alignment horizontal="right"/>
      <protection locked="0"/>
    </xf>
    <xf numFmtId="217" fontId="2" fillId="0" borderId="0" xfId="0" applyNumberFormat="1" applyFont="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W80"/>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60" hidden="1" customWidth="1"/>
    <col min="3" max="3" width="3.7109375" style="60" hidden="1" customWidth="1"/>
    <col min="4" max="4" width="44.7109375" style="44" customWidth="1"/>
    <col min="5" max="5" width="4.7109375" style="15" customWidth="1"/>
    <col min="6" max="6" width="4.42578125" style="15" customWidth="1"/>
    <col min="7" max="7" width="3" style="15" customWidth="1"/>
    <col min="8" max="9" width="4.7109375" style="24" hidden="1" customWidth="1"/>
    <col min="10" max="10" width="7.7109375" style="15" hidden="1" customWidth="1"/>
    <col min="11" max="11" width="12.7109375" style="72" customWidth="1"/>
    <col min="12" max="12" width="31.42578125" style="46" hidden="1" customWidth="1"/>
    <col min="13" max="13" width="19.7109375" style="69" hidden="1" customWidth="1"/>
    <col min="14" max="14" width="33.28515625" style="77" hidden="1" customWidth="1"/>
    <col min="15" max="15" width="24.85546875" style="77" hidden="1" customWidth="1"/>
    <col min="16" max="16" width="16.7109375" style="76" customWidth="1"/>
    <col min="17" max="19" width="10.7109375" style="15" hidden="1" customWidth="1"/>
    <col min="20" max="20" width="8.140625" style="65" customWidth="1"/>
    <col min="21" max="21" width="15.140625" style="31" customWidth="1"/>
    <col min="22" max="22" width="15.7109375" style="53" customWidth="1"/>
    <col min="23" max="23" width="20.7109375" style="15" hidden="1" customWidth="1"/>
    <col min="24" max="24" width="9.140625" style="15" customWidth="1"/>
    <col min="25" max="16384" width="9.140625" style="15"/>
  </cols>
  <sheetData>
    <row r="1" spans="1:23" hidden="1" x14ac:dyDescent="0.15">
      <c r="A1" s="18"/>
      <c r="B1" s="17"/>
      <c r="C1" s="17"/>
      <c r="D1" s="41"/>
      <c r="E1" s="19"/>
      <c r="F1" s="19"/>
      <c r="G1" s="19"/>
      <c r="H1" s="20"/>
      <c r="I1" s="20"/>
      <c r="J1" s="19"/>
      <c r="K1" s="90"/>
      <c r="L1" s="95"/>
      <c r="M1" s="66"/>
      <c r="N1" s="70"/>
      <c r="O1" s="70"/>
      <c r="P1" s="73"/>
      <c r="Q1" s="19"/>
      <c r="R1" s="19"/>
      <c r="S1" s="19"/>
      <c r="T1" s="62"/>
      <c r="U1" s="28"/>
    </row>
    <row r="2" spans="1:23" s="16" customFormat="1" hidden="1" x14ac:dyDescent="0.15">
      <c r="A2" s="18"/>
      <c r="B2" s="17"/>
      <c r="C2" s="17"/>
      <c r="D2" s="42"/>
      <c r="E2" s="18"/>
      <c r="F2" s="18"/>
      <c r="G2" s="18"/>
      <c r="H2" s="21"/>
      <c r="I2" s="21"/>
      <c r="J2" s="18"/>
      <c r="K2" s="91"/>
      <c r="L2" s="96"/>
      <c r="M2" s="67"/>
      <c r="N2" s="71"/>
      <c r="O2" s="71"/>
      <c r="P2" s="74"/>
      <c r="Q2" s="61"/>
      <c r="R2" s="61"/>
      <c r="S2" s="61"/>
      <c r="T2" s="63"/>
      <c r="U2" s="29"/>
      <c r="V2" s="54"/>
    </row>
    <row r="3" spans="1:23" s="52" customFormat="1" ht="30" customHeight="1" x14ac:dyDescent="0.2">
      <c r="A3" s="14" t="s">
        <v>58</v>
      </c>
      <c r="B3" s="13"/>
      <c r="C3" s="13"/>
      <c r="D3" s="13"/>
      <c r="E3" s="12"/>
      <c r="F3" s="12"/>
      <c r="G3" s="12"/>
      <c r="H3" s="11"/>
      <c r="I3" s="11"/>
      <c r="J3" s="12"/>
      <c r="K3" s="10"/>
      <c r="L3" s="9"/>
      <c r="M3" s="8"/>
      <c r="N3" s="7"/>
      <c r="O3" s="7"/>
      <c r="P3" s="6"/>
      <c r="Q3" s="5"/>
      <c r="R3" s="5"/>
      <c r="S3" s="5"/>
      <c r="T3" s="4"/>
      <c r="U3" s="3"/>
      <c r="V3" s="12"/>
      <c r="W3" s="2"/>
    </row>
    <row r="4" spans="1:23" ht="21" customHeight="1" x14ac:dyDescent="0.15">
      <c r="A4" s="25" t="s">
        <v>26</v>
      </c>
      <c r="B4" s="59" t="s">
        <v>20</v>
      </c>
      <c r="C4" s="59"/>
      <c r="D4" s="43" t="s">
        <v>12</v>
      </c>
      <c r="E4" s="25" t="s">
        <v>0</v>
      </c>
      <c r="F4" s="25" t="s">
        <v>21</v>
      </c>
      <c r="G4" s="26" t="s">
        <v>13</v>
      </c>
      <c r="H4" s="27" t="s">
        <v>2</v>
      </c>
      <c r="I4" s="27" t="s">
        <v>3</v>
      </c>
      <c r="J4" s="25" t="s">
        <v>37</v>
      </c>
      <c r="K4" s="92" t="s">
        <v>45</v>
      </c>
      <c r="L4" s="97" t="s">
        <v>15</v>
      </c>
      <c r="M4" s="115" t="s">
        <v>52</v>
      </c>
      <c r="N4" s="109" t="s">
        <v>54</v>
      </c>
      <c r="O4" s="109" t="s">
        <v>53</v>
      </c>
      <c r="P4" s="75" t="s">
        <v>16</v>
      </c>
      <c r="Q4" s="25"/>
      <c r="R4" s="25"/>
      <c r="S4" s="25"/>
      <c r="T4" s="64" t="s">
        <v>17</v>
      </c>
      <c r="U4" s="30" t="s">
        <v>22</v>
      </c>
      <c r="V4" s="55" t="s">
        <v>44</v>
      </c>
      <c r="W4" s="110" t="s">
        <v>55</v>
      </c>
    </row>
    <row r="5" spans="1:23" s="89" customFormat="1" ht="12.75" x14ac:dyDescent="0.2">
      <c r="A5" s="16"/>
      <c r="B5" s="80" t="s">
        <v>60</v>
      </c>
      <c r="C5" s="80" t="s">
        <v>60</v>
      </c>
      <c r="D5" s="81" t="s">
        <v>59</v>
      </c>
      <c r="E5" s="16" t="s">
        <v>60</v>
      </c>
      <c r="F5" s="16"/>
      <c r="G5" s="16"/>
      <c r="H5" s="82"/>
      <c r="I5" s="82"/>
      <c r="J5" s="16"/>
      <c r="K5" s="93"/>
      <c r="L5" s="98"/>
      <c r="M5" s="84"/>
      <c r="N5" s="85"/>
      <c r="O5" s="85"/>
      <c r="P5" s="86"/>
      <c r="Q5" s="16"/>
      <c r="R5" s="16"/>
      <c r="S5" s="16"/>
      <c r="T5" s="87"/>
      <c r="U5" s="88"/>
      <c r="V5" s="116"/>
      <c r="W5" s="16"/>
    </row>
    <row r="6" spans="1:23" ht="21" x14ac:dyDescent="0.15">
      <c r="A6" s="15">
        <v>1</v>
      </c>
      <c r="B6" s="78" t="s">
        <v>60</v>
      </c>
      <c r="C6" s="78" t="s">
        <v>60</v>
      </c>
      <c r="D6" s="79" t="s">
        <v>62</v>
      </c>
      <c r="E6" s="15" t="s">
        <v>61</v>
      </c>
      <c r="F6" s="15" t="s">
        <v>63</v>
      </c>
      <c r="G6" s="15">
        <v>1</v>
      </c>
      <c r="H6" s="15"/>
      <c r="I6" s="15"/>
      <c r="J6" s="15">
        <f t="shared" ref="J6:J12" si="0">G6-I6+H6</f>
        <v>1</v>
      </c>
      <c r="K6" s="94"/>
      <c r="L6" s="99" t="e">
        <f t="shared" ref="L6:L12" ca="1" si="1">EUROToLetters(K6)</f>
        <v>#NAME?</v>
      </c>
      <c r="M6" s="68"/>
      <c r="N6" s="72"/>
      <c r="O6" s="72"/>
      <c r="P6" s="76">
        <f t="shared" ref="P6:P12" si="2">ROUND(G6*ROUND(K6,2),2)</f>
        <v>0</v>
      </c>
      <c r="T6" s="65">
        <v>0.2</v>
      </c>
      <c r="U6" s="31">
        <f t="shared" ref="U6:U12" si="3">ROUND(T6*ROUND(P6,2),2)</f>
        <v>0</v>
      </c>
      <c r="V6" s="117"/>
    </row>
    <row r="7" spans="1:23" ht="21" x14ac:dyDescent="0.15">
      <c r="A7" s="15">
        <v>2</v>
      </c>
      <c r="B7" s="78" t="s">
        <v>60</v>
      </c>
      <c r="C7" s="78" t="s">
        <v>60</v>
      </c>
      <c r="D7" s="79" t="s">
        <v>64</v>
      </c>
      <c r="E7" s="15" t="s">
        <v>61</v>
      </c>
      <c r="F7" s="15" t="s">
        <v>63</v>
      </c>
      <c r="G7" s="15">
        <v>1</v>
      </c>
      <c r="J7" s="15">
        <f t="shared" si="0"/>
        <v>1</v>
      </c>
      <c r="K7" s="94"/>
      <c r="L7" s="100" t="e">
        <f t="shared" ca="1" si="1"/>
        <v>#NAME?</v>
      </c>
      <c r="P7" s="76">
        <f t="shared" si="2"/>
        <v>0</v>
      </c>
      <c r="T7" s="65">
        <v>0.2</v>
      </c>
      <c r="U7" s="31">
        <f t="shared" si="3"/>
        <v>0</v>
      </c>
      <c r="V7" s="117"/>
    </row>
    <row r="8" spans="1:23" ht="31.5" x14ac:dyDescent="0.15">
      <c r="A8" s="15">
        <v>3</v>
      </c>
      <c r="B8" s="78" t="s">
        <v>60</v>
      </c>
      <c r="C8" s="78" t="s">
        <v>60</v>
      </c>
      <c r="D8" s="79" t="s">
        <v>65</v>
      </c>
      <c r="E8" s="15" t="s">
        <v>61</v>
      </c>
      <c r="F8" s="15" t="s">
        <v>63</v>
      </c>
      <c r="G8" s="15">
        <v>1</v>
      </c>
      <c r="J8" s="15">
        <f t="shared" si="0"/>
        <v>1</v>
      </c>
      <c r="K8" s="94"/>
      <c r="L8" s="100" t="e">
        <f t="shared" ca="1" si="1"/>
        <v>#NAME?</v>
      </c>
      <c r="P8" s="76">
        <f t="shared" si="2"/>
        <v>0</v>
      </c>
      <c r="T8" s="65">
        <v>0.2</v>
      </c>
      <c r="U8" s="31">
        <f t="shared" si="3"/>
        <v>0</v>
      </c>
      <c r="V8" s="117"/>
    </row>
    <row r="9" spans="1:23" ht="31.5" x14ac:dyDescent="0.15">
      <c r="A9" s="15">
        <v>4</v>
      </c>
      <c r="B9" s="78" t="s">
        <v>60</v>
      </c>
      <c r="C9" s="78" t="s">
        <v>60</v>
      </c>
      <c r="D9" s="79" t="s">
        <v>66</v>
      </c>
      <c r="E9" s="15" t="s">
        <v>61</v>
      </c>
      <c r="F9" s="15" t="s">
        <v>63</v>
      </c>
      <c r="G9" s="15">
        <v>1</v>
      </c>
      <c r="J9" s="15">
        <f t="shared" si="0"/>
        <v>1</v>
      </c>
      <c r="K9" s="94"/>
      <c r="L9" s="100" t="e">
        <f t="shared" ca="1" si="1"/>
        <v>#NAME?</v>
      </c>
      <c r="P9" s="76">
        <f t="shared" si="2"/>
        <v>0</v>
      </c>
      <c r="T9" s="65">
        <v>0.2</v>
      </c>
      <c r="U9" s="31">
        <f t="shared" si="3"/>
        <v>0</v>
      </c>
      <c r="V9" s="117"/>
    </row>
    <row r="10" spans="1:23" x14ac:dyDescent="0.15">
      <c r="A10" s="15">
        <v>5</v>
      </c>
      <c r="B10" s="78" t="s">
        <v>60</v>
      </c>
      <c r="C10" s="78" t="s">
        <v>60</v>
      </c>
      <c r="D10" s="79" t="s">
        <v>67</v>
      </c>
      <c r="E10" s="15" t="s">
        <v>61</v>
      </c>
      <c r="F10" s="15" t="s">
        <v>63</v>
      </c>
      <c r="G10" s="15">
        <v>1</v>
      </c>
      <c r="J10" s="15">
        <f t="shared" si="0"/>
        <v>1</v>
      </c>
      <c r="K10" s="94"/>
      <c r="L10" s="100" t="e">
        <f t="shared" ca="1" si="1"/>
        <v>#NAME?</v>
      </c>
      <c r="P10" s="76">
        <f t="shared" si="2"/>
        <v>0</v>
      </c>
      <c r="T10" s="65">
        <v>0.2</v>
      </c>
      <c r="U10" s="31">
        <f t="shared" si="3"/>
        <v>0</v>
      </c>
      <c r="V10" s="117"/>
    </row>
    <row r="11" spans="1:23" ht="21" x14ac:dyDescent="0.15">
      <c r="A11" s="15">
        <v>6</v>
      </c>
      <c r="B11" s="78" t="s">
        <v>60</v>
      </c>
      <c r="C11" s="78" t="s">
        <v>60</v>
      </c>
      <c r="D11" s="79" t="s">
        <v>68</v>
      </c>
      <c r="E11" s="15" t="s">
        <v>61</v>
      </c>
      <c r="F11" s="15" t="s">
        <v>63</v>
      </c>
      <c r="G11" s="15">
        <v>1</v>
      </c>
      <c r="J11" s="15">
        <f t="shared" si="0"/>
        <v>1</v>
      </c>
      <c r="K11" s="94"/>
      <c r="L11" s="100" t="e">
        <f t="shared" ca="1" si="1"/>
        <v>#NAME?</v>
      </c>
      <c r="P11" s="76">
        <f t="shared" si="2"/>
        <v>0</v>
      </c>
      <c r="T11" s="65">
        <v>0.2</v>
      </c>
      <c r="U11" s="31">
        <f t="shared" si="3"/>
        <v>0</v>
      </c>
      <c r="V11" s="117"/>
    </row>
    <row r="12" spans="1:23" ht="31.5" x14ac:dyDescent="0.15">
      <c r="A12" s="15">
        <v>7</v>
      </c>
      <c r="B12" s="78" t="s">
        <v>60</v>
      </c>
      <c r="C12" s="78" t="s">
        <v>60</v>
      </c>
      <c r="D12" s="79" t="s">
        <v>69</v>
      </c>
      <c r="E12" s="15" t="s">
        <v>61</v>
      </c>
      <c r="F12" s="15" t="s">
        <v>63</v>
      </c>
      <c r="G12" s="15">
        <v>1</v>
      </c>
      <c r="J12" s="15">
        <f t="shared" si="0"/>
        <v>1</v>
      </c>
      <c r="K12" s="94"/>
      <c r="L12" s="100" t="e">
        <f t="shared" ca="1" si="1"/>
        <v>#NAME?</v>
      </c>
      <c r="P12" s="76">
        <f t="shared" si="2"/>
        <v>0</v>
      </c>
      <c r="T12" s="65">
        <v>0.2</v>
      </c>
      <c r="U12" s="31">
        <f t="shared" si="3"/>
        <v>0</v>
      </c>
      <c r="V12" s="117"/>
    </row>
    <row r="13" spans="1:23" s="89" customFormat="1" ht="12.75" x14ac:dyDescent="0.2">
      <c r="A13" s="25"/>
      <c r="B13" s="105" t="s">
        <v>60</v>
      </c>
      <c r="C13" s="105" t="s">
        <v>60</v>
      </c>
      <c r="D13" s="106" t="s">
        <v>70</v>
      </c>
      <c r="E13" s="25" t="s">
        <v>60</v>
      </c>
      <c r="F13" s="25"/>
      <c r="G13" s="25"/>
      <c r="H13" s="45"/>
      <c r="I13" s="45"/>
      <c r="J13" s="25"/>
      <c r="K13" s="92"/>
      <c r="L13" s="107"/>
      <c r="M13" s="108"/>
      <c r="N13" s="109"/>
      <c r="O13" s="109"/>
      <c r="P13" s="75">
        <f>SUM(P6:P12)</f>
        <v>0</v>
      </c>
      <c r="Q13" s="25"/>
      <c r="R13" s="25"/>
      <c r="S13" s="25"/>
      <c r="T13" s="64"/>
      <c r="U13" s="30"/>
      <c r="V13" s="118"/>
      <c r="W13" s="110"/>
    </row>
    <row r="14" spans="1:23" s="89" customFormat="1" ht="21.75" x14ac:dyDescent="0.2">
      <c r="A14" s="16"/>
      <c r="B14" s="80" t="s">
        <v>60</v>
      </c>
      <c r="C14" s="80" t="s">
        <v>60</v>
      </c>
      <c r="D14" s="81" t="s">
        <v>71</v>
      </c>
      <c r="E14" s="16" t="s">
        <v>60</v>
      </c>
      <c r="F14" s="16"/>
      <c r="G14" s="16"/>
      <c r="H14" s="82"/>
      <c r="I14" s="82"/>
      <c r="J14" s="16"/>
      <c r="K14" s="93"/>
      <c r="L14" s="98"/>
      <c r="M14" s="84"/>
      <c r="N14" s="85"/>
      <c r="O14" s="85"/>
      <c r="P14" s="86"/>
      <c r="Q14" s="16"/>
      <c r="R14" s="16"/>
      <c r="S14" s="16"/>
      <c r="T14" s="87"/>
      <c r="U14" s="88"/>
      <c r="V14" s="116"/>
      <c r="W14" s="16"/>
    </row>
    <row r="15" spans="1:23" ht="31.5" x14ac:dyDescent="0.15">
      <c r="A15" s="15">
        <v>8</v>
      </c>
      <c r="B15" s="78" t="s">
        <v>60</v>
      </c>
      <c r="C15" s="78" t="s">
        <v>60</v>
      </c>
      <c r="D15" s="79" t="s">
        <v>72</v>
      </c>
      <c r="E15" s="15" t="s">
        <v>61</v>
      </c>
      <c r="F15" s="15" t="s">
        <v>63</v>
      </c>
      <c r="G15" s="15">
        <v>1</v>
      </c>
      <c r="J15" s="15">
        <f>G15-I15+H15</f>
        <v>1</v>
      </c>
      <c r="K15" s="94"/>
      <c r="L15" s="100" t="e">
        <f ca="1">EUROToLetters(K15)</f>
        <v>#NAME?</v>
      </c>
      <c r="P15" s="76">
        <f>ROUND(G15*ROUND(K15,2),2)</f>
        <v>0</v>
      </c>
      <c r="T15" s="65">
        <v>0.2</v>
      </c>
      <c r="U15" s="31">
        <f>ROUND(T15*ROUND(P15,2),2)</f>
        <v>0</v>
      </c>
      <c r="V15" s="117"/>
    </row>
    <row r="16" spans="1:23" ht="94.5" x14ac:dyDescent="0.15">
      <c r="A16" s="15">
        <v>9</v>
      </c>
      <c r="B16" s="78" t="s">
        <v>60</v>
      </c>
      <c r="C16" s="78" t="s">
        <v>60</v>
      </c>
      <c r="D16" s="79" t="s">
        <v>73</v>
      </c>
      <c r="E16" s="15" t="s">
        <v>61</v>
      </c>
      <c r="F16" s="15" t="s">
        <v>63</v>
      </c>
      <c r="G16" s="15">
        <v>1</v>
      </c>
      <c r="J16" s="15">
        <f>G16-I16+H16</f>
        <v>1</v>
      </c>
      <c r="K16" s="94"/>
      <c r="L16" s="100" t="e">
        <f ca="1">EUROToLetters(K16)</f>
        <v>#NAME?</v>
      </c>
      <c r="P16" s="76">
        <f>ROUND(G16*ROUND(K16,2),2)</f>
        <v>0</v>
      </c>
      <c r="T16" s="65">
        <v>0.2</v>
      </c>
      <c r="U16" s="31">
        <f>ROUND(T16*ROUND(P16,2),2)</f>
        <v>0</v>
      </c>
      <c r="V16" s="117"/>
    </row>
    <row r="17" spans="1:23" ht="31.5" x14ac:dyDescent="0.15">
      <c r="A17" s="15">
        <v>10</v>
      </c>
      <c r="B17" s="78" t="s">
        <v>60</v>
      </c>
      <c r="C17" s="78" t="s">
        <v>60</v>
      </c>
      <c r="D17" s="79" t="s">
        <v>74</v>
      </c>
      <c r="E17" s="15" t="s">
        <v>61</v>
      </c>
      <c r="F17" s="15" t="s">
        <v>63</v>
      </c>
      <c r="G17" s="15">
        <v>1</v>
      </c>
      <c r="J17" s="15">
        <f>G17-I17+H17</f>
        <v>1</v>
      </c>
      <c r="K17" s="94"/>
      <c r="L17" s="100" t="e">
        <f ca="1">EUROToLetters(K17)</f>
        <v>#NAME?</v>
      </c>
      <c r="P17" s="76">
        <f>ROUND(G17*ROUND(K17,2),2)</f>
        <v>0</v>
      </c>
      <c r="T17" s="65">
        <v>0.2</v>
      </c>
      <c r="U17" s="31">
        <f>ROUND(T17*ROUND(P17,2),2)</f>
        <v>0</v>
      </c>
      <c r="V17" s="117"/>
    </row>
    <row r="18" spans="1:23" s="89" customFormat="1" ht="12.75" x14ac:dyDescent="0.2">
      <c r="A18" s="25"/>
      <c r="B18" s="105" t="s">
        <v>60</v>
      </c>
      <c r="C18" s="105" t="s">
        <v>60</v>
      </c>
      <c r="D18" s="106" t="s">
        <v>70</v>
      </c>
      <c r="E18" s="25" t="s">
        <v>60</v>
      </c>
      <c r="F18" s="25"/>
      <c r="G18" s="25"/>
      <c r="H18" s="45"/>
      <c r="I18" s="45"/>
      <c r="J18" s="25"/>
      <c r="K18" s="92"/>
      <c r="L18" s="107"/>
      <c r="M18" s="108"/>
      <c r="N18" s="109"/>
      <c r="O18" s="109"/>
      <c r="P18" s="75">
        <f>SUM(P15:P17)</f>
        <v>0</v>
      </c>
      <c r="Q18" s="25"/>
      <c r="R18" s="25"/>
      <c r="S18" s="25"/>
      <c r="T18" s="64"/>
      <c r="U18" s="30"/>
      <c r="V18" s="118"/>
      <c r="W18" s="110"/>
    </row>
    <row r="19" spans="1:23" s="89" customFormat="1" ht="21.75" x14ac:dyDescent="0.2">
      <c r="A19" s="16"/>
      <c r="B19" s="80" t="s">
        <v>60</v>
      </c>
      <c r="C19" s="80" t="s">
        <v>60</v>
      </c>
      <c r="D19" s="81" t="s">
        <v>75</v>
      </c>
      <c r="E19" s="16" t="s">
        <v>60</v>
      </c>
      <c r="F19" s="16"/>
      <c r="G19" s="16"/>
      <c r="H19" s="82"/>
      <c r="I19" s="82"/>
      <c r="J19" s="16"/>
      <c r="K19" s="93"/>
      <c r="L19" s="98"/>
      <c r="M19" s="84"/>
      <c r="N19" s="85"/>
      <c r="O19" s="85"/>
      <c r="P19" s="86"/>
      <c r="Q19" s="16"/>
      <c r="R19" s="16"/>
      <c r="S19" s="16"/>
      <c r="T19" s="87"/>
      <c r="U19" s="88"/>
      <c r="V19" s="116"/>
      <c r="W19" s="16"/>
    </row>
    <row r="20" spans="1:23" ht="42" x14ac:dyDescent="0.15">
      <c r="A20" s="15">
        <v>11</v>
      </c>
      <c r="B20" s="78" t="s">
        <v>60</v>
      </c>
      <c r="C20" s="78" t="s">
        <v>60</v>
      </c>
      <c r="D20" s="79" t="s">
        <v>76</v>
      </c>
      <c r="E20" s="15" t="s">
        <v>61</v>
      </c>
      <c r="F20" s="15" t="s">
        <v>63</v>
      </c>
      <c r="G20" s="15">
        <v>1</v>
      </c>
      <c r="J20" s="15">
        <f>G20-I20+H20</f>
        <v>1</v>
      </c>
      <c r="K20" s="94"/>
      <c r="L20" s="100" t="e">
        <f ca="1">EUROToLetters(K20)</f>
        <v>#NAME?</v>
      </c>
      <c r="P20" s="76">
        <f>ROUND(G20*ROUND(K20,2),2)</f>
        <v>0</v>
      </c>
      <c r="T20" s="65">
        <v>0.2</v>
      </c>
      <c r="U20" s="31">
        <f>ROUND(T20*ROUND(P20,2),2)</f>
        <v>0</v>
      </c>
      <c r="V20" s="117"/>
    </row>
    <row r="21" spans="1:23" ht="21" x14ac:dyDescent="0.15">
      <c r="A21" s="15">
        <v>12</v>
      </c>
      <c r="B21" s="78" t="s">
        <v>60</v>
      </c>
      <c r="C21" s="78" t="s">
        <v>60</v>
      </c>
      <c r="D21" s="79" t="s">
        <v>77</v>
      </c>
      <c r="E21" s="15" t="s">
        <v>61</v>
      </c>
      <c r="F21" s="15" t="s">
        <v>63</v>
      </c>
      <c r="G21" s="15">
        <v>1</v>
      </c>
      <c r="J21" s="15">
        <f>G21-I21+H21</f>
        <v>1</v>
      </c>
      <c r="K21" s="94"/>
      <c r="L21" s="100" t="e">
        <f ca="1">EUROToLetters(K21)</f>
        <v>#NAME?</v>
      </c>
      <c r="P21" s="76">
        <f>ROUND(G21*ROUND(K21,2),2)</f>
        <v>0</v>
      </c>
      <c r="T21" s="65">
        <v>0.2</v>
      </c>
      <c r="U21" s="31">
        <f>ROUND(T21*ROUND(P21,2),2)</f>
        <v>0</v>
      </c>
      <c r="V21" s="117"/>
    </row>
    <row r="22" spans="1:23" s="89" customFormat="1" ht="12.75" x14ac:dyDescent="0.2">
      <c r="A22" s="25"/>
      <c r="B22" s="105" t="s">
        <v>60</v>
      </c>
      <c r="C22" s="105" t="s">
        <v>60</v>
      </c>
      <c r="D22" s="106" t="s">
        <v>70</v>
      </c>
      <c r="E22" s="25" t="s">
        <v>60</v>
      </c>
      <c r="F22" s="25"/>
      <c r="G22" s="25"/>
      <c r="H22" s="45"/>
      <c r="I22" s="45"/>
      <c r="J22" s="25"/>
      <c r="K22" s="92"/>
      <c r="L22" s="107"/>
      <c r="M22" s="108"/>
      <c r="N22" s="109"/>
      <c r="O22" s="109"/>
      <c r="P22" s="75">
        <f>SUM(P20:P21)</f>
        <v>0</v>
      </c>
      <c r="Q22" s="25"/>
      <c r="R22" s="25"/>
      <c r="S22" s="25"/>
      <c r="T22" s="64"/>
      <c r="U22" s="30"/>
      <c r="V22" s="118"/>
      <c r="W22" s="110"/>
    </row>
    <row r="23" spans="1:23" s="89" customFormat="1" ht="12.75" x14ac:dyDescent="0.2">
      <c r="A23" s="16"/>
      <c r="B23" s="80" t="s">
        <v>60</v>
      </c>
      <c r="C23" s="80" t="s">
        <v>60</v>
      </c>
      <c r="D23" s="81" t="s">
        <v>78</v>
      </c>
      <c r="E23" s="16" t="s">
        <v>60</v>
      </c>
      <c r="F23" s="16"/>
      <c r="G23" s="16"/>
      <c r="H23" s="82"/>
      <c r="I23" s="82"/>
      <c r="J23" s="16"/>
      <c r="K23" s="93"/>
      <c r="L23" s="98"/>
      <c r="M23" s="84"/>
      <c r="N23" s="85"/>
      <c r="O23" s="85"/>
      <c r="P23" s="86"/>
      <c r="Q23" s="16"/>
      <c r="R23" s="16"/>
      <c r="S23" s="16"/>
      <c r="T23" s="87"/>
      <c r="U23" s="88"/>
      <c r="V23" s="116"/>
      <c r="W23" s="16"/>
    </row>
    <row r="24" spans="1:23" ht="52.5" x14ac:dyDescent="0.15">
      <c r="A24" s="15">
        <v>13</v>
      </c>
      <c r="B24" s="78" t="s">
        <v>60</v>
      </c>
      <c r="C24" s="78" t="s">
        <v>60</v>
      </c>
      <c r="D24" s="79" t="s">
        <v>79</v>
      </c>
      <c r="E24" s="15" t="s">
        <v>61</v>
      </c>
      <c r="F24" s="15" t="s">
        <v>63</v>
      </c>
      <c r="G24" s="15">
        <v>1</v>
      </c>
      <c r="J24" s="15">
        <f t="shared" ref="J24:J36" si="4">G24-I24+H24</f>
        <v>1</v>
      </c>
      <c r="K24" s="94"/>
      <c r="L24" s="100" t="e">
        <f t="shared" ref="L24:L36" ca="1" si="5">EUROToLetters(K24)</f>
        <v>#NAME?</v>
      </c>
      <c r="P24" s="76">
        <f t="shared" ref="P24:P36" si="6">ROUND(G24*ROUND(K24,2),2)</f>
        <v>0</v>
      </c>
      <c r="T24" s="65">
        <v>0.2</v>
      </c>
      <c r="U24" s="31">
        <f t="shared" ref="U24:U36" si="7">ROUND(T24*ROUND(P24,2),2)</f>
        <v>0</v>
      </c>
      <c r="V24" s="117"/>
    </row>
    <row r="25" spans="1:23" x14ac:dyDescent="0.15">
      <c r="A25" s="15">
        <v>14</v>
      </c>
      <c r="B25" s="78" t="s">
        <v>60</v>
      </c>
      <c r="C25" s="78" t="s">
        <v>60</v>
      </c>
      <c r="D25" s="79" t="s">
        <v>80</v>
      </c>
      <c r="E25" s="15" t="s">
        <v>61</v>
      </c>
      <c r="F25" s="15" t="s">
        <v>63</v>
      </c>
      <c r="G25" s="15">
        <v>1</v>
      </c>
      <c r="J25" s="15">
        <f t="shared" si="4"/>
        <v>1</v>
      </c>
      <c r="K25" s="94"/>
      <c r="L25" s="100" t="e">
        <f t="shared" ca="1" si="5"/>
        <v>#NAME?</v>
      </c>
      <c r="P25" s="76">
        <f t="shared" si="6"/>
        <v>0</v>
      </c>
      <c r="T25" s="65">
        <v>0.2</v>
      </c>
      <c r="U25" s="31">
        <f t="shared" si="7"/>
        <v>0</v>
      </c>
      <c r="V25" s="117"/>
    </row>
    <row r="26" spans="1:23" ht="42" x14ac:dyDescent="0.15">
      <c r="A26" s="15">
        <v>15</v>
      </c>
      <c r="B26" s="78" t="s">
        <v>60</v>
      </c>
      <c r="C26" s="78" t="s">
        <v>60</v>
      </c>
      <c r="D26" s="79" t="s">
        <v>81</v>
      </c>
      <c r="E26" s="15" t="s">
        <v>61</v>
      </c>
      <c r="F26" s="15" t="s">
        <v>63</v>
      </c>
      <c r="G26" s="15">
        <v>1</v>
      </c>
      <c r="J26" s="15">
        <f t="shared" si="4"/>
        <v>1</v>
      </c>
      <c r="K26" s="94"/>
      <c r="L26" s="100" t="e">
        <f t="shared" ca="1" si="5"/>
        <v>#NAME?</v>
      </c>
      <c r="P26" s="76">
        <f t="shared" si="6"/>
        <v>0</v>
      </c>
      <c r="T26" s="65">
        <v>0.2</v>
      </c>
      <c r="U26" s="31">
        <f t="shared" si="7"/>
        <v>0</v>
      </c>
      <c r="V26" s="117"/>
    </row>
    <row r="27" spans="1:23" ht="52.5" x14ac:dyDescent="0.15">
      <c r="A27" s="15">
        <v>16</v>
      </c>
      <c r="B27" s="78" t="s">
        <v>60</v>
      </c>
      <c r="C27" s="78" t="s">
        <v>60</v>
      </c>
      <c r="D27" s="79" t="s">
        <v>82</v>
      </c>
      <c r="E27" s="15" t="s">
        <v>61</v>
      </c>
      <c r="F27" s="15" t="s">
        <v>63</v>
      </c>
      <c r="G27" s="15">
        <v>1</v>
      </c>
      <c r="J27" s="15">
        <f t="shared" si="4"/>
        <v>1</v>
      </c>
      <c r="K27" s="94"/>
      <c r="L27" s="100" t="e">
        <f t="shared" ca="1" si="5"/>
        <v>#NAME?</v>
      </c>
      <c r="P27" s="76">
        <f t="shared" si="6"/>
        <v>0</v>
      </c>
      <c r="T27" s="65">
        <v>0.2</v>
      </c>
      <c r="U27" s="31">
        <f t="shared" si="7"/>
        <v>0</v>
      </c>
      <c r="V27" s="117"/>
    </row>
    <row r="28" spans="1:23" ht="52.5" x14ac:dyDescent="0.15">
      <c r="A28" s="15">
        <v>17</v>
      </c>
      <c r="B28" s="78" t="s">
        <v>60</v>
      </c>
      <c r="C28" s="78" t="s">
        <v>60</v>
      </c>
      <c r="D28" s="79" t="s">
        <v>83</v>
      </c>
      <c r="E28" s="15" t="s">
        <v>61</v>
      </c>
      <c r="F28" s="15" t="s">
        <v>63</v>
      </c>
      <c r="G28" s="15">
        <v>1</v>
      </c>
      <c r="J28" s="15">
        <f t="shared" si="4"/>
        <v>1</v>
      </c>
      <c r="K28" s="94"/>
      <c r="L28" s="100" t="e">
        <f t="shared" ca="1" si="5"/>
        <v>#NAME?</v>
      </c>
      <c r="P28" s="76">
        <f t="shared" si="6"/>
        <v>0</v>
      </c>
      <c r="T28" s="65">
        <v>0.2</v>
      </c>
      <c r="U28" s="31">
        <f t="shared" si="7"/>
        <v>0</v>
      </c>
      <c r="V28" s="117"/>
    </row>
    <row r="29" spans="1:23" ht="21" x14ac:dyDescent="0.15">
      <c r="A29" s="15">
        <v>18</v>
      </c>
      <c r="B29" s="78" t="s">
        <v>60</v>
      </c>
      <c r="C29" s="78" t="s">
        <v>60</v>
      </c>
      <c r="D29" s="79" t="s">
        <v>84</v>
      </c>
      <c r="E29" s="15" t="s">
        <v>61</v>
      </c>
      <c r="F29" s="15" t="s">
        <v>63</v>
      </c>
      <c r="G29" s="15">
        <v>1</v>
      </c>
      <c r="J29" s="15">
        <f t="shared" si="4"/>
        <v>1</v>
      </c>
      <c r="K29" s="94"/>
      <c r="L29" s="100" t="e">
        <f t="shared" ca="1" si="5"/>
        <v>#NAME?</v>
      </c>
      <c r="P29" s="76">
        <f t="shared" si="6"/>
        <v>0</v>
      </c>
      <c r="T29" s="65">
        <v>0.2</v>
      </c>
      <c r="U29" s="31">
        <f t="shared" si="7"/>
        <v>0</v>
      </c>
      <c r="V29" s="117"/>
    </row>
    <row r="30" spans="1:23" ht="21" x14ac:dyDescent="0.15">
      <c r="A30" s="15">
        <v>19</v>
      </c>
      <c r="B30" s="78" t="s">
        <v>60</v>
      </c>
      <c r="C30" s="78" t="s">
        <v>60</v>
      </c>
      <c r="D30" s="79" t="s">
        <v>85</v>
      </c>
      <c r="E30" s="15" t="s">
        <v>61</v>
      </c>
      <c r="F30" s="15" t="s">
        <v>63</v>
      </c>
      <c r="G30" s="15">
        <v>1</v>
      </c>
      <c r="J30" s="15">
        <f t="shared" si="4"/>
        <v>1</v>
      </c>
      <c r="K30" s="94"/>
      <c r="L30" s="100" t="e">
        <f t="shared" ca="1" si="5"/>
        <v>#NAME?</v>
      </c>
      <c r="P30" s="76">
        <f t="shared" si="6"/>
        <v>0</v>
      </c>
      <c r="T30" s="65">
        <v>0.2</v>
      </c>
      <c r="U30" s="31">
        <f t="shared" si="7"/>
        <v>0</v>
      </c>
      <c r="V30" s="117"/>
    </row>
    <row r="31" spans="1:23" ht="31.5" x14ac:dyDescent="0.15">
      <c r="A31" s="15">
        <v>20</v>
      </c>
      <c r="B31" s="78" t="s">
        <v>60</v>
      </c>
      <c r="C31" s="78" t="s">
        <v>60</v>
      </c>
      <c r="D31" s="79" t="s">
        <v>86</v>
      </c>
      <c r="E31" s="15" t="s">
        <v>61</v>
      </c>
      <c r="F31" s="15" t="s">
        <v>63</v>
      </c>
      <c r="G31" s="15">
        <v>1</v>
      </c>
      <c r="J31" s="15">
        <f t="shared" si="4"/>
        <v>1</v>
      </c>
      <c r="K31" s="94"/>
      <c r="L31" s="100" t="e">
        <f t="shared" ca="1" si="5"/>
        <v>#NAME?</v>
      </c>
      <c r="P31" s="76">
        <f t="shared" si="6"/>
        <v>0</v>
      </c>
      <c r="T31" s="65">
        <v>0.2</v>
      </c>
      <c r="U31" s="31">
        <f t="shared" si="7"/>
        <v>0</v>
      </c>
      <c r="V31" s="117"/>
    </row>
    <row r="32" spans="1:23" ht="42" x14ac:dyDescent="0.15">
      <c r="A32" s="15">
        <v>21</v>
      </c>
      <c r="B32" s="78" t="s">
        <v>60</v>
      </c>
      <c r="C32" s="78" t="s">
        <v>60</v>
      </c>
      <c r="D32" s="79" t="s">
        <v>87</v>
      </c>
      <c r="E32" s="15" t="s">
        <v>61</v>
      </c>
      <c r="F32" s="15" t="s">
        <v>63</v>
      </c>
      <c r="G32" s="15">
        <v>1</v>
      </c>
      <c r="J32" s="15">
        <f t="shared" si="4"/>
        <v>1</v>
      </c>
      <c r="K32" s="94"/>
      <c r="L32" s="100" t="e">
        <f t="shared" ca="1" si="5"/>
        <v>#NAME?</v>
      </c>
      <c r="P32" s="76">
        <f t="shared" si="6"/>
        <v>0</v>
      </c>
      <c r="T32" s="65">
        <v>0.2</v>
      </c>
      <c r="U32" s="31">
        <f t="shared" si="7"/>
        <v>0</v>
      </c>
      <c r="V32" s="117"/>
    </row>
    <row r="33" spans="1:23" ht="21" x14ac:dyDescent="0.15">
      <c r="A33" s="15">
        <v>22</v>
      </c>
      <c r="B33" s="78" t="s">
        <v>60</v>
      </c>
      <c r="C33" s="78" t="s">
        <v>60</v>
      </c>
      <c r="D33" s="79" t="s">
        <v>88</v>
      </c>
      <c r="E33" s="15" t="s">
        <v>61</v>
      </c>
      <c r="F33" s="15" t="s">
        <v>63</v>
      </c>
      <c r="G33" s="15">
        <v>1</v>
      </c>
      <c r="J33" s="15">
        <f t="shared" si="4"/>
        <v>1</v>
      </c>
      <c r="K33" s="94"/>
      <c r="L33" s="100" t="e">
        <f t="shared" ca="1" si="5"/>
        <v>#NAME?</v>
      </c>
      <c r="P33" s="76">
        <f t="shared" si="6"/>
        <v>0</v>
      </c>
      <c r="T33" s="65">
        <v>0.2</v>
      </c>
      <c r="U33" s="31">
        <f t="shared" si="7"/>
        <v>0</v>
      </c>
      <c r="V33" s="117"/>
    </row>
    <row r="34" spans="1:23" ht="31.5" x14ac:dyDescent="0.15">
      <c r="A34" s="15">
        <v>23</v>
      </c>
      <c r="B34" s="78" t="s">
        <v>60</v>
      </c>
      <c r="C34" s="78" t="s">
        <v>60</v>
      </c>
      <c r="D34" s="79" t="s">
        <v>89</v>
      </c>
      <c r="E34" s="15" t="s">
        <v>61</v>
      </c>
      <c r="F34" s="15" t="s">
        <v>63</v>
      </c>
      <c r="G34" s="15">
        <v>1</v>
      </c>
      <c r="J34" s="15">
        <f t="shared" si="4"/>
        <v>1</v>
      </c>
      <c r="K34" s="94"/>
      <c r="L34" s="100" t="e">
        <f t="shared" ca="1" si="5"/>
        <v>#NAME?</v>
      </c>
      <c r="P34" s="76">
        <f t="shared" si="6"/>
        <v>0</v>
      </c>
      <c r="T34" s="65">
        <v>0.2</v>
      </c>
      <c r="U34" s="31">
        <f t="shared" si="7"/>
        <v>0</v>
      </c>
      <c r="V34" s="117"/>
    </row>
    <row r="35" spans="1:23" ht="31.5" x14ac:dyDescent="0.15">
      <c r="A35" s="15">
        <v>24</v>
      </c>
      <c r="B35" s="78" t="s">
        <v>60</v>
      </c>
      <c r="C35" s="78" t="s">
        <v>60</v>
      </c>
      <c r="D35" s="79" t="s">
        <v>90</v>
      </c>
      <c r="E35" s="15" t="s">
        <v>61</v>
      </c>
      <c r="F35" s="15" t="s">
        <v>63</v>
      </c>
      <c r="G35" s="15">
        <v>1</v>
      </c>
      <c r="J35" s="15">
        <f t="shared" si="4"/>
        <v>1</v>
      </c>
      <c r="K35" s="94"/>
      <c r="L35" s="100" t="e">
        <f t="shared" ca="1" si="5"/>
        <v>#NAME?</v>
      </c>
      <c r="P35" s="76">
        <f t="shared" si="6"/>
        <v>0</v>
      </c>
      <c r="T35" s="65">
        <v>0.2</v>
      </c>
      <c r="U35" s="31">
        <f t="shared" si="7"/>
        <v>0</v>
      </c>
      <c r="V35" s="117"/>
    </row>
    <row r="36" spans="1:23" ht="42" x14ac:dyDescent="0.15">
      <c r="A36" s="15">
        <v>25</v>
      </c>
      <c r="B36" s="78" t="s">
        <v>60</v>
      </c>
      <c r="C36" s="78" t="s">
        <v>60</v>
      </c>
      <c r="D36" s="79" t="s">
        <v>91</v>
      </c>
      <c r="E36" s="15" t="s">
        <v>61</v>
      </c>
      <c r="F36" s="15" t="s">
        <v>63</v>
      </c>
      <c r="G36" s="15">
        <v>1</v>
      </c>
      <c r="J36" s="15">
        <f t="shared" si="4"/>
        <v>1</v>
      </c>
      <c r="K36" s="94"/>
      <c r="L36" s="100" t="e">
        <f t="shared" ca="1" si="5"/>
        <v>#NAME?</v>
      </c>
      <c r="P36" s="76">
        <f t="shared" si="6"/>
        <v>0</v>
      </c>
      <c r="T36" s="65">
        <v>0.2</v>
      </c>
      <c r="U36" s="31">
        <f t="shared" si="7"/>
        <v>0</v>
      </c>
      <c r="V36" s="117"/>
    </row>
    <row r="37" spans="1:23" s="89" customFormat="1" ht="12.75" x14ac:dyDescent="0.2">
      <c r="A37" s="25"/>
      <c r="B37" s="105" t="s">
        <v>60</v>
      </c>
      <c r="C37" s="105" t="s">
        <v>60</v>
      </c>
      <c r="D37" s="106" t="s">
        <v>70</v>
      </c>
      <c r="E37" s="25" t="s">
        <v>60</v>
      </c>
      <c r="F37" s="25"/>
      <c r="G37" s="25"/>
      <c r="H37" s="45"/>
      <c r="I37" s="45"/>
      <c r="J37" s="25"/>
      <c r="K37" s="92"/>
      <c r="L37" s="107"/>
      <c r="M37" s="108"/>
      <c r="N37" s="109"/>
      <c r="O37" s="109"/>
      <c r="P37" s="75">
        <f>SUM(P24:P36)</f>
        <v>0</v>
      </c>
      <c r="Q37" s="25"/>
      <c r="R37" s="25"/>
      <c r="S37" s="25"/>
      <c r="T37" s="64"/>
      <c r="U37" s="30"/>
      <c r="V37" s="118"/>
      <c r="W37" s="110"/>
    </row>
    <row r="38" spans="1:23" s="89" customFormat="1" ht="12.75" x14ac:dyDescent="0.2">
      <c r="A38" s="16"/>
      <c r="B38" s="80" t="s">
        <v>60</v>
      </c>
      <c r="C38" s="80" t="s">
        <v>60</v>
      </c>
      <c r="D38" s="81" t="s">
        <v>92</v>
      </c>
      <c r="E38" s="16" t="s">
        <v>60</v>
      </c>
      <c r="F38" s="16"/>
      <c r="G38" s="16"/>
      <c r="H38" s="82"/>
      <c r="I38" s="82"/>
      <c r="J38" s="16"/>
      <c r="K38" s="93"/>
      <c r="L38" s="98"/>
      <c r="M38" s="84"/>
      <c r="N38" s="85"/>
      <c r="O38" s="85"/>
      <c r="P38" s="86"/>
      <c r="Q38" s="16"/>
      <c r="R38" s="16"/>
      <c r="S38" s="16"/>
      <c r="T38" s="87"/>
      <c r="U38" s="88"/>
      <c r="V38" s="116"/>
      <c r="W38" s="16"/>
    </row>
    <row r="39" spans="1:23" ht="31.5" x14ac:dyDescent="0.15">
      <c r="A39" s="15">
        <v>26</v>
      </c>
      <c r="B39" s="78" t="s">
        <v>60</v>
      </c>
      <c r="C39" s="78" t="s">
        <v>60</v>
      </c>
      <c r="D39" s="79" t="s">
        <v>93</v>
      </c>
      <c r="E39" s="15" t="s">
        <v>61</v>
      </c>
      <c r="F39" s="15" t="s">
        <v>63</v>
      </c>
      <c r="G39" s="15">
        <v>1</v>
      </c>
      <c r="J39" s="15">
        <f>G39-I39+H39</f>
        <v>1</v>
      </c>
      <c r="K39" s="94"/>
      <c r="L39" s="100" t="e">
        <f ca="1">EUROToLetters(K39)</f>
        <v>#NAME?</v>
      </c>
      <c r="P39" s="76">
        <f>ROUND(G39*ROUND(K39,2),2)</f>
        <v>0</v>
      </c>
      <c r="T39" s="65">
        <v>0.2</v>
      </c>
      <c r="U39" s="31">
        <f>ROUND(T39*ROUND(P39,2),2)</f>
        <v>0</v>
      </c>
      <c r="V39" s="117"/>
    </row>
    <row r="40" spans="1:23" s="89" customFormat="1" ht="12.75" x14ac:dyDescent="0.2">
      <c r="A40" s="25"/>
      <c r="B40" s="105" t="s">
        <v>60</v>
      </c>
      <c r="C40" s="105" t="s">
        <v>60</v>
      </c>
      <c r="D40" s="106" t="s">
        <v>70</v>
      </c>
      <c r="E40" s="25" t="s">
        <v>60</v>
      </c>
      <c r="F40" s="25"/>
      <c r="G40" s="25"/>
      <c r="H40" s="45"/>
      <c r="I40" s="45"/>
      <c r="J40" s="25"/>
      <c r="K40" s="92"/>
      <c r="L40" s="107"/>
      <c r="M40" s="108"/>
      <c r="N40" s="109"/>
      <c r="O40" s="109"/>
      <c r="P40" s="75">
        <f>SUM(P39:P39)</f>
        <v>0</v>
      </c>
      <c r="Q40" s="25"/>
      <c r="R40" s="25"/>
      <c r="S40" s="25"/>
      <c r="T40" s="64"/>
      <c r="U40" s="30"/>
      <c r="V40" s="118"/>
      <c r="W40" s="110"/>
    </row>
    <row r="41" spans="1:23" s="89" customFormat="1" ht="12.75" x14ac:dyDescent="0.2">
      <c r="A41" s="16"/>
      <c r="B41" s="80" t="s">
        <v>60</v>
      </c>
      <c r="C41" s="80" t="s">
        <v>60</v>
      </c>
      <c r="D41" s="81" t="s">
        <v>94</v>
      </c>
      <c r="E41" s="16" t="s">
        <v>60</v>
      </c>
      <c r="F41" s="16"/>
      <c r="G41" s="16"/>
      <c r="H41" s="82"/>
      <c r="I41" s="82"/>
      <c r="J41" s="16"/>
      <c r="K41" s="93"/>
      <c r="L41" s="98"/>
      <c r="M41" s="84"/>
      <c r="N41" s="85"/>
      <c r="O41" s="85"/>
      <c r="P41" s="86"/>
      <c r="Q41" s="16"/>
      <c r="R41" s="16"/>
      <c r="S41" s="16"/>
      <c r="T41" s="87"/>
      <c r="U41" s="88"/>
      <c r="V41" s="116"/>
      <c r="W41" s="16"/>
    </row>
    <row r="42" spans="1:23" ht="31.5" x14ac:dyDescent="0.15">
      <c r="A42" s="15">
        <v>27</v>
      </c>
      <c r="B42" s="78" t="s">
        <v>60</v>
      </c>
      <c r="C42" s="78" t="s">
        <v>60</v>
      </c>
      <c r="D42" s="79" t="s">
        <v>95</v>
      </c>
      <c r="E42" s="15" t="s">
        <v>61</v>
      </c>
      <c r="F42" s="15" t="s">
        <v>63</v>
      </c>
      <c r="G42" s="15">
        <v>1</v>
      </c>
      <c r="J42" s="15">
        <f>G42-I42+H42</f>
        <v>1</v>
      </c>
      <c r="K42" s="94"/>
      <c r="L42" s="100" t="e">
        <f ca="1">EUROToLetters(K42)</f>
        <v>#NAME?</v>
      </c>
      <c r="P42" s="76">
        <f>ROUND(G42*ROUND(K42,2),2)</f>
        <v>0</v>
      </c>
      <c r="T42" s="65">
        <v>0.2</v>
      </c>
      <c r="U42" s="31">
        <f>ROUND(T42*ROUND(P42,2),2)</f>
        <v>0</v>
      </c>
      <c r="V42" s="117"/>
    </row>
    <row r="43" spans="1:23" ht="21" x14ac:dyDescent="0.15">
      <c r="A43" s="15">
        <v>28</v>
      </c>
      <c r="B43" s="78" t="s">
        <v>60</v>
      </c>
      <c r="C43" s="78" t="s">
        <v>60</v>
      </c>
      <c r="D43" s="79" t="s">
        <v>96</v>
      </c>
      <c r="E43" s="15" t="s">
        <v>61</v>
      </c>
      <c r="F43" s="15" t="s">
        <v>63</v>
      </c>
      <c r="G43" s="15">
        <v>1</v>
      </c>
      <c r="J43" s="15">
        <f>G43-I43+H43</f>
        <v>1</v>
      </c>
      <c r="K43" s="94"/>
      <c r="L43" s="100" t="e">
        <f ca="1">EUROToLetters(K43)</f>
        <v>#NAME?</v>
      </c>
      <c r="P43" s="76">
        <f>ROUND(G43*ROUND(K43,2),2)</f>
        <v>0</v>
      </c>
      <c r="T43" s="65">
        <v>0.2</v>
      </c>
      <c r="U43" s="31">
        <f>ROUND(T43*ROUND(P43,2),2)</f>
        <v>0</v>
      </c>
      <c r="V43" s="117"/>
    </row>
    <row r="44" spans="1:23" s="89" customFormat="1" ht="12.75" x14ac:dyDescent="0.2">
      <c r="A44" s="25"/>
      <c r="B44" s="105" t="s">
        <v>60</v>
      </c>
      <c r="C44" s="105" t="s">
        <v>60</v>
      </c>
      <c r="D44" s="106" t="s">
        <v>70</v>
      </c>
      <c r="E44" s="25" t="s">
        <v>60</v>
      </c>
      <c r="F44" s="25"/>
      <c r="G44" s="25"/>
      <c r="H44" s="45"/>
      <c r="I44" s="45"/>
      <c r="J44" s="25"/>
      <c r="K44" s="92"/>
      <c r="L44" s="107"/>
      <c r="M44" s="108"/>
      <c r="N44" s="109"/>
      <c r="O44" s="109"/>
      <c r="P44" s="75">
        <f>SUM(P42:P43)</f>
        <v>0</v>
      </c>
      <c r="Q44" s="25"/>
      <c r="R44" s="25"/>
      <c r="S44" s="25"/>
      <c r="T44" s="64"/>
      <c r="U44" s="30"/>
      <c r="V44" s="118"/>
      <c r="W44" s="110"/>
    </row>
    <row r="45" spans="1:23" s="89" customFormat="1" ht="21.75" x14ac:dyDescent="0.2">
      <c r="A45" s="16"/>
      <c r="B45" s="80" t="s">
        <v>60</v>
      </c>
      <c r="C45" s="80" t="s">
        <v>60</v>
      </c>
      <c r="D45" s="81" t="s">
        <v>97</v>
      </c>
      <c r="E45" s="16" t="s">
        <v>60</v>
      </c>
      <c r="F45" s="16"/>
      <c r="G45" s="16"/>
      <c r="H45" s="82"/>
      <c r="I45" s="82"/>
      <c r="J45" s="16"/>
      <c r="K45" s="93"/>
      <c r="L45" s="98"/>
      <c r="M45" s="84"/>
      <c r="N45" s="85"/>
      <c r="O45" s="85"/>
      <c r="P45" s="86"/>
      <c r="Q45" s="16"/>
      <c r="R45" s="16"/>
      <c r="S45" s="16"/>
      <c r="T45" s="87"/>
      <c r="U45" s="88"/>
      <c r="V45" s="116"/>
      <c r="W45" s="16"/>
    </row>
    <row r="46" spans="1:23" ht="31.5" x14ac:dyDescent="0.15">
      <c r="A46" s="15">
        <v>29</v>
      </c>
      <c r="B46" s="78" t="s">
        <v>60</v>
      </c>
      <c r="C46" s="78" t="s">
        <v>60</v>
      </c>
      <c r="D46" s="79" t="s">
        <v>98</v>
      </c>
      <c r="E46" s="15" t="s">
        <v>61</v>
      </c>
      <c r="F46" s="15" t="s">
        <v>63</v>
      </c>
      <c r="G46" s="15">
        <v>1</v>
      </c>
      <c r="J46" s="15">
        <f>G46-I46+H46</f>
        <v>1</v>
      </c>
      <c r="K46" s="94"/>
      <c r="L46" s="100" t="e">
        <f ca="1">EUROToLetters(K46)</f>
        <v>#NAME?</v>
      </c>
      <c r="P46" s="76">
        <f>ROUND(G46*ROUND(K46,2),2)</f>
        <v>0</v>
      </c>
      <c r="T46" s="65">
        <v>0.2</v>
      </c>
      <c r="U46" s="31">
        <f>ROUND(T46*ROUND(P46,2),2)</f>
        <v>0</v>
      </c>
      <c r="V46" s="117"/>
    </row>
    <row r="47" spans="1:23" s="89" customFormat="1" ht="12.75" x14ac:dyDescent="0.2">
      <c r="A47" s="25"/>
      <c r="B47" s="105" t="s">
        <v>60</v>
      </c>
      <c r="C47" s="105" t="s">
        <v>60</v>
      </c>
      <c r="D47" s="106" t="s">
        <v>70</v>
      </c>
      <c r="E47" s="25" t="s">
        <v>60</v>
      </c>
      <c r="F47" s="25"/>
      <c r="G47" s="25"/>
      <c r="H47" s="45"/>
      <c r="I47" s="45"/>
      <c r="J47" s="25"/>
      <c r="K47" s="92"/>
      <c r="L47" s="107"/>
      <c r="M47" s="108"/>
      <c r="N47" s="109"/>
      <c r="O47" s="109"/>
      <c r="P47" s="75">
        <f>SUM(P46:P46)</f>
        <v>0</v>
      </c>
      <c r="Q47" s="25"/>
      <c r="R47" s="25"/>
      <c r="S47" s="25"/>
      <c r="T47" s="64"/>
      <c r="U47" s="30"/>
      <c r="V47" s="118"/>
      <c r="W47" s="110"/>
    </row>
    <row r="48" spans="1:23" s="89" customFormat="1" ht="12.75" x14ac:dyDescent="0.2">
      <c r="A48" s="16"/>
      <c r="B48" s="80" t="s">
        <v>60</v>
      </c>
      <c r="C48" s="80" t="s">
        <v>60</v>
      </c>
      <c r="D48" s="81" t="s">
        <v>99</v>
      </c>
      <c r="E48" s="16" t="s">
        <v>60</v>
      </c>
      <c r="F48" s="16"/>
      <c r="G48" s="16"/>
      <c r="H48" s="82"/>
      <c r="I48" s="82"/>
      <c r="J48" s="16"/>
      <c r="K48" s="93"/>
      <c r="L48" s="98"/>
      <c r="M48" s="84"/>
      <c r="N48" s="85"/>
      <c r="O48" s="85"/>
      <c r="P48" s="86"/>
      <c r="Q48" s="16"/>
      <c r="R48" s="16"/>
      <c r="S48" s="16"/>
      <c r="T48" s="87"/>
      <c r="U48" s="88"/>
      <c r="V48" s="116"/>
      <c r="W48" s="16"/>
    </row>
    <row r="49" spans="1:23" s="89" customFormat="1" ht="32.25" x14ac:dyDescent="0.2">
      <c r="A49" s="16"/>
      <c r="B49" s="80" t="s">
        <v>60</v>
      </c>
      <c r="C49" s="80" t="s">
        <v>60</v>
      </c>
      <c r="D49" s="81" t="s">
        <v>100</v>
      </c>
      <c r="E49" s="16" t="s">
        <v>60</v>
      </c>
      <c r="F49" s="16"/>
      <c r="G49" s="16"/>
      <c r="H49" s="82"/>
      <c r="I49" s="82"/>
      <c r="J49" s="16"/>
      <c r="K49" s="93"/>
      <c r="L49" s="98"/>
      <c r="M49" s="84"/>
      <c r="N49" s="85"/>
      <c r="O49" s="85"/>
      <c r="P49" s="86"/>
      <c r="Q49" s="16"/>
      <c r="R49" s="16"/>
      <c r="S49" s="16"/>
      <c r="T49" s="87"/>
      <c r="U49" s="88"/>
      <c r="V49" s="116"/>
      <c r="W49" s="16"/>
    </row>
    <row r="50" spans="1:23" s="89" customFormat="1" ht="32.25" x14ac:dyDescent="0.2">
      <c r="A50" s="16"/>
      <c r="B50" s="80" t="s">
        <v>60</v>
      </c>
      <c r="C50" s="80" t="s">
        <v>60</v>
      </c>
      <c r="D50" s="81" t="s">
        <v>101</v>
      </c>
      <c r="E50" s="16" t="s">
        <v>60</v>
      </c>
      <c r="F50" s="16"/>
      <c r="G50" s="16"/>
      <c r="H50" s="82"/>
      <c r="I50" s="82"/>
      <c r="J50" s="16"/>
      <c r="K50" s="93"/>
      <c r="L50" s="98"/>
      <c r="M50" s="84"/>
      <c r="N50" s="85"/>
      <c r="O50" s="85"/>
      <c r="P50" s="86"/>
      <c r="Q50" s="16"/>
      <c r="R50" s="16"/>
      <c r="S50" s="16"/>
      <c r="T50" s="87"/>
      <c r="U50" s="88"/>
      <c r="V50" s="116"/>
      <c r="W50" s="16"/>
    </row>
    <row r="51" spans="1:23" x14ac:dyDescent="0.15">
      <c r="A51" s="15">
        <v>30</v>
      </c>
      <c r="B51" s="78" t="s">
        <v>60</v>
      </c>
      <c r="C51" s="78" t="s">
        <v>60</v>
      </c>
      <c r="D51" s="79" t="s">
        <v>102</v>
      </c>
      <c r="E51" s="15" t="s">
        <v>61</v>
      </c>
      <c r="F51" s="15" t="s">
        <v>63</v>
      </c>
      <c r="G51" s="15">
        <v>1</v>
      </c>
      <c r="J51" s="15">
        <f>G51-I51+H51</f>
        <v>1</v>
      </c>
      <c r="K51" s="94"/>
      <c r="L51" s="100" t="e">
        <f ca="1">EUROToLetters(K51)</f>
        <v>#NAME?</v>
      </c>
      <c r="P51" s="76">
        <f>ROUND(G51*ROUND(K51,2),2)</f>
        <v>0</v>
      </c>
      <c r="T51" s="65">
        <v>0.2</v>
      </c>
      <c r="U51" s="31">
        <f>ROUND(T51*ROUND(P51,2),2)</f>
        <v>0</v>
      </c>
      <c r="V51" s="117"/>
    </row>
    <row r="52" spans="1:23" ht="21" x14ac:dyDescent="0.15">
      <c r="A52" s="15">
        <v>31</v>
      </c>
      <c r="B52" s="78" t="s">
        <v>60</v>
      </c>
      <c r="C52" s="78" t="s">
        <v>60</v>
      </c>
      <c r="D52" s="79" t="s">
        <v>103</v>
      </c>
      <c r="E52" s="15" t="s">
        <v>61</v>
      </c>
      <c r="F52" s="15" t="s">
        <v>63</v>
      </c>
      <c r="G52" s="15">
        <v>1</v>
      </c>
      <c r="J52" s="15">
        <f>G52-I52+H52</f>
        <v>1</v>
      </c>
      <c r="K52" s="94"/>
      <c r="L52" s="100" t="e">
        <f ca="1">EUROToLetters(K52)</f>
        <v>#NAME?</v>
      </c>
      <c r="P52" s="76">
        <f>ROUND(G52*ROUND(K52,2),2)</f>
        <v>0</v>
      </c>
      <c r="T52" s="65">
        <v>0.2</v>
      </c>
      <c r="U52" s="31">
        <f>ROUND(T52*ROUND(P52,2),2)</f>
        <v>0</v>
      </c>
      <c r="V52" s="117"/>
    </row>
    <row r="53" spans="1:23" x14ac:dyDescent="0.15">
      <c r="A53" s="15">
        <v>32</v>
      </c>
      <c r="B53" s="78" t="s">
        <v>60</v>
      </c>
      <c r="C53" s="78" t="s">
        <v>60</v>
      </c>
      <c r="D53" s="79" t="s">
        <v>104</v>
      </c>
      <c r="E53" s="15" t="s">
        <v>61</v>
      </c>
      <c r="F53" s="15" t="s">
        <v>63</v>
      </c>
      <c r="G53" s="15">
        <v>1</v>
      </c>
      <c r="J53" s="15">
        <f>G53-I53+H53</f>
        <v>1</v>
      </c>
      <c r="K53" s="94"/>
      <c r="L53" s="100" t="e">
        <f ca="1">EUROToLetters(K53)</f>
        <v>#NAME?</v>
      </c>
      <c r="P53" s="76">
        <f>ROUND(G53*ROUND(K53,2),2)</f>
        <v>0</v>
      </c>
      <c r="T53" s="65">
        <v>0.2</v>
      </c>
      <c r="U53" s="31">
        <f>ROUND(T53*ROUND(P53,2),2)</f>
        <v>0</v>
      </c>
      <c r="V53" s="117"/>
    </row>
    <row r="54" spans="1:23" s="89" customFormat="1" ht="12.75" x14ac:dyDescent="0.2">
      <c r="A54" s="16"/>
      <c r="B54" s="80" t="s">
        <v>60</v>
      </c>
      <c r="C54" s="80" t="s">
        <v>60</v>
      </c>
      <c r="D54" s="81" t="s">
        <v>105</v>
      </c>
      <c r="E54" s="16" t="s">
        <v>60</v>
      </c>
      <c r="F54" s="16"/>
      <c r="G54" s="16"/>
      <c r="H54" s="82"/>
      <c r="I54" s="82"/>
      <c r="J54" s="16"/>
      <c r="K54" s="93"/>
      <c r="L54" s="98"/>
      <c r="M54" s="84"/>
      <c r="N54" s="85"/>
      <c r="O54" s="85"/>
      <c r="P54" s="86"/>
      <c r="Q54" s="16"/>
      <c r="R54" s="16"/>
      <c r="S54" s="16"/>
      <c r="T54" s="87"/>
      <c r="U54" s="88"/>
      <c r="V54" s="116"/>
      <c r="W54" s="16"/>
    </row>
    <row r="55" spans="1:23" ht="21" x14ac:dyDescent="0.15">
      <c r="A55" s="15">
        <v>33</v>
      </c>
      <c r="B55" s="78" t="s">
        <v>60</v>
      </c>
      <c r="C55" s="78" t="s">
        <v>60</v>
      </c>
      <c r="D55" s="79" t="s">
        <v>106</v>
      </c>
      <c r="E55" s="15" t="s">
        <v>61</v>
      </c>
      <c r="F55" s="15" t="s">
        <v>63</v>
      </c>
      <c r="G55" s="15">
        <v>1</v>
      </c>
      <c r="J55" s="15">
        <f>G55-I55+H55</f>
        <v>1</v>
      </c>
      <c r="K55" s="94"/>
      <c r="L55" s="100" t="e">
        <f ca="1">EUROToLetters(K55)</f>
        <v>#NAME?</v>
      </c>
      <c r="P55" s="76">
        <f>ROUND(G55*ROUND(K55,2),2)</f>
        <v>0</v>
      </c>
      <c r="T55" s="65">
        <v>0.2</v>
      </c>
      <c r="U55" s="31">
        <f>ROUND(T55*ROUND(P55,2),2)</f>
        <v>0</v>
      </c>
      <c r="V55" s="117"/>
    </row>
    <row r="56" spans="1:23" x14ac:dyDescent="0.15">
      <c r="A56" s="15">
        <v>34</v>
      </c>
      <c r="B56" s="78" t="s">
        <v>60</v>
      </c>
      <c r="C56" s="78" t="s">
        <v>60</v>
      </c>
      <c r="D56" s="79" t="s">
        <v>107</v>
      </c>
      <c r="E56" s="15" t="s">
        <v>61</v>
      </c>
      <c r="F56" s="15" t="s">
        <v>63</v>
      </c>
      <c r="G56" s="15">
        <v>1</v>
      </c>
      <c r="J56" s="15">
        <f>G56-I56+H56</f>
        <v>1</v>
      </c>
      <c r="K56" s="94"/>
      <c r="L56" s="100" t="e">
        <f ca="1">EUROToLetters(K56)</f>
        <v>#NAME?</v>
      </c>
      <c r="P56" s="76">
        <f>ROUND(G56*ROUND(K56,2),2)</f>
        <v>0</v>
      </c>
      <c r="T56" s="65">
        <v>0.2</v>
      </c>
      <c r="U56" s="31">
        <f>ROUND(T56*ROUND(P56,2),2)</f>
        <v>0</v>
      </c>
      <c r="V56" s="117"/>
    </row>
    <row r="57" spans="1:23" s="89" customFormat="1" ht="12.75" x14ac:dyDescent="0.2">
      <c r="A57" s="16"/>
      <c r="B57" s="80" t="s">
        <v>60</v>
      </c>
      <c r="C57" s="80" t="s">
        <v>60</v>
      </c>
      <c r="D57" s="81" t="s">
        <v>108</v>
      </c>
      <c r="E57" s="16" t="s">
        <v>60</v>
      </c>
      <c r="F57" s="16"/>
      <c r="G57" s="16"/>
      <c r="H57" s="82"/>
      <c r="I57" s="82"/>
      <c r="J57" s="16"/>
      <c r="K57" s="93"/>
      <c r="L57" s="98"/>
      <c r="M57" s="84"/>
      <c r="N57" s="85"/>
      <c r="O57" s="85"/>
      <c r="P57" s="86"/>
      <c r="Q57" s="16"/>
      <c r="R57" s="16"/>
      <c r="S57" s="16"/>
      <c r="T57" s="87"/>
      <c r="U57" s="88"/>
      <c r="V57" s="116"/>
      <c r="W57" s="16"/>
    </row>
    <row r="58" spans="1:23" ht="31.5" x14ac:dyDescent="0.15">
      <c r="A58" s="15">
        <v>35</v>
      </c>
      <c r="B58" s="78" t="s">
        <v>60</v>
      </c>
      <c r="C58" s="78" t="s">
        <v>60</v>
      </c>
      <c r="D58" s="79" t="s">
        <v>109</v>
      </c>
      <c r="E58" s="15" t="s">
        <v>61</v>
      </c>
      <c r="F58" s="15" t="s">
        <v>63</v>
      </c>
      <c r="G58" s="15">
        <v>1</v>
      </c>
      <c r="J58" s="15">
        <f>G58-I58+H58</f>
        <v>1</v>
      </c>
      <c r="K58" s="94"/>
      <c r="L58" s="100" t="e">
        <f ca="1">EUROToLetters(K58)</f>
        <v>#NAME?</v>
      </c>
      <c r="P58" s="76">
        <f>ROUND(G58*ROUND(K58,2),2)</f>
        <v>0</v>
      </c>
      <c r="T58" s="65">
        <v>0.2</v>
      </c>
      <c r="U58" s="31">
        <f>ROUND(T58*ROUND(P58,2),2)</f>
        <v>0</v>
      </c>
      <c r="V58" s="117"/>
    </row>
    <row r="59" spans="1:23" x14ac:dyDescent="0.15">
      <c r="A59" s="15">
        <v>36</v>
      </c>
      <c r="B59" s="78" t="s">
        <v>60</v>
      </c>
      <c r="C59" s="78" t="s">
        <v>60</v>
      </c>
      <c r="D59" s="79" t="s">
        <v>110</v>
      </c>
      <c r="E59" s="15" t="s">
        <v>61</v>
      </c>
      <c r="F59" s="15" t="s">
        <v>63</v>
      </c>
      <c r="G59" s="15">
        <v>1</v>
      </c>
      <c r="J59" s="15">
        <f>G59-I59+H59</f>
        <v>1</v>
      </c>
      <c r="K59" s="94"/>
      <c r="L59" s="100" t="e">
        <f ca="1">EUROToLetters(K59)</f>
        <v>#NAME?</v>
      </c>
      <c r="P59" s="76">
        <f>ROUND(G59*ROUND(K59,2),2)</f>
        <v>0</v>
      </c>
      <c r="T59" s="65">
        <v>0.2</v>
      </c>
      <c r="U59" s="31">
        <f>ROUND(T59*ROUND(P59,2),2)</f>
        <v>0</v>
      </c>
      <c r="V59" s="117"/>
    </row>
    <row r="60" spans="1:23" s="89" customFormat="1" ht="12.75" x14ac:dyDescent="0.2">
      <c r="A60" s="16"/>
      <c r="B60" s="80" t="s">
        <v>60</v>
      </c>
      <c r="C60" s="80" t="s">
        <v>60</v>
      </c>
      <c r="D60" s="81" t="s">
        <v>111</v>
      </c>
      <c r="E60" s="16" t="s">
        <v>60</v>
      </c>
      <c r="F60" s="16"/>
      <c r="G60" s="16"/>
      <c r="H60" s="82"/>
      <c r="I60" s="82"/>
      <c r="J60" s="16"/>
      <c r="K60" s="93"/>
      <c r="L60" s="98"/>
      <c r="M60" s="84"/>
      <c r="N60" s="85"/>
      <c r="O60" s="85"/>
      <c r="P60" s="86"/>
      <c r="Q60" s="16"/>
      <c r="R60" s="16"/>
      <c r="S60" s="16"/>
      <c r="T60" s="87"/>
      <c r="U60" s="88"/>
      <c r="V60" s="116"/>
      <c r="W60" s="16"/>
    </row>
    <row r="61" spans="1:23" ht="21" x14ac:dyDescent="0.15">
      <c r="A61" s="15">
        <v>37</v>
      </c>
      <c r="B61" s="78" t="s">
        <v>60</v>
      </c>
      <c r="C61" s="78" t="s">
        <v>60</v>
      </c>
      <c r="D61" s="79" t="s">
        <v>112</v>
      </c>
      <c r="E61" s="15" t="s">
        <v>61</v>
      </c>
      <c r="F61" s="15" t="s">
        <v>63</v>
      </c>
      <c r="G61" s="15">
        <v>-1</v>
      </c>
      <c r="J61" s="15">
        <f>G61-I61+H61</f>
        <v>-1</v>
      </c>
      <c r="K61" s="94"/>
      <c r="L61" s="100" t="e">
        <f ca="1">EUROToLetters(K61)</f>
        <v>#NAME?</v>
      </c>
      <c r="P61" s="76">
        <f>ROUND(G61*ROUND(K61,2),2)</f>
        <v>0</v>
      </c>
      <c r="T61" s="65">
        <v>0.2</v>
      </c>
      <c r="U61" s="31">
        <f>ROUND(T61*ROUND(P61,2),2)</f>
        <v>0</v>
      </c>
      <c r="V61" s="117"/>
    </row>
    <row r="62" spans="1:23" x14ac:dyDescent="0.15">
      <c r="A62" s="15">
        <v>38</v>
      </c>
      <c r="B62" s="78" t="s">
        <v>60</v>
      </c>
      <c r="C62" s="78" t="s">
        <v>60</v>
      </c>
      <c r="D62" s="79" t="s">
        <v>113</v>
      </c>
      <c r="E62" s="15" t="s">
        <v>61</v>
      </c>
      <c r="F62" s="15" t="s">
        <v>63</v>
      </c>
      <c r="G62" s="15">
        <v>1</v>
      </c>
      <c r="J62" s="15">
        <f>G62-I62+H62</f>
        <v>1</v>
      </c>
      <c r="K62" s="94"/>
      <c r="L62" s="100" t="e">
        <f ca="1">EUROToLetters(K62)</f>
        <v>#NAME?</v>
      </c>
      <c r="P62" s="76">
        <f>ROUND(G62*ROUND(K62,2),2)</f>
        <v>0</v>
      </c>
      <c r="T62" s="65">
        <v>0.2</v>
      </c>
      <c r="U62" s="31">
        <f>ROUND(T62*ROUND(P62,2),2)</f>
        <v>0</v>
      </c>
      <c r="V62" s="117"/>
    </row>
    <row r="63" spans="1:23" s="89" customFormat="1" ht="12.75" x14ac:dyDescent="0.2">
      <c r="A63" s="25"/>
      <c r="B63" s="105" t="s">
        <v>60</v>
      </c>
      <c r="C63" s="105" t="s">
        <v>60</v>
      </c>
      <c r="D63" s="106" t="s">
        <v>70</v>
      </c>
      <c r="E63" s="25" t="s">
        <v>60</v>
      </c>
      <c r="F63" s="25"/>
      <c r="G63" s="25"/>
      <c r="H63" s="45"/>
      <c r="I63" s="45"/>
      <c r="J63" s="25"/>
      <c r="K63" s="92"/>
      <c r="L63" s="107"/>
      <c r="M63" s="108"/>
      <c r="N63" s="109"/>
      <c r="O63" s="109"/>
      <c r="P63" s="75">
        <f>SUM(P51:P62)</f>
        <v>0</v>
      </c>
      <c r="Q63" s="25"/>
      <c r="R63" s="25"/>
      <c r="S63" s="25"/>
      <c r="T63" s="64"/>
      <c r="U63" s="30"/>
      <c r="V63" s="118"/>
      <c r="W63" s="110"/>
    </row>
    <row r="64" spans="1:23" s="89" customFormat="1" ht="12.75" x14ac:dyDescent="0.2">
      <c r="A64" s="16"/>
      <c r="B64" s="80" t="s">
        <v>60</v>
      </c>
      <c r="C64" s="80" t="s">
        <v>60</v>
      </c>
      <c r="D64" s="81" t="s">
        <v>114</v>
      </c>
      <c r="E64" s="16" t="s">
        <v>60</v>
      </c>
      <c r="F64" s="16"/>
      <c r="G64" s="16"/>
      <c r="H64" s="82"/>
      <c r="I64" s="82"/>
      <c r="J64" s="16"/>
      <c r="K64" s="93"/>
      <c r="L64" s="98"/>
      <c r="M64" s="84"/>
      <c r="N64" s="85"/>
      <c r="O64" s="85"/>
      <c r="P64" s="86"/>
      <c r="Q64" s="16"/>
      <c r="R64" s="16"/>
      <c r="S64" s="16"/>
      <c r="T64" s="87"/>
      <c r="U64" s="88"/>
      <c r="V64" s="116"/>
      <c r="W64" s="16"/>
    </row>
    <row r="65" spans="1:23" ht="31.5" x14ac:dyDescent="0.15">
      <c r="A65" s="15">
        <v>39</v>
      </c>
      <c r="B65" s="78" t="s">
        <v>60</v>
      </c>
      <c r="C65" s="78" t="s">
        <v>60</v>
      </c>
      <c r="D65" s="79" t="s">
        <v>115</v>
      </c>
      <c r="E65" s="15" t="s">
        <v>61</v>
      </c>
      <c r="F65" s="15" t="s">
        <v>63</v>
      </c>
      <c r="G65" s="15">
        <v>1</v>
      </c>
      <c r="J65" s="15">
        <f>G65-I65+H65</f>
        <v>1</v>
      </c>
      <c r="K65" s="94"/>
      <c r="L65" s="100" t="e">
        <f ca="1">EUROToLetters(K65)</f>
        <v>#NAME?</v>
      </c>
      <c r="P65" s="76">
        <f>ROUND(G65*ROUND(K65,2),2)</f>
        <v>0</v>
      </c>
      <c r="T65" s="65">
        <v>0.2</v>
      </c>
      <c r="U65" s="31">
        <f>ROUND(T65*ROUND(P65,2),2)</f>
        <v>0</v>
      </c>
      <c r="V65" s="117"/>
    </row>
    <row r="66" spans="1:23" ht="31.5" x14ac:dyDescent="0.15">
      <c r="A66" s="15">
        <v>40</v>
      </c>
      <c r="B66" s="78" t="s">
        <v>60</v>
      </c>
      <c r="C66" s="78" t="s">
        <v>60</v>
      </c>
      <c r="D66" s="79" t="s">
        <v>116</v>
      </c>
      <c r="E66" s="15" t="s">
        <v>61</v>
      </c>
      <c r="F66" s="15" t="s">
        <v>63</v>
      </c>
      <c r="G66" s="15">
        <v>1</v>
      </c>
      <c r="J66" s="15">
        <f>G66-I66+H66</f>
        <v>1</v>
      </c>
      <c r="K66" s="94"/>
      <c r="L66" s="100" t="e">
        <f ca="1">EUROToLetters(K66)</f>
        <v>#NAME?</v>
      </c>
      <c r="P66" s="76">
        <f>ROUND(G66*ROUND(K66,2),2)</f>
        <v>0</v>
      </c>
      <c r="T66" s="65">
        <v>0.2</v>
      </c>
      <c r="U66" s="31">
        <f>ROUND(T66*ROUND(P66,2),2)</f>
        <v>0</v>
      </c>
      <c r="V66" s="117"/>
    </row>
    <row r="67" spans="1:23" ht="21" x14ac:dyDescent="0.15">
      <c r="A67" s="15">
        <v>41</v>
      </c>
      <c r="B67" s="78" t="s">
        <v>60</v>
      </c>
      <c r="C67" s="78" t="s">
        <v>60</v>
      </c>
      <c r="D67" s="79" t="s">
        <v>117</v>
      </c>
      <c r="E67" s="15" t="s">
        <v>61</v>
      </c>
      <c r="F67" s="15" t="s">
        <v>63</v>
      </c>
      <c r="G67" s="15">
        <v>1</v>
      </c>
      <c r="J67" s="15">
        <f>G67-I67+H67</f>
        <v>1</v>
      </c>
      <c r="K67" s="94"/>
      <c r="L67" s="100" t="e">
        <f ca="1">EUROToLetters(K67)</f>
        <v>#NAME?</v>
      </c>
      <c r="P67" s="76">
        <f>ROUND(G67*ROUND(K67,2),2)</f>
        <v>0</v>
      </c>
      <c r="T67" s="65">
        <v>0.2</v>
      </c>
      <c r="U67" s="31">
        <f>ROUND(T67*ROUND(P67,2),2)</f>
        <v>0</v>
      </c>
      <c r="V67" s="117"/>
    </row>
    <row r="68" spans="1:23" ht="31.5" x14ac:dyDescent="0.15">
      <c r="A68" s="15">
        <v>42</v>
      </c>
      <c r="B68" s="78" t="s">
        <v>60</v>
      </c>
      <c r="C68" s="78" t="s">
        <v>60</v>
      </c>
      <c r="D68" s="79" t="s">
        <v>118</v>
      </c>
      <c r="E68" s="15" t="s">
        <v>61</v>
      </c>
      <c r="F68" s="15" t="s">
        <v>63</v>
      </c>
      <c r="G68" s="15">
        <v>1</v>
      </c>
      <c r="J68" s="15">
        <f>G68-I68+H68</f>
        <v>1</v>
      </c>
      <c r="K68" s="94"/>
      <c r="L68" s="100" t="e">
        <f ca="1">EUROToLetters(K68)</f>
        <v>#NAME?</v>
      </c>
      <c r="P68" s="76">
        <f>ROUND(G68*ROUND(K68,2),2)</f>
        <v>0</v>
      </c>
      <c r="T68" s="65">
        <v>0.2</v>
      </c>
      <c r="U68" s="31">
        <f>ROUND(T68*ROUND(P68,2),2)</f>
        <v>0</v>
      </c>
      <c r="V68" s="117"/>
    </row>
    <row r="69" spans="1:23" s="89" customFormat="1" ht="12.75" x14ac:dyDescent="0.2">
      <c r="A69" s="25"/>
      <c r="B69" s="105" t="s">
        <v>60</v>
      </c>
      <c r="C69" s="105" t="s">
        <v>60</v>
      </c>
      <c r="D69" s="106" t="s">
        <v>70</v>
      </c>
      <c r="E69" s="25" t="s">
        <v>60</v>
      </c>
      <c r="F69" s="25"/>
      <c r="G69" s="25"/>
      <c r="H69" s="45"/>
      <c r="I69" s="45"/>
      <c r="J69" s="25"/>
      <c r="K69" s="92"/>
      <c r="L69" s="107"/>
      <c r="M69" s="108"/>
      <c r="N69" s="109"/>
      <c r="O69" s="109"/>
      <c r="P69" s="75">
        <f>SUM(P65:P68)</f>
        <v>0</v>
      </c>
      <c r="Q69" s="25"/>
      <c r="R69" s="25"/>
      <c r="S69" s="25"/>
      <c r="T69" s="64"/>
      <c r="U69" s="30"/>
      <c r="V69" s="118"/>
      <c r="W69" s="110"/>
    </row>
    <row r="70" spans="1:23" s="89" customFormat="1" ht="12.75" x14ac:dyDescent="0.2">
      <c r="A70" s="16"/>
      <c r="B70" s="80" t="s">
        <v>60</v>
      </c>
      <c r="C70" s="80" t="s">
        <v>60</v>
      </c>
      <c r="D70" s="81" t="s">
        <v>119</v>
      </c>
      <c r="E70" s="16" t="s">
        <v>60</v>
      </c>
      <c r="F70" s="16"/>
      <c r="G70" s="16"/>
      <c r="H70" s="82"/>
      <c r="I70" s="82"/>
      <c r="J70" s="16"/>
      <c r="K70" s="93"/>
      <c r="L70" s="98"/>
      <c r="M70" s="84"/>
      <c r="N70" s="85"/>
      <c r="O70" s="85"/>
      <c r="P70" s="86"/>
      <c r="Q70" s="16"/>
      <c r="R70" s="16"/>
      <c r="S70" s="16"/>
      <c r="T70" s="87"/>
      <c r="U70" s="88"/>
      <c r="V70" s="116"/>
      <c r="W70" s="16"/>
    </row>
    <row r="71" spans="1:23" ht="84" x14ac:dyDescent="0.15">
      <c r="A71" s="15">
        <v>43</v>
      </c>
      <c r="B71" s="78" t="s">
        <v>60</v>
      </c>
      <c r="C71" s="78" t="s">
        <v>60</v>
      </c>
      <c r="D71" s="79" t="s">
        <v>120</v>
      </c>
      <c r="E71" s="15" t="s">
        <v>61</v>
      </c>
      <c r="F71" s="15" t="s">
        <v>63</v>
      </c>
      <c r="G71" s="15">
        <v>1</v>
      </c>
      <c r="J71" s="15">
        <f>G71-I71+H71</f>
        <v>1</v>
      </c>
      <c r="K71" s="94"/>
      <c r="L71" s="100" t="e">
        <f ca="1">EUROToLetters(K71)</f>
        <v>#NAME?</v>
      </c>
      <c r="P71" s="76">
        <f>ROUND(G71*ROUND(K71,2),2)</f>
        <v>0</v>
      </c>
      <c r="T71" s="65">
        <v>0.2</v>
      </c>
      <c r="U71" s="31">
        <f>ROUND(T71*ROUND(P71,2),2)</f>
        <v>0</v>
      </c>
      <c r="V71" s="117"/>
    </row>
    <row r="72" spans="1:23" s="89" customFormat="1" ht="12.75" x14ac:dyDescent="0.2">
      <c r="A72" s="25"/>
      <c r="B72" s="105" t="s">
        <v>60</v>
      </c>
      <c r="C72" s="105" t="s">
        <v>60</v>
      </c>
      <c r="D72" s="106" t="s">
        <v>70</v>
      </c>
      <c r="E72" s="25" t="s">
        <v>60</v>
      </c>
      <c r="F72" s="25"/>
      <c r="G72" s="25"/>
      <c r="H72" s="45"/>
      <c r="I72" s="45"/>
      <c r="J72" s="25"/>
      <c r="K72" s="92"/>
      <c r="L72" s="107"/>
      <c r="M72" s="108"/>
      <c r="N72" s="109"/>
      <c r="O72" s="109"/>
      <c r="P72" s="75">
        <f>SUM(P71:P71)</f>
        <v>0</v>
      </c>
      <c r="Q72" s="25"/>
      <c r="R72" s="25"/>
      <c r="S72" s="25"/>
      <c r="T72" s="64"/>
      <c r="U72" s="30"/>
      <c r="V72" s="118"/>
      <c r="W72" s="110"/>
    </row>
    <row r="73" spans="1:23" x14ac:dyDescent="0.15">
      <c r="K73" s="94"/>
      <c r="L73" s="100"/>
      <c r="V73" s="117"/>
    </row>
    <row r="74" spans="1:23" ht="15" customHeight="1" x14ac:dyDescent="0.15">
      <c r="A74" s="1" t="s">
        <v>121</v>
      </c>
      <c r="B74" s="158"/>
      <c r="C74" s="158"/>
      <c r="D74" s="159"/>
      <c r="E74" s="158"/>
      <c r="F74" s="158"/>
      <c r="G74" s="158"/>
      <c r="H74" s="160"/>
      <c r="I74" s="160"/>
      <c r="J74" s="158"/>
      <c r="K74" s="161"/>
      <c r="L74" s="1"/>
      <c r="M74" s="113"/>
      <c r="N74" s="109"/>
      <c r="O74" s="109"/>
      <c r="P74" s="75">
        <f>SUM(P6:P12,P15:P17,P20:P21,P24:P36,P39,P42:P43,P46,P51:P62,P65:P68,P71)</f>
        <v>0</v>
      </c>
      <c r="Q74" s="111"/>
      <c r="R74" s="111"/>
      <c r="S74" s="111"/>
      <c r="T74" s="114"/>
      <c r="U74" s="30"/>
      <c r="V74" s="112"/>
      <c r="W74" s="111"/>
    </row>
    <row r="75" spans="1:23" ht="15" customHeight="1" x14ac:dyDescent="0.15">
      <c r="A75" s="162" t="s">
        <v>19</v>
      </c>
      <c r="B75" s="163"/>
      <c r="C75" s="163"/>
      <c r="D75" s="164"/>
      <c r="E75" s="163"/>
      <c r="F75" s="163"/>
      <c r="G75" s="163"/>
      <c r="H75" s="165"/>
      <c r="I75" s="165"/>
      <c r="J75" s="163"/>
      <c r="K75" s="166"/>
      <c r="L75" s="162"/>
      <c r="M75" s="103"/>
      <c r="P75" s="72">
        <f>SUM(U6:U12,U15:U17,U20:U21,U24:U36,U39,U42:U43,U46,U51:U62,U65:U68,U71)</f>
        <v>0</v>
      </c>
      <c r="Q75" s="101"/>
      <c r="R75" s="101"/>
      <c r="S75" s="101"/>
      <c r="T75" s="104"/>
      <c r="V75" s="102"/>
      <c r="W75" s="101"/>
    </row>
    <row r="76" spans="1:23" ht="15" customHeight="1" x14ac:dyDescent="0.15">
      <c r="A76" s="1" t="s">
        <v>122</v>
      </c>
      <c r="B76" s="158"/>
      <c r="C76" s="158"/>
      <c r="D76" s="159"/>
      <c r="E76" s="158"/>
      <c r="F76" s="158"/>
      <c r="G76" s="158"/>
      <c r="H76" s="160"/>
      <c r="I76" s="160"/>
      <c r="J76" s="158"/>
      <c r="K76" s="161"/>
      <c r="L76" s="1"/>
      <c r="M76" s="113"/>
      <c r="N76" s="109"/>
      <c r="O76" s="109"/>
      <c r="P76" s="75">
        <f>P74+P75</f>
        <v>0</v>
      </c>
      <c r="Q76" s="111"/>
      <c r="R76" s="111"/>
      <c r="S76" s="111"/>
      <c r="T76" s="114"/>
      <c r="U76" s="30"/>
      <c r="V76" s="112"/>
      <c r="W76" s="111"/>
    </row>
    <row r="77" spans="1:23" x14ac:dyDescent="0.15">
      <c r="A77" s="167" t="s">
        <v>123</v>
      </c>
      <c r="B77" s="167"/>
      <c r="C77" s="167"/>
      <c r="D77" s="167"/>
      <c r="E77" s="167"/>
      <c r="F77" s="167"/>
      <c r="G77" s="167"/>
      <c r="H77" s="168"/>
      <c r="I77" s="168"/>
      <c r="J77" s="167"/>
      <c r="K77" s="169"/>
      <c r="L77" s="168"/>
      <c r="M77" s="170"/>
      <c r="N77" s="169"/>
      <c r="O77" s="169"/>
      <c r="P77" s="171"/>
      <c r="Q77" s="167"/>
      <c r="R77" s="167"/>
      <c r="S77" s="167"/>
      <c r="T77" s="172"/>
      <c r="U77" s="173"/>
      <c r="V77" s="167"/>
      <c r="W77" s="167"/>
    </row>
    <row r="78" spans="1:23" x14ac:dyDescent="0.15">
      <c r="A78" s="167"/>
      <c r="B78" s="167"/>
      <c r="C78" s="167"/>
      <c r="D78" s="167"/>
      <c r="E78" s="167"/>
      <c r="F78" s="167"/>
      <c r="G78" s="167"/>
      <c r="H78" s="168"/>
      <c r="I78" s="168"/>
      <c r="J78" s="167"/>
      <c r="K78" s="169"/>
      <c r="L78" s="168"/>
      <c r="M78" s="170"/>
      <c r="N78" s="169"/>
      <c r="O78" s="169"/>
      <c r="P78" s="171"/>
      <c r="Q78" s="167"/>
      <c r="R78" s="167"/>
      <c r="S78" s="167"/>
      <c r="T78" s="172"/>
      <c r="U78" s="173"/>
      <c r="V78" s="167"/>
      <c r="W78" s="167"/>
    </row>
    <row r="79" spans="1:23" x14ac:dyDescent="0.15">
      <c r="A79" s="167"/>
      <c r="B79" s="167"/>
      <c r="C79" s="167"/>
      <c r="D79" s="167"/>
      <c r="E79" s="167"/>
      <c r="F79" s="167"/>
      <c r="G79" s="167"/>
      <c r="H79" s="168"/>
      <c r="I79" s="168"/>
      <c r="J79" s="167"/>
      <c r="K79" s="169"/>
      <c r="L79" s="168"/>
      <c r="M79" s="170"/>
      <c r="N79" s="169"/>
      <c r="O79" s="169"/>
      <c r="P79" s="171"/>
      <c r="Q79" s="167"/>
      <c r="R79" s="167"/>
      <c r="S79" s="167"/>
      <c r="T79" s="172"/>
      <c r="U79" s="173"/>
      <c r="V79" s="167"/>
      <c r="W79" s="167"/>
    </row>
    <row r="80" spans="1:23" x14ac:dyDescent="0.15">
      <c r="A80" s="167"/>
      <c r="B80" s="167"/>
      <c r="C80" s="167"/>
      <c r="D80" s="167"/>
      <c r="E80" s="167"/>
      <c r="F80" s="167"/>
      <c r="G80" s="167"/>
      <c r="H80" s="168"/>
      <c r="I80" s="168"/>
      <c r="J80" s="167"/>
      <c r="K80" s="169"/>
      <c r="L80" s="168"/>
      <c r="M80" s="170"/>
      <c r="N80" s="169"/>
      <c r="O80" s="169"/>
      <c r="P80" s="171"/>
      <c r="Q80" s="167"/>
      <c r="R80" s="167"/>
      <c r="S80" s="167"/>
      <c r="T80" s="172"/>
      <c r="U80" s="173"/>
      <c r="V80" s="167"/>
      <c r="W80" s="167"/>
    </row>
  </sheetData>
  <sheetProtection sheet="1" formatCells="0" formatColumns="0" formatRows="0"/>
  <mergeCells count="5">
    <mergeCell ref="A3:W3"/>
    <mergeCell ref="A74:L74"/>
    <mergeCell ref="A75:L75"/>
    <mergeCell ref="A76:L76"/>
    <mergeCell ref="A77:W80"/>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désamiantage et de déconstruction d'un ensemble de bâtiments sis 6, Impasse Koad Ar Bihan a COATASCORN (22140) ”</oddHeader>
    <oddFooter>&amp;CRéférence DCE : 202500053&amp;R&amp;P/&amp;N</oddFooter>
    <firstFooter>&amp;CRéférence DCE : 202500053&amp;R&amp;P/&amp;N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57"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19"/>
      <c r="B1" s="120"/>
      <c r="C1" s="76"/>
      <c r="D1" s="121"/>
      <c r="E1" s="121"/>
      <c r="F1" s="120"/>
      <c r="G1" s="122"/>
    </row>
    <row r="2" spans="1:7" s="32" customFormat="1" hidden="1" x14ac:dyDescent="0.15">
      <c r="A2" s="119"/>
      <c r="B2" s="123"/>
      <c r="C2" s="86"/>
      <c r="D2" s="124"/>
      <c r="E2" s="125"/>
      <c r="F2" s="123"/>
      <c r="G2" s="126"/>
    </row>
    <row r="3" spans="1:7" s="35" customFormat="1" x14ac:dyDescent="0.15">
      <c r="A3" s="127" t="s">
        <v>12</v>
      </c>
      <c r="B3" s="128" t="s">
        <v>13</v>
      </c>
      <c r="C3" s="153" t="s">
        <v>14</v>
      </c>
      <c r="D3" s="130" t="s">
        <v>15</v>
      </c>
      <c r="E3" s="129" t="s">
        <v>16</v>
      </c>
      <c r="F3" s="131" t="s">
        <v>17</v>
      </c>
      <c r="G3" s="132" t="s">
        <v>22</v>
      </c>
    </row>
    <row r="4" spans="1:7" ht="30" customHeight="1" x14ac:dyDescent="0.15">
      <c r="A4" s="133"/>
      <c r="B4" s="134"/>
      <c r="C4" s="154"/>
      <c r="D4" s="135"/>
      <c r="E4" s="136">
        <f>ROUND(B4*C4,2)</f>
        <v>0</v>
      </c>
      <c r="F4" s="137"/>
      <c r="G4" s="138">
        <f t="shared" ref="G4:G13" si="0">E4*F4</f>
        <v>0</v>
      </c>
    </row>
    <row r="5" spans="1:7" ht="30" customHeight="1" x14ac:dyDescent="0.15">
      <c r="A5" s="133"/>
      <c r="B5" s="134"/>
      <c r="C5" s="154"/>
      <c r="D5" s="135"/>
      <c r="E5" s="136">
        <f>ROUND(B5*C5,2)</f>
        <v>0</v>
      </c>
      <c r="F5" s="137"/>
      <c r="G5" s="138">
        <f t="shared" si="0"/>
        <v>0</v>
      </c>
    </row>
    <row r="6" spans="1:7" ht="30" customHeight="1" x14ac:dyDescent="0.15">
      <c r="A6" s="133"/>
      <c r="B6" s="134"/>
      <c r="C6" s="154"/>
      <c r="D6" s="135"/>
      <c r="E6" s="136">
        <f t="shared" ref="E6:E12" si="1">ROUND(B6*C6,2)</f>
        <v>0</v>
      </c>
      <c r="F6" s="137"/>
      <c r="G6" s="138">
        <f t="shared" si="0"/>
        <v>0</v>
      </c>
    </row>
    <row r="7" spans="1:7" ht="30" customHeight="1" x14ac:dyDescent="0.15">
      <c r="A7" s="133"/>
      <c r="B7" s="134"/>
      <c r="C7" s="154"/>
      <c r="D7" s="135"/>
      <c r="E7" s="136">
        <f t="shared" si="1"/>
        <v>0</v>
      </c>
      <c r="F7" s="137"/>
      <c r="G7" s="138">
        <f t="shared" si="0"/>
        <v>0</v>
      </c>
    </row>
    <row r="8" spans="1:7" ht="30" customHeight="1" x14ac:dyDescent="0.15">
      <c r="A8" s="133"/>
      <c r="B8" s="134"/>
      <c r="C8" s="154"/>
      <c r="D8" s="135"/>
      <c r="E8" s="136">
        <f t="shared" si="1"/>
        <v>0</v>
      </c>
      <c r="F8" s="137"/>
      <c r="G8" s="138">
        <f t="shared" si="0"/>
        <v>0</v>
      </c>
    </row>
    <row r="9" spans="1:7" ht="30" customHeight="1" x14ac:dyDescent="0.15">
      <c r="A9" s="133"/>
      <c r="B9" s="134"/>
      <c r="C9" s="154"/>
      <c r="D9" s="135"/>
      <c r="E9" s="136">
        <f t="shared" si="1"/>
        <v>0</v>
      </c>
      <c r="F9" s="137"/>
      <c r="G9" s="138">
        <f t="shared" si="0"/>
        <v>0</v>
      </c>
    </row>
    <row r="10" spans="1:7" ht="30" customHeight="1" x14ac:dyDescent="0.15">
      <c r="A10" s="133"/>
      <c r="B10" s="134"/>
      <c r="C10" s="154"/>
      <c r="D10" s="135"/>
      <c r="E10" s="136">
        <f t="shared" si="1"/>
        <v>0</v>
      </c>
      <c r="F10" s="137"/>
      <c r="G10" s="138">
        <f t="shared" si="0"/>
        <v>0</v>
      </c>
    </row>
    <row r="11" spans="1:7" ht="30" customHeight="1" x14ac:dyDescent="0.15">
      <c r="A11" s="133"/>
      <c r="B11" s="134"/>
      <c r="C11" s="154"/>
      <c r="D11" s="135"/>
      <c r="E11" s="136">
        <f t="shared" si="1"/>
        <v>0</v>
      </c>
      <c r="F11" s="137"/>
      <c r="G11" s="138">
        <f t="shared" si="0"/>
        <v>0</v>
      </c>
    </row>
    <row r="12" spans="1:7" ht="30" customHeight="1" x14ac:dyDescent="0.15">
      <c r="A12" s="133"/>
      <c r="B12" s="134"/>
      <c r="C12" s="154"/>
      <c r="D12" s="135"/>
      <c r="E12" s="136">
        <f t="shared" si="1"/>
        <v>0</v>
      </c>
      <c r="F12" s="137"/>
      <c r="G12" s="138">
        <f t="shared" si="0"/>
        <v>0</v>
      </c>
    </row>
    <row r="13" spans="1:7" ht="30" customHeight="1" x14ac:dyDescent="0.15">
      <c r="A13" s="139"/>
      <c r="B13" s="140"/>
      <c r="C13" s="155"/>
      <c r="D13" s="141"/>
      <c r="E13" s="142">
        <f>ROUND(B13*C13,2)</f>
        <v>0</v>
      </c>
      <c r="F13" s="143"/>
      <c r="G13" s="144">
        <f t="shared" si="0"/>
        <v>0</v>
      </c>
    </row>
    <row r="14" spans="1:7" ht="30" customHeight="1" x14ac:dyDescent="0.15">
      <c r="A14" s="145"/>
      <c r="B14" s="146"/>
      <c r="C14" s="156"/>
      <c r="D14" s="147" t="s">
        <v>18</v>
      </c>
      <c r="E14" s="148">
        <f>SUM(E4:E13)</f>
        <v>0</v>
      </c>
      <c r="F14" s="149"/>
      <c r="G14" s="122"/>
    </row>
    <row r="15" spans="1:7" ht="30" customHeight="1" x14ac:dyDescent="0.15">
      <c r="A15" s="150"/>
      <c r="B15" s="82"/>
      <c r="C15" s="83"/>
      <c r="D15" s="151" t="s">
        <v>19</v>
      </c>
      <c r="E15" s="124">
        <f>ROUND(SUM(G4:G13),2)</f>
        <v>0</v>
      </c>
      <c r="F15" s="152"/>
      <c r="G15" s="122"/>
    </row>
    <row r="16" spans="1:7" ht="30" customHeight="1" x14ac:dyDescent="0.15">
      <c r="A16" s="145"/>
      <c r="B16" s="146"/>
      <c r="C16" s="156"/>
      <c r="D16" s="147" t="s">
        <v>27</v>
      </c>
      <c r="E16" s="148">
        <f>E14+E15</f>
        <v>0</v>
      </c>
      <c r="F16" s="149"/>
      <c r="G16" s="122"/>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bâtiments sis 6, Impasse Koad Ar Bihan a COATASCORN (22140) ”</oddHeader>
    <oddFooter>&amp;CRéférence DCE : 202500053&amp;R&amp;P/&amp;N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50"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8" bestFit="1" customWidth="1"/>
    <col min="2" max="2" width="76.85546875" style="48" customWidth="1"/>
    <col min="3" max="3" width="9.140625" style="48" customWidth="1"/>
    <col min="4" max="16384" width="9.140625" style="48"/>
  </cols>
  <sheetData>
    <row r="2" spans="1:2" x14ac:dyDescent="0.2">
      <c r="A2" s="48" t="s">
        <v>47</v>
      </c>
      <c r="B2" s="51" t="s">
        <v>46</v>
      </c>
    </row>
    <row r="3" spans="1:2" x14ac:dyDescent="0.2">
      <c r="A3" s="47" t="s">
        <v>29</v>
      </c>
      <c r="B3" s="47"/>
    </row>
    <row r="4" spans="1:2" x14ac:dyDescent="0.2">
      <c r="A4" s="56" t="s">
        <v>30</v>
      </c>
      <c r="B4" s="49" t="s">
        <v>49</v>
      </c>
    </row>
    <row r="5" spans="1:2" x14ac:dyDescent="0.2">
      <c r="A5" s="56" t="s">
        <v>20</v>
      </c>
      <c r="B5" s="49" t="s">
        <v>42</v>
      </c>
    </row>
    <row r="6" spans="1:2" x14ac:dyDescent="0.2">
      <c r="A6" s="56" t="s">
        <v>31</v>
      </c>
      <c r="B6" s="49" t="s">
        <v>43</v>
      </c>
    </row>
    <row r="7" spans="1:2" x14ac:dyDescent="0.2">
      <c r="A7" s="56" t="s">
        <v>12</v>
      </c>
      <c r="B7" s="49" t="s">
        <v>32</v>
      </c>
    </row>
    <row r="8" spans="1:2" ht="255" x14ac:dyDescent="0.2">
      <c r="A8" s="56" t="s">
        <v>0</v>
      </c>
      <c r="B8" s="49" t="s">
        <v>50</v>
      </c>
    </row>
    <row r="9" spans="1:2" x14ac:dyDescent="0.2">
      <c r="A9" s="56" t="s">
        <v>21</v>
      </c>
      <c r="B9" s="49" t="s">
        <v>48</v>
      </c>
    </row>
    <row r="10" spans="1:2" x14ac:dyDescent="0.2">
      <c r="A10" s="56" t="s">
        <v>13</v>
      </c>
      <c r="B10" s="49" t="s">
        <v>51</v>
      </c>
    </row>
    <row r="11" spans="1:2" x14ac:dyDescent="0.2">
      <c r="A11" s="56" t="s">
        <v>33</v>
      </c>
      <c r="B11" s="49" t="s">
        <v>34</v>
      </c>
    </row>
    <row r="12" spans="1:2" x14ac:dyDescent="0.2">
      <c r="A12" s="56" t="s">
        <v>16</v>
      </c>
      <c r="B12" s="49" t="s">
        <v>35</v>
      </c>
    </row>
    <row r="13" spans="1:2" ht="51" x14ac:dyDescent="0.2">
      <c r="A13" s="56" t="s">
        <v>36</v>
      </c>
      <c r="B13" s="49" t="s">
        <v>41</v>
      </c>
    </row>
    <row r="14" spans="1:2" x14ac:dyDescent="0.2">
      <c r="A14" s="57" t="s">
        <v>56</v>
      </c>
      <c r="B14" s="22" t="s">
        <v>57</v>
      </c>
    </row>
    <row r="15" spans="1:2" ht="16.5" x14ac:dyDescent="0.2">
      <c r="B15" s="58"/>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Inès RAZZOUKINE</cp:lastModifiedBy>
  <cp:lastPrinted>2012-04-05T13:12:06Z</cp:lastPrinted>
  <dcterms:created xsi:type="dcterms:W3CDTF">2004-01-29T18:35:10Z</dcterms:created>
  <dcterms:modified xsi:type="dcterms:W3CDTF">2026-01-23T08:51:00Z</dcterms:modified>
  <cp:category/>
  <cp:contentStatus/>
</cp:coreProperties>
</file>