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G:\FILIERE BIOLOGIE BIOMEDICAL\UAE EQT MEDICAL\AO\25EEMSGA287_Maintenance odontologie\DCE_25EEMSGA287\"/>
    </mc:Choice>
  </mc:AlternateContent>
  <xr:revisionPtr revIDLastSave="0" documentId="13_ncr:1_{4B31CF60-5BE1-44A3-9991-E4061D304A48}" xr6:coauthVersionLast="47" xr6:coauthVersionMax="47" xr10:uidLastSave="{00000000-0000-0000-0000-000000000000}"/>
  <bookViews>
    <workbookView xWindow="-108" yWindow="-108" windowWidth="23256" windowHeight="12576" tabRatio="809" firstSheet="2" activeTab="13" xr2:uid="{00000000-000D-0000-FFFF-FFFF00000000}"/>
  </bookViews>
  <sheets>
    <sheet name="DQE Lot 1" sheetId="21" r:id="rId1"/>
    <sheet name="DQE Lot 2" sheetId="22" r:id="rId2"/>
    <sheet name="DQE Lot 3" sheetId="23" r:id="rId3"/>
    <sheet name="DQE Lot 4" sheetId="24" r:id="rId4"/>
    <sheet name="DQE Lot 5" sheetId="25" r:id="rId5"/>
    <sheet name="DQE Lot 6" sheetId="26" r:id="rId6"/>
    <sheet name="DQE Lot 7" sheetId="27" r:id="rId7"/>
    <sheet name="DQE Lot 8" sheetId="29" r:id="rId8"/>
    <sheet name="DQE Lot 9" sheetId="39" r:id="rId9"/>
    <sheet name="DQE Lot 10" sheetId="40" r:id="rId10"/>
    <sheet name="DQE Lot 11" sheetId="41" r:id="rId11"/>
    <sheet name="DQE Lot 12" sheetId="42" r:id="rId12"/>
    <sheet name="DQE Lot 13" sheetId="37" r:id="rId13"/>
    <sheet name="DQE Lot 14" sheetId="34" r:id="rId14"/>
  </sheets>
  <externalReferences>
    <externalReference r:id="rId15"/>
  </externalReferences>
  <definedNames>
    <definedName name="attachC">[1]Feuil2!$D$15:$D$19</definedName>
    <definedName name="attachP">[1]Feuil2!$E$15:$E$19</definedName>
    <definedName name="PSE">[1]Feuil2!$H$15:$H$20</definedName>
    <definedName name="typef">[1]Feuil2!$C$15:$C$19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7" i="22" l="1"/>
  <c r="G10" i="22"/>
  <c r="G11" i="22"/>
  <c r="G14" i="34"/>
  <c r="G35" i="22"/>
  <c r="G20" i="22"/>
  <c r="G9" i="42"/>
  <c r="G12" i="42" s="1"/>
  <c r="G8" i="42"/>
  <c r="G9" i="41"/>
  <c r="G8" i="41"/>
  <c r="G12" i="41" s="1"/>
  <c r="G9" i="40"/>
  <c r="G8" i="40"/>
  <c r="G12" i="40" s="1"/>
  <c r="G11" i="39"/>
  <c r="G9" i="39"/>
  <c r="G8" i="39"/>
  <c r="D10" i="24"/>
  <c r="D24" i="22"/>
  <c r="G23" i="22"/>
  <c r="G39" i="22"/>
  <c r="G40" i="22"/>
  <c r="G13" i="22"/>
  <c r="G14" i="22"/>
  <c r="G15" i="22"/>
  <c r="G12" i="22"/>
  <c r="G9" i="22"/>
  <c r="G8" i="22"/>
  <c r="G30" i="22" l="1"/>
  <c r="G33" i="22"/>
  <c r="G34" i="22"/>
  <c r="G36" i="22"/>
  <c r="G37" i="22"/>
  <c r="G38" i="22"/>
  <c r="G18" i="21"/>
  <c r="G43" i="22"/>
  <c r="G44" i="22"/>
  <c r="G45" i="22"/>
  <c r="G46" i="22"/>
  <c r="G47" i="22"/>
  <c r="G48" i="22"/>
  <c r="G49" i="22"/>
  <c r="G50" i="22"/>
  <c r="G51" i="22"/>
  <c r="G52" i="22"/>
  <c r="G53" i="22"/>
  <c r="G54" i="22"/>
  <c r="G24" i="23"/>
  <c r="G25" i="23"/>
  <c r="G26" i="23"/>
  <c r="G27" i="23"/>
  <c r="G28" i="23"/>
  <c r="G29" i="23"/>
  <c r="G30" i="23"/>
  <c r="G31" i="23"/>
  <c r="G32" i="23"/>
  <c r="G33" i="23"/>
  <c r="G21" i="21"/>
  <c r="G22" i="21"/>
  <c r="G23" i="21"/>
  <c r="G24" i="21"/>
  <c r="G25" i="21"/>
  <c r="G26" i="21"/>
  <c r="G27" i="21"/>
  <c r="G13" i="34"/>
  <c r="G18" i="37"/>
  <c r="G9" i="37"/>
  <c r="G8" i="37"/>
  <c r="G7" i="37"/>
  <c r="G14" i="27"/>
  <c r="G22" i="25"/>
  <c r="G18" i="26"/>
  <c r="G19" i="26"/>
  <c r="G17" i="26"/>
  <c r="G16" i="26"/>
  <c r="G15" i="26"/>
  <c r="G9" i="26"/>
  <c r="G16" i="25"/>
  <c r="G17" i="25"/>
  <c r="G18" i="25"/>
  <c r="G19" i="25"/>
  <c r="G20" i="25"/>
  <c r="G15" i="25"/>
  <c r="G14" i="25"/>
  <c r="G34" i="23"/>
  <c r="G35" i="23"/>
  <c r="G36" i="23"/>
  <c r="G37" i="23"/>
  <c r="G38" i="23"/>
  <c r="G23" i="23"/>
  <c r="G22" i="23"/>
  <c r="G21" i="23"/>
  <c r="G58" i="22"/>
  <c r="G57" i="22"/>
  <c r="G56" i="22"/>
  <c r="G55" i="22"/>
  <c r="G42" i="22"/>
  <c r="G41" i="22"/>
  <c r="G28" i="21"/>
  <c r="G29" i="21"/>
  <c r="G20" i="21"/>
  <c r="G19" i="21"/>
  <c r="G15" i="37"/>
  <c r="G14" i="37"/>
  <c r="G7" i="34" l="1"/>
  <c r="G12" i="21" l="1"/>
  <c r="D15" i="23"/>
  <c r="G15" i="34" l="1"/>
  <c r="G12" i="34"/>
  <c r="G17" i="34" s="1"/>
  <c r="G9" i="29" l="1"/>
  <c r="G12" i="29" s="1"/>
  <c r="G8" i="29"/>
  <c r="G9" i="27" l="1"/>
  <c r="G16" i="27" s="1"/>
  <c r="G8" i="27"/>
  <c r="G8" i="23"/>
  <c r="G14" i="23"/>
  <c r="G21" i="22"/>
  <c r="G22" i="22"/>
  <c r="G10" i="26"/>
  <c r="G21" i="26" s="1"/>
  <c r="G8" i="26"/>
  <c r="G9" i="25"/>
  <c r="G8" i="25"/>
  <c r="G9" i="24"/>
  <c r="G8" i="24"/>
  <c r="G15" i="23"/>
  <c r="G13" i="23"/>
  <c r="G7" i="23"/>
  <c r="G40" i="23" s="1"/>
  <c r="G24" i="22"/>
  <c r="G12" i="24" l="1"/>
  <c r="G7" i="21"/>
  <c r="G13" i="21"/>
</calcChain>
</file>

<file path=xl/sharedStrings.xml><?xml version="1.0" encoding="utf-8"?>
<sst xmlns="http://schemas.openxmlformats.org/spreadsheetml/2006/main" count="314" uniqueCount="134">
  <si>
    <t>DESIGNATION</t>
  </si>
  <si>
    <t>Prix unitaire en  € H.T.</t>
  </si>
  <si>
    <t>TVA 20%</t>
  </si>
  <si>
    <t xml:space="preserve">Prix unitaire en € T.T.C.  </t>
  </si>
  <si>
    <t>Quantité</t>
  </si>
  <si>
    <t>Coût d'un déplacement sur le CH de Libourne</t>
  </si>
  <si>
    <t>Coût d'une heure de prestation de maintenance corrective</t>
  </si>
  <si>
    <t>Coût du déplacement</t>
  </si>
  <si>
    <t xml:space="preserve"> Maintenance préventive forfaitaire</t>
  </si>
  <si>
    <t>Coût d'un déplacement sur le CH de Cadillac</t>
  </si>
  <si>
    <t>Coût d'un déplacement sur le CHU de Bordeaux</t>
  </si>
  <si>
    <t xml:space="preserve">Coût d'une heure de prestation de maintenance corrective en atelier </t>
  </si>
  <si>
    <t xml:space="preserve">TOTAL </t>
  </si>
  <si>
    <t xml:space="preserve"> Maintenance corrective à l'attachement </t>
  </si>
  <si>
    <t xml:space="preserve"> Maintenance corrective en atelier à l'attachement </t>
  </si>
  <si>
    <t>Coût horaire de la maintenance corrective (hors coût du déplacement)</t>
  </si>
  <si>
    <t>Déplacement sur le CHU de Bordeaux</t>
  </si>
  <si>
    <t>Déplacement sur le CH de Libourne</t>
  </si>
  <si>
    <t>Déplacement sur le CHU de BORDEAUX</t>
  </si>
  <si>
    <t>Quantité estimative</t>
  </si>
  <si>
    <t>Coût horaire de la maintenance corrective (hors coût du déplacement</t>
  </si>
  <si>
    <t>Coût d'un déplacement sur le CH de LIBOURNE</t>
  </si>
  <si>
    <t>Pièces détachées</t>
  </si>
  <si>
    <t>Cordon micromoteur</t>
  </si>
  <si>
    <t>Fouet</t>
  </si>
  <si>
    <t>Cordon turbine</t>
  </si>
  <si>
    <t>Cordon micromoteur ADEC</t>
  </si>
  <si>
    <t>Fouet ADEC</t>
  </si>
  <si>
    <t>Cordon turbine ADEC</t>
  </si>
  <si>
    <t>Carte mère ADEC</t>
  </si>
  <si>
    <t>Cordon micromoteur STERN WEBER</t>
  </si>
  <si>
    <t>Fouet STERN WEBER</t>
  </si>
  <si>
    <t>Cordon turbine STERN WEBER</t>
  </si>
  <si>
    <t>Carte mère STERN WEBER</t>
  </si>
  <si>
    <t>Cordon micromoteur PE8DRIVE</t>
  </si>
  <si>
    <t>Fouet PE8DRIVE</t>
  </si>
  <si>
    <t>Cordon turbine PE8DRIVE</t>
  </si>
  <si>
    <t>Carte mère PE8DRIVE</t>
  </si>
  <si>
    <t>Cordon micromoteur PE8+ NEO</t>
  </si>
  <si>
    <t>Fouet PE8+ NEO</t>
  </si>
  <si>
    <t>Cordon turbine PE8+ NEO</t>
  </si>
  <si>
    <t>Carte mère PE8+ NEO</t>
  </si>
  <si>
    <t>Tube 230 V</t>
  </si>
  <si>
    <t>Cone long 12 pouces</t>
  </si>
  <si>
    <t>Bras 2 corps</t>
  </si>
  <si>
    <t>Télécommande</t>
  </si>
  <si>
    <t>Bague de butée</t>
  </si>
  <si>
    <t>Clavier</t>
  </si>
  <si>
    <t xml:space="preserve">Tube </t>
  </si>
  <si>
    <t>Cone</t>
  </si>
  <si>
    <t xml:space="preserve">Bras </t>
  </si>
  <si>
    <t>Kit de maintenance</t>
  </si>
  <si>
    <t>Prix forfaitaire annuel en  € H.T.</t>
  </si>
  <si>
    <t xml:space="preserve">Prix forfaitaire annuel en € T.T.C.  </t>
  </si>
  <si>
    <r>
      <rPr>
        <b/>
        <sz val="16"/>
        <color theme="0"/>
        <rFont val="Calibri"/>
        <family val="2"/>
        <scheme val="minor"/>
      </rPr>
      <t>Détail Quantitatif Estimatif (DQE)</t>
    </r>
    <r>
      <rPr>
        <b/>
        <sz val="12"/>
        <color theme="0"/>
        <rFont val="Calibri"/>
        <family val="2"/>
        <scheme val="minor"/>
      </rPr>
      <t xml:space="preserve">
Lot n°4 : Maintenance corrective d'instruments rotatifs et turbines multimarques</t>
    </r>
  </si>
  <si>
    <r>
      <rPr>
        <b/>
        <sz val="16"/>
        <color theme="0"/>
        <rFont val="Calibri"/>
        <family val="2"/>
        <scheme val="minor"/>
      </rPr>
      <t xml:space="preserve">Détail Quantitatif Estimatif (DQE)
</t>
    </r>
    <r>
      <rPr>
        <b/>
        <sz val="12"/>
        <color theme="0"/>
        <rFont val="Calibri"/>
        <family val="2"/>
        <scheme val="minor"/>
      </rPr>
      <t xml:space="preserve">
Lot n°5 : Maintenance corrective, fourniture de pièces détachées et d’accessoires 
d'appareil de radiologie retro alvéolaire X-Mind de marque SATELEC</t>
    </r>
  </si>
  <si>
    <r>
      <rPr>
        <b/>
        <sz val="16"/>
        <color theme="0"/>
        <rFont val="Calibri"/>
        <family val="2"/>
        <scheme val="minor"/>
      </rPr>
      <t>Détail Quantitatif Estimatif (DQE)</t>
    </r>
    <r>
      <rPr>
        <b/>
        <sz val="12"/>
        <color theme="0"/>
        <rFont val="Calibri"/>
        <family val="2"/>
        <scheme val="minor"/>
      </rPr>
      <t xml:space="preserve">
Lot n°6 : Maintenance corrective, fourniture de pièces détachées et d'accessoires 
d'appareil de radiologie retro alvéolaire de marque CARESTREAM</t>
    </r>
  </si>
  <si>
    <r>
      <rPr>
        <b/>
        <sz val="16"/>
        <color theme="0"/>
        <rFont val="Calibri"/>
        <family val="2"/>
        <scheme val="minor"/>
      </rPr>
      <t>Détail Quantitatif Estimatif (DQE)</t>
    </r>
    <r>
      <rPr>
        <b/>
        <sz val="12"/>
        <color theme="0"/>
        <rFont val="Calibri"/>
        <family val="2"/>
        <scheme val="minor"/>
      </rPr>
      <t xml:space="preserve">
Lot n°7 : Maintenance corrective et Fourniture de pièces détachées de lecteur de plaque numérique dentaire 
de marque DURR DENTAL</t>
    </r>
  </si>
  <si>
    <r>
      <rPr>
        <b/>
        <sz val="16"/>
        <color theme="0"/>
        <rFont val="Calibri"/>
        <family val="2"/>
        <scheme val="minor"/>
      </rPr>
      <t>Détail Quantitatif Estimatif (DQE)</t>
    </r>
    <r>
      <rPr>
        <b/>
        <sz val="12"/>
        <color theme="0"/>
        <rFont val="Calibri"/>
        <family val="2"/>
        <scheme val="minor"/>
      </rPr>
      <t xml:space="preserve">
Lot n°8 : Maintenance corrective et Fourniture de pièces détachées de détartreurs et bistouris de marque SATELEC</t>
    </r>
  </si>
  <si>
    <r>
      <rPr>
        <b/>
        <sz val="16"/>
        <color theme="0"/>
        <rFont val="Calibri"/>
        <family val="2"/>
        <scheme val="minor"/>
      </rPr>
      <t>Détail Quantitatif Estimatif (DQE)</t>
    </r>
    <r>
      <rPr>
        <b/>
        <sz val="12"/>
        <color theme="0"/>
        <rFont val="Calibri"/>
        <family val="2"/>
        <scheme val="minor"/>
      </rPr>
      <t xml:space="preserve">
Lot n°13 : Maintenance corrective, fourniture de pièces détachées et d’accessoires 
d'équipements de laboratoire de prothèses dentaires de marques diverses</t>
    </r>
  </si>
  <si>
    <r>
      <rPr>
        <b/>
        <sz val="16"/>
        <color theme="0"/>
        <rFont val="Calibri"/>
        <family val="2"/>
        <scheme val="minor"/>
      </rPr>
      <t>Détail Quantitatif Estimatif (DQE)</t>
    </r>
    <r>
      <rPr>
        <b/>
        <sz val="12"/>
        <color theme="0"/>
        <rFont val="Calibri"/>
        <family val="2"/>
        <scheme val="minor"/>
      </rPr>
      <t xml:space="preserve">
Lot n°1 : Maintenances préventive et corrective de fauteuils dentaires, fourniture de pièces détachées et d’accessoires de marque PLANMECA</t>
    </r>
  </si>
  <si>
    <r>
      <rPr>
        <b/>
        <sz val="16"/>
        <color theme="0"/>
        <rFont val="Calibri"/>
        <family val="2"/>
        <scheme val="minor"/>
      </rPr>
      <t>Détail Quantitatif Estimatif (DQE)</t>
    </r>
    <r>
      <rPr>
        <b/>
        <sz val="12"/>
        <color theme="0"/>
        <rFont val="Calibri"/>
        <family val="2"/>
        <scheme val="minor"/>
      </rPr>
      <t xml:space="preserve">
Lot n°2 : Maintenances préventive et corrective, déménagement et révision de fauteuils, cart dentaire, éclairage, aspiration, fourniture de pièces détachées et d’accessoires de marque ADEC et STERN WEBER</t>
    </r>
  </si>
  <si>
    <r>
      <rPr>
        <b/>
        <sz val="16"/>
        <color theme="0"/>
        <rFont val="Calibri"/>
        <family val="2"/>
        <scheme val="minor"/>
      </rPr>
      <t>Détail Quantitatif Estimatif (DQE)</t>
    </r>
    <r>
      <rPr>
        <b/>
        <sz val="12"/>
        <color theme="0"/>
        <rFont val="Calibri"/>
        <family val="2"/>
        <scheme val="minor"/>
      </rPr>
      <t xml:space="preserve">
Lot n°3 : Maintenances préventive et corrective, fourniture de pièces détachées et d’accessoires de marque AIREL QUETIN</t>
    </r>
  </si>
  <si>
    <r>
      <rPr>
        <b/>
        <sz val="16"/>
        <color theme="0"/>
        <rFont val="Calibri"/>
        <family val="2"/>
        <scheme val="minor"/>
      </rPr>
      <t>Détail Quantitatif Estimatif (DQE)</t>
    </r>
    <r>
      <rPr>
        <b/>
        <sz val="12"/>
        <color theme="0"/>
        <rFont val="Calibri"/>
        <family val="2"/>
        <scheme val="minor"/>
      </rPr>
      <t xml:space="preserve">
Lot n°14 : Maintenances préventive et corrective, fourniture de pièces détachées et d’accessoires de systèmes de désinfection de pièces à main de marque DENTSPLY SIRONA</t>
    </r>
  </si>
  <si>
    <t>Cordon ultrason</t>
  </si>
  <si>
    <t>electrovanne air</t>
  </si>
  <si>
    <t>electrovanne eau</t>
  </si>
  <si>
    <t>Pédale</t>
  </si>
  <si>
    <t>Ampoule</t>
  </si>
  <si>
    <t>Embout d'aspiration</t>
  </si>
  <si>
    <t>Alimentation socle d'aspiration</t>
  </si>
  <si>
    <t xml:space="preserve">Carte mère de fauteuil dentaire </t>
  </si>
  <si>
    <t>Cordon ultrason ADEC</t>
  </si>
  <si>
    <t>electrovanne air ADEC</t>
  </si>
  <si>
    <t>electrovanne eau ADEC</t>
  </si>
  <si>
    <t>Pédale ADEC</t>
  </si>
  <si>
    <t>Embout d'aspiration ADEC</t>
  </si>
  <si>
    <t>Cordon ultrason STERN WEBER</t>
  </si>
  <si>
    <t>electrovanne air STERN WEBER</t>
  </si>
  <si>
    <t>electrovanne eau STERN WEBER</t>
  </si>
  <si>
    <t>Pédale STERN WEBER</t>
  </si>
  <si>
    <t>Embout d'aspiration STERN WEBER</t>
  </si>
  <si>
    <t>Cordon ultrason PE8DRIVE</t>
  </si>
  <si>
    <t>Pédale PE8DRIVE</t>
  </si>
  <si>
    <t>Embout d'aspiration PE8DRIVE</t>
  </si>
  <si>
    <t>Cordon ultrason PE8+ NEO</t>
  </si>
  <si>
    <t>Pédale PE8+ NEO</t>
  </si>
  <si>
    <t>Embout d'aspiration PE8+ NEO</t>
  </si>
  <si>
    <t xml:space="preserve">                               Maintenances préventive et corrective, fourniture de pièces détachées et d’accessoires 
d’équipements d’odontologie au profit du GHT Alliance Gironde
25EEMSGA287</t>
  </si>
  <si>
    <t>kit de maintenance préventive d'un fauteuil dentaire</t>
  </si>
  <si>
    <r>
      <rPr>
        <b/>
        <sz val="10"/>
        <color theme="1"/>
        <rFont val="Arial"/>
        <family val="2"/>
      </rPr>
      <t>kit de maintenance préventive</t>
    </r>
    <r>
      <rPr>
        <sz val="10"/>
        <color theme="1"/>
        <rFont val="Arial"/>
        <family val="2"/>
      </rPr>
      <t xml:space="preserve"> d'un ECLAIRAGE (mural / plafonnier / sur fauteuil )</t>
    </r>
  </si>
  <si>
    <r>
      <rPr>
        <b/>
        <sz val="10"/>
        <color theme="1"/>
        <rFont val="Arial"/>
        <family val="2"/>
      </rPr>
      <t>kit de maintenance préventive</t>
    </r>
    <r>
      <rPr>
        <sz val="10"/>
        <color theme="1"/>
        <rFont val="Arial"/>
        <family val="2"/>
      </rPr>
      <t xml:space="preserve"> d'un SYSTÈME D'ASPIRATION INDIVIDUEL</t>
    </r>
  </si>
  <si>
    <r>
      <rPr>
        <b/>
        <sz val="10"/>
        <color theme="1"/>
        <rFont val="Arial"/>
        <family val="2"/>
      </rPr>
      <t>kit de maintenance préventive</t>
    </r>
    <r>
      <rPr>
        <sz val="10"/>
        <color theme="1"/>
        <rFont val="Arial"/>
        <family val="2"/>
      </rPr>
      <t xml:space="preserve"> d'un COMPRESSEUR</t>
    </r>
  </si>
  <si>
    <r>
      <rPr>
        <b/>
        <sz val="10"/>
        <color theme="1"/>
        <rFont val="Arial"/>
        <family val="2"/>
      </rPr>
      <t>kit de maintenance préventive</t>
    </r>
    <r>
      <rPr>
        <sz val="10"/>
        <color theme="1"/>
        <rFont val="Arial"/>
        <family val="2"/>
      </rPr>
      <t xml:space="preserve"> d'un FAUTEUIL DENTAIRE de marque Stern Weber S210 AVEC UNIT (et aspiration + compresseur) </t>
    </r>
  </si>
  <si>
    <r>
      <rPr>
        <b/>
        <sz val="10"/>
        <color theme="1"/>
        <rFont val="Arial"/>
        <family val="2"/>
      </rPr>
      <t>kit de maintenance préventive</t>
    </r>
    <r>
      <rPr>
        <sz val="10"/>
        <color theme="1"/>
        <rFont val="Arial"/>
        <family val="2"/>
      </rPr>
      <t xml:space="preserve"> d'un FAUTEUIL DENTAIRE de marque Stern Weber S220R  AVEC UNIT (et aspiration + compresseur) </t>
    </r>
  </si>
  <si>
    <t>Coût d'un déplacement sur le CH Charles Perrens</t>
  </si>
  <si>
    <t>Frais de port d'envoi en atelier et frais de retour</t>
  </si>
  <si>
    <t xml:space="preserve">                               Maintenances préventive et corrective, fourniture de pièces détachées et d’accessoires 
d’équipements d’odontologie au profit du GHT Alliance Gironde</t>
  </si>
  <si>
    <r>
      <rPr>
        <b/>
        <sz val="16"/>
        <color theme="0"/>
        <rFont val="Calibri"/>
        <family val="2"/>
        <scheme val="minor"/>
      </rPr>
      <t>Détail Quantitatif Estimatif (DQE)</t>
    </r>
    <r>
      <rPr>
        <b/>
        <sz val="12"/>
        <color theme="0"/>
        <rFont val="Calibri"/>
        <family val="2"/>
        <scheme val="minor"/>
      </rPr>
      <t xml:space="preserve">
Lot n°9 : Maintenance corrective, fourniture de pièces détachées et d'accessoires de caméras optiques 
de marque DENTSPLY SIRONA</t>
    </r>
  </si>
  <si>
    <t>Coût d'un déplacement sur le CHU de BORDEAUX</t>
  </si>
  <si>
    <r>
      <rPr>
        <b/>
        <sz val="16"/>
        <color theme="0"/>
        <rFont val="Calibri"/>
        <family val="2"/>
        <scheme val="minor"/>
      </rPr>
      <t>Détail Quantitatif Estimatif (DQE)</t>
    </r>
    <r>
      <rPr>
        <b/>
        <sz val="12"/>
        <color theme="0"/>
        <rFont val="Calibri"/>
        <family val="2"/>
        <scheme val="minor"/>
      </rPr>
      <t xml:space="preserve">
Lot n°10 : Maintenance corrective, fourniture de pièces détachées et d’accessoires de caméras optiques de marque 3 Shape</t>
    </r>
  </si>
  <si>
    <t xml:space="preserve">                               Maintenances préventive etcorrective, fourniture de pièces détachées et d’accessoires 
d’équipements d’odontologie au profit du GHT Alliance Gironde</t>
  </si>
  <si>
    <r>
      <rPr>
        <b/>
        <sz val="16"/>
        <color theme="0"/>
        <rFont val="Calibri"/>
        <family val="2"/>
        <scheme val="minor"/>
      </rPr>
      <t>Détail Quantitatif Estimatif (DQE)</t>
    </r>
    <r>
      <rPr>
        <b/>
        <sz val="12"/>
        <color theme="0"/>
        <rFont val="Calibri"/>
        <family val="2"/>
        <scheme val="minor"/>
      </rPr>
      <t xml:space="preserve">
Lot n°11 : Maintenance corrective, fourniture de pièces détachées et d’accessoires de caméras optiques de marque MEDIT</t>
    </r>
  </si>
  <si>
    <r>
      <rPr>
        <b/>
        <sz val="16"/>
        <color theme="0"/>
        <rFont val="Calibri"/>
        <family val="2"/>
        <scheme val="minor"/>
      </rPr>
      <t>Détail Quantitatif Estimatif (DQE)</t>
    </r>
    <r>
      <rPr>
        <b/>
        <sz val="12"/>
        <color theme="0"/>
        <rFont val="Calibri"/>
        <family val="2"/>
        <scheme val="minor"/>
      </rPr>
      <t xml:space="preserve">
Lot n°12: Maintenance corrective et Fourniture de pièces détachées de mélangeurs de matériaux d'empreintes de marque 3M</t>
    </r>
  </si>
  <si>
    <t>Une heure de prestation de maintenance corrective en atelier SAV pour instrument rotatif  (incluant les frais de port de retour)</t>
  </si>
  <si>
    <t>Une heure de prestation de maintenance corrective en atelier SAV pour une turbine (incluant les frais de port de retour)</t>
  </si>
  <si>
    <t>Frais de port d'envoi en atelier</t>
  </si>
  <si>
    <t>Electrovanne air PE8+ NEO</t>
  </si>
  <si>
    <t>Electrovanne eau PE8+ NEO</t>
  </si>
  <si>
    <t>Electrovanne air PE8DRIVE</t>
  </si>
  <si>
    <t>Electrovanne eau PE8DRIVE</t>
  </si>
  <si>
    <t>Câble radio</t>
  </si>
  <si>
    <r>
      <rPr>
        <b/>
        <sz val="10"/>
        <color theme="1"/>
        <rFont val="Arial"/>
        <family val="2"/>
      </rPr>
      <t>Maintenance préventive d'un COMPRESSEUR</t>
    </r>
    <r>
      <rPr>
        <sz val="10"/>
        <color theme="1"/>
        <rFont val="Arial"/>
        <family val="2"/>
      </rPr>
      <t>, kit de maintenance et déplacements inclus</t>
    </r>
  </si>
  <si>
    <r>
      <rPr>
        <b/>
        <sz val="10"/>
        <color theme="1"/>
        <rFont val="Arial"/>
        <family val="2"/>
      </rPr>
      <t>Maintenance préventive d'un SYSTÈME D'ASPIRATION INDIVIDUEL</t>
    </r>
    <r>
      <rPr>
        <sz val="10"/>
        <color theme="1"/>
        <rFont val="Arial"/>
        <family val="2"/>
      </rPr>
      <t>, kit de maintenance et déplacements inclus</t>
    </r>
  </si>
  <si>
    <r>
      <rPr>
        <b/>
        <sz val="10"/>
        <color theme="1"/>
        <rFont val="Arial"/>
        <family val="2"/>
      </rPr>
      <t>Maintenance préventive d'un CART DENTAIRE</t>
    </r>
    <r>
      <rPr>
        <sz val="10"/>
        <color theme="1"/>
        <rFont val="Arial"/>
        <family val="2"/>
      </rPr>
      <t>, kit de maintenance et déplacements inclus</t>
    </r>
  </si>
  <si>
    <r>
      <rPr>
        <b/>
        <sz val="10"/>
        <color theme="1"/>
        <rFont val="Arial"/>
        <family val="2"/>
      </rPr>
      <t>kit de maintenance préventive</t>
    </r>
    <r>
      <rPr>
        <sz val="10"/>
        <color theme="1"/>
        <rFont val="Arial"/>
        <family val="2"/>
      </rPr>
      <t xml:space="preserve"> d'un FAUTEUIL ADEC 511 DENTAIRE AVEC UNIT (et aspiration + compresseur) </t>
    </r>
  </si>
  <si>
    <r>
      <rPr>
        <b/>
        <sz val="10"/>
        <color theme="1"/>
        <rFont val="Arial"/>
        <family val="2"/>
      </rPr>
      <t>kit de maintenance préventive</t>
    </r>
    <r>
      <rPr>
        <sz val="10"/>
        <color theme="1"/>
        <rFont val="Arial"/>
        <family val="2"/>
      </rPr>
      <t xml:space="preserve"> d'un FAUTEUIL ADEC DENTAIRE AVEC UNIT (et aspiration + compresseur) </t>
    </r>
  </si>
  <si>
    <r>
      <rPr>
        <b/>
        <sz val="10"/>
        <color theme="1"/>
        <rFont val="Arial"/>
        <family val="2"/>
      </rPr>
      <t>kit de maintenance préventive</t>
    </r>
    <r>
      <rPr>
        <sz val="10"/>
        <color theme="1"/>
        <rFont val="Arial"/>
        <family val="2"/>
      </rPr>
      <t xml:space="preserve"> d'un FAUTEUIL  DENTAIRE ADEC 400 AVEC UNIT (et aspiration + compresseur) </t>
    </r>
  </si>
  <si>
    <r>
      <rPr>
        <b/>
        <sz val="10"/>
        <color theme="1"/>
        <rFont val="Arial"/>
        <family val="2"/>
      </rPr>
      <t>kit de maintenance préventive</t>
    </r>
    <r>
      <rPr>
        <sz val="10"/>
        <color theme="1"/>
        <rFont val="Arial"/>
        <family val="2"/>
      </rPr>
      <t xml:space="preserve"> d'un FAUTEUIL DENTAIRE ADEC 511 SANS UNIT </t>
    </r>
  </si>
  <si>
    <r>
      <rPr>
        <b/>
        <sz val="10"/>
        <color theme="1"/>
        <rFont val="Arial"/>
        <family val="2"/>
      </rPr>
      <t>kit de maintenance préventive</t>
    </r>
    <r>
      <rPr>
        <sz val="10"/>
        <color theme="1"/>
        <rFont val="Arial"/>
        <family val="2"/>
      </rPr>
      <t xml:space="preserve"> d'un CART DENTAIRE 3420</t>
    </r>
  </si>
  <si>
    <r>
      <rPr>
        <b/>
        <sz val="10"/>
        <color theme="1"/>
        <rFont val="Arial"/>
        <family val="2"/>
      </rPr>
      <t>kit de maintenance préventive</t>
    </r>
    <r>
      <rPr>
        <sz val="10"/>
        <color theme="1"/>
        <rFont val="Arial"/>
        <family val="2"/>
      </rPr>
      <t xml:space="preserve"> d'un CART DENTAIRE 2562</t>
    </r>
  </si>
  <si>
    <t>Coût d'un déplacement sur le CH Perrens</t>
  </si>
  <si>
    <r>
      <t xml:space="preserve">Maintenance préventive d'un fauteuil dentaire </t>
    </r>
    <r>
      <rPr>
        <sz val="11"/>
        <rFont val="Arial"/>
        <family val="2"/>
      </rPr>
      <t>avec équipements associés (kit de maintenance et déplacements inclus)</t>
    </r>
  </si>
  <si>
    <r>
      <rPr>
        <b/>
        <sz val="10"/>
        <color theme="1"/>
        <rFont val="Arial"/>
        <family val="2"/>
      </rPr>
      <t>Maintenance préventive d'un ECLAIRAGE (mural / plafonnier / sur fauteuil )</t>
    </r>
    <r>
      <rPr>
        <sz val="10"/>
        <color theme="1"/>
        <rFont val="Arial"/>
        <family val="2"/>
      </rPr>
      <t>, kit de maintenance et déplacements inclus</t>
    </r>
  </si>
  <si>
    <r>
      <rPr>
        <b/>
        <sz val="14"/>
        <rFont val="Calibri"/>
        <family val="2"/>
        <scheme val="minor"/>
      </rPr>
      <t xml:space="preserve">Maintenance préventive </t>
    </r>
    <r>
      <rPr>
        <sz val="14"/>
        <rFont val="Calibri"/>
        <family val="2"/>
        <scheme val="minor"/>
      </rPr>
      <t>d'un fauteuil dentaire avec l'aspiration et le scialytique associée (kit de maintenance et déplacements inclus)</t>
    </r>
    <r>
      <rPr>
        <b/>
        <sz val="14"/>
        <rFont val="Calibri"/>
        <family val="2"/>
        <scheme val="minor"/>
      </rPr>
      <t xml:space="preserve"> -</t>
    </r>
    <r>
      <rPr>
        <sz val="14"/>
        <rFont val="Calibri"/>
        <family val="2"/>
        <scheme val="minor"/>
      </rPr>
      <t xml:space="preserve"> Modèle PE8DRIVE</t>
    </r>
  </si>
  <si>
    <r>
      <rPr>
        <b/>
        <sz val="14"/>
        <rFont val="Calibri"/>
        <family val="2"/>
        <scheme val="minor"/>
      </rPr>
      <t>Maintenance préventive</t>
    </r>
    <r>
      <rPr>
        <sz val="14"/>
        <rFont val="Calibri"/>
        <family val="2"/>
        <scheme val="minor"/>
      </rPr>
      <t xml:space="preserve"> d'un fauteuil dentaire avec l'aspiration et le scialytique associée (kit de maintenance et déplacements inclus) - Modèle PE8+ NEO</t>
    </r>
  </si>
  <si>
    <r>
      <rPr>
        <b/>
        <sz val="10"/>
        <color theme="1"/>
        <rFont val="Arial"/>
        <family val="2"/>
      </rPr>
      <t>Maintenance préventive d'un FAUTEUIL DENTAIRE AVEC UNIT</t>
    </r>
    <r>
      <rPr>
        <sz val="10"/>
        <color theme="1"/>
        <rFont val="Arial"/>
        <family val="2"/>
      </rPr>
      <t xml:space="preserve"> ADEC 511 (et aspiration + compresseur), kit de maintenance et déplacements inclus</t>
    </r>
  </si>
  <si>
    <r>
      <rPr>
        <b/>
        <sz val="10"/>
        <color theme="1"/>
        <rFont val="Arial"/>
        <family val="2"/>
      </rPr>
      <t xml:space="preserve">Maintenance préventive d'un FAUTEUIL DENTAIRE SANS UNIT </t>
    </r>
    <r>
      <rPr>
        <sz val="10"/>
        <color theme="1"/>
        <rFont val="Arial"/>
        <family val="2"/>
      </rPr>
      <t>ADEC 511, kit de maintenance et déplacements inclus</t>
    </r>
  </si>
  <si>
    <r>
      <t xml:space="preserve">Coût de la </t>
    </r>
    <r>
      <rPr>
        <b/>
        <sz val="10"/>
        <color theme="1"/>
        <rFont val="Arial"/>
        <family val="2"/>
      </rPr>
      <t>maintenance préventive d'un FAUTEUIL DENTAIRE AVEC UNIT</t>
    </r>
    <r>
      <rPr>
        <sz val="10"/>
        <color theme="1"/>
        <rFont val="Arial"/>
        <family val="2"/>
      </rPr>
      <t xml:space="preserve"> STERN WEBER S220 TR (et aspiration + compresseur), kit de maintenance et déplacements inclus</t>
    </r>
  </si>
  <si>
    <r>
      <t xml:space="preserve">Coût de la </t>
    </r>
    <r>
      <rPr>
        <b/>
        <sz val="10"/>
        <color theme="1"/>
        <rFont val="Arial"/>
        <family val="2"/>
      </rPr>
      <t>maintenance préventive d'un FAUTEUIL DENTAIRE AVEC UNIT</t>
    </r>
    <r>
      <rPr>
        <sz val="10"/>
        <color theme="1"/>
        <rFont val="Arial"/>
        <family val="2"/>
      </rPr>
      <t xml:space="preserve"> STERN WEBER S210 (et aspiration + compresseur), kit de maintenance et déplacements inclus</t>
    </r>
  </si>
  <si>
    <r>
      <t xml:space="preserve">Coût de la </t>
    </r>
    <r>
      <rPr>
        <b/>
        <sz val="10"/>
        <color theme="1"/>
        <rFont val="Arial"/>
        <family val="2"/>
      </rPr>
      <t>maintenance préventive d'un FAUTEUIL DENTAIRE AVEC UNIT</t>
    </r>
    <r>
      <rPr>
        <sz val="10"/>
        <color theme="1"/>
        <rFont val="Arial"/>
        <family val="2"/>
      </rPr>
      <t xml:space="preserve"> ADEC 400 (et aspiration + compresseur), kit de maintenance et déplacements inclus</t>
    </r>
  </si>
  <si>
    <t>Coût de la maintenance préventive d'un système de désinfection (kit de maintenance et déplacements inclus)</t>
  </si>
  <si>
    <t>Prix forfaitaire annuel en € H.T.</t>
  </si>
  <si>
    <t>Maintenance corrective de désinfection de pièces à main à l'attachement sur 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</si>
</sst>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3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i/>
      <sz val="14"/>
      <color theme="6" tint="-0.499984740745262"/>
      <name val="Arial"/>
      <family val="2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4"/>
      <color theme="3" tint="0.3999755851924192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2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lightUp">
        <fgColor auto="1"/>
        <bgColor theme="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6" borderId="2">
      <alignment vertical="center" wrapText="1"/>
    </xf>
    <xf numFmtId="44" fontId="4" fillId="0" borderId="0" applyFont="0" applyFill="0" applyBorder="0" applyAlignment="0" applyProtection="0"/>
  </cellStyleXfs>
  <cellXfs count="46">
    <xf numFmtId="0" fontId="0" fillId="0" borderId="0" xfId="0"/>
    <xf numFmtId="44" fontId="5" fillId="4" borderId="1" xfId="3" quotePrefix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44" fontId="6" fillId="5" borderId="1" xfId="3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0" xfId="0" applyFont="1"/>
    <xf numFmtId="0" fontId="12" fillId="2" borderId="0" xfId="0" applyFont="1" applyFill="1" applyAlignment="1">
      <alignment horizontal="left" vertical="center" wrapText="1"/>
    </xf>
    <xf numFmtId="0" fontId="15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1" applyBorder="1" applyAlignment="1">
      <alignment horizontal="center" vertical="center" wrapText="1"/>
    </xf>
    <xf numFmtId="0" fontId="2" fillId="0" borderId="1" xfId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3" fillId="0" borderId="1" xfId="1" applyFont="1" applyBorder="1" applyAlignment="1">
      <alignment vertical="center" wrapText="1"/>
    </xf>
    <xf numFmtId="0" fontId="3" fillId="0" borderId="2" xfId="1" applyFont="1" applyBorder="1" applyAlignment="1">
      <alignment vertical="center" wrapText="1"/>
    </xf>
    <xf numFmtId="0" fontId="18" fillId="0" borderId="1" xfId="1" applyFont="1" applyBorder="1" applyAlignment="1">
      <alignment vertical="center" wrapText="1"/>
    </xf>
    <xf numFmtId="0" fontId="18" fillId="0" borderId="1" xfId="1" applyFont="1" applyBorder="1" applyAlignment="1">
      <alignment horizontal="center" vertical="center" wrapText="1"/>
    </xf>
    <xf numFmtId="0" fontId="18" fillId="0" borderId="2" xfId="1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2" fillId="0" borderId="1" xfId="1" applyFill="1" applyBorder="1" applyAlignment="1">
      <alignment vertical="center" wrapText="1"/>
    </xf>
    <xf numFmtId="0" fontId="2" fillId="0" borderId="2" xfId="1" applyFill="1" applyBorder="1" applyAlignment="1">
      <alignment vertical="center" wrapText="1"/>
    </xf>
    <xf numFmtId="0" fontId="2" fillId="0" borderId="2" xfId="1" applyBorder="1" applyAlignment="1">
      <alignment vertical="center" wrapText="1"/>
    </xf>
    <xf numFmtId="0" fontId="19" fillId="0" borderId="1" xfId="1" applyFont="1" applyBorder="1" applyAlignment="1">
      <alignment vertical="center" wrapText="1"/>
    </xf>
    <xf numFmtId="0" fontId="19" fillId="0" borderId="1" xfId="1" applyFont="1" applyBorder="1" applyAlignment="1">
      <alignment horizontal="center" vertical="center" wrapText="1"/>
    </xf>
    <xf numFmtId="0" fontId="6" fillId="0" borderId="1" xfId="0" applyFont="1" applyBorder="1" applyAlignment="1">
      <alignment wrapText="1" shrinkToFi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center" vertical="center"/>
    </xf>
    <xf numFmtId="0" fontId="21" fillId="5" borderId="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16" fillId="0" borderId="0" xfId="0" applyFont="1" applyAlignment="1">
      <alignment horizontal="center" vertical="center" wrapText="1" shrinkToFit="1"/>
    </xf>
    <xf numFmtId="0" fontId="13" fillId="3" borderId="0" xfId="0" applyFont="1" applyFill="1" applyAlignment="1">
      <alignment horizontal="center" vertical="center" wrapText="1"/>
    </xf>
    <xf numFmtId="0" fontId="10" fillId="8" borderId="0" xfId="0" applyFont="1" applyFill="1" applyAlignment="1">
      <alignment horizontal="left" vertical="center"/>
    </xf>
    <xf numFmtId="0" fontId="19" fillId="0" borderId="0" xfId="1" applyFont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 wrapText="1"/>
    </xf>
  </cellXfs>
  <cellStyles count="4">
    <cellStyle name="Monétaire" xfId="3" builtinId="4"/>
    <cellStyle name="Normal" xfId="0" builtinId="0"/>
    <cellStyle name="Normal 2" xfId="1" xr:uid="{00000000-0005-0000-0000-000001000000}"/>
    <cellStyle name="Style 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47625</xdr:colOff>
      <xdr:row>0</xdr:row>
      <xdr:rowOff>116205</xdr:rowOff>
    </xdr:from>
    <xdr:ext cx="1288448" cy="697230"/>
    <xdr:pic>
      <xdr:nvPicPr>
        <xdr:cNvPr id="3" name="Image 2">
          <a:extLst>
            <a:ext uri="{FF2B5EF4-FFF2-40B4-BE49-F238E27FC236}">
              <a16:creationId xmlns:a16="http://schemas.microsoft.com/office/drawing/2014/main" id="{250B5E64-91BB-455A-9C01-D10C61502F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0105" y="116205"/>
          <a:ext cx="1288448" cy="697230"/>
        </a:xfrm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47625</xdr:colOff>
      <xdr:row>0</xdr:row>
      <xdr:rowOff>116205</xdr:rowOff>
    </xdr:from>
    <xdr:ext cx="1288448" cy="697230"/>
    <xdr:pic>
      <xdr:nvPicPr>
        <xdr:cNvPr id="2" name="Image 1">
          <a:extLst>
            <a:ext uri="{FF2B5EF4-FFF2-40B4-BE49-F238E27FC236}">
              <a16:creationId xmlns:a16="http://schemas.microsoft.com/office/drawing/2014/main" id="{9F2573EE-3DA4-4738-BF16-EA0915A743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5625" y="116205"/>
          <a:ext cx="1288448" cy="697230"/>
        </a:xfrm>
        <a:prstGeom prst="rect">
          <a:avLst/>
        </a:prstGeom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47625</xdr:colOff>
      <xdr:row>0</xdr:row>
      <xdr:rowOff>116205</xdr:rowOff>
    </xdr:from>
    <xdr:ext cx="1288448" cy="697230"/>
    <xdr:pic>
      <xdr:nvPicPr>
        <xdr:cNvPr id="2" name="Image 1">
          <a:extLst>
            <a:ext uri="{FF2B5EF4-FFF2-40B4-BE49-F238E27FC236}">
              <a16:creationId xmlns:a16="http://schemas.microsoft.com/office/drawing/2014/main" id="{9AF469C9-1637-40AD-AA9D-5A9D3A5BF1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5625" y="116205"/>
          <a:ext cx="1288448" cy="697230"/>
        </a:xfrm>
        <a:prstGeom prst="rect">
          <a:avLst/>
        </a:prstGeom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47625</xdr:colOff>
      <xdr:row>0</xdr:row>
      <xdr:rowOff>116205</xdr:rowOff>
    </xdr:from>
    <xdr:ext cx="1288448" cy="697230"/>
    <xdr:pic>
      <xdr:nvPicPr>
        <xdr:cNvPr id="2" name="Image 1">
          <a:extLst>
            <a:ext uri="{FF2B5EF4-FFF2-40B4-BE49-F238E27FC236}">
              <a16:creationId xmlns:a16="http://schemas.microsoft.com/office/drawing/2014/main" id="{73627675-107C-4B0A-923B-05009488CE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4675" y="116205"/>
          <a:ext cx="1288448" cy="697230"/>
        </a:xfrm>
        <a:prstGeom prst="rect">
          <a:avLst/>
        </a:prstGeom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47625</xdr:colOff>
      <xdr:row>0</xdr:row>
      <xdr:rowOff>116205</xdr:rowOff>
    </xdr:from>
    <xdr:ext cx="1288448" cy="697230"/>
    <xdr:pic>
      <xdr:nvPicPr>
        <xdr:cNvPr id="2" name="Image 1">
          <a:extLst>
            <a:ext uri="{FF2B5EF4-FFF2-40B4-BE49-F238E27FC236}">
              <a16:creationId xmlns:a16="http://schemas.microsoft.com/office/drawing/2014/main" id="{D06D0453-FEED-4598-8E5D-BD1C344DCD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2450" y="116205"/>
          <a:ext cx="1288448" cy="697230"/>
        </a:xfrm>
        <a:prstGeom prst="rect">
          <a:avLst/>
        </a:prstGeom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47625</xdr:colOff>
      <xdr:row>0</xdr:row>
      <xdr:rowOff>116205</xdr:rowOff>
    </xdr:from>
    <xdr:ext cx="1288448" cy="697230"/>
    <xdr:pic>
      <xdr:nvPicPr>
        <xdr:cNvPr id="2" name="Image 1">
          <a:extLst>
            <a:ext uri="{FF2B5EF4-FFF2-40B4-BE49-F238E27FC236}">
              <a16:creationId xmlns:a16="http://schemas.microsoft.com/office/drawing/2014/main" id="{57C4F0B3-8A57-4059-9F48-3649C9F8DA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9275" y="116205"/>
          <a:ext cx="1288448" cy="69723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47625</xdr:colOff>
      <xdr:row>0</xdr:row>
      <xdr:rowOff>116205</xdr:rowOff>
    </xdr:from>
    <xdr:ext cx="1288448" cy="697230"/>
    <xdr:pic>
      <xdr:nvPicPr>
        <xdr:cNvPr id="3" name="Image 2">
          <a:extLst>
            <a:ext uri="{FF2B5EF4-FFF2-40B4-BE49-F238E27FC236}">
              <a16:creationId xmlns:a16="http://schemas.microsoft.com/office/drawing/2014/main" id="{300F8F0F-0E9D-4B6D-BBC9-9395910B3D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0105" y="116205"/>
          <a:ext cx="1288448" cy="69723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47625</xdr:colOff>
      <xdr:row>0</xdr:row>
      <xdr:rowOff>116205</xdr:rowOff>
    </xdr:from>
    <xdr:ext cx="1288448" cy="697230"/>
    <xdr:pic>
      <xdr:nvPicPr>
        <xdr:cNvPr id="3" name="Image 2">
          <a:extLst>
            <a:ext uri="{FF2B5EF4-FFF2-40B4-BE49-F238E27FC236}">
              <a16:creationId xmlns:a16="http://schemas.microsoft.com/office/drawing/2014/main" id="{8E82DA13-7223-47E3-B2CD-21B34D9105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0105" y="116205"/>
          <a:ext cx="1288448" cy="697230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47625</xdr:colOff>
      <xdr:row>0</xdr:row>
      <xdr:rowOff>116205</xdr:rowOff>
    </xdr:from>
    <xdr:ext cx="1288448" cy="697230"/>
    <xdr:pic>
      <xdr:nvPicPr>
        <xdr:cNvPr id="3" name="Image 2">
          <a:extLst>
            <a:ext uri="{FF2B5EF4-FFF2-40B4-BE49-F238E27FC236}">
              <a16:creationId xmlns:a16="http://schemas.microsoft.com/office/drawing/2014/main" id="{ADE0CB7C-EC8D-4ABA-A0C7-6019BCAED4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0105" y="116205"/>
          <a:ext cx="1288448" cy="697230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47625</xdr:colOff>
      <xdr:row>0</xdr:row>
      <xdr:rowOff>116205</xdr:rowOff>
    </xdr:from>
    <xdr:ext cx="1288448" cy="697230"/>
    <xdr:pic>
      <xdr:nvPicPr>
        <xdr:cNvPr id="3" name="Image 2">
          <a:extLst>
            <a:ext uri="{FF2B5EF4-FFF2-40B4-BE49-F238E27FC236}">
              <a16:creationId xmlns:a16="http://schemas.microsoft.com/office/drawing/2014/main" id="{96185714-09E7-4AD0-8C6C-BBD9145640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0105" y="116205"/>
          <a:ext cx="1288448" cy="697230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47625</xdr:colOff>
      <xdr:row>0</xdr:row>
      <xdr:rowOff>116205</xdr:rowOff>
    </xdr:from>
    <xdr:ext cx="1288448" cy="697230"/>
    <xdr:pic>
      <xdr:nvPicPr>
        <xdr:cNvPr id="3" name="Image 2">
          <a:extLst>
            <a:ext uri="{FF2B5EF4-FFF2-40B4-BE49-F238E27FC236}">
              <a16:creationId xmlns:a16="http://schemas.microsoft.com/office/drawing/2014/main" id="{71359B9C-FA69-4CD0-80CE-091CA70237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0105" y="116205"/>
          <a:ext cx="1288448" cy="697230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47625</xdr:colOff>
      <xdr:row>0</xdr:row>
      <xdr:rowOff>116205</xdr:rowOff>
    </xdr:from>
    <xdr:ext cx="1288448" cy="697230"/>
    <xdr:pic>
      <xdr:nvPicPr>
        <xdr:cNvPr id="3" name="Image 2">
          <a:extLst>
            <a:ext uri="{FF2B5EF4-FFF2-40B4-BE49-F238E27FC236}">
              <a16:creationId xmlns:a16="http://schemas.microsoft.com/office/drawing/2014/main" id="{8A51CC3E-1C24-46C4-B49D-A077DB081D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0105" y="116205"/>
          <a:ext cx="1288448" cy="697230"/>
        </a:xfrm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47625</xdr:colOff>
      <xdr:row>0</xdr:row>
      <xdr:rowOff>116205</xdr:rowOff>
    </xdr:from>
    <xdr:ext cx="1288448" cy="697230"/>
    <xdr:pic>
      <xdr:nvPicPr>
        <xdr:cNvPr id="3" name="Image 2">
          <a:extLst>
            <a:ext uri="{FF2B5EF4-FFF2-40B4-BE49-F238E27FC236}">
              <a16:creationId xmlns:a16="http://schemas.microsoft.com/office/drawing/2014/main" id="{51C98B86-CFB4-41A2-8AFB-857F5F0F8E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0105" y="116205"/>
          <a:ext cx="1288448" cy="697230"/>
        </a:xfrm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47625</xdr:colOff>
      <xdr:row>0</xdr:row>
      <xdr:rowOff>116205</xdr:rowOff>
    </xdr:from>
    <xdr:ext cx="1288448" cy="697230"/>
    <xdr:pic>
      <xdr:nvPicPr>
        <xdr:cNvPr id="2" name="Image 1">
          <a:extLst>
            <a:ext uri="{FF2B5EF4-FFF2-40B4-BE49-F238E27FC236}">
              <a16:creationId xmlns:a16="http://schemas.microsoft.com/office/drawing/2014/main" id="{E504DD8E-35A3-4628-A707-089425BC8A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5625" y="116205"/>
          <a:ext cx="1288448" cy="697230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isilon01\i01drmaot\Users\marietz\Desktop\Maintenance%20en%20cours%20-%20trelo\AO%20IMAGERIE\2021%2010%2025%20R&#233;sum&#233;%20consultation%20AO%20IMAGER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 REMPLIR"/>
      <sheetName val="Feuil2"/>
      <sheetName val="MATOS GE+Philips"/>
      <sheetName val="MODELE BPU"/>
    </sheetNames>
    <sheetDataSet>
      <sheetData sheetId="0"/>
      <sheetData sheetId="1">
        <row r="15">
          <cell r="C15" t="str">
            <v>Sans objet</v>
          </cell>
          <cell r="D15" t="str">
            <v>Sans objet</v>
          </cell>
          <cell r="E15" t="str">
            <v>Sans objet</v>
          </cell>
          <cell r="H15" t="str">
            <v>Sans objet</v>
          </cell>
        </row>
        <row r="16">
          <cell r="C16" t="str">
            <v>TOUS RISQUES</v>
          </cell>
          <cell r="D16" t="str">
            <v>Correctif (Mo+dep)</v>
          </cell>
          <cell r="E16" t="str">
            <v>Forfait Préventif</v>
          </cell>
          <cell r="H16" t="str">
            <v>ECH Standard</v>
          </cell>
        </row>
        <row r="17">
          <cell r="C17" t="str">
            <v>TOUS RISQUES PARTAGE</v>
          </cell>
          <cell r="D17" t="str">
            <v xml:space="preserve">Forfait de réparation en Correctif </v>
          </cell>
          <cell r="E17" t="str">
            <v>Préventif en PSE</v>
          </cell>
          <cell r="H17" t="str">
            <v>Prêt d'équipement</v>
          </cell>
        </row>
        <row r="18">
          <cell r="C18" t="str">
            <v>MIXTE</v>
          </cell>
          <cell r="D18" t="str">
            <v>Correctif en PSE</v>
          </cell>
          <cell r="E18">
            <v>0</v>
          </cell>
          <cell r="H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H19">
            <v>0</v>
          </cell>
        </row>
        <row r="20">
          <cell r="H20">
            <v>0</v>
          </cell>
        </row>
      </sheetData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476438-21E7-4ECE-86CB-4D1521527E38}">
  <dimension ref="B1:G29"/>
  <sheetViews>
    <sheetView view="pageBreakPreview" zoomScaleNormal="100" zoomScaleSheetLayoutView="100" workbookViewId="0">
      <selection activeCell="C7" sqref="C7"/>
    </sheetView>
  </sheetViews>
  <sheetFormatPr baseColWidth="10" defaultRowHeight="14.4" x14ac:dyDescent="0.3"/>
  <cols>
    <col min="1" max="1" width="6.109375" customWidth="1"/>
    <col min="3" max="3" width="47.44140625" bestFit="1" customWidth="1"/>
    <col min="5" max="5" width="19.5546875" customWidth="1"/>
    <col min="7" max="7" width="23.88671875" bestFit="1" customWidth="1"/>
  </cols>
  <sheetData>
    <row r="1" spans="2:7" ht="73.5" customHeight="1" x14ac:dyDescent="0.3">
      <c r="B1" s="41" t="s">
        <v>88</v>
      </c>
      <c r="C1" s="41"/>
      <c r="D1" s="41"/>
      <c r="E1" s="41"/>
      <c r="F1" s="41"/>
      <c r="G1" s="41"/>
    </row>
    <row r="2" spans="2:7" ht="76.5" customHeight="1" x14ac:dyDescent="0.3">
      <c r="B2" s="42" t="s">
        <v>60</v>
      </c>
      <c r="C2" s="42"/>
      <c r="D2" s="42"/>
      <c r="E2" s="42"/>
      <c r="F2" s="42"/>
      <c r="G2" s="42"/>
    </row>
    <row r="4" spans="2:7" ht="18" x14ac:dyDescent="0.3">
      <c r="B4" s="43" t="s">
        <v>8</v>
      </c>
      <c r="C4" s="43"/>
      <c r="D4" s="43"/>
      <c r="E4" s="43"/>
      <c r="F4" s="43"/>
      <c r="G4" s="43"/>
    </row>
    <row r="5" spans="2:7" x14ac:dyDescent="0.3">
      <c r="C5" s="13"/>
      <c r="D5" s="12"/>
      <c r="E5" s="12"/>
      <c r="F5" s="12"/>
    </row>
    <row r="6" spans="2:7" ht="31.2" x14ac:dyDescent="0.3">
      <c r="C6" s="5" t="s">
        <v>0</v>
      </c>
      <c r="D6" s="6" t="s">
        <v>19</v>
      </c>
      <c r="E6" s="5" t="s">
        <v>52</v>
      </c>
      <c r="F6" s="5" t="s">
        <v>2</v>
      </c>
      <c r="G6" s="5" t="s">
        <v>53</v>
      </c>
    </row>
    <row r="7" spans="2:7" ht="41.4" x14ac:dyDescent="0.3">
      <c r="C7" s="36" t="s">
        <v>122</v>
      </c>
      <c r="D7" s="11">
        <v>64</v>
      </c>
      <c r="E7" s="10"/>
      <c r="F7" s="2">
        <v>1.2</v>
      </c>
      <c r="G7" s="2">
        <f>E7*F7*D7</f>
        <v>0</v>
      </c>
    </row>
    <row r="8" spans="2:7" ht="18" x14ac:dyDescent="0.3">
      <c r="C8" s="9"/>
      <c r="D8" s="9"/>
      <c r="E8" s="8"/>
      <c r="F8" s="8"/>
      <c r="G8" s="8"/>
    </row>
    <row r="9" spans="2:7" ht="18" x14ac:dyDescent="0.3">
      <c r="B9" s="43" t="s">
        <v>13</v>
      </c>
      <c r="C9" s="43"/>
      <c r="D9" s="43"/>
      <c r="E9" s="43"/>
      <c r="F9" s="43"/>
      <c r="G9" s="43"/>
    </row>
    <row r="10" spans="2:7" ht="18" x14ac:dyDescent="0.3">
      <c r="C10" s="9"/>
      <c r="D10" s="9"/>
      <c r="E10" s="8"/>
      <c r="F10" s="8"/>
      <c r="G10" s="8"/>
    </row>
    <row r="11" spans="2:7" ht="31.2" x14ac:dyDescent="0.3">
      <c r="C11" s="5" t="s">
        <v>0</v>
      </c>
      <c r="D11" s="6" t="s">
        <v>19</v>
      </c>
      <c r="E11" s="5" t="s">
        <v>1</v>
      </c>
      <c r="F11" s="5" t="s">
        <v>2</v>
      </c>
      <c r="G11" s="5" t="s">
        <v>3</v>
      </c>
    </row>
    <row r="12" spans="2:7" ht="37.5" customHeight="1" x14ac:dyDescent="0.3">
      <c r="C12" s="34" t="s">
        <v>18</v>
      </c>
      <c r="D12" s="7">
        <v>256</v>
      </c>
      <c r="E12" s="3"/>
      <c r="F12" s="2">
        <v>1.2</v>
      </c>
      <c r="G12" s="2">
        <f>E12*F12*D12</f>
        <v>0</v>
      </c>
    </row>
    <row r="13" spans="2:7" ht="39" customHeight="1" x14ac:dyDescent="0.3">
      <c r="C13" s="35" t="s">
        <v>15</v>
      </c>
      <c r="D13" s="7">
        <v>256</v>
      </c>
      <c r="E13" s="3"/>
      <c r="F13" s="2">
        <v>1.2</v>
      </c>
      <c r="G13" s="2">
        <f>E13*F13*D13</f>
        <v>0</v>
      </c>
    </row>
    <row r="15" spans="2:7" ht="18" x14ac:dyDescent="0.3">
      <c r="B15" s="43" t="s">
        <v>22</v>
      </c>
      <c r="C15" s="43"/>
      <c r="D15" s="43"/>
      <c r="E15" s="43"/>
      <c r="F15" s="43"/>
      <c r="G15" s="43"/>
    </row>
    <row r="17" spans="3:7" ht="31.2" x14ac:dyDescent="0.3">
      <c r="C17" s="5" t="s">
        <v>0</v>
      </c>
      <c r="D17" s="6" t="s">
        <v>19</v>
      </c>
      <c r="E17" s="5" t="s">
        <v>1</v>
      </c>
      <c r="F17" s="5" t="s">
        <v>2</v>
      </c>
      <c r="G17" s="5" t="s">
        <v>3</v>
      </c>
    </row>
    <row r="18" spans="3:7" ht="18" x14ac:dyDescent="0.3">
      <c r="C18" s="29" t="s">
        <v>89</v>
      </c>
      <c r="D18" s="18">
        <v>32</v>
      </c>
      <c r="E18" s="3"/>
      <c r="F18" s="2">
        <v>1.2</v>
      </c>
      <c r="G18" s="2">
        <f>E18*F18*D18</f>
        <v>0</v>
      </c>
    </row>
    <row r="19" spans="3:7" ht="18" x14ac:dyDescent="0.3">
      <c r="C19" s="27" t="s">
        <v>23</v>
      </c>
      <c r="D19" s="18">
        <v>16</v>
      </c>
      <c r="E19" s="3"/>
      <c r="F19" s="2">
        <v>1.2</v>
      </c>
      <c r="G19" s="2">
        <f>E19*F19*D19</f>
        <v>0</v>
      </c>
    </row>
    <row r="20" spans="3:7" ht="18" x14ac:dyDescent="0.3">
      <c r="C20" s="27" t="s">
        <v>24</v>
      </c>
      <c r="D20" s="18">
        <v>16</v>
      </c>
      <c r="E20" s="3"/>
      <c r="F20" s="2">
        <v>1.2</v>
      </c>
      <c r="G20" s="2">
        <f>E20*F20*D20</f>
        <v>0</v>
      </c>
    </row>
    <row r="21" spans="3:7" ht="18" x14ac:dyDescent="0.3">
      <c r="C21" s="27" t="s">
        <v>25</v>
      </c>
      <c r="D21" s="18">
        <v>16</v>
      </c>
      <c r="E21" s="3"/>
      <c r="F21" s="2">
        <v>1.2</v>
      </c>
      <c r="G21" s="2">
        <f t="shared" ref="G21:G27" si="0">E21*F21*D21</f>
        <v>0</v>
      </c>
    </row>
    <row r="22" spans="3:7" ht="18" x14ac:dyDescent="0.3">
      <c r="C22" s="28" t="s">
        <v>64</v>
      </c>
      <c r="D22" s="18">
        <v>16</v>
      </c>
      <c r="E22" s="3"/>
      <c r="F22" s="2">
        <v>1.2</v>
      </c>
      <c r="G22" s="2">
        <f t="shared" si="0"/>
        <v>0</v>
      </c>
    </row>
    <row r="23" spans="3:7" ht="18" x14ac:dyDescent="0.3">
      <c r="C23" s="28" t="s">
        <v>65</v>
      </c>
      <c r="D23" s="18">
        <v>16</v>
      </c>
      <c r="E23" s="3"/>
      <c r="F23" s="2">
        <v>1.2</v>
      </c>
      <c r="G23" s="2">
        <f t="shared" si="0"/>
        <v>0</v>
      </c>
    </row>
    <row r="24" spans="3:7" ht="18" x14ac:dyDescent="0.3">
      <c r="C24" s="28" t="s">
        <v>66</v>
      </c>
      <c r="D24" s="18">
        <v>16</v>
      </c>
      <c r="E24" s="3"/>
      <c r="F24" s="2">
        <v>1.2</v>
      </c>
      <c r="G24" s="2">
        <f t="shared" si="0"/>
        <v>0</v>
      </c>
    </row>
    <row r="25" spans="3:7" ht="18" x14ac:dyDescent="0.3">
      <c r="C25" s="28" t="s">
        <v>67</v>
      </c>
      <c r="D25" s="18">
        <v>16</v>
      </c>
      <c r="E25" s="3"/>
      <c r="F25" s="2">
        <v>1.2</v>
      </c>
      <c r="G25" s="2">
        <f t="shared" si="0"/>
        <v>0</v>
      </c>
    </row>
    <row r="26" spans="3:7" ht="18" x14ac:dyDescent="0.3">
      <c r="C26" s="28" t="s">
        <v>68</v>
      </c>
      <c r="D26" s="18">
        <v>16</v>
      </c>
      <c r="E26" s="3"/>
      <c r="F26" s="2">
        <v>1.2</v>
      </c>
      <c r="G26" s="2">
        <f t="shared" si="0"/>
        <v>0</v>
      </c>
    </row>
    <row r="27" spans="3:7" ht="18" x14ac:dyDescent="0.3">
      <c r="C27" s="28" t="s">
        <v>69</v>
      </c>
      <c r="D27" s="18">
        <v>16</v>
      </c>
      <c r="E27" s="3"/>
      <c r="F27" s="2">
        <v>1.2</v>
      </c>
      <c r="G27" s="2">
        <f t="shared" si="0"/>
        <v>0</v>
      </c>
    </row>
    <row r="28" spans="3:7" ht="18" x14ac:dyDescent="0.3">
      <c r="C28" s="28" t="s">
        <v>70</v>
      </c>
      <c r="D28" s="18">
        <v>16</v>
      </c>
      <c r="E28" s="3"/>
      <c r="F28" s="2">
        <v>1.2</v>
      </c>
      <c r="G28" s="2">
        <f t="shared" ref="G28:G29" si="1">E28*F28*D28</f>
        <v>0</v>
      </c>
    </row>
    <row r="29" spans="3:7" ht="18" x14ac:dyDescent="0.3">
      <c r="C29" s="27" t="s">
        <v>71</v>
      </c>
      <c r="D29" s="18">
        <v>16</v>
      </c>
      <c r="E29" s="3"/>
      <c r="F29" s="2">
        <v>1.2</v>
      </c>
      <c r="G29" s="2">
        <f t="shared" si="1"/>
        <v>0</v>
      </c>
    </row>
  </sheetData>
  <mergeCells count="5">
    <mergeCell ref="B1:G1"/>
    <mergeCell ref="B2:G2"/>
    <mergeCell ref="B4:G4"/>
    <mergeCell ref="B9:G9"/>
    <mergeCell ref="B15:G15"/>
  </mergeCells>
  <phoneticPr fontId="14" type="noConversion"/>
  <pageMargins left="0.7" right="0.7" top="0.75" bottom="0.75" header="0.3" footer="0.3"/>
  <pageSetup paperSize="9" scale="63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E7708-CD32-45AD-9C1C-E1E620701607}">
  <dimension ref="B1:G12"/>
  <sheetViews>
    <sheetView view="pageBreakPreview" zoomScaleNormal="100" zoomScaleSheetLayoutView="100" workbookViewId="0">
      <selection activeCell="B3" sqref="B3"/>
    </sheetView>
  </sheetViews>
  <sheetFormatPr baseColWidth="10" defaultRowHeight="14.4" x14ac:dyDescent="0.3"/>
  <cols>
    <col min="1" max="1" width="7.109375" customWidth="1"/>
    <col min="3" max="3" width="47.44140625" bestFit="1" customWidth="1"/>
    <col min="5" max="5" width="19.5546875" customWidth="1"/>
    <col min="7" max="7" width="23.88671875" bestFit="1" customWidth="1"/>
  </cols>
  <sheetData>
    <row r="1" spans="2:7" ht="73.5" customHeight="1" x14ac:dyDescent="0.3">
      <c r="B1" s="41" t="s">
        <v>97</v>
      </c>
      <c r="C1" s="41"/>
      <c r="D1" s="41"/>
      <c r="E1" s="41"/>
      <c r="F1" s="41"/>
      <c r="G1" s="41"/>
    </row>
    <row r="2" spans="2:7" ht="76.5" customHeight="1" x14ac:dyDescent="0.3">
      <c r="B2" s="42" t="s">
        <v>100</v>
      </c>
      <c r="C2" s="42"/>
      <c r="D2" s="42"/>
      <c r="E2" s="42"/>
      <c r="F2" s="42"/>
      <c r="G2" s="42"/>
    </row>
    <row r="4" spans="2:7" ht="18" x14ac:dyDescent="0.3">
      <c r="C4" s="9"/>
      <c r="D4" s="9"/>
      <c r="E4" s="8"/>
      <c r="F4" s="8"/>
      <c r="G4" s="8"/>
    </row>
    <row r="5" spans="2:7" ht="18" x14ac:dyDescent="0.3">
      <c r="B5" s="43" t="s">
        <v>13</v>
      </c>
      <c r="C5" s="43"/>
      <c r="D5" s="43"/>
      <c r="E5" s="43"/>
      <c r="F5" s="43"/>
      <c r="G5" s="43"/>
    </row>
    <row r="6" spans="2:7" ht="18" x14ac:dyDescent="0.3">
      <c r="C6" s="9"/>
      <c r="D6" s="9"/>
      <c r="E6" s="8"/>
      <c r="F6" s="8"/>
      <c r="G6" s="8"/>
    </row>
    <row r="7" spans="2:7" ht="31.2" x14ac:dyDescent="0.3">
      <c r="C7" s="5" t="s">
        <v>0</v>
      </c>
      <c r="D7" s="6" t="s">
        <v>4</v>
      </c>
      <c r="E7" s="5" t="s">
        <v>1</v>
      </c>
      <c r="F7" s="5" t="s">
        <v>2</v>
      </c>
      <c r="G7" s="5" t="s">
        <v>3</v>
      </c>
    </row>
    <row r="8" spans="2:7" ht="31.35" customHeight="1" x14ac:dyDescent="0.3">
      <c r="C8" s="4" t="s">
        <v>99</v>
      </c>
      <c r="D8" s="7">
        <v>6</v>
      </c>
      <c r="E8" s="3"/>
      <c r="F8" s="2">
        <v>1.2</v>
      </c>
      <c r="G8" s="2">
        <f>E8*F8*D8</f>
        <v>0</v>
      </c>
    </row>
    <row r="9" spans="2:7" ht="36" x14ac:dyDescent="0.3">
      <c r="C9" s="4" t="s">
        <v>15</v>
      </c>
      <c r="D9" s="7">
        <v>6</v>
      </c>
      <c r="E9" s="3"/>
      <c r="F9" s="2">
        <v>1.2</v>
      </c>
      <c r="G9" s="2">
        <f>E9*F9*D9</f>
        <v>0</v>
      </c>
    </row>
    <row r="12" spans="2:7" ht="41.1" customHeight="1" x14ac:dyDescent="0.3">
      <c r="C12" s="45" t="s">
        <v>12</v>
      </c>
      <c r="D12" s="45"/>
      <c r="E12" s="45"/>
      <c r="F12" s="45"/>
      <c r="G12" s="1">
        <f>SUM(,G8:G9)</f>
        <v>0</v>
      </c>
    </row>
  </sheetData>
  <mergeCells count="4">
    <mergeCell ref="B1:G1"/>
    <mergeCell ref="B2:G2"/>
    <mergeCell ref="B5:G5"/>
    <mergeCell ref="C12:F12"/>
  </mergeCells>
  <pageMargins left="0.7" right="0.7" top="0.75" bottom="0.75" header="0.3" footer="0.3"/>
  <pageSetup paperSize="9" scale="63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AB8B68-4B5F-4D1E-ABBA-E22E3C05EC4D}">
  <dimension ref="B1:G12"/>
  <sheetViews>
    <sheetView view="pageBreakPreview" topLeftCell="A2" zoomScaleNormal="100" zoomScaleSheetLayoutView="100" workbookViewId="0">
      <selection activeCell="D8" sqref="D8"/>
    </sheetView>
  </sheetViews>
  <sheetFormatPr baseColWidth="10" defaultRowHeight="14.4" x14ac:dyDescent="0.3"/>
  <cols>
    <col min="1" max="1" width="7.109375" customWidth="1"/>
    <col min="3" max="3" width="47.44140625" bestFit="1" customWidth="1"/>
    <col min="5" max="5" width="19.5546875" customWidth="1"/>
    <col min="7" max="7" width="23.88671875" bestFit="1" customWidth="1"/>
  </cols>
  <sheetData>
    <row r="1" spans="2:7" ht="73.5" customHeight="1" x14ac:dyDescent="0.3">
      <c r="B1" s="41" t="s">
        <v>101</v>
      </c>
      <c r="C1" s="41"/>
      <c r="D1" s="41"/>
      <c r="E1" s="41"/>
      <c r="F1" s="41"/>
      <c r="G1" s="41"/>
    </row>
    <row r="2" spans="2:7" ht="76.5" customHeight="1" x14ac:dyDescent="0.3">
      <c r="B2" s="42" t="s">
        <v>102</v>
      </c>
      <c r="C2" s="42"/>
      <c r="D2" s="42"/>
      <c r="E2" s="42"/>
      <c r="F2" s="42"/>
      <c r="G2" s="42"/>
    </row>
    <row r="4" spans="2:7" ht="18" x14ac:dyDescent="0.3">
      <c r="C4" s="9"/>
      <c r="D4" s="9"/>
      <c r="E4" s="8"/>
      <c r="F4" s="8"/>
      <c r="G4" s="8"/>
    </row>
    <row r="5" spans="2:7" ht="18" x14ac:dyDescent="0.3">
      <c r="B5" s="43" t="s">
        <v>13</v>
      </c>
      <c r="C5" s="43"/>
      <c r="D5" s="43"/>
      <c r="E5" s="43"/>
      <c r="F5" s="43"/>
      <c r="G5" s="43"/>
    </row>
    <row r="6" spans="2:7" ht="18" x14ac:dyDescent="0.3">
      <c r="C6" s="9"/>
      <c r="D6" s="9"/>
      <c r="E6" s="8"/>
      <c r="F6" s="8"/>
      <c r="G6" s="8"/>
    </row>
    <row r="7" spans="2:7" ht="31.2" x14ac:dyDescent="0.3">
      <c r="C7" s="5" t="s">
        <v>0</v>
      </c>
      <c r="D7" s="6" t="s">
        <v>4</v>
      </c>
      <c r="E7" s="5" t="s">
        <v>1</v>
      </c>
      <c r="F7" s="5" t="s">
        <v>2</v>
      </c>
      <c r="G7" s="5" t="s">
        <v>3</v>
      </c>
    </row>
    <row r="8" spans="2:7" ht="42.6" customHeight="1" x14ac:dyDescent="0.3">
      <c r="C8" s="4" t="s">
        <v>99</v>
      </c>
      <c r="D8" s="7">
        <v>4</v>
      </c>
      <c r="E8" s="3"/>
      <c r="F8" s="2">
        <v>1.2</v>
      </c>
      <c r="G8" s="2">
        <f>E8*F8*D8</f>
        <v>0</v>
      </c>
    </row>
    <row r="9" spans="2:7" ht="36" x14ac:dyDescent="0.3">
      <c r="C9" s="4" t="s">
        <v>15</v>
      </c>
      <c r="D9" s="7">
        <v>4</v>
      </c>
      <c r="E9" s="3"/>
      <c r="F9" s="2">
        <v>1.2</v>
      </c>
      <c r="G9" s="2">
        <f>E9*F9*D9</f>
        <v>0</v>
      </c>
    </row>
    <row r="12" spans="2:7" ht="41.1" customHeight="1" x14ac:dyDescent="0.3">
      <c r="C12" s="45" t="s">
        <v>12</v>
      </c>
      <c r="D12" s="45"/>
      <c r="E12" s="45"/>
      <c r="F12" s="45"/>
      <c r="G12" s="1">
        <f>SUM(,G8:G9)</f>
        <v>0</v>
      </c>
    </row>
  </sheetData>
  <mergeCells count="4">
    <mergeCell ref="B1:G1"/>
    <mergeCell ref="B2:G2"/>
    <mergeCell ref="B5:G5"/>
    <mergeCell ref="C12:F12"/>
  </mergeCells>
  <pageMargins left="0.7" right="0.7" top="0.75" bottom="0.75" header="0.3" footer="0.3"/>
  <pageSetup paperSize="9" scale="63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D3682-9AFC-4BFE-A9DE-61A54E41FF69}">
  <dimension ref="B1:G12"/>
  <sheetViews>
    <sheetView view="pageBreakPreview" zoomScaleNormal="100" zoomScaleSheetLayoutView="100" workbookViewId="0">
      <selection activeCell="F7" sqref="F7"/>
    </sheetView>
  </sheetViews>
  <sheetFormatPr baseColWidth="10" defaultRowHeight="14.4" x14ac:dyDescent="0.3"/>
  <cols>
    <col min="1" max="1" width="7.5546875" customWidth="1"/>
    <col min="3" max="3" width="47.44140625" bestFit="1" customWidth="1"/>
    <col min="5" max="5" width="19.5546875" customWidth="1"/>
    <col min="7" max="7" width="23.88671875" bestFit="1" customWidth="1"/>
  </cols>
  <sheetData>
    <row r="1" spans="2:7" ht="73.5" customHeight="1" x14ac:dyDescent="0.3">
      <c r="B1" s="41" t="s">
        <v>97</v>
      </c>
      <c r="C1" s="41"/>
      <c r="D1" s="41"/>
      <c r="E1" s="41"/>
      <c r="F1" s="41"/>
      <c r="G1" s="41"/>
    </row>
    <row r="2" spans="2:7" ht="76.5" customHeight="1" x14ac:dyDescent="0.3">
      <c r="B2" s="42" t="s">
        <v>103</v>
      </c>
      <c r="C2" s="42"/>
      <c r="D2" s="42"/>
      <c r="E2" s="42"/>
      <c r="F2" s="42"/>
      <c r="G2" s="42"/>
    </row>
    <row r="4" spans="2:7" ht="18" x14ac:dyDescent="0.3">
      <c r="C4" s="9"/>
      <c r="D4" s="9"/>
      <c r="E4" s="8"/>
      <c r="F4" s="8"/>
      <c r="G4" s="8"/>
    </row>
    <row r="5" spans="2:7" ht="18" x14ac:dyDescent="0.3">
      <c r="B5" s="43" t="s">
        <v>14</v>
      </c>
      <c r="C5" s="43"/>
      <c r="D5" s="43"/>
      <c r="E5" s="43"/>
      <c r="F5" s="43"/>
      <c r="G5" s="43"/>
    </row>
    <row r="6" spans="2:7" ht="18" x14ac:dyDescent="0.3">
      <c r="C6" s="9"/>
      <c r="D6" s="9"/>
      <c r="E6" s="8"/>
      <c r="F6" s="8"/>
      <c r="G6" s="8"/>
    </row>
    <row r="7" spans="2:7" ht="31.2" x14ac:dyDescent="0.3">
      <c r="C7" s="5" t="s">
        <v>0</v>
      </c>
      <c r="D7" s="6" t="s">
        <v>4</v>
      </c>
      <c r="E7" s="5" t="s">
        <v>1</v>
      </c>
      <c r="F7" s="5" t="s">
        <v>2</v>
      </c>
      <c r="G7" s="5" t="s">
        <v>3</v>
      </c>
    </row>
    <row r="8" spans="2:7" ht="36" x14ac:dyDescent="0.3">
      <c r="C8" s="4" t="s">
        <v>11</v>
      </c>
      <c r="D8" s="17">
        <v>6</v>
      </c>
      <c r="E8" s="3"/>
      <c r="F8" s="2">
        <v>1.2</v>
      </c>
      <c r="G8" s="2">
        <f>E8*F8*D8</f>
        <v>0</v>
      </c>
    </row>
    <row r="9" spans="2:7" ht="27.6" customHeight="1" x14ac:dyDescent="0.3">
      <c r="C9" s="4" t="s">
        <v>96</v>
      </c>
      <c r="D9" s="17">
        <v>6</v>
      </c>
      <c r="E9" s="3"/>
      <c r="F9" s="2">
        <v>1.2</v>
      </c>
      <c r="G9" s="2">
        <f>E9*F9*D9</f>
        <v>0</v>
      </c>
    </row>
    <row r="12" spans="2:7" ht="54" customHeight="1" x14ac:dyDescent="0.3">
      <c r="C12" s="45" t="s">
        <v>12</v>
      </c>
      <c r="D12" s="45"/>
      <c r="E12" s="45"/>
      <c r="F12" s="45"/>
      <c r="G12" s="1">
        <f>SUM(G8:G9)</f>
        <v>0</v>
      </c>
    </row>
  </sheetData>
  <mergeCells count="4">
    <mergeCell ref="B1:G1"/>
    <mergeCell ref="B2:G2"/>
    <mergeCell ref="B5:G5"/>
    <mergeCell ref="C12:F12"/>
  </mergeCells>
  <pageMargins left="0.7" right="0.7" top="0.75" bottom="0.75" header="0.3" footer="0.3"/>
  <pageSetup paperSize="9" scale="63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5DB7B2-2D99-4723-B37F-38E32715E1DE}">
  <dimension ref="B1:G18"/>
  <sheetViews>
    <sheetView view="pageBreakPreview" zoomScaleNormal="100" zoomScaleSheetLayoutView="100" workbookViewId="0">
      <selection activeCell="K15" sqref="K15"/>
    </sheetView>
  </sheetViews>
  <sheetFormatPr baseColWidth="10" defaultRowHeight="14.4" x14ac:dyDescent="0.3"/>
  <cols>
    <col min="1" max="1" width="7.5546875" customWidth="1"/>
    <col min="3" max="3" width="47.44140625" bestFit="1" customWidth="1"/>
    <col min="5" max="5" width="19.5546875" customWidth="1"/>
    <col min="7" max="7" width="23.88671875" bestFit="1" customWidth="1"/>
  </cols>
  <sheetData>
    <row r="1" spans="2:7" ht="73.5" customHeight="1" x14ac:dyDescent="0.3">
      <c r="B1" s="41" t="s">
        <v>88</v>
      </c>
      <c r="C1" s="41"/>
      <c r="D1" s="41"/>
      <c r="E1" s="41"/>
      <c r="F1" s="41"/>
      <c r="G1" s="41"/>
    </row>
    <row r="2" spans="2:7" ht="76.5" customHeight="1" x14ac:dyDescent="0.3">
      <c r="B2" s="42" t="s">
        <v>59</v>
      </c>
      <c r="C2" s="42"/>
      <c r="D2" s="42"/>
      <c r="E2" s="42"/>
      <c r="F2" s="42"/>
      <c r="G2" s="42"/>
    </row>
    <row r="4" spans="2:7" ht="18" x14ac:dyDescent="0.3">
      <c r="B4" s="43" t="s">
        <v>13</v>
      </c>
      <c r="C4" s="43"/>
      <c r="D4" s="43"/>
      <c r="E4" s="43"/>
      <c r="F4" s="43"/>
      <c r="G4" s="43"/>
    </row>
    <row r="5" spans="2:7" ht="18" x14ac:dyDescent="0.3">
      <c r="C5" s="9"/>
      <c r="D5" s="9"/>
      <c r="E5" s="8"/>
      <c r="F5" s="8"/>
      <c r="G5" s="8"/>
    </row>
    <row r="6" spans="2:7" ht="31.2" x14ac:dyDescent="0.3">
      <c r="C6" s="5" t="s">
        <v>0</v>
      </c>
      <c r="D6" s="6" t="s">
        <v>4</v>
      </c>
      <c r="E6" s="5" t="s">
        <v>1</v>
      </c>
      <c r="F6" s="5" t="s">
        <v>2</v>
      </c>
      <c r="G6" s="5" t="s">
        <v>3</v>
      </c>
    </row>
    <row r="7" spans="2:7" ht="36" x14ac:dyDescent="0.3">
      <c r="C7" s="4" t="s">
        <v>10</v>
      </c>
      <c r="D7" s="11">
        <v>10</v>
      </c>
      <c r="E7" s="3"/>
      <c r="F7" s="2">
        <v>1.2</v>
      </c>
      <c r="G7" s="2">
        <f>E7*F7*D7</f>
        <v>0</v>
      </c>
    </row>
    <row r="8" spans="2:7" ht="36" x14ac:dyDescent="0.3">
      <c r="C8" s="4" t="s">
        <v>21</v>
      </c>
      <c r="D8" s="11">
        <v>10</v>
      </c>
      <c r="E8" s="3"/>
      <c r="F8" s="2">
        <v>1.2</v>
      </c>
      <c r="G8" s="2">
        <f>E8*F8*D8</f>
        <v>0</v>
      </c>
    </row>
    <row r="9" spans="2:7" ht="36" x14ac:dyDescent="0.3">
      <c r="C9" s="4" t="s">
        <v>6</v>
      </c>
      <c r="D9" s="11">
        <v>10</v>
      </c>
      <c r="E9" s="3"/>
      <c r="F9" s="2">
        <v>1.2</v>
      </c>
      <c r="G9" s="2">
        <f>E9*F9*D9</f>
        <v>0</v>
      </c>
    </row>
    <row r="10" spans="2:7" ht="18" x14ac:dyDescent="0.3">
      <c r="C10" s="26"/>
      <c r="D10" s="26"/>
      <c r="E10" s="20"/>
      <c r="F10" s="20"/>
      <c r="G10" s="20"/>
    </row>
    <row r="11" spans="2:7" ht="18" x14ac:dyDescent="0.3">
      <c r="B11" s="43" t="s">
        <v>14</v>
      </c>
      <c r="C11" s="43"/>
      <c r="D11" s="43"/>
      <c r="E11" s="43"/>
      <c r="F11" s="43"/>
      <c r="G11" s="43"/>
    </row>
    <row r="12" spans="2:7" ht="18" x14ac:dyDescent="0.3">
      <c r="C12" s="9"/>
      <c r="D12" s="9"/>
      <c r="E12" s="8"/>
      <c r="F12" s="8"/>
      <c r="G12" s="8"/>
    </row>
    <row r="13" spans="2:7" ht="31.2" x14ac:dyDescent="0.3">
      <c r="C13" s="5" t="s">
        <v>0</v>
      </c>
      <c r="D13" s="6" t="s">
        <v>4</v>
      </c>
      <c r="E13" s="5" t="s">
        <v>1</v>
      </c>
      <c r="F13" s="5" t="s">
        <v>2</v>
      </c>
      <c r="G13" s="5" t="s">
        <v>3</v>
      </c>
    </row>
    <row r="14" spans="2:7" ht="36" x14ac:dyDescent="0.3">
      <c r="C14" s="4" t="s">
        <v>11</v>
      </c>
      <c r="D14" s="17">
        <v>10</v>
      </c>
      <c r="E14" s="3"/>
      <c r="F14" s="2">
        <v>1.2</v>
      </c>
      <c r="G14" s="2">
        <f>E14*F14*D14</f>
        <v>0</v>
      </c>
    </row>
    <row r="15" spans="2:7" ht="34.65" customHeight="1" x14ac:dyDescent="0.3">
      <c r="C15" s="4" t="s">
        <v>96</v>
      </c>
      <c r="D15" s="17">
        <v>10</v>
      </c>
      <c r="E15" s="3"/>
      <c r="F15" s="2">
        <v>1.2</v>
      </c>
      <c r="G15" s="2">
        <f>E15*F15*D15</f>
        <v>0</v>
      </c>
    </row>
    <row r="18" spans="3:7" ht="54" customHeight="1" x14ac:dyDescent="0.3">
      <c r="C18" s="45" t="s">
        <v>12</v>
      </c>
      <c r="D18" s="45"/>
      <c r="E18" s="45"/>
      <c r="F18" s="45"/>
      <c r="G18" s="1">
        <f>SUM(G14:G15,G7:G9)</f>
        <v>0</v>
      </c>
    </row>
  </sheetData>
  <mergeCells count="5">
    <mergeCell ref="B1:G1"/>
    <mergeCell ref="B2:G2"/>
    <mergeCell ref="B11:G11"/>
    <mergeCell ref="C18:F18"/>
    <mergeCell ref="B4:G4"/>
  </mergeCells>
  <pageMargins left="0.7" right="0.7" top="0.75" bottom="0.75" header="0.3" footer="0.3"/>
  <pageSetup paperSize="9" scale="63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F05D14-FCAC-46E2-AED4-FB5F024CB5EB}">
  <dimension ref="B1:G17"/>
  <sheetViews>
    <sheetView tabSelected="1" view="pageBreakPreview" zoomScaleNormal="100" zoomScaleSheetLayoutView="100" workbookViewId="0">
      <selection activeCell="E20" sqref="E20"/>
    </sheetView>
  </sheetViews>
  <sheetFormatPr baseColWidth="10" defaultRowHeight="14.4" x14ac:dyDescent="0.3"/>
  <cols>
    <col min="1" max="1" width="7.109375" customWidth="1"/>
    <col min="3" max="3" width="47.44140625" bestFit="1" customWidth="1"/>
    <col min="5" max="5" width="19.5546875" customWidth="1"/>
    <col min="7" max="7" width="23.88671875" bestFit="1" customWidth="1"/>
  </cols>
  <sheetData>
    <row r="1" spans="2:7" ht="73.5" customHeight="1" x14ac:dyDescent="0.3">
      <c r="B1" s="41" t="s">
        <v>88</v>
      </c>
      <c r="C1" s="41"/>
      <c r="D1" s="41"/>
      <c r="E1" s="41"/>
      <c r="F1" s="41"/>
      <c r="G1" s="41"/>
    </row>
    <row r="2" spans="2:7" ht="76.5" customHeight="1" x14ac:dyDescent="0.3">
      <c r="B2" s="42" t="s">
        <v>63</v>
      </c>
      <c r="C2" s="42"/>
      <c r="D2" s="42"/>
      <c r="E2" s="42"/>
      <c r="F2" s="42"/>
      <c r="G2" s="42"/>
    </row>
    <row r="4" spans="2:7" ht="18" x14ac:dyDescent="0.3">
      <c r="B4" s="43" t="s">
        <v>8</v>
      </c>
      <c r="C4" s="43"/>
      <c r="D4" s="43"/>
      <c r="E4" s="43"/>
      <c r="F4" s="43"/>
      <c r="G4" s="43"/>
    </row>
    <row r="5" spans="2:7" x14ac:dyDescent="0.3">
      <c r="C5" s="13"/>
      <c r="D5" s="12"/>
      <c r="E5" s="12"/>
      <c r="F5" s="12"/>
    </row>
    <row r="6" spans="2:7" ht="31.2" x14ac:dyDescent="0.3">
      <c r="C6" s="5" t="s">
        <v>0</v>
      </c>
      <c r="D6" s="6" t="s">
        <v>19</v>
      </c>
      <c r="E6" s="5" t="s">
        <v>132</v>
      </c>
      <c r="F6" s="5" t="s">
        <v>2</v>
      </c>
      <c r="G6" s="5" t="s">
        <v>53</v>
      </c>
    </row>
    <row r="7" spans="2:7" ht="86.1" customHeight="1" x14ac:dyDescent="0.3">
      <c r="C7" s="4" t="s">
        <v>131</v>
      </c>
      <c r="D7" s="11">
        <v>20</v>
      </c>
      <c r="E7" s="10"/>
      <c r="F7" s="2">
        <v>1.2</v>
      </c>
      <c r="G7" s="2">
        <f>E7*F7*D7</f>
        <v>0</v>
      </c>
    </row>
    <row r="8" spans="2:7" ht="18" x14ac:dyDescent="0.3">
      <c r="C8" s="9"/>
      <c r="D8" s="9"/>
      <c r="E8" s="8"/>
      <c r="F8" s="8"/>
      <c r="G8" s="8"/>
    </row>
    <row r="9" spans="2:7" ht="18" x14ac:dyDescent="0.3">
      <c r="B9" s="43" t="s">
        <v>133</v>
      </c>
      <c r="C9" s="43"/>
      <c r="D9" s="43"/>
      <c r="E9" s="43"/>
      <c r="F9" s="43"/>
      <c r="G9" s="43"/>
    </row>
    <row r="10" spans="2:7" ht="18" x14ac:dyDescent="0.3">
      <c r="C10" s="9"/>
      <c r="D10" s="9"/>
      <c r="E10" s="8"/>
      <c r="F10" s="8"/>
      <c r="G10" s="8"/>
    </row>
    <row r="11" spans="2:7" ht="31.2" x14ac:dyDescent="0.3">
      <c r="C11" s="5" t="s">
        <v>0</v>
      </c>
      <c r="D11" s="6" t="s">
        <v>4</v>
      </c>
      <c r="E11" s="5" t="s">
        <v>1</v>
      </c>
      <c r="F11" s="5" t="s">
        <v>2</v>
      </c>
      <c r="G11" s="5" t="s">
        <v>3</v>
      </c>
    </row>
    <row r="12" spans="2:7" ht="41.4" customHeight="1" x14ac:dyDescent="0.3">
      <c r="C12" s="4" t="s">
        <v>10</v>
      </c>
      <c r="D12" s="7">
        <v>10</v>
      </c>
      <c r="E12" s="3"/>
      <c r="F12" s="2">
        <v>1.2</v>
      </c>
      <c r="G12" s="2">
        <f>E12*F12*D12</f>
        <v>0</v>
      </c>
    </row>
    <row r="13" spans="2:7" ht="45" customHeight="1" x14ac:dyDescent="0.3">
      <c r="C13" s="4" t="s">
        <v>21</v>
      </c>
      <c r="D13" s="7">
        <v>5</v>
      </c>
      <c r="E13" s="3"/>
      <c r="F13" s="2">
        <v>1.2</v>
      </c>
      <c r="G13" s="2">
        <f>E13*F13*D13</f>
        <v>0</v>
      </c>
    </row>
    <row r="14" spans="2:7" ht="45" customHeight="1" x14ac:dyDescent="0.3">
      <c r="C14" s="4" t="s">
        <v>121</v>
      </c>
      <c r="D14" s="7">
        <v>4</v>
      </c>
      <c r="E14" s="3"/>
      <c r="F14" s="2">
        <v>1.2</v>
      </c>
      <c r="G14" s="2">
        <f>E14*F14*D14</f>
        <v>0</v>
      </c>
    </row>
    <row r="15" spans="2:7" ht="36" x14ac:dyDescent="0.3">
      <c r="C15" s="4" t="s">
        <v>6</v>
      </c>
      <c r="D15" s="7">
        <v>19</v>
      </c>
      <c r="E15" s="3"/>
      <c r="F15" s="2">
        <v>1.2</v>
      </c>
      <c r="G15" s="2">
        <f>E15*F15*D15</f>
        <v>0</v>
      </c>
    </row>
    <row r="17" spans="3:7" ht="41.1" customHeight="1" x14ac:dyDescent="0.3">
      <c r="C17" s="45" t="s">
        <v>12</v>
      </c>
      <c r="D17" s="45"/>
      <c r="E17" s="45"/>
      <c r="F17" s="45"/>
      <c r="G17" s="1">
        <f>SUM(G7,G12:G15)</f>
        <v>0</v>
      </c>
    </row>
  </sheetData>
  <mergeCells count="5">
    <mergeCell ref="B1:G1"/>
    <mergeCell ref="B2:G2"/>
    <mergeCell ref="B9:G9"/>
    <mergeCell ref="C17:F17"/>
    <mergeCell ref="B4:G4"/>
  </mergeCells>
  <pageMargins left="0.7" right="0.7" top="0.75" bottom="0.75" header="0.3" footer="0.3"/>
  <pageSetup paperSize="9" scale="6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1BDC49-5312-4D1D-A594-1AEC6FC9DF8B}">
  <dimension ref="A1:G58"/>
  <sheetViews>
    <sheetView view="pageBreakPreview" topLeftCell="A7" zoomScale="110" zoomScaleNormal="100" zoomScaleSheetLayoutView="110" workbookViewId="0">
      <selection activeCell="C24" sqref="C24"/>
    </sheetView>
  </sheetViews>
  <sheetFormatPr baseColWidth="10" defaultRowHeight="14.4" x14ac:dyDescent="0.3"/>
  <cols>
    <col min="1" max="1" width="7.88671875" customWidth="1"/>
    <col min="3" max="3" width="47.44140625" bestFit="1" customWidth="1"/>
    <col min="5" max="5" width="19.5546875" customWidth="1"/>
    <col min="7" max="7" width="23.88671875" bestFit="1" customWidth="1"/>
  </cols>
  <sheetData>
    <row r="1" spans="1:7" ht="73.5" customHeight="1" x14ac:dyDescent="0.3">
      <c r="B1" s="41" t="s">
        <v>88</v>
      </c>
      <c r="C1" s="41"/>
      <c r="D1" s="41"/>
      <c r="E1" s="41"/>
      <c r="F1" s="41"/>
      <c r="G1" s="41"/>
    </row>
    <row r="2" spans="1:7" ht="76.5" customHeight="1" x14ac:dyDescent="0.3">
      <c r="B2" s="42" t="s">
        <v>61</v>
      </c>
      <c r="C2" s="42"/>
      <c r="D2" s="42"/>
      <c r="E2" s="42"/>
      <c r="F2" s="42"/>
      <c r="G2" s="42"/>
    </row>
    <row r="4" spans="1:7" ht="18" x14ac:dyDescent="0.3">
      <c r="B4" s="43" t="s">
        <v>8</v>
      </c>
      <c r="C4" s="43"/>
      <c r="D4" s="43"/>
      <c r="E4" s="43"/>
      <c r="F4" s="43"/>
      <c r="G4" s="43"/>
    </row>
    <row r="5" spans="1:7" x14ac:dyDescent="0.3">
      <c r="C5" s="13"/>
      <c r="D5" s="12"/>
      <c r="E5" s="12"/>
      <c r="F5" s="12"/>
    </row>
    <row r="6" spans="1:7" ht="31.2" x14ac:dyDescent="0.3">
      <c r="C6" s="5" t="s">
        <v>0</v>
      </c>
      <c r="D6" s="6" t="s">
        <v>4</v>
      </c>
      <c r="E6" s="5" t="s">
        <v>52</v>
      </c>
      <c r="F6" s="5" t="s">
        <v>2</v>
      </c>
      <c r="G6" s="5" t="s">
        <v>53</v>
      </c>
    </row>
    <row r="7" spans="1:7" ht="63" customHeight="1" x14ac:dyDescent="0.3">
      <c r="C7" s="30" t="s">
        <v>130</v>
      </c>
      <c r="D7" s="31">
        <v>40</v>
      </c>
      <c r="E7" s="10"/>
      <c r="F7" s="39">
        <v>1.2</v>
      </c>
      <c r="G7" s="2">
        <f>E7*F7*D7</f>
        <v>0</v>
      </c>
    </row>
    <row r="8" spans="1:7" ht="45.9" customHeight="1" x14ac:dyDescent="0.3">
      <c r="C8" s="30" t="s">
        <v>126</v>
      </c>
      <c r="D8" s="31">
        <v>126</v>
      </c>
      <c r="E8" s="10"/>
      <c r="F8" s="2">
        <v>1.2</v>
      </c>
      <c r="G8" s="2">
        <f>E8*F8*D8</f>
        <v>0</v>
      </c>
    </row>
    <row r="9" spans="1:7" ht="45.9" customHeight="1" x14ac:dyDescent="0.3">
      <c r="A9" s="40"/>
      <c r="B9" s="40"/>
      <c r="C9" s="30" t="s">
        <v>127</v>
      </c>
      <c r="D9" s="31">
        <v>8</v>
      </c>
      <c r="E9" s="10"/>
      <c r="F9" s="2">
        <v>1.2</v>
      </c>
      <c r="G9" s="2">
        <f t="shared" ref="G9:G12" si="0">E9*F9*D9</f>
        <v>0</v>
      </c>
    </row>
    <row r="10" spans="1:7" ht="63" customHeight="1" x14ac:dyDescent="0.3">
      <c r="A10" s="44"/>
      <c r="B10" s="44"/>
      <c r="C10" s="30" t="s">
        <v>128</v>
      </c>
      <c r="D10" s="31">
        <v>4</v>
      </c>
      <c r="E10" s="10"/>
      <c r="F10" s="2">
        <v>1.2</v>
      </c>
      <c r="G10" s="2">
        <f t="shared" si="0"/>
        <v>0</v>
      </c>
    </row>
    <row r="11" spans="1:7" ht="63" customHeight="1" x14ac:dyDescent="0.3">
      <c r="A11" s="44"/>
      <c r="B11" s="44"/>
      <c r="C11" s="30" t="s">
        <v>129</v>
      </c>
      <c r="D11" s="31">
        <v>4</v>
      </c>
      <c r="E11" s="10"/>
      <c r="F11" s="2">
        <v>1.2</v>
      </c>
      <c r="G11" s="2">
        <f t="shared" si="0"/>
        <v>0</v>
      </c>
    </row>
    <row r="12" spans="1:7" ht="45.9" customHeight="1" x14ac:dyDescent="0.3">
      <c r="A12" s="40"/>
      <c r="B12" s="40"/>
      <c r="C12" s="30" t="s">
        <v>114</v>
      </c>
      <c r="D12" s="31">
        <v>32</v>
      </c>
      <c r="E12" s="10"/>
      <c r="F12" s="2">
        <v>1.2</v>
      </c>
      <c r="G12" s="2">
        <f t="shared" si="0"/>
        <v>0</v>
      </c>
    </row>
    <row r="13" spans="1:7" ht="45.9" customHeight="1" x14ac:dyDescent="0.3">
      <c r="C13" s="30" t="s">
        <v>123</v>
      </c>
      <c r="D13" s="31">
        <v>132</v>
      </c>
      <c r="E13" s="10"/>
      <c r="F13" s="2">
        <v>1.2</v>
      </c>
      <c r="G13" s="2">
        <f>E13*F13*D13</f>
        <v>0</v>
      </c>
    </row>
    <row r="14" spans="1:7" ht="45.9" customHeight="1" x14ac:dyDescent="0.3">
      <c r="C14" s="30" t="s">
        <v>113</v>
      </c>
      <c r="D14" s="31">
        <v>128</v>
      </c>
      <c r="E14" s="10"/>
      <c r="F14" s="2">
        <v>1.2</v>
      </c>
      <c r="G14" s="2">
        <f t="shared" ref="G14:G15" si="1">E14*F14*D14</f>
        <v>0</v>
      </c>
    </row>
    <row r="15" spans="1:7" ht="45.9" customHeight="1" x14ac:dyDescent="0.3">
      <c r="C15" s="30" t="s">
        <v>112</v>
      </c>
      <c r="D15" s="31">
        <v>86</v>
      </c>
      <c r="E15" s="10"/>
      <c r="F15" s="2">
        <v>1.2</v>
      </c>
      <c r="G15" s="2">
        <f t="shared" si="1"/>
        <v>0</v>
      </c>
    </row>
    <row r="16" spans="1:7" x14ac:dyDescent="0.3">
      <c r="C16" s="13"/>
      <c r="D16" s="12"/>
      <c r="E16" s="12"/>
      <c r="F16" s="12"/>
    </row>
    <row r="17" spans="2:7" ht="18" x14ac:dyDescent="0.3">
      <c r="B17" s="43" t="s">
        <v>13</v>
      </c>
      <c r="C17" s="43"/>
      <c r="D17" s="43"/>
      <c r="E17" s="43"/>
      <c r="F17" s="43"/>
      <c r="G17" s="43"/>
    </row>
    <row r="18" spans="2:7" ht="18" x14ac:dyDescent="0.3">
      <c r="C18" s="9"/>
      <c r="D18" s="9"/>
      <c r="E18" s="8"/>
      <c r="F18" s="8"/>
      <c r="G18" s="8"/>
    </row>
    <row r="19" spans="2:7" ht="31.2" x14ac:dyDescent="0.3">
      <c r="C19" s="5" t="s">
        <v>0</v>
      </c>
      <c r="D19" s="6" t="s">
        <v>4</v>
      </c>
      <c r="E19" s="5" t="s">
        <v>1</v>
      </c>
      <c r="F19" s="5" t="s">
        <v>2</v>
      </c>
      <c r="G19" s="5" t="s">
        <v>3</v>
      </c>
    </row>
    <row r="20" spans="2:7" ht="34.5" customHeight="1" x14ac:dyDescent="0.3">
      <c r="C20" s="34" t="s">
        <v>10</v>
      </c>
      <c r="D20" s="7">
        <v>464</v>
      </c>
      <c r="E20" s="3"/>
      <c r="F20" s="2">
        <v>1.2</v>
      </c>
      <c r="G20" s="2">
        <f>E20*F20*D20</f>
        <v>0</v>
      </c>
    </row>
    <row r="21" spans="2:7" ht="35.25" customHeight="1" x14ac:dyDescent="0.3">
      <c r="C21" s="34" t="s">
        <v>5</v>
      </c>
      <c r="D21" s="7">
        <v>16</v>
      </c>
      <c r="E21" s="3"/>
      <c r="F21" s="2">
        <v>1.2</v>
      </c>
      <c r="G21" s="2">
        <f t="shared" ref="G21:G22" si="2">E21*F21*D21</f>
        <v>0</v>
      </c>
    </row>
    <row r="22" spans="2:7" ht="32.25" customHeight="1" x14ac:dyDescent="0.3">
      <c r="C22" s="34" t="s">
        <v>9</v>
      </c>
      <c r="D22" s="7">
        <v>16</v>
      </c>
      <c r="E22" s="3"/>
      <c r="F22" s="2">
        <v>1.2</v>
      </c>
      <c r="G22" s="2">
        <f t="shared" si="2"/>
        <v>0</v>
      </c>
    </row>
    <row r="23" spans="2:7" ht="32.25" customHeight="1" x14ac:dyDescent="0.3">
      <c r="C23" s="34" t="s">
        <v>95</v>
      </c>
      <c r="D23" s="7">
        <v>16</v>
      </c>
      <c r="E23" s="3"/>
      <c r="F23" s="2">
        <v>1.2</v>
      </c>
      <c r="G23" s="2">
        <f t="shared" ref="G23" si="3">E23*F23*D23</f>
        <v>0</v>
      </c>
    </row>
    <row r="24" spans="2:7" ht="27.6" x14ac:dyDescent="0.3">
      <c r="C24" s="34" t="s">
        <v>6</v>
      </c>
      <c r="D24" s="7">
        <f>D22+D21+D20+D23</f>
        <v>512</v>
      </c>
      <c r="E24" s="3"/>
      <c r="F24" s="2">
        <v>1.2</v>
      </c>
      <c r="G24" s="2">
        <f>E24*F24*D24</f>
        <v>0</v>
      </c>
    </row>
    <row r="27" spans="2:7" ht="18" x14ac:dyDescent="0.3">
      <c r="B27" s="43" t="s">
        <v>22</v>
      </c>
      <c r="C27" s="43"/>
      <c r="D27" s="43"/>
      <c r="E27" s="43"/>
      <c r="F27" s="43"/>
      <c r="G27" s="43"/>
    </row>
    <row r="29" spans="2:7" ht="31.2" x14ac:dyDescent="0.3">
      <c r="C29" s="5" t="s">
        <v>0</v>
      </c>
      <c r="D29" s="6" t="s">
        <v>19</v>
      </c>
      <c r="E29" s="5" t="s">
        <v>1</v>
      </c>
      <c r="F29" s="5" t="s">
        <v>2</v>
      </c>
      <c r="G29" s="5" t="s">
        <v>3</v>
      </c>
    </row>
    <row r="30" spans="2:7" ht="37.35" customHeight="1" x14ac:dyDescent="0.3">
      <c r="C30" s="30" t="s">
        <v>115</v>
      </c>
      <c r="D30" s="31">
        <v>30</v>
      </c>
      <c r="E30" s="3"/>
      <c r="F30" s="2">
        <v>1.2</v>
      </c>
      <c r="G30" s="2">
        <f t="shared" ref="G30:G40" si="4">E30*F30*D30</f>
        <v>0</v>
      </c>
    </row>
    <row r="31" spans="2:7" ht="37.35" customHeight="1" x14ac:dyDescent="0.3">
      <c r="C31" s="30" t="s">
        <v>116</v>
      </c>
      <c r="D31" s="31">
        <v>2</v>
      </c>
      <c r="E31" s="3"/>
      <c r="F31" s="2">
        <v>1.2</v>
      </c>
      <c r="G31" s="2">
        <v>0</v>
      </c>
    </row>
    <row r="32" spans="2:7" ht="37.35" customHeight="1" x14ac:dyDescent="0.3">
      <c r="C32" s="30" t="s">
        <v>117</v>
      </c>
      <c r="D32" s="31">
        <v>4</v>
      </c>
      <c r="E32" s="3"/>
      <c r="F32" s="2">
        <v>1.2</v>
      </c>
      <c r="G32" s="2">
        <v>0</v>
      </c>
    </row>
    <row r="33" spans="3:7" ht="33.6" customHeight="1" x14ac:dyDescent="0.3">
      <c r="C33" s="30" t="s">
        <v>118</v>
      </c>
      <c r="D33" s="31">
        <v>2</v>
      </c>
      <c r="E33" s="3"/>
      <c r="F33" s="2">
        <v>1.2</v>
      </c>
      <c r="G33" s="2">
        <f t="shared" si="4"/>
        <v>0</v>
      </c>
    </row>
    <row r="34" spans="3:7" ht="34.65" customHeight="1" x14ac:dyDescent="0.3">
      <c r="C34" s="30" t="s">
        <v>119</v>
      </c>
      <c r="D34" s="31">
        <v>2</v>
      </c>
      <c r="E34" s="3"/>
      <c r="F34" s="2">
        <v>1.2</v>
      </c>
      <c r="G34" s="2">
        <f t="shared" si="4"/>
        <v>0</v>
      </c>
    </row>
    <row r="35" spans="3:7" ht="34.65" customHeight="1" x14ac:dyDescent="0.3">
      <c r="C35" s="30" t="s">
        <v>120</v>
      </c>
      <c r="D35" s="31">
        <v>2</v>
      </c>
      <c r="E35" s="3"/>
      <c r="F35" s="2">
        <v>1.2</v>
      </c>
      <c r="G35" s="2">
        <f t="shared" si="4"/>
        <v>0</v>
      </c>
    </row>
    <row r="36" spans="3:7" ht="24.6" customHeight="1" x14ac:dyDescent="0.3">
      <c r="C36" s="30" t="s">
        <v>90</v>
      </c>
      <c r="D36" s="31">
        <v>42</v>
      </c>
      <c r="E36" s="3"/>
      <c r="F36" s="2">
        <v>1.2</v>
      </c>
      <c r="G36" s="2">
        <f t="shared" si="4"/>
        <v>0</v>
      </c>
    </row>
    <row r="37" spans="3:7" ht="24.6" customHeight="1" x14ac:dyDescent="0.3">
      <c r="C37" s="30" t="s">
        <v>91</v>
      </c>
      <c r="D37" s="31">
        <v>10</v>
      </c>
      <c r="E37" s="3"/>
      <c r="F37" s="2">
        <v>1.2</v>
      </c>
      <c r="G37" s="2">
        <f t="shared" si="4"/>
        <v>0</v>
      </c>
    </row>
    <row r="38" spans="3:7" ht="31.65" customHeight="1" x14ac:dyDescent="0.3">
      <c r="C38" s="30" t="s">
        <v>92</v>
      </c>
      <c r="D38" s="31">
        <v>45</v>
      </c>
      <c r="E38" s="3"/>
      <c r="F38" s="2">
        <v>1.2</v>
      </c>
      <c r="G38" s="2">
        <f t="shared" si="4"/>
        <v>0</v>
      </c>
    </row>
    <row r="39" spans="3:7" ht="51.6" customHeight="1" x14ac:dyDescent="0.3">
      <c r="C39" s="30" t="s">
        <v>93</v>
      </c>
      <c r="D39" s="31">
        <v>2</v>
      </c>
      <c r="E39" s="3"/>
      <c r="F39" s="2">
        <v>1.2</v>
      </c>
      <c r="G39" s="2">
        <f t="shared" si="4"/>
        <v>0</v>
      </c>
    </row>
    <row r="40" spans="3:7" ht="51.6" customHeight="1" x14ac:dyDescent="0.3">
      <c r="C40" s="30" t="s">
        <v>94</v>
      </c>
      <c r="D40" s="31">
        <v>2</v>
      </c>
      <c r="E40" s="3"/>
      <c r="F40" s="2">
        <v>1.2</v>
      </c>
      <c r="G40" s="2">
        <f t="shared" si="4"/>
        <v>0</v>
      </c>
    </row>
    <row r="41" spans="3:7" ht="18" x14ac:dyDescent="0.3">
      <c r="C41" s="19" t="s">
        <v>26</v>
      </c>
      <c r="D41" s="18">
        <v>42</v>
      </c>
      <c r="E41" s="3"/>
      <c r="F41" s="2">
        <v>1.2</v>
      </c>
      <c r="G41" s="2">
        <f>E41*F41*D41</f>
        <v>0</v>
      </c>
    </row>
    <row r="42" spans="3:7" ht="18" x14ac:dyDescent="0.3">
      <c r="C42" s="19" t="s">
        <v>27</v>
      </c>
      <c r="D42" s="18">
        <v>42</v>
      </c>
      <c r="E42" s="3"/>
      <c r="F42" s="2">
        <v>1.2</v>
      </c>
      <c r="G42" s="2">
        <f>E42*F42*D42</f>
        <v>0</v>
      </c>
    </row>
    <row r="43" spans="3:7" ht="18" x14ac:dyDescent="0.3">
      <c r="C43" s="19" t="s">
        <v>28</v>
      </c>
      <c r="D43" s="18">
        <v>42</v>
      </c>
      <c r="E43" s="3"/>
      <c r="F43" s="2">
        <v>1.2</v>
      </c>
      <c r="G43" s="2">
        <f t="shared" ref="G43:G54" si="5">E43*F43*D43</f>
        <v>0</v>
      </c>
    </row>
    <row r="44" spans="3:7" ht="18" x14ac:dyDescent="0.3">
      <c r="C44" s="19" t="s">
        <v>29</v>
      </c>
      <c r="D44" s="18">
        <v>42</v>
      </c>
      <c r="E44" s="3"/>
      <c r="F44" s="2">
        <v>1.2</v>
      </c>
      <c r="G44" s="2">
        <f t="shared" si="5"/>
        <v>0</v>
      </c>
    </row>
    <row r="45" spans="3:7" ht="18" x14ac:dyDescent="0.3">
      <c r="C45" s="27" t="s">
        <v>72</v>
      </c>
      <c r="D45" s="18">
        <v>42</v>
      </c>
      <c r="E45" s="3"/>
      <c r="F45" s="2">
        <v>1.2</v>
      </c>
      <c r="G45" s="2">
        <f t="shared" si="5"/>
        <v>0</v>
      </c>
    </row>
    <row r="46" spans="3:7" ht="18" x14ac:dyDescent="0.3">
      <c r="C46" s="27" t="s">
        <v>73</v>
      </c>
      <c r="D46" s="18">
        <v>42</v>
      </c>
      <c r="E46" s="3"/>
      <c r="F46" s="2">
        <v>1.2</v>
      </c>
      <c r="G46" s="2">
        <f t="shared" si="5"/>
        <v>0</v>
      </c>
    </row>
    <row r="47" spans="3:7" ht="18" x14ac:dyDescent="0.3">
      <c r="C47" s="27" t="s">
        <v>74</v>
      </c>
      <c r="D47" s="18">
        <v>42</v>
      </c>
      <c r="E47" s="3"/>
      <c r="F47" s="2">
        <v>1.2</v>
      </c>
      <c r="G47" s="2">
        <f t="shared" si="5"/>
        <v>0</v>
      </c>
    </row>
    <row r="48" spans="3:7" ht="18" x14ac:dyDescent="0.3">
      <c r="C48" s="27" t="s">
        <v>75</v>
      </c>
      <c r="D48" s="18">
        <v>42</v>
      </c>
      <c r="E48" s="3"/>
      <c r="F48" s="2">
        <v>1.2</v>
      </c>
      <c r="G48" s="2">
        <f t="shared" si="5"/>
        <v>0</v>
      </c>
    </row>
    <row r="49" spans="3:7" ht="18" x14ac:dyDescent="0.3">
      <c r="C49" s="27" t="s">
        <v>76</v>
      </c>
      <c r="D49" s="18">
        <v>42</v>
      </c>
      <c r="E49" s="3"/>
      <c r="F49" s="2">
        <v>1.2</v>
      </c>
      <c r="G49" s="2">
        <f t="shared" si="5"/>
        <v>0</v>
      </c>
    </row>
    <row r="50" spans="3:7" ht="18" x14ac:dyDescent="0.3">
      <c r="C50" s="27" t="s">
        <v>30</v>
      </c>
      <c r="D50" s="18">
        <v>12</v>
      </c>
      <c r="E50" s="3"/>
      <c r="F50" s="2">
        <v>1.2</v>
      </c>
      <c r="G50" s="2">
        <f t="shared" si="5"/>
        <v>0</v>
      </c>
    </row>
    <row r="51" spans="3:7" ht="18" x14ac:dyDescent="0.3">
      <c r="C51" s="27" t="s">
        <v>31</v>
      </c>
      <c r="D51" s="18">
        <v>12</v>
      </c>
      <c r="E51" s="3"/>
      <c r="F51" s="2">
        <v>1.2</v>
      </c>
      <c r="G51" s="2">
        <f t="shared" si="5"/>
        <v>0</v>
      </c>
    </row>
    <row r="52" spans="3:7" ht="18" x14ac:dyDescent="0.3">
      <c r="C52" s="27" t="s">
        <v>32</v>
      </c>
      <c r="D52" s="18">
        <v>12</v>
      </c>
      <c r="E52" s="3"/>
      <c r="F52" s="2">
        <v>1.2</v>
      </c>
      <c r="G52" s="2">
        <f t="shared" si="5"/>
        <v>0</v>
      </c>
    </row>
    <row r="53" spans="3:7" ht="18" x14ac:dyDescent="0.3">
      <c r="C53" s="27" t="s">
        <v>77</v>
      </c>
      <c r="D53" s="18">
        <v>12</v>
      </c>
      <c r="E53" s="3"/>
      <c r="F53" s="2">
        <v>1.2</v>
      </c>
      <c r="G53" s="2">
        <f t="shared" si="5"/>
        <v>0</v>
      </c>
    </row>
    <row r="54" spans="3:7" ht="18" x14ac:dyDescent="0.3">
      <c r="C54" s="27" t="s">
        <v>78</v>
      </c>
      <c r="D54" s="18">
        <v>12</v>
      </c>
      <c r="E54" s="3"/>
      <c r="F54" s="2">
        <v>1.2</v>
      </c>
      <c r="G54" s="2">
        <f t="shared" si="5"/>
        <v>0</v>
      </c>
    </row>
    <row r="55" spans="3:7" ht="18" x14ac:dyDescent="0.3">
      <c r="C55" s="27" t="s">
        <v>79</v>
      </c>
      <c r="D55" s="18">
        <v>12</v>
      </c>
      <c r="E55" s="3"/>
      <c r="F55" s="2">
        <v>1.2</v>
      </c>
      <c r="G55" s="2">
        <f t="shared" ref="G55:G58" si="6">E55*F55*D55</f>
        <v>0</v>
      </c>
    </row>
    <row r="56" spans="3:7" ht="18" x14ac:dyDescent="0.3">
      <c r="C56" s="27" t="s">
        <v>80</v>
      </c>
      <c r="D56" s="18">
        <v>12</v>
      </c>
      <c r="E56" s="3"/>
      <c r="F56" s="2">
        <v>1.2</v>
      </c>
      <c r="G56" s="2">
        <f t="shared" si="6"/>
        <v>0</v>
      </c>
    </row>
    <row r="57" spans="3:7" ht="18" x14ac:dyDescent="0.3">
      <c r="C57" s="27" t="s">
        <v>81</v>
      </c>
      <c r="D57" s="18">
        <v>12</v>
      </c>
      <c r="E57" s="3"/>
      <c r="F57" s="2">
        <v>1.2</v>
      </c>
      <c r="G57" s="2">
        <f t="shared" si="6"/>
        <v>0</v>
      </c>
    </row>
    <row r="58" spans="3:7" ht="18" x14ac:dyDescent="0.3">
      <c r="C58" s="19" t="s">
        <v>33</v>
      </c>
      <c r="D58" s="18">
        <v>12</v>
      </c>
      <c r="E58" s="3"/>
      <c r="F58" s="2">
        <v>1.2</v>
      </c>
      <c r="G58" s="2">
        <f t="shared" si="6"/>
        <v>0</v>
      </c>
    </row>
  </sheetData>
  <mergeCells count="7">
    <mergeCell ref="B27:G27"/>
    <mergeCell ref="B1:G1"/>
    <mergeCell ref="B2:G2"/>
    <mergeCell ref="B4:G4"/>
    <mergeCell ref="B17:G17"/>
    <mergeCell ref="A10:B10"/>
    <mergeCell ref="A11:B11"/>
  </mergeCells>
  <phoneticPr fontId="14" type="noConversion"/>
  <pageMargins left="0.7" right="0.7" top="0.75" bottom="0.75" header="0.3" footer="0.3"/>
  <pageSetup paperSize="9" scale="63" orientation="portrait" r:id="rId1"/>
  <rowBreaks count="1" manualBreakCount="1">
    <brk id="26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FF2BA0-994B-4834-89F4-9CE95DFC47D4}">
  <dimension ref="B1:G40"/>
  <sheetViews>
    <sheetView view="pageBreakPreview" topLeftCell="A13" zoomScaleNormal="100" zoomScaleSheetLayoutView="100" workbookViewId="0">
      <selection activeCell="C7" sqref="C7"/>
    </sheetView>
  </sheetViews>
  <sheetFormatPr baseColWidth="10" defaultRowHeight="14.4" x14ac:dyDescent="0.3"/>
  <cols>
    <col min="1" max="1" width="6.44140625" customWidth="1"/>
    <col min="3" max="3" width="47.44140625" bestFit="1" customWidth="1"/>
    <col min="5" max="5" width="19.5546875" customWidth="1"/>
    <col min="7" max="7" width="23.88671875" bestFit="1" customWidth="1"/>
  </cols>
  <sheetData>
    <row r="1" spans="2:7" ht="73.5" customHeight="1" x14ac:dyDescent="0.3">
      <c r="B1" s="41" t="s">
        <v>88</v>
      </c>
      <c r="C1" s="41"/>
      <c r="D1" s="41"/>
      <c r="E1" s="41"/>
      <c r="F1" s="41"/>
      <c r="G1" s="41"/>
    </row>
    <row r="2" spans="2:7" ht="76.5" customHeight="1" x14ac:dyDescent="0.3">
      <c r="B2" s="42" t="s">
        <v>62</v>
      </c>
      <c r="C2" s="42"/>
      <c r="D2" s="42"/>
      <c r="E2" s="42"/>
      <c r="F2" s="42"/>
      <c r="G2" s="42"/>
    </row>
    <row r="4" spans="2:7" ht="18" x14ac:dyDescent="0.3">
      <c r="B4" s="43" t="s">
        <v>8</v>
      </c>
      <c r="C4" s="43"/>
      <c r="D4" s="43"/>
      <c r="E4" s="43"/>
      <c r="F4" s="43"/>
      <c r="G4" s="43"/>
    </row>
    <row r="5" spans="2:7" x14ac:dyDescent="0.3">
      <c r="C5" s="13"/>
      <c r="D5" s="12"/>
      <c r="E5" s="12"/>
      <c r="F5" s="12"/>
    </row>
    <row r="6" spans="2:7" ht="31.2" x14ac:dyDescent="0.3">
      <c r="C6" s="5" t="s">
        <v>0</v>
      </c>
      <c r="D6" s="6" t="s">
        <v>19</v>
      </c>
      <c r="E6" s="5" t="s">
        <v>52</v>
      </c>
      <c r="F6" s="5" t="s">
        <v>2</v>
      </c>
      <c r="G6" s="5" t="s">
        <v>53</v>
      </c>
    </row>
    <row r="7" spans="2:7" ht="86.1" customHeight="1" x14ac:dyDescent="0.3">
      <c r="C7" s="4" t="s">
        <v>124</v>
      </c>
      <c r="D7" s="11">
        <v>16</v>
      </c>
      <c r="E7" s="10"/>
      <c r="F7" s="2">
        <v>1.2</v>
      </c>
      <c r="G7" s="2">
        <f>E7*F7*D7</f>
        <v>0</v>
      </c>
    </row>
    <row r="8" spans="2:7" ht="72" x14ac:dyDescent="0.3">
      <c r="C8" s="4" t="s">
        <v>125</v>
      </c>
      <c r="D8" s="11">
        <v>8</v>
      </c>
      <c r="E8" s="10"/>
      <c r="F8" s="2">
        <v>1.2</v>
      </c>
      <c r="G8" s="2">
        <f>E8*F8*D8</f>
        <v>0</v>
      </c>
    </row>
    <row r="9" spans="2:7" ht="18" x14ac:dyDescent="0.3">
      <c r="C9" s="9"/>
      <c r="D9" s="9"/>
      <c r="E9" s="8"/>
      <c r="F9" s="8"/>
      <c r="G9" s="8"/>
    </row>
    <row r="10" spans="2:7" ht="18" x14ac:dyDescent="0.3">
      <c r="B10" s="43" t="s">
        <v>13</v>
      </c>
      <c r="C10" s="43"/>
      <c r="D10" s="43"/>
      <c r="E10" s="43"/>
      <c r="F10" s="43"/>
      <c r="G10" s="43"/>
    </row>
    <row r="11" spans="2:7" ht="18" x14ac:dyDescent="0.3">
      <c r="C11" s="9"/>
      <c r="D11" s="9"/>
      <c r="E11" s="8"/>
      <c r="F11" s="8"/>
      <c r="G11" s="8"/>
    </row>
    <row r="12" spans="2:7" ht="31.2" x14ac:dyDescent="0.3">
      <c r="C12" s="5" t="s">
        <v>0</v>
      </c>
      <c r="D12" s="6" t="s">
        <v>19</v>
      </c>
      <c r="E12" s="5" t="s">
        <v>1</v>
      </c>
      <c r="F12" s="5" t="s">
        <v>2</v>
      </c>
      <c r="G12" s="5" t="s">
        <v>3</v>
      </c>
    </row>
    <row r="13" spans="2:7" ht="32.25" customHeight="1" x14ac:dyDescent="0.3">
      <c r="C13" s="4" t="s">
        <v>16</v>
      </c>
      <c r="D13" s="7">
        <v>192</v>
      </c>
      <c r="E13" s="3"/>
      <c r="F13" s="2">
        <v>1.2</v>
      </c>
      <c r="G13" s="2">
        <f>E13*F13*D13</f>
        <v>0</v>
      </c>
    </row>
    <row r="14" spans="2:7" ht="34.5" customHeight="1" x14ac:dyDescent="0.3">
      <c r="C14" s="4" t="s">
        <v>17</v>
      </c>
      <c r="D14" s="7">
        <v>96</v>
      </c>
      <c r="E14" s="3"/>
      <c r="F14" s="2">
        <v>1.2</v>
      </c>
      <c r="G14" s="2">
        <f>E14*F14*D14</f>
        <v>0</v>
      </c>
    </row>
    <row r="15" spans="2:7" ht="36" x14ac:dyDescent="0.3">
      <c r="C15" s="15" t="s">
        <v>15</v>
      </c>
      <c r="D15" s="7">
        <f>D14+D13</f>
        <v>288</v>
      </c>
      <c r="E15" s="3"/>
      <c r="F15" s="2">
        <v>1.2</v>
      </c>
      <c r="G15" s="2">
        <f>E15*F15*D15</f>
        <v>0</v>
      </c>
    </row>
    <row r="18" spans="2:7" ht="18" x14ac:dyDescent="0.3">
      <c r="B18" s="43" t="s">
        <v>22</v>
      </c>
      <c r="C18" s="43"/>
      <c r="D18" s="43"/>
      <c r="E18" s="43"/>
      <c r="F18" s="43"/>
      <c r="G18" s="43"/>
    </row>
    <row r="20" spans="2:7" ht="31.2" x14ac:dyDescent="0.3">
      <c r="C20" s="5" t="s">
        <v>0</v>
      </c>
      <c r="D20" s="6" t="s">
        <v>4</v>
      </c>
      <c r="E20" s="5" t="s">
        <v>1</v>
      </c>
      <c r="F20" s="5" t="s">
        <v>2</v>
      </c>
      <c r="G20" s="5" t="s">
        <v>3</v>
      </c>
    </row>
    <row r="21" spans="2:7" ht="18" x14ac:dyDescent="0.3">
      <c r="C21" s="19" t="s">
        <v>34</v>
      </c>
      <c r="D21" s="18">
        <v>12</v>
      </c>
      <c r="E21" s="3"/>
      <c r="F21" s="2">
        <v>1.2</v>
      </c>
      <c r="G21" s="2">
        <f>E21*F21*D21</f>
        <v>0</v>
      </c>
    </row>
    <row r="22" spans="2:7" ht="18" x14ac:dyDescent="0.3">
      <c r="C22" s="19" t="s">
        <v>35</v>
      </c>
      <c r="D22" s="18">
        <v>12</v>
      </c>
      <c r="E22" s="3"/>
      <c r="F22" s="2">
        <v>1.2</v>
      </c>
      <c r="G22" s="2">
        <f>E22*F22*D22</f>
        <v>0</v>
      </c>
    </row>
    <row r="23" spans="2:7" ht="18" x14ac:dyDescent="0.3">
      <c r="C23" s="19" t="s">
        <v>36</v>
      </c>
      <c r="D23" s="18">
        <v>12</v>
      </c>
      <c r="E23" s="3"/>
      <c r="F23" s="2">
        <v>1.2</v>
      </c>
      <c r="G23" s="2">
        <f>E23*F23*D23</f>
        <v>0</v>
      </c>
    </row>
    <row r="24" spans="2:7" ht="18" x14ac:dyDescent="0.3">
      <c r="C24" s="27" t="s">
        <v>82</v>
      </c>
      <c r="D24" s="18">
        <v>12</v>
      </c>
      <c r="E24" s="3"/>
      <c r="F24" s="2">
        <v>1.2</v>
      </c>
      <c r="G24" s="2">
        <f t="shared" ref="G24:G33" si="0">E24*F24*D24</f>
        <v>0</v>
      </c>
    </row>
    <row r="25" spans="2:7" ht="18" x14ac:dyDescent="0.3">
      <c r="C25" s="27" t="s">
        <v>109</v>
      </c>
      <c r="D25" s="18">
        <v>12</v>
      </c>
      <c r="E25" s="3"/>
      <c r="F25" s="2">
        <v>1.2</v>
      </c>
      <c r="G25" s="2">
        <f t="shared" si="0"/>
        <v>0</v>
      </c>
    </row>
    <row r="26" spans="2:7" ht="18" x14ac:dyDescent="0.3">
      <c r="C26" s="27" t="s">
        <v>110</v>
      </c>
      <c r="D26" s="18">
        <v>12</v>
      </c>
      <c r="E26" s="3"/>
      <c r="F26" s="2">
        <v>1.2</v>
      </c>
      <c r="G26" s="2">
        <f t="shared" si="0"/>
        <v>0</v>
      </c>
    </row>
    <row r="27" spans="2:7" ht="18" x14ac:dyDescent="0.3">
      <c r="C27" s="27" t="s">
        <v>83</v>
      </c>
      <c r="D27" s="18">
        <v>12</v>
      </c>
      <c r="E27" s="3"/>
      <c r="F27" s="2">
        <v>1.2</v>
      </c>
      <c r="G27" s="2">
        <f t="shared" si="0"/>
        <v>0</v>
      </c>
    </row>
    <row r="28" spans="2:7" ht="18" x14ac:dyDescent="0.3">
      <c r="C28" s="27" t="s">
        <v>84</v>
      </c>
      <c r="D28" s="18">
        <v>12</v>
      </c>
      <c r="E28" s="3"/>
      <c r="F28" s="2">
        <v>1.2</v>
      </c>
      <c r="G28" s="2">
        <f t="shared" si="0"/>
        <v>0</v>
      </c>
    </row>
    <row r="29" spans="2:7" ht="18" x14ac:dyDescent="0.3">
      <c r="C29" s="27" t="s">
        <v>37</v>
      </c>
      <c r="D29" s="18">
        <v>12</v>
      </c>
      <c r="E29" s="3"/>
      <c r="F29" s="2">
        <v>1.2</v>
      </c>
      <c r="G29" s="2">
        <f t="shared" si="0"/>
        <v>0</v>
      </c>
    </row>
    <row r="30" spans="2:7" ht="18" x14ac:dyDescent="0.3">
      <c r="C30" s="27" t="s">
        <v>38</v>
      </c>
      <c r="D30" s="18">
        <v>12</v>
      </c>
      <c r="E30" s="3"/>
      <c r="F30" s="2">
        <v>1.2</v>
      </c>
      <c r="G30" s="2">
        <f t="shared" si="0"/>
        <v>0</v>
      </c>
    </row>
    <row r="31" spans="2:7" ht="18" x14ac:dyDescent="0.3">
      <c r="C31" s="27" t="s">
        <v>39</v>
      </c>
      <c r="D31" s="18">
        <v>12</v>
      </c>
      <c r="E31" s="3"/>
      <c r="F31" s="2">
        <v>1.2</v>
      </c>
      <c r="G31" s="2">
        <f t="shared" si="0"/>
        <v>0</v>
      </c>
    </row>
    <row r="32" spans="2:7" ht="18" x14ac:dyDescent="0.3">
      <c r="C32" s="27" t="s">
        <v>40</v>
      </c>
      <c r="D32" s="18">
        <v>12</v>
      </c>
      <c r="E32" s="3"/>
      <c r="F32" s="2">
        <v>1.2</v>
      </c>
      <c r="G32" s="2">
        <f t="shared" si="0"/>
        <v>0</v>
      </c>
    </row>
    <row r="33" spans="3:7" ht="18" x14ac:dyDescent="0.3">
      <c r="C33" s="27" t="s">
        <v>85</v>
      </c>
      <c r="D33" s="18">
        <v>12</v>
      </c>
      <c r="E33" s="3"/>
      <c r="F33" s="2">
        <v>1.2</v>
      </c>
      <c r="G33" s="2">
        <f t="shared" si="0"/>
        <v>0</v>
      </c>
    </row>
    <row r="34" spans="3:7" ht="18" x14ac:dyDescent="0.3">
      <c r="C34" s="27" t="s">
        <v>107</v>
      </c>
      <c r="D34" s="18">
        <v>12</v>
      </c>
      <c r="E34" s="3"/>
      <c r="F34" s="2">
        <v>1.2</v>
      </c>
      <c r="G34" s="2">
        <f t="shared" ref="G34:G38" si="1">E34*F34*D34</f>
        <v>0</v>
      </c>
    </row>
    <row r="35" spans="3:7" ht="18" x14ac:dyDescent="0.3">
      <c r="C35" s="27" t="s">
        <v>108</v>
      </c>
      <c r="D35" s="18">
        <v>12</v>
      </c>
      <c r="E35" s="3"/>
      <c r="F35" s="2">
        <v>1.2</v>
      </c>
      <c r="G35" s="2">
        <f t="shared" si="1"/>
        <v>0</v>
      </c>
    </row>
    <row r="36" spans="3:7" ht="18" x14ac:dyDescent="0.3">
      <c r="C36" s="27" t="s">
        <v>86</v>
      </c>
      <c r="D36" s="18">
        <v>12</v>
      </c>
      <c r="E36" s="3"/>
      <c r="F36" s="2">
        <v>1.2</v>
      </c>
      <c r="G36" s="2">
        <f t="shared" si="1"/>
        <v>0</v>
      </c>
    </row>
    <row r="37" spans="3:7" ht="18" x14ac:dyDescent="0.3">
      <c r="C37" s="27" t="s">
        <v>87</v>
      </c>
      <c r="D37" s="18">
        <v>12</v>
      </c>
      <c r="E37" s="3"/>
      <c r="F37" s="2">
        <v>1.2</v>
      </c>
      <c r="G37" s="2">
        <f t="shared" si="1"/>
        <v>0</v>
      </c>
    </row>
    <row r="38" spans="3:7" ht="18" x14ac:dyDescent="0.3">
      <c r="C38" s="19" t="s">
        <v>41</v>
      </c>
      <c r="D38" s="18">
        <v>12</v>
      </c>
      <c r="E38" s="3"/>
      <c r="F38" s="2">
        <v>1.2</v>
      </c>
      <c r="G38" s="2">
        <f t="shared" si="1"/>
        <v>0</v>
      </c>
    </row>
    <row r="40" spans="3:7" ht="54" customHeight="1" x14ac:dyDescent="0.3">
      <c r="C40" s="45" t="s">
        <v>12</v>
      </c>
      <c r="D40" s="45"/>
      <c r="E40" s="45"/>
      <c r="F40" s="45"/>
      <c r="G40" s="1">
        <f>SUM(G7:G8,G13:G15,G21:G38)</f>
        <v>0</v>
      </c>
    </row>
  </sheetData>
  <mergeCells count="6">
    <mergeCell ref="B2:G2"/>
    <mergeCell ref="B4:G4"/>
    <mergeCell ref="B10:G10"/>
    <mergeCell ref="C40:F40"/>
    <mergeCell ref="B1:G1"/>
    <mergeCell ref="B18:G18"/>
  </mergeCells>
  <pageMargins left="0.7" right="0.7" top="0.75" bottom="0.75" header="0.3" footer="0.3"/>
  <pageSetup paperSize="9" scale="63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BAB249-0006-4146-A763-84151EA8C126}">
  <dimension ref="B1:G13"/>
  <sheetViews>
    <sheetView view="pageBreakPreview" zoomScaleNormal="100" zoomScaleSheetLayoutView="100" workbookViewId="0">
      <selection activeCell="E7" sqref="E7"/>
    </sheetView>
  </sheetViews>
  <sheetFormatPr baseColWidth="10" defaultRowHeight="14.4" x14ac:dyDescent="0.3"/>
  <cols>
    <col min="1" max="1" width="3.44140625" customWidth="1"/>
    <col min="3" max="3" width="47.44140625" bestFit="1" customWidth="1"/>
    <col min="5" max="5" width="19.5546875" customWidth="1"/>
    <col min="7" max="7" width="23.88671875" bestFit="1" customWidth="1"/>
  </cols>
  <sheetData>
    <row r="1" spans="2:7" ht="73.5" customHeight="1" x14ac:dyDescent="0.3">
      <c r="B1" s="41" t="s">
        <v>88</v>
      </c>
      <c r="C1" s="41"/>
      <c r="D1" s="41"/>
      <c r="E1" s="41"/>
      <c r="F1" s="41"/>
      <c r="G1" s="41"/>
    </row>
    <row r="2" spans="2:7" ht="76.5" customHeight="1" x14ac:dyDescent="0.3">
      <c r="B2" s="42" t="s">
        <v>54</v>
      </c>
      <c r="C2" s="42"/>
      <c r="D2" s="42"/>
      <c r="E2" s="42"/>
      <c r="F2" s="42"/>
      <c r="G2" s="42"/>
    </row>
    <row r="4" spans="2:7" ht="18" x14ac:dyDescent="0.3">
      <c r="C4" s="9"/>
      <c r="D4" s="9"/>
      <c r="E4" s="8"/>
      <c r="F4" s="8"/>
      <c r="G4" s="8"/>
    </row>
    <row r="5" spans="2:7" ht="18" x14ac:dyDescent="0.3">
      <c r="B5" s="43" t="s">
        <v>14</v>
      </c>
      <c r="C5" s="43"/>
      <c r="D5" s="43"/>
      <c r="E5" s="43"/>
      <c r="F5" s="43"/>
      <c r="G5" s="43"/>
    </row>
    <row r="6" spans="2:7" ht="18" x14ac:dyDescent="0.3">
      <c r="C6" s="9"/>
      <c r="D6" s="9"/>
      <c r="E6" s="8"/>
      <c r="F6" s="8"/>
      <c r="G6" s="8"/>
    </row>
    <row r="7" spans="2:7" ht="31.2" x14ac:dyDescent="0.3">
      <c r="C7" s="5" t="s">
        <v>0</v>
      </c>
      <c r="D7" s="6" t="s">
        <v>4</v>
      </c>
      <c r="E7" s="5" t="s">
        <v>1</v>
      </c>
      <c r="F7" s="5" t="s">
        <v>2</v>
      </c>
      <c r="G7" s="5" t="s">
        <v>3</v>
      </c>
    </row>
    <row r="8" spans="2:7" ht="46.8" x14ac:dyDescent="0.3">
      <c r="C8" s="14" t="s">
        <v>104</v>
      </c>
      <c r="D8" s="17">
        <v>470</v>
      </c>
      <c r="E8" s="3"/>
      <c r="F8" s="2">
        <v>1.2</v>
      </c>
      <c r="G8" s="2">
        <f>E8*F8*D8</f>
        <v>0</v>
      </c>
    </row>
    <row r="9" spans="2:7" ht="46.8" x14ac:dyDescent="0.3">
      <c r="C9" s="14" t="s">
        <v>105</v>
      </c>
      <c r="D9" s="33">
        <v>434</v>
      </c>
      <c r="E9" s="3"/>
      <c r="F9" s="2">
        <v>1.2</v>
      </c>
      <c r="G9" s="2">
        <f>E9*F9*D9</f>
        <v>0</v>
      </c>
    </row>
    <row r="10" spans="2:7" ht="18" x14ac:dyDescent="0.3">
      <c r="C10" s="14" t="s">
        <v>106</v>
      </c>
      <c r="D10" s="17">
        <f>D9+D8</f>
        <v>904</v>
      </c>
      <c r="E10" s="3"/>
      <c r="F10" s="2"/>
      <c r="G10" s="2"/>
    </row>
    <row r="12" spans="2:7" ht="37.65" customHeight="1" x14ac:dyDescent="0.3">
      <c r="C12" s="45" t="s">
        <v>12</v>
      </c>
      <c r="D12" s="45"/>
      <c r="E12" s="45"/>
      <c r="F12" s="45"/>
      <c r="G12" s="1">
        <f>SUM(G8:G9)</f>
        <v>0</v>
      </c>
    </row>
    <row r="13" spans="2:7" ht="54" customHeight="1" x14ac:dyDescent="0.3"/>
  </sheetData>
  <mergeCells count="4">
    <mergeCell ref="C12:F12"/>
    <mergeCell ref="B2:G2"/>
    <mergeCell ref="B5:G5"/>
    <mergeCell ref="B1:G1"/>
  </mergeCells>
  <pageMargins left="0.7" right="0.7" top="0.75" bottom="0.75" header="0.3" footer="0.3"/>
  <pageSetup paperSize="9" scale="63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35A84E-C3B2-4F2F-8A2B-33535FB6282A}">
  <dimension ref="B1:G22"/>
  <sheetViews>
    <sheetView view="pageBreakPreview" topLeftCell="A10" zoomScaleNormal="100" zoomScaleSheetLayoutView="100" workbookViewId="0">
      <selection activeCell="C19" sqref="C19"/>
    </sheetView>
  </sheetViews>
  <sheetFormatPr baseColWidth="10" defaultRowHeight="14.4" x14ac:dyDescent="0.3"/>
  <cols>
    <col min="1" max="1" width="7" customWidth="1"/>
    <col min="3" max="3" width="47.44140625" bestFit="1" customWidth="1"/>
    <col min="5" max="5" width="19.5546875" customWidth="1"/>
    <col min="7" max="7" width="23.88671875" bestFit="1" customWidth="1"/>
  </cols>
  <sheetData>
    <row r="1" spans="2:7" ht="73.5" customHeight="1" x14ac:dyDescent="0.3">
      <c r="B1" s="41" t="s">
        <v>88</v>
      </c>
      <c r="C1" s="41"/>
      <c r="D1" s="41"/>
      <c r="E1" s="41"/>
      <c r="F1" s="41"/>
      <c r="G1" s="41"/>
    </row>
    <row r="2" spans="2:7" ht="76.5" customHeight="1" x14ac:dyDescent="0.3">
      <c r="B2" s="42" t="s">
        <v>55</v>
      </c>
      <c r="C2" s="42"/>
      <c r="D2" s="42"/>
      <c r="E2" s="42"/>
      <c r="F2" s="42"/>
      <c r="G2" s="42"/>
    </row>
    <row r="4" spans="2:7" ht="18" x14ac:dyDescent="0.3">
      <c r="C4" s="9"/>
      <c r="D4" s="9"/>
      <c r="E4" s="8"/>
      <c r="F4" s="8"/>
      <c r="G4" s="8"/>
    </row>
    <row r="5" spans="2:7" ht="18" x14ac:dyDescent="0.3">
      <c r="B5" s="43" t="s">
        <v>13</v>
      </c>
      <c r="C5" s="43"/>
      <c r="D5" s="43"/>
      <c r="E5" s="43"/>
      <c r="F5" s="43"/>
      <c r="G5" s="43"/>
    </row>
    <row r="6" spans="2:7" ht="18" x14ac:dyDescent="0.3">
      <c r="C6" s="9"/>
      <c r="D6" s="9"/>
      <c r="E6" s="8"/>
      <c r="F6" s="8"/>
      <c r="G6" s="8"/>
    </row>
    <row r="7" spans="2:7" ht="31.2" x14ac:dyDescent="0.3">
      <c r="C7" s="5" t="s">
        <v>0</v>
      </c>
      <c r="D7" s="6" t="s">
        <v>4</v>
      </c>
      <c r="E7" s="5" t="s">
        <v>1</v>
      </c>
      <c r="F7" s="5" t="s">
        <v>2</v>
      </c>
      <c r="G7" s="5" t="s">
        <v>3</v>
      </c>
    </row>
    <row r="8" spans="2:7" ht="27" customHeight="1" x14ac:dyDescent="0.3">
      <c r="C8" s="34" t="s">
        <v>7</v>
      </c>
      <c r="D8" s="37">
        <v>60</v>
      </c>
      <c r="E8" s="38"/>
      <c r="F8" s="39">
        <v>1.2</v>
      </c>
      <c r="G8" s="39">
        <f>E8*F8*D8</f>
        <v>0</v>
      </c>
    </row>
    <row r="9" spans="2:7" ht="27.6" x14ac:dyDescent="0.3">
      <c r="C9" s="34" t="s">
        <v>20</v>
      </c>
      <c r="D9" s="37">
        <v>60</v>
      </c>
      <c r="E9" s="38"/>
      <c r="F9" s="39">
        <v>1.2</v>
      </c>
      <c r="G9" s="39">
        <f>E9*F9*D9</f>
        <v>0</v>
      </c>
    </row>
    <row r="11" spans="2:7" ht="18" x14ac:dyDescent="0.3">
      <c r="B11" s="43" t="s">
        <v>22</v>
      </c>
      <c r="C11" s="43"/>
      <c r="D11" s="43"/>
      <c r="E11" s="43"/>
      <c r="F11" s="43"/>
      <c r="G11" s="43"/>
    </row>
    <row r="13" spans="2:7" ht="31.2" x14ac:dyDescent="0.3">
      <c r="C13" s="5" t="s">
        <v>0</v>
      </c>
      <c r="D13" s="6" t="s">
        <v>4</v>
      </c>
      <c r="E13" s="5" t="s">
        <v>1</v>
      </c>
      <c r="F13" s="5" t="s">
        <v>2</v>
      </c>
      <c r="G13" s="5" t="s">
        <v>3</v>
      </c>
    </row>
    <row r="14" spans="2:7" ht="18" x14ac:dyDescent="0.3">
      <c r="C14" s="21" t="s">
        <v>42</v>
      </c>
      <c r="D14" s="18">
        <v>30</v>
      </c>
      <c r="E14" s="3"/>
      <c r="F14" s="2">
        <v>1.2</v>
      </c>
      <c r="G14" s="2">
        <f>E14*F14*D14</f>
        <v>0</v>
      </c>
    </row>
    <row r="15" spans="2:7" ht="18" x14ac:dyDescent="0.3">
      <c r="C15" s="21" t="s">
        <v>43</v>
      </c>
      <c r="D15" s="18">
        <v>30</v>
      </c>
      <c r="E15" s="3"/>
      <c r="F15" s="2">
        <v>1.2</v>
      </c>
      <c r="G15" s="2">
        <f>E15*F15*D15</f>
        <v>0</v>
      </c>
    </row>
    <row r="16" spans="2:7" ht="18" x14ac:dyDescent="0.3">
      <c r="C16" s="21" t="s">
        <v>44</v>
      </c>
      <c r="D16" s="18">
        <v>30</v>
      </c>
      <c r="E16" s="3"/>
      <c r="F16" s="2">
        <v>1.2</v>
      </c>
      <c r="G16" s="2">
        <f t="shared" ref="G16:G20" si="0">E16*F16*D16</f>
        <v>0</v>
      </c>
    </row>
    <row r="17" spans="3:7" ht="18" x14ac:dyDescent="0.3">
      <c r="C17" s="21" t="s">
        <v>45</v>
      </c>
      <c r="D17" s="18">
        <v>30</v>
      </c>
      <c r="E17" s="3"/>
      <c r="F17" s="2">
        <v>1.2</v>
      </c>
      <c r="G17" s="2">
        <f t="shared" si="0"/>
        <v>0</v>
      </c>
    </row>
    <row r="18" spans="3:7" ht="18" x14ac:dyDescent="0.3">
      <c r="C18" s="22" t="s">
        <v>111</v>
      </c>
      <c r="D18" s="18">
        <v>30</v>
      </c>
      <c r="E18" s="3"/>
      <c r="F18" s="2">
        <v>1.2</v>
      </c>
      <c r="G18" s="2">
        <f t="shared" si="0"/>
        <v>0</v>
      </c>
    </row>
    <row r="19" spans="3:7" ht="18" x14ac:dyDescent="0.3">
      <c r="C19" s="22" t="s">
        <v>46</v>
      </c>
      <c r="D19" s="18">
        <v>30</v>
      </c>
      <c r="E19" s="3"/>
      <c r="F19" s="2">
        <v>1.2</v>
      </c>
      <c r="G19" s="2">
        <f t="shared" si="0"/>
        <v>0</v>
      </c>
    </row>
    <row r="20" spans="3:7" ht="18" x14ac:dyDescent="0.3">
      <c r="C20" s="21" t="s">
        <v>47</v>
      </c>
      <c r="D20" s="18">
        <v>30</v>
      </c>
      <c r="E20" s="3"/>
      <c r="F20" s="2">
        <v>1.2</v>
      </c>
      <c r="G20" s="2">
        <f t="shared" si="0"/>
        <v>0</v>
      </c>
    </row>
    <row r="22" spans="3:7" ht="54" customHeight="1" x14ac:dyDescent="0.3">
      <c r="C22" s="45" t="s">
        <v>12</v>
      </c>
      <c r="D22" s="45"/>
      <c r="E22" s="45"/>
      <c r="F22" s="45"/>
      <c r="G22" s="1">
        <f>SUM(G14:G20,G8:G9)</f>
        <v>0</v>
      </c>
    </row>
  </sheetData>
  <mergeCells count="5">
    <mergeCell ref="B2:G2"/>
    <mergeCell ref="B5:G5"/>
    <mergeCell ref="C22:F22"/>
    <mergeCell ref="B1:G1"/>
    <mergeCell ref="B11:G11"/>
  </mergeCells>
  <pageMargins left="0.7" right="0.7" top="0.75" bottom="0.75" header="0.3" footer="0.3"/>
  <pageSetup paperSize="9" scale="63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DFADEC-6BB1-4423-AEE8-D6DB8076C518}">
  <dimension ref="B1:G21"/>
  <sheetViews>
    <sheetView view="pageBreakPreview" zoomScaleNormal="100" zoomScaleSheetLayoutView="100" workbookViewId="0">
      <selection activeCell="G25" sqref="G25"/>
    </sheetView>
  </sheetViews>
  <sheetFormatPr baseColWidth="10" defaultRowHeight="14.4" x14ac:dyDescent="0.3"/>
  <cols>
    <col min="1" max="1" width="7.109375" customWidth="1"/>
    <col min="3" max="3" width="47.44140625" bestFit="1" customWidth="1"/>
    <col min="5" max="5" width="19.5546875" customWidth="1"/>
    <col min="7" max="7" width="23.88671875" bestFit="1" customWidth="1"/>
  </cols>
  <sheetData>
    <row r="1" spans="2:7" ht="73.5" customHeight="1" x14ac:dyDescent="0.3">
      <c r="B1" s="41" t="s">
        <v>88</v>
      </c>
      <c r="C1" s="41"/>
      <c r="D1" s="41"/>
      <c r="E1" s="41"/>
      <c r="F1" s="41"/>
      <c r="G1" s="41"/>
    </row>
    <row r="2" spans="2:7" ht="76.5" customHeight="1" x14ac:dyDescent="0.3">
      <c r="B2" s="42" t="s">
        <v>56</v>
      </c>
      <c r="C2" s="42"/>
      <c r="D2" s="42"/>
      <c r="E2" s="42"/>
      <c r="F2" s="42"/>
      <c r="G2" s="42"/>
    </row>
    <row r="4" spans="2:7" ht="18" x14ac:dyDescent="0.3">
      <c r="C4" s="9"/>
      <c r="D4" s="9"/>
      <c r="E4" s="8"/>
      <c r="F4" s="8"/>
      <c r="G4" s="8"/>
    </row>
    <row r="5" spans="2:7" ht="18" x14ac:dyDescent="0.3">
      <c r="B5" s="43" t="s">
        <v>13</v>
      </c>
      <c r="C5" s="43"/>
      <c r="D5" s="43"/>
      <c r="E5" s="43"/>
      <c r="F5" s="43"/>
      <c r="G5" s="43"/>
    </row>
    <row r="6" spans="2:7" ht="18" x14ac:dyDescent="0.3">
      <c r="C6" s="9"/>
      <c r="D6" s="9"/>
      <c r="E6" s="8"/>
      <c r="F6" s="8"/>
      <c r="G6" s="8"/>
    </row>
    <row r="7" spans="2:7" ht="31.2" x14ac:dyDescent="0.3">
      <c r="C7" s="5" t="s">
        <v>0</v>
      </c>
      <c r="D7" s="6" t="s">
        <v>4</v>
      </c>
      <c r="E7" s="5" t="s">
        <v>1</v>
      </c>
      <c r="F7" s="5" t="s">
        <v>2</v>
      </c>
      <c r="G7" s="5" t="s">
        <v>3</v>
      </c>
    </row>
    <row r="8" spans="2:7" ht="35.85" customHeight="1" x14ac:dyDescent="0.3">
      <c r="C8" s="4" t="s">
        <v>10</v>
      </c>
      <c r="D8" s="4">
        <v>1</v>
      </c>
      <c r="E8" s="3"/>
      <c r="F8" s="2">
        <v>1.2</v>
      </c>
      <c r="G8" s="2">
        <f>E8*F8*D8</f>
        <v>0</v>
      </c>
    </row>
    <row r="9" spans="2:7" ht="34.5" customHeight="1" x14ac:dyDescent="0.3">
      <c r="C9" s="4" t="s">
        <v>21</v>
      </c>
      <c r="D9" s="4">
        <v>4</v>
      </c>
      <c r="E9" s="3"/>
      <c r="F9" s="2">
        <v>1.2</v>
      </c>
      <c r="G9" s="2">
        <f>E9*F9*D9</f>
        <v>0</v>
      </c>
    </row>
    <row r="10" spans="2:7" ht="36" x14ac:dyDescent="0.3">
      <c r="C10" s="4" t="s">
        <v>6</v>
      </c>
      <c r="D10" s="4">
        <v>5</v>
      </c>
      <c r="E10" s="3"/>
      <c r="F10" s="2">
        <v>1.2</v>
      </c>
      <c r="G10" s="2">
        <f>E10*F10*D10</f>
        <v>0</v>
      </c>
    </row>
    <row r="12" spans="2:7" ht="18" x14ac:dyDescent="0.3">
      <c r="B12" s="43" t="s">
        <v>22</v>
      </c>
      <c r="C12" s="43"/>
      <c r="D12" s="43"/>
      <c r="E12" s="43"/>
      <c r="F12" s="43"/>
      <c r="G12" s="43"/>
    </row>
    <row r="14" spans="2:7" ht="31.2" x14ac:dyDescent="0.3">
      <c r="C14" s="5" t="s">
        <v>0</v>
      </c>
      <c r="D14" s="6" t="s">
        <v>4</v>
      </c>
      <c r="E14" s="5" t="s">
        <v>1</v>
      </c>
      <c r="F14" s="5" t="s">
        <v>2</v>
      </c>
      <c r="G14" s="5" t="s">
        <v>3</v>
      </c>
    </row>
    <row r="15" spans="2:7" ht="18" x14ac:dyDescent="0.3">
      <c r="C15" s="23" t="s">
        <v>48</v>
      </c>
      <c r="D15" s="24">
        <v>4</v>
      </c>
      <c r="E15" s="3"/>
      <c r="F15" s="2">
        <v>1.2</v>
      </c>
      <c r="G15" s="2">
        <f>E15*F15*D15</f>
        <v>0</v>
      </c>
    </row>
    <row r="16" spans="2:7" ht="18" x14ac:dyDescent="0.3">
      <c r="C16" s="23" t="s">
        <v>49</v>
      </c>
      <c r="D16" s="24">
        <v>4</v>
      </c>
      <c r="E16" s="3"/>
      <c r="F16" s="2">
        <v>1.2</v>
      </c>
      <c r="G16" s="2">
        <f>E16*F16*D16</f>
        <v>0</v>
      </c>
    </row>
    <row r="17" spans="3:7" ht="18" x14ac:dyDescent="0.3">
      <c r="C17" s="23" t="s">
        <v>50</v>
      </c>
      <c r="D17" s="24">
        <v>4</v>
      </c>
      <c r="E17" s="3"/>
      <c r="F17" s="2">
        <v>1.2</v>
      </c>
      <c r="G17" s="2">
        <f>E17*F17*D17</f>
        <v>0</v>
      </c>
    </row>
    <row r="18" spans="3:7" ht="18" x14ac:dyDescent="0.3">
      <c r="C18" s="23" t="s">
        <v>45</v>
      </c>
      <c r="D18" s="24">
        <v>4</v>
      </c>
      <c r="E18" s="3"/>
      <c r="F18" s="2">
        <v>1.2</v>
      </c>
      <c r="G18" s="2">
        <f>E18*F18*D18</f>
        <v>0</v>
      </c>
    </row>
    <row r="19" spans="3:7" ht="18" x14ac:dyDescent="0.3">
      <c r="C19" s="25" t="s">
        <v>111</v>
      </c>
      <c r="D19" s="24">
        <v>4</v>
      </c>
      <c r="E19" s="3"/>
      <c r="F19" s="2">
        <v>1.2</v>
      </c>
      <c r="G19" s="2">
        <f>E19*F19*D19</f>
        <v>0</v>
      </c>
    </row>
    <row r="21" spans="3:7" ht="41.1" customHeight="1" x14ac:dyDescent="0.3">
      <c r="C21" s="45" t="s">
        <v>12</v>
      </c>
      <c r="D21" s="45"/>
      <c r="E21" s="45"/>
      <c r="F21" s="45"/>
      <c r="G21" s="1">
        <f>SUM(G15:G19,G8:G10)</f>
        <v>0</v>
      </c>
    </row>
  </sheetData>
  <mergeCells count="5">
    <mergeCell ref="B2:G2"/>
    <mergeCell ref="B5:G5"/>
    <mergeCell ref="C21:F21"/>
    <mergeCell ref="B1:G1"/>
    <mergeCell ref="B12:G12"/>
  </mergeCells>
  <pageMargins left="0.7" right="0.7" top="0.75" bottom="0.75" header="0.3" footer="0.3"/>
  <pageSetup paperSize="9" scale="63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DCB93E-C363-4960-96E1-68748C7A350B}">
  <dimension ref="B1:G16"/>
  <sheetViews>
    <sheetView view="pageBreakPreview" topLeftCell="A7" zoomScaleNormal="100" zoomScaleSheetLayoutView="100" workbookViewId="0">
      <selection activeCell="C9" sqref="C9"/>
    </sheetView>
  </sheetViews>
  <sheetFormatPr baseColWidth="10" defaultRowHeight="14.4" x14ac:dyDescent="0.3"/>
  <cols>
    <col min="1" max="1" width="7.109375" customWidth="1"/>
    <col min="3" max="3" width="47.44140625" bestFit="1" customWidth="1"/>
    <col min="5" max="5" width="19.5546875" customWidth="1"/>
    <col min="7" max="7" width="23.88671875" bestFit="1" customWidth="1"/>
  </cols>
  <sheetData>
    <row r="1" spans="2:7" ht="73.5" customHeight="1" x14ac:dyDescent="0.3">
      <c r="B1" s="41" t="s">
        <v>88</v>
      </c>
      <c r="C1" s="41"/>
      <c r="D1" s="41"/>
      <c r="E1" s="41"/>
      <c r="F1" s="41"/>
      <c r="G1" s="41"/>
    </row>
    <row r="2" spans="2:7" ht="76.5" customHeight="1" x14ac:dyDescent="0.3">
      <c r="B2" s="42" t="s">
        <v>57</v>
      </c>
      <c r="C2" s="42"/>
      <c r="D2" s="42"/>
      <c r="E2" s="42"/>
      <c r="F2" s="42"/>
      <c r="G2" s="42"/>
    </row>
    <row r="4" spans="2:7" ht="18" x14ac:dyDescent="0.3">
      <c r="C4" s="9"/>
      <c r="D4" s="9"/>
      <c r="E4" s="8"/>
      <c r="F4" s="8"/>
      <c r="G4" s="8"/>
    </row>
    <row r="5" spans="2:7" ht="18" x14ac:dyDescent="0.3">
      <c r="B5" s="43" t="s">
        <v>14</v>
      </c>
      <c r="C5" s="43"/>
      <c r="D5" s="43"/>
      <c r="E5" s="43"/>
      <c r="F5" s="43"/>
      <c r="G5" s="43"/>
    </row>
    <row r="6" spans="2:7" ht="18" x14ac:dyDescent="0.3">
      <c r="C6" s="9"/>
      <c r="D6" s="9"/>
      <c r="E6" s="8"/>
      <c r="F6" s="8"/>
      <c r="G6" s="8"/>
    </row>
    <row r="7" spans="2:7" ht="31.2" x14ac:dyDescent="0.3">
      <c r="C7" s="5" t="s">
        <v>0</v>
      </c>
      <c r="D7" s="6" t="s">
        <v>4</v>
      </c>
      <c r="E7" s="5" t="s">
        <v>1</v>
      </c>
      <c r="F7" s="5" t="s">
        <v>2</v>
      </c>
      <c r="G7" s="5" t="s">
        <v>3</v>
      </c>
    </row>
    <row r="8" spans="2:7" ht="36.6" customHeight="1" x14ac:dyDescent="0.35">
      <c r="C8" s="16" t="s">
        <v>11</v>
      </c>
      <c r="D8" s="7">
        <v>80</v>
      </c>
      <c r="E8" s="3"/>
      <c r="F8" s="2">
        <v>1.2</v>
      </c>
      <c r="G8" s="2">
        <f>E8*F8*D8</f>
        <v>0</v>
      </c>
    </row>
    <row r="9" spans="2:7" ht="36" x14ac:dyDescent="0.35">
      <c r="C9" s="32" t="s">
        <v>96</v>
      </c>
      <c r="D9" s="7">
        <v>80</v>
      </c>
      <c r="E9" s="3"/>
      <c r="F9" s="2">
        <v>1.2</v>
      </c>
      <c r="G9" s="2">
        <f>E9*F9*D9</f>
        <v>0</v>
      </c>
    </row>
    <row r="11" spans="2:7" ht="18" x14ac:dyDescent="0.3">
      <c r="B11" s="43" t="s">
        <v>22</v>
      </c>
      <c r="C11" s="43"/>
      <c r="D11" s="43"/>
      <c r="E11" s="43"/>
      <c r="F11" s="43"/>
      <c r="G11" s="43"/>
    </row>
    <row r="13" spans="2:7" ht="31.2" x14ac:dyDescent="0.3">
      <c r="C13" s="5" t="s">
        <v>0</v>
      </c>
      <c r="D13" s="6" t="s">
        <v>4</v>
      </c>
      <c r="E13" s="5" t="s">
        <v>1</v>
      </c>
      <c r="F13" s="5" t="s">
        <v>2</v>
      </c>
      <c r="G13" s="5" t="s">
        <v>3</v>
      </c>
    </row>
    <row r="14" spans="2:7" ht="18" x14ac:dyDescent="0.35">
      <c r="C14" s="16" t="s">
        <v>51</v>
      </c>
      <c r="D14" s="7">
        <v>40</v>
      </c>
      <c r="E14" s="3"/>
      <c r="F14" s="2">
        <v>1.2</v>
      </c>
      <c r="G14" s="2">
        <f>E14*F14*D14</f>
        <v>0</v>
      </c>
    </row>
    <row r="16" spans="2:7" ht="54" customHeight="1" x14ac:dyDescent="0.3">
      <c r="C16" s="45" t="s">
        <v>12</v>
      </c>
      <c r="D16" s="45"/>
      <c r="E16" s="45"/>
      <c r="F16" s="45"/>
      <c r="G16" s="1">
        <f>SUM(G14,G8:G9)</f>
        <v>0</v>
      </c>
    </row>
  </sheetData>
  <mergeCells count="5">
    <mergeCell ref="B2:G2"/>
    <mergeCell ref="B5:G5"/>
    <mergeCell ref="C16:F16"/>
    <mergeCell ref="B1:G1"/>
    <mergeCell ref="B11:G11"/>
  </mergeCells>
  <pageMargins left="0.7" right="0.7" top="0.75" bottom="0.75" header="0.3" footer="0.3"/>
  <pageSetup paperSize="9" scale="63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67B190-029C-48C9-A130-51AA2FC56DD1}">
  <dimension ref="B1:G12"/>
  <sheetViews>
    <sheetView view="pageBreakPreview" zoomScaleNormal="100" zoomScaleSheetLayoutView="100" workbookViewId="0">
      <selection sqref="A1:A1048576"/>
    </sheetView>
  </sheetViews>
  <sheetFormatPr baseColWidth="10" defaultRowHeight="14.4" x14ac:dyDescent="0.3"/>
  <cols>
    <col min="1" max="1" width="7.109375" customWidth="1"/>
    <col min="3" max="3" width="47.44140625" bestFit="1" customWidth="1"/>
    <col min="5" max="5" width="19.5546875" customWidth="1"/>
    <col min="7" max="7" width="23.88671875" bestFit="1" customWidth="1"/>
  </cols>
  <sheetData>
    <row r="1" spans="2:7" ht="73.5" customHeight="1" x14ac:dyDescent="0.3">
      <c r="B1" s="41" t="s">
        <v>88</v>
      </c>
      <c r="C1" s="41"/>
      <c r="D1" s="41"/>
      <c r="E1" s="41"/>
      <c r="F1" s="41"/>
      <c r="G1" s="41"/>
    </row>
    <row r="2" spans="2:7" ht="76.5" customHeight="1" x14ac:dyDescent="0.3">
      <c r="B2" s="42" t="s">
        <v>58</v>
      </c>
      <c r="C2" s="42"/>
      <c r="D2" s="42"/>
      <c r="E2" s="42"/>
      <c r="F2" s="42"/>
      <c r="G2" s="42"/>
    </row>
    <row r="4" spans="2:7" ht="18" x14ac:dyDescent="0.3">
      <c r="C4" s="9"/>
      <c r="D4" s="9"/>
      <c r="E4" s="8"/>
      <c r="F4" s="8"/>
      <c r="G4" s="8"/>
    </row>
    <row r="5" spans="2:7" ht="18" x14ac:dyDescent="0.3">
      <c r="B5" s="43" t="s">
        <v>14</v>
      </c>
      <c r="C5" s="43"/>
      <c r="D5" s="43"/>
      <c r="E5" s="43"/>
      <c r="F5" s="43"/>
      <c r="G5" s="43"/>
    </row>
    <row r="6" spans="2:7" ht="18" x14ac:dyDescent="0.3">
      <c r="C6" s="9"/>
      <c r="D6" s="9"/>
      <c r="E6" s="8"/>
      <c r="F6" s="8"/>
      <c r="G6" s="8"/>
    </row>
    <row r="7" spans="2:7" ht="31.2" x14ac:dyDescent="0.3">
      <c r="C7" s="5" t="s">
        <v>0</v>
      </c>
      <c r="D7" s="6" t="s">
        <v>4</v>
      </c>
      <c r="E7" s="5" t="s">
        <v>1</v>
      </c>
      <c r="F7" s="5" t="s">
        <v>2</v>
      </c>
      <c r="G7" s="5" t="s">
        <v>3</v>
      </c>
    </row>
    <row r="8" spans="2:7" ht="35.85" customHeight="1" x14ac:dyDescent="0.3">
      <c r="C8" s="15" t="s">
        <v>11</v>
      </c>
      <c r="D8" s="7">
        <v>50</v>
      </c>
      <c r="E8" s="3"/>
      <c r="F8" s="2">
        <v>1.2</v>
      </c>
      <c r="G8" s="2">
        <f>E8*F8*D8</f>
        <v>0</v>
      </c>
    </row>
    <row r="9" spans="2:7" ht="35.4" customHeight="1" x14ac:dyDescent="0.35">
      <c r="C9" s="32" t="s">
        <v>96</v>
      </c>
      <c r="D9" s="7">
        <v>50</v>
      </c>
      <c r="E9" s="3"/>
      <c r="F9" s="2">
        <v>1.2</v>
      </c>
      <c r="G9" s="2">
        <f>E9*F9*D9</f>
        <v>0</v>
      </c>
    </row>
    <row r="12" spans="2:7" ht="54" customHeight="1" x14ac:dyDescent="0.3">
      <c r="C12" s="45" t="s">
        <v>12</v>
      </c>
      <c r="D12" s="45"/>
      <c r="E12" s="45"/>
      <c r="F12" s="45"/>
      <c r="G12" s="1">
        <f>SUM(,G8:G9)</f>
        <v>0</v>
      </c>
    </row>
  </sheetData>
  <mergeCells count="4">
    <mergeCell ref="B2:G2"/>
    <mergeCell ref="B5:G5"/>
    <mergeCell ref="C12:F12"/>
    <mergeCell ref="B1:G1"/>
  </mergeCells>
  <pageMargins left="0.7" right="0.7" top="0.75" bottom="0.75" header="0.3" footer="0.3"/>
  <pageSetup paperSize="9" scale="63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8EF787-400F-4953-B254-142400AD560F}">
  <dimension ref="B1:G11"/>
  <sheetViews>
    <sheetView view="pageBreakPreview" zoomScaleNormal="100" zoomScaleSheetLayoutView="100" workbookViewId="0">
      <selection activeCell="C8" sqref="C8"/>
    </sheetView>
  </sheetViews>
  <sheetFormatPr baseColWidth="10" defaultRowHeight="14.4" x14ac:dyDescent="0.3"/>
  <cols>
    <col min="1" max="1" width="7.109375" customWidth="1"/>
    <col min="3" max="3" width="47.44140625" bestFit="1" customWidth="1"/>
    <col min="5" max="5" width="19.5546875" customWidth="1"/>
    <col min="7" max="7" width="23.88671875" bestFit="1" customWidth="1"/>
  </cols>
  <sheetData>
    <row r="1" spans="2:7" ht="73.5" customHeight="1" x14ac:dyDescent="0.3">
      <c r="B1" s="41" t="s">
        <v>97</v>
      </c>
      <c r="C1" s="41"/>
      <c r="D1" s="41"/>
      <c r="E1" s="41"/>
      <c r="F1" s="41"/>
      <c r="G1" s="41"/>
    </row>
    <row r="2" spans="2:7" ht="76.5" customHeight="1" x14ac:dyDescent="0.3">
      <c r="B2" s="42" t="s">
        <v>98</v>
      </c>
      <c r="C2" s="42"/>
      <c r="D2" s="42"/>
      <c r="E2" s="42"/>
      <c r="F2" s="42"/>
      <c r="G2" s="42"/>
    </row>
    <row r="4" spans="2:7" ht="18" x14ac:dyDescent="0.3">
      <c r="C4" s="9"/>
      <c r="D4" s="9"/>
      <c r="E4" s="8"/>
      <c r="F4" s="8"/>
      <c r="G4" s="8"/>
    </row>
    <row r="5" spans="2:7" ht="18" x14ac:dyDescent="0.3">
      <c r="B5" s="43" t="s">
        <v>13</v>
      </c>
      <c r="C5" s="43"/>
      <c r="D5" s="43"/>
      <c r="E5" s="43"/>
      <c r="F5" s="43"/>
      <c r="G5" s="43"/>
    </row>
    <row r="6" spans="2:7" ht="18" x14ac:dyDescent="0.3">
      <c r="C6" s="9"/>
      <c r="D6" s="9"/>
      <c r="E6" s="8"/>
      <c r="F6" s="8"/>
      <c r="G6" s="8"/>
    </row>
    <row r="7" spans="2:7" ht="31.2" x14ac:dyDescent="0.3">
      <c r="C7" s="5" t="s">
        <v>0</v>
      </c>
      <c r="D7" s="6" t="s">
        <v>19</v>
      </c>
      <c r="E7" s="5" t="s">
        <v>1</v>
      </c>
      <c r="F7" s="5" t="s">
        <v>2</v>
      </c>
      <c r="G7" s="5" t="s">
        <v>3</v>
      </c>
    </row>
    <row r="8" spans="2:7" ht="37.5" customHeight="1" x14ac:dyDescent="0.3">
      <c r="C8" s="4" t="s">
        <v>99</v>
      </c>
      <c r="D8" s="7">
        <v>2</v>
      </c>
      <c r="E8" s="3"/>
      <c r="F8" s="2">
        <v>1.2</v>
      </c>
      <c r="G8" s="2">
        <f>E8*F8*D8</f>
        <v>0</v>
      </c>
    </row>
    <row r="9" spans="2:7" ht="36" x14ac:dyDescent="0.3">
      <c r="C9" s="4" t="s">
        <v>15</v>
      </c>
      <c r="D9" s="7">
        <v>4</v>
      </c>
      <c r="E9" s="3"/>
      <c r="F9" s="2">
        <v>1.2</v>
      </c>
      <c r="G9" s="2">
        <f>E9*F9*D9</f>
        <v>0</v>
      </c>
    </row>
    <row r="11" spans="2:7" ht="41.1" customHeight="1" x14ac:dyDescent="0.3">
      <c r="C11" s="45" t="s">
        <v>12</v>
      </c>
      <c r="D11" s="45"/>
      <c r="E11" s="45"/>
      <c r="F11" s="45"/>
      <c r="G11" s="1">
        <f>SUM(,G8:G9)</f>
        <v>0</v>
      </c>
    </row>
  </sheetData>
  <mergeCells count="4">
    <mergeCell ref="B1:G1"/>
    <mergeCell ref="B2:G2"/>
    <mergeCell ref="B5:G5"/>
    <mergeCell ref="C11:F11"/>
  </mergeCells>
  <pageMargins left="0.7" right="0.7" top="0.75" bottom="0.75" header="0.3" footer="0.3"/>
  <pageSetup paperSize="9" scale="6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14</vt:i4>
      </vt:variant>
    </vt:vector>
  </HeadingPairs>
  <TitlesOfParts>
    <vt:vector size="14" baseType="lpstr">
      <vt:lpstr>DQE Lot 1</vt:lpstr>
      <vt:lpstr>DQE Lot 2</vt:lpstr>
      <vt:lpstr>DQE Lot 3</vt:lpstr>
      <vt:lpstr>DQE Lot 4</vt:lpstr>
      <vt:lpstr>DQE Lot 5</vt:lpstr>
      <vt:lpstr>DQE Lot 6</vt:lpstr>
      <vt:lpstr>DQE Lot 7</vt:lpstr>
      <vt:lpstr>DQE Lot 8</vt:lpstr>
      <vt:lpstr>DQE Lot 9</vt:lpstr>
      <vt:lpstr>DQE Lot 10</vt:lpstr>
      <vt:lpstr>DQE Lot 11</vt:lpstr>
      <vt:lpstr>DQE Lot 12</vt:lpstr>
      <vt:lpstr>DQE Lot 13</vt:lpstr>
      <vt:lpstr>DQE Lot 14</vt:lpstr>
    </vt:vector>
  </TitlesOfParts>
  <Company>CHU de Bordeaux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mailys.dehaudt@chu-bordeaux.fr</dc:creator>
  <cp:lastModifiedBy>TREZENEM Gladys</cp:lastModifiedBy>
  <cp:lastPrinted>2019-06-11T08:32:10Z</cp:lastPrinted>
  <dcterms:created xsi:type="dcterms:W3CDTF">2017-06-02T07:26:29Z</dcterms:created>
  <dcterms:modified xsi:type="dcterms:W3CDTF">2026-01-26T15:09:15Z</dcterms:modified>
</cp:coreProperties>
</file>