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SIM\COMMUN\M MAINTENANCE\ANTI-INTRUSION\ESID-25-228 - CADIVS 38\"/>
    </mc:Choice>
  </mc:AlternateContent>
  <bookViews>
    <workbookView xWindow="0" yWindow="0" windowWidth="20490" windowHeight="7020"/>
  </bookViews>
  <sheets>
    <sheet name="DE_Page de garde" sheetId="4" r:id="rId1"/>
    <sheet name="DE_F1_F2_F3" sheetId="5" r:id="rId2"/>
    <sheet name="DE_Correctif" sheetId="6" r:id="rId3"/>
    <sheet name="Offre" sheetId="9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5" l="1"/>
  <c r="F11" i="5"/>
  <c r="F10" i="5"/>
  <c r="F9" i="5"/>
  <c r="A1" i="9" l="1"/>
  <c r="F13" i="6"/>
  <c r="F12" i="6"/>
  <c r="F11" i="6"/>
  <c r="F10" i="6"/>
  <c r="F7" i="6"/>
  <c r="F7" i="5"/>
  <c r="F8" i="5"/>
  <c r="F15" i="6" l="1"/>
  <c r="D6" i="9" s="1"/>
  <c r="F14" i="5"/>
  <c r="A1" i="6" l="1"/>
  <c r="A1" i="5"/>
</calcChain>
</file>

<file path=xl/sharedStrings.xml><?xml version="1.0" encoding="utf-8"?>
<sst xmlns="http://schemas.openxmlformats.org/spreadsheetml/2006/main" count="58" uniqueCount="41">
  <si>
    <t>N° Prix</t>
  </si>
  <si>
    <t>Descriptif</t>
  </si>
  <si>
    <t>Unité</t>
  </si>
  <si>
    <t>Prix unitaire
(€ HT)</t>
  </si>
  <si>
    <t>F1</t>
  </si>
  <si>
    <t>Phase de démarrage</t>
  </si>
  <si>
    <t>u</t>
  </si>
  <si>
    <t>Prestation  annualisée d'exploitation et de maintenance préventive et corrective *</t>
  </si>
  <si>
    <t>an</t>
  </si>
  <si>
    <t>F3</t>
  </si>
  <si>
    <t xml:space="preserve">Phase de fin de marché </t>
  </si>
  <si>
    <t>C</t>
  </si>
  <si>
    <t>Coefficient majorateur de l’entreprise à appliquer sur le prix sec HT des pièces *</t>
  </si>
  <si>
    <t>/</t>
  </si>
  <si>
    <t>Heure de main d’œuvre ouvrier et technicien en heures ouvrées **</t>
  </si>
  <si>
    <t>heure</t>
  </si>
  <si>
    <t>Heure de main d’œuvre ouvrier et technicien, en heures non ouvrées **</t>
  </si>
  <si>
    <t>Heure de main d’œuvre ingénieur, en heures ouvrées **</t>
  </si>
  <si>
    <t>Heure de main d’œuvre ingénieur, en heures non ouvrées **</t>
  </si>
  <si>
    <r>
      <t>Houv</t>
    </r>
    <r>
      <rPr>
        <vertAlign val="subscript"/>
        <sz val="10"/>
        <color theme="8" tint="-0.249977111117893"/>
        <rFont val="Marianne"/>
        <family val="3"/>
      </rPr>
      <t>HO</t>
    </r>
  </si>
  <si>
    <r>
      <t>Houv</t>
    </r>
    <r>
      <rPr>
        <vertAlign val="subscript"/>
        <sz val="10"/>
        <color theme="8" tint="-0.249977111117893"/>
        <rFont val="Marianne"/>
        <family val="3"/>
      </rPr>
      <t>HNO</t>
    </r>
  </si>
  <si>
    <r>
      <t>Hing</t>
    </r>
    <r>
      <rPr>
        <vertAlign val="subscript"/>
        <sz val="10"/>
        <color theme="8" tint="-0.249977111117893"/>
        <rFont val="Marianne"/>
        <family val="3"/>
      </rPr>
      <t>HO</t>
    </r>
  </si>
  <si>
    <r>
      <t>Hing</t>
    </r>
    <r>
      <rPr>
        <vertAlign val="subscript"/>
        <sz val="10"/>
        <color theme="8" tint="-0.249977111117893"/>
        <rFont val="Marianne"/>
        <family val="3"/>
      </rPr>
      <t>HNO</t>
    </r>
  </si>
  <si>
    <r>
      <t>F2</t>
    </r>
    <r>
      <rPr>
        <vertAlign val="subscript"/>
        <sz val="10"/>
        <color theme="8" tint="-0.249977111117893"/>
        <rFont val="Marianne"/>
        <family val="3"/>
      </rPr>
      <t>annuel</t>
    </r>
  </si>
  <si>
    <r>
      <t xml:space="preserve">Bons de commande ponctuels : Prestations de maintenance corrective lorsque le prix total des fournitures et des pièces nécessaires à la réparation est strictement supérieur à 500 </t>
    </r>
    <r>
      <rPr>
        <sz val="11"/>
        <color theme="1"/>
        <rFont val="Marianne"/>
        <family val="3"/>
      </rPr>
      <t>euros HT en prix sec</t>
    </r>
  </si>
  <si>
    <t>Détail Estimatif
DE</t>
  </si>
  <si>
    <t>Quantités estimées sur toute la durée de l’accord-cadre</t>
  </si>
  <si>
    <t>Quantité</t>
  </si>
  <si>
    <t>Total
(€ HT)</t>
  </si>
  <si>
    <t>Montant total des prestations</t>
  </si>
  <si>
    <t>Montant total des bons de commande pour le correctif supérieur au seuil</t>
  </si>
  <si>
    <t>Montant de l'offre</t>
  </si>
  <si>
    <t>Quantité
(€ HT)</t>
  </si>
  <si>
    <t>Coefficient</t>
  </si>
  <si>
    <t>GTP</t>
  </si>
  <si>
    <t>Recensement ou la mise à jour sur fichier "pivots"</t>
  </si>
  <si>
    <t>GERprog</t>
  </si>
  <si>
    <t xml:space="preserve">Elaboration du plan de GROS ENTRETIEN RENOUVELLEMENT sur 15 ans </t>
  </si>
  <si>
    <t>GERactu</t>
  </si>
  <si>
    <t>Actualisation du plan de GROS ENTRETIEN RENOUVELLEMENT sur 15 ans</t>
  </si>
  <si>
    <t>Accord cadre à bons de commande pour la maintenance préventive et corrective des installations anti-intrusion, contrôle d’accès, interphonie et vidéo surveillance de la base de défense de Grenoble - Annecy - Chambéry - Gap - Saint-Christol
Département de l’Isère (38)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</si>
</sst>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_-* #,##0.00\ _€_-;\-* #,##0.00\ _€_-;_-* &quot;-&quot;??\ _€_-;_-@_-"/>
  </numFmts>
  <fonts count="10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4"/>
      <color theme="8" tint="-0.249977111117893"/>
      <name val="Marianne ExtraBold"/>
      <family val="3"/>
    </font>
    <font>
      <sz val="10"/>
      <color theme="8" tint="-0.249977111117893"/>
      <name val="Marianne"/>
      <family val="3"/>
    </font>
    <font>
      <b/>
      <sz val="10"/>
      <color theme="8" tint="-0.249977111117893"/>
      <name val="Marianne"/>
      <family val="3"/>
    </font>
    <font>
      <vertAlign val="subscript"/>
      <sz val="10"/>
      <color theme="8" tint="-0.249977111117893"/>
      <name val="Marianne"/>
      <family val="3"/>
    </font>
    <font>
      <b/>
      <sz val="14"/>
      <color theme="8" tint="-0.249977111117893"/>
      <name val="Marianne"/>
      <family val="3"/>
    </font>
    <font>
      <sz val="14"/>
      <color theme="1"/>
      <name val="Marianne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44" fontId="2" fillId="0" borderId="0" xfId="0" applyNumberFormat="1" applyFont="1" applyAlignment="1">
      <alignment vertical="center"/>
    </xf>
    <xf numFmtId="44" fontId="2" fillId="0" borderId="0" xfId="0" applyNumberFormat="1" applyFont="1" applyAlignment="1">
      <alignment horizontal="right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36</xdr:row>
      <xdr:rowOff>190500</xdr:rowOff>
    </xdr:from>
    <xdr:to>
      <xdr:col>2</xdr:col>
      <xdr:colOff>332105</xdr:colOff>
      <xdr:row>41</xdr:row>
      <xdr:rowOff>50800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95250" y="944880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4"/>
  <sheetViews>
    <sheetView tabSelected="1" view="pageLayout" zoomScaleNormal="100" workbookViewId="0">
      <selection activeCell="E9" sqref="E9"/>
    </sheetView>
  </sheetViews>
  <sheetFormatPr baseColWidth="10" defaultColWidth="11" defaultRowHeight="16.5" x14ac:dyDescent="0.3"/>
  <cols>
    <col min="1" max="6" width="13" style="8" customWidth="1"/>
    <col min="7" max="16384" width="11" style="8"/>
  </cols>
  <sheetData>
    <row r="1" spans="1:6" ht="66" customHeight="1" x14ac:dyDescent="0.3">
      <c r="A1" s="19" t="s">
        <v>25</v>
      </c>
      <c r="B1" s="19"/>
      <c r="C1" s="19"/>
      <c r="D1" s="19"/>
      <c r="E1" s="19"/>
      <c r="F1" s="19"/>
    </row>
    <row r="4" spans="1:6" ht="101.25" customHeight="1" x14ac:dyDescent="0.3">
      <c r="A4" s="20" t="s">
        <v>40</v>
      </c>
      <c r="B4" s="21"/>
      <c r="C4" s="21"/>
      <c r="D4" s="21"/>
      <c r="E4" s="21"/>
      <c r="F4" s="21"/>
    </row>
  </sheetData>
  <mergeCells count="2">
    <mergeCell ref="A1:F1"/>
    <mergeCell ref="A4:F4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&amp;L&amp;"Marianne,Normal"N° projet : ESID 25 228&amp;C&amp;"Marianne,Normal"DE&amp;R&amp;"Marianne,Normal"N°DAF :  2025_000856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F14"/>
  <sheetViews>
    <sheetView view="pageLayout" zoomScaleNormal="100" workbookViewId="0">
      <selection activeCell="D12" sqref="D12"/>
    </sheetView>
  </sheetViews>
  <sheetFormatPr baseColWidth="10" defaultColWidth="11" defaultRowHeight="15" x14ac:dyDescent="0.3"/>
  <cols>
    <col min="1" max="1" width="8.625" style="2" customWidth="1"/>
    <col min="2" max="2" width="50.625" style="2" customWidth="1"/>
    <col min="3" max="3" width="7.625" style="2" customWidth="1"/>
    <col min="4" max="4" width="12.625" style="2" customWidth="1"/>
    <col min="5" max="5" width="10.625" style="2" customWidth="1"/>
    <col min="6" max="6" width="15.625" style="2" customWidth="1"/>
    <col min="7" max="16384" width="11" style="2"/>
  </cols>
  <sheetData>
    <row r="1" spans="1:6" ht="67.5" customHeight="1" x14ac:dyDescent="0.3">
      <c r="A1" s="22" t="str">
        <f>'DE_Page de garde'!A4:F4</f>
        <v>Accord cadre à bons de commande pour la maintenance préventive et corrective des installations anti-intrusion, contrôle d’accès, interphonie et vidéo surveillance de la base de défense de Grenoble - Annecy - Chambéry - Gap - Saint-Christol
Département de l’Isère (38)</v>
      </c>
      <c r="B1" s="22"/>
      <c r="C1" s="22"/>
      <c r="D1" s="22"/>
      <c r="E1" s="22"/>
      <c r="F1" s="22"/>
    </row>
    <row r="3" spans="1:6" x14ac:dyDescent="0.3">
      <c r="A3" s="2" t="s">
        <v>26</v>
      </c>
    </row>
    <row r="6" spans="1:6" ht="38.25" customHeight="1" x14ac:dyDescent="0.3">
      <c r="A6" s="6" t="s">
        <v>0</v>
      </c>
      <c r="B6" s="6" t="s">
        <v>1</v>
      </c>
      <c r="C6" s="6" t="s">
        <v>2</v>
      </c>
      <c r="D6" s="6" t="s">
        <v>3</v>
      </c>
      <c r="E6" s="6" t="s">
        <v>27</v>
      </c>
      <c r="F6" s="6" t="s">
        <v>28</v>
      </c>
    </row>
    <row r="7" spans="1:6" ht="42.75" customHeight="1" x14ac:dyDescent="0.3">
      <c r="A7" s="7" t="s">
        <v>4</v>
      </c>
      <c r="B7" s="4" t="s">
        <v>5</v>
      </c>
      <c r="C7" s="17" t="s">
        <v>6</v>
      </c>
      <c r="D7" s="5"/>
      <c r="E7" s="3">
        <v>1</v>
      </c>
      <c r="F7" s="5" t="str">
        <f>IF(ISBLANK(D7),"",PRODUCT(D7:E7))</f>
        <v/>
      </c>
    </row>
    <row r="8" spans="1:6" ht="42.75" customHeight="1" x14ac:dyDescent="0.3">
      <c r="A8" s="7" t="s">
        <v>23</v>
      </c>
      <c r="B8" s="4" t="s">
        <v>7</v>
      </c>
      <c r="C8" s="17" t="s">
        <v>8</v>
      </c>
      <c r="D8" s="5"/>
      <c r="E8" s="3">
        <v>4</v>
      </c>
      <c r="F8" s="5" t="str">
        <f t="shared" ref="F8:F12" si="0">IF(ISBLANK(D8),"",PRODUCT(D8:E8))</f>
        <v/>
      </c>
    </row>
    <row r="9" spans="1:6" ht="42.75" customHeight="1" x14ac:dyDescent="0.3">
      <c r="A9" s="7" t="s">
        <v>9</v>
      </c>
      <c r="B9" s="4" t="s">
        <v>10</v>
      </c>
      <c r="C9" s="17" t="s">
        <v>6</v>
      </c>
      <c r="D9" s="5"/>
      <c r="E9" s="3">
        <v>1</v>
      </c>
      <c r="F9" s="5" t="str">
        <f t="shared" si="0"/>
        <v/>
      </c>
    </row>
    <row r="10" spans="1:6" ht="42.75" customHeight="1" x14ac:dyDescent="0.3">
      <c r="A10" s="7" t="s">
        <v>34</v>
      </c>
      <c r="B10" s="4" t="s">
        <v>35</v>
      </c>
      <c r="C10" s="17" t="s">
        <v>6</v>
      </c>
      <c r="D10" s="5"/>
      <c r="E10" s="3">
        <v>4</v>
      </c>
      <c r="F10" s="5" t="str">
        <f t="shared" si="0"/>
        <v/>
      </c>
    </row>
    <row r="11" spans="1:6" ht="42.75" customHeight="1" x14ac:dyDescent="0.3">
      <c r="A11" s="7" t="s">
        <v>36</v>
      </c>
      <c r="B11" s="4" t="s">
        <v>37</v>
      </c>
      <c r="C11" s="17" t="s">
        <v>6</v>
      </c>
      <c r="D11" s="5"/>
      <c r="E11" s="3">
        <v>1</v>
      </c>
      <c r="F11" s="5" t="str">
        <f t="shared" si="0"/>
        <v/>
      </c>
    </row>
    <row r="12" spans="1:6" ht="42.75" customHeight="1" x14ac:dyDescent="0.3">
      <c r="A12" s="7" t="s">
        <v>38</v>
      </c>
      <c r="B12" s="4" t="s">
        <v>39</v>
      </c>
      <c r="C12" s="17" t="s">
        <v>6</v>
      </c>
      <c r="D12" s="5"/>
      <c r="E12" s="3">
        <v>3</v>
      </c>
      <c r="F12" s="5" t="str">
        <f t="shared" si="0"/>
        <v/>
      </c>
    </row>
    <row r="14" spans="1:6" x14ac:dyDescent="0.3">
      <c r="D14" s="9" t="s">
        <v>29</v>
      </c>
      <c r="F14" s="10">
        <f>SUM(F7:F12)</f>
        <v>0</v>
      </c>
    </row>
  </sheetData>
  <mergeCells count="1">
    <mergeCell ref="A1:F1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landscape" r:id="rId1"/>
  <headerFooter>
    <oddHeader>&amp;L&amp;"Marianne,Normal"N° projet : ESID 25 228&amp;C&amp;"Marianne,Normal"DE&amp;R&amp;"Marianne,Normal"N°DAF :  2025_000856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view="pageLayout" topLeftCell="A7" zoomScaleNormal="100" workbookViewId="0">
      <selection activeCell="D10" sqref="D10:D13"/>
    </sheetView>
  </sheetViews>
  <sheetFormatPr baseColWidth="10" defaultColWidth="11" defaultRowHeight="15" x14ac:dyDescent="0.3"/>
  <cols>
    <col min="1" max="1" width="8.625" style="2" customWidth="1"/>
    <col min="2" max="2" width="50.625" style="2" customWidth="1"/>
    <col min="3" max="3" width="7.625" style="2" customWidth="1"/>
    <col min="4" max="4" width="12.625" style="2" customWidth="1"/>
    <col min="5" max="5" width="8.625" style="2" customWidth="1"/>
    <col min="6" max="6" width="15.625" style="2" customWidth="1"/>
    <col min="7" max="16384" width="11" style="2"/>
  </cols>
  <sheetData>
    <row r="1" spans="1:7" ht="67.5" customHeight="1" x14ac:dyDescent="0.3">
      <c r="A1" s="22" t="str">
        <f>'DE_Page de garde'!A4:F4</f>
        <v>Accord cadre à bons de commande pour la maintenance préventive et corrective des installations anti-intrusion, contrôle d’accès, interphonie et vidéo surveillance de la base de défense de Grenoble - Annecy - Chambéry - Gap - Saint-Christol
Département de l’Isère (38)</v>
      </c>
      <c r="B1" s="22"/>
      <c r="C1" s="22"/>
      <c r="D1" s="22"/>
      <c r="E1" s="22"/>
      <c r="F1" s="22"/>
    </row>
    <row r="3" spans="1:7" ht="48" customHeight="1" x14ac:dyDescent="0.3">
      <c r="A3" s="23" t="s">
        <v>24</v>
      </c>
      <c r="B3" s="23"/>
      <c r="C3" s="23"/>
      <c r="D3" s="23"/>
      <c r="E3" s="23"/>
      <c r="F3" s="23"/>
    </row>
    <row r="6" spans="1:7" ht="38.25" customHeight="1" x14ac:dyDescent="0.3">
      <c r="A6" s="6" t="s">
        <v>0</v>
      </c>
      <c r="B6" s="6" t="s">
        <v>1</v>
      </c>
      <c r="C6" s="6" t="s">
        <v>2</v>
      </c>
      <c r="D6" s="6" t="s">
        <v>33</v>
      </c>
      <c r="E6" s="6" t="s">
        <v>32</v>
      </c>
      <c r="F6" s="6" t="s">
        <v>28</v>
      </c>
    </row>
    <row r="7" spans="1:7" ht="42.75" customHeight="1" x14ac:dyDescent="0.3">
      <c r="A7" s="7" t="s">
        <v>11</v>
      </c>
      <c r="B7" s="4" t="s">
        <v>12</v>
      </c>
      <c r="C7" s="17" t="s">
        <v>13</v>
      </c>
      <c r="D7" s="18"/>
      <c r="E7" s="3">
        <v>72993</v>
      </c>
      <c r="F7" s="5" t="str">
        <f>IF(ISBLANK(D7),"",PRODUCT(D7:E7))</f>
        <v/>
      </c>
    </row>
    <row r="9" spans="1:7" ht="38.25" customHeight="1" x14ac:dyDescent="0.3">
      <c r="A9" s="6" t="s">
        <v>0</v>
      </c>
      <c r="B9" s="6" t="s">
        <v>1</v>
      </c>
      <c r="C9" s="6" t="s">
        <v>2</v>
      </c>
      <c r="D9" s="6" t="s">
        <v>3</v>
      </c>
      <c r="E9" s="6" t="s">
        <v>27</v>
      </c>
      <c r="F9" s="6" t="s">
        <v>28</v>
      </c>
    </row>
    <row r="10" spans="1:7" ht="42.75" customHeight="1" x14ac:dyDescent="0.3">
      <c r="A10" s="7" t="s">
        <v>19</v>
      </c>
      <c r="B10" s="4" t="s">
        <v>14</v>
      </c>
      <c r="C10" s="17" t="s">
        <v>15</v>
      </c>
      <c r="D10" s="5"/>
      <c r="E10" s="3">
        <v>1826</v>
      </c>
      <c r="F10" s="5" t="str">
        <f t="shared" ref="F10:F13" si="0">IF(ISBLANK(D10),"",PRODUCT(D10:E10))</f>
        <v/>
      </c>
    </row>
    <row r="11" spans="1:7" ht="42.75" customHeight="1" x14ac:dyDescent="0.3">
      <c r="A11" s="7" t="s">
        <v>20</v>
      </c>
      <c r="B11" s="4" t="s">
        <v>16</v>
      </c>
      <c r="C11" s="17" t="s">
        <v>15</v>
      </c>
      <c r="D11" s="5"/>
      <c r="E11" s="3">
        <v>114</v>
      </c>
      <c r="F11" s="5" t="str">
        <f t="shared" si="0"/>
        <v/>
      </c>
    </row>
    <row r="12" spans="1:7" ht="42.75" customHeight="1" x14ac:dyDescent="0.3">
      <c r="A12" s="7" t="s">
        <v>21</v>
      </c>
      <c r="B12" s="4" t="s">
        <v>17</v>
      </c>
      <c r="C12" s="17" t="s">
        <v>15</v>
      </c>
      <c r="D12" s="5"/>
      <c r="E12" s="3">
        <v>297</v>
      </c>
      <c r="F12" s="5" t="str">
        <f t="shared" si="0"/>
        <v/>
      </c>
    </row>
    <row r="13" spans="1:7" ht="42.75" customHeight="1" x14ac:dyDescent="0.3">
      <c r="A13" s="7" t="s">
        <v>22</v>
      </c>
      <c r="B13" s="4" t="s">
        <v>18</v>
      </c>
      <c r="C13" s="17" t="s">
        <v>15</v>
      </c>
      <c r="D13" s="5"/>
      <c r="E13" s="3">
        <v>46</v>
      </c>
      <c r="F13" s="5" t="str">
        <f t="shared" si="0"/>
        <v/>
      </c>
    </row>
    <row r="15" spans="1:7" x14ac:dyDescent="0.3">
      <c r="D15" s="9" t="s">
        <v>30</v>
      </c>
      <c r="F15" s="11">
        <f>SUM(F7,F9:F13)</f>
        <v>0</v>
      </c>
      <c r="G15" s="9"/>
    </row>
  </sheetData>
  <mergeCells count="2">
    <mergeCell ref="A1:F1"/>
    <mergeCell ref="A3:F3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landscape" r:id="rId1"/>
  <headerFooter>
    <oddHeader>&amp;L&amp;"Marianne,Normal"N° projet : ESID 25 228&amp;C&amp;"Marianne,Normal"DE&amp;R&amp;"Marianne,Normal"N°DAF :  2025_000856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view="pageLayout" zoomScaleNormal="100" workbookViewId="0">
      <selection sqref="A1:D1"/>
    </sheetView>
  </sheetViews>
  <sheetFormatPr baseColWidth="10" defaultColWidth="11" defaultRowHeight="15" x14ac:dyDescent="0.3"/>
  <cols>
    <col min="1" max="1" width="8.5" style="1" customWidth="1"/>
    <col min="2" max="2" width="34.625" style="2" customWidth="1"/>
    <col min="3" max="3" width="6.125" style="2" customWidth="1"/>
    <col min="4" max="4" width="30.625" style="2" customWidth="1"/>
    <col min="5" max="16384" width="11" style="2"/>
  </cols>
  <sheetData>
    <row r="1" spans="1:4" ht="67.5" customHeight="1" x14ac:dyDescent="0.3">
      <c r="A1" s="22" t="str">
        <f>'DE_Page de garde'!A4:F4</f>
        <v>Accord cadre à bons de commande pour la maintenance préventive et corrective des installations anti-intrusion, contrôle d’accès, interphonie et vidéo surveillance de la base de défense de Grenoble - Annecy - Chambéry - Gap - Saint-Christol
Département de l’Isère (38)</v>
      </c>
      <c r="B1" s="22"/>
      <c r="C1" s="22"/>
      <c r="D1" s="22"/>
    </row>
    <row r="3" spans="1:4" ht="48" customHeight="1" x14ac:dyDescent="0.3">
      <c r="A3" s="22"/>
      <c r="B3" s="22"/>
      <c r="C3" s="22"/>
      <c r="D3" s="22"/>
    </row>
    <row r="5" spans="1:4" ht="15.75" thickBot="1" x14ac:dyDescent="0.35"/>
    <row r="6" spans="1:4" s="16" customFormat="1" ht="38.25" customHeight="1" thickBot="1" x14ac:dyDescent="0.35">
      <c r="A6" s="12"/>
      <c r="B6" s="13" t="s">
        <v>31</v>
      </c>
      <c r="C6" s="14"/>
      <c r="D6" s="15">
        <f>SUM(DE_F1_F2_F3!F14,DE_Correctif!F15)</f>
        <v>0</v>
      </c>
    </row>
  </sheetData>
  <mergeCells count="2">
    <mergeCell ref="A1:D1"/>
    <mergeCell ref="A3:D3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&amp;L&amp;"Marianne,Normal"N° projet : ESID 25 228&amp;C&amp;"Marianne,Normal"DE&amp;R&amp;"Marianne,Normal"N°DAF :  2025_000856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0AF255A15DE341A67A78A49DAB29E2" ma:contentTypeVersion="2" ma:contentTypeDescription="Crée un document." ma:contentTypeScope="" ma:versionID="fcfb42a01af99926616f6ce1cad3a03f">
  <xsd:schema xmlns:xsd="http://www.w3.org/2001/XMLSchema" xmlns:xs="http://www.w3.org/2001/XMLSchema" xmlns:p="http://schemas.microsoft.com/office/2006/metadata/properties" xmlns:ns2="http://schemas.microsoft.com/sharepoint/v3/fields" xmlns:ns3="0de6f429-dc8e-4324-b759-3c745293eb41" targetNamespace="http://schemas.microsoft.com/office/2006/metadata/properties" ma:root="true" ma:fieldsID="3cdb55f439b0856a7b7140dd41cdfea9" ns2:_="" ns3:_="">
    <xsd:import namespace="http://schemas.microsoft.com/sharepoint/v3/fields"/>
    <xsd:import namespace="0de6f429-dc8e-4324-b759-3c745293eb41"/>
    <xsd:element name="properties">
      <xsd:complexType>
        <xsd:sequence>
          <xsd:element name="documentManagement">
            <xsd:complexType>
              <xsd:all>
                <xsd:element ref="ns2:_Status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8" nillable="true" ma:displayName="État" ma:default="Non commencé" ma:internalName="_Status">
      <xsd:simpleType>
        <xsd:union memberTypes="dms:Text">
          <xsd:simpleType>
            <xsd:restriction base="dms:Choice">
              <xsd:enumeration value="Non commencé"/>
              <xsd:enumeration value="Brouillon"/>
              <xsd:enumeration value="Révisé"/>
              <xsd:enumeration value="Planifié"/>
              <xsd:enumeration value="Publié"/>
              <xsd:enumeration value="Final"/>
              <xsd:enumeration value="Date d'expiration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e6f429-dc8e-4324-b759-3c745293eb4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 ma:index="9" ma:displayName="Commentaires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État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Non commencé</_Status>
  </documentManagement>
</p:properties>
</file>

<file path=customXml/itemProps1.xml><?xml version="1.0" encoding="utf-8"?>
<ds:datastoreItem xmlns:ds="http://schemas.openxmlformats.org/officeDocument/2006/customXml" ds:itemID="{C89DB623-FDEA-47D2-8D6D-2195A24421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0de6f429-dc8e-4324-b759-3c745293eb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889C1A-C2EC-4224-9B59-7E6B72933C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14F21A-86F9-4173-BB35-28D82DF82AF9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0de6f429-dc8e-4324-b759-3c745293eb41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DESMONCEAUX Régis TSEF</cp:lastModifiedBy>
  <cp:revision/>
  <cp:lastPrinted>2025-02-20T13:15:00Z</cp:lastPrinted>
  <dcterms:created xsi:type="dcterms:W3CDTF">2020-05-28T15:27:04Z</dcterms:created>
  <dcterms:modified xsi:type="dcterms:W3CDTF">2025-12-18T11:37:40Z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0x010100D60AF255A15DE341A67A78A49DAB29E2</vt:lpwstr>
  </property>
</Properties>
</file>