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11650100buro\POLE-RESSOURCES\LOGISTIQUE\Unité Achats Marchés\MARCHES OUVERTS EN 2026\Marché 2026-003 Maintenance Multitechnique - CPAM 09\3. DCE\1. DCE\"/>
    </mc:Choice>
  </mc:AlternateContent>
  <bookViews>
    <workbookView xWindow="0" yWindow="0" windowWidth="28800" windowHeight="12180" activeTab="2"/>
  </bookViews>
  <sheets>
    <sheet name="DPGF" sheetId="1" r:id="rId1"/>
    <sheet name="BPU" sheetId="4" r:id="rId2"/>
    <sheet name="DQE" sheetId="6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4" l="1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12" i="1"/>
  <c r="G13" i="1"/>
  <c r="G14" i="1"/>
  <c r="G15" i="1"/>
  <c r="G16" i="1"/>
  <c r="G11" i="1"/>
  <c r="J42" i="6"/>
  <c r="G38" i="6"/>
  <c r="J38" i="6" s="1"/>
  <c r="G39" i="6"/>
  <c r="J39" i="6" s="1"/>
  <c r="G40" i="6"/>
  <c r="J40" i="6" s="1"/>
  <c r="G41" i="6"/>
  <c r="J41" i="6" s="1"/>
  <c r="G42" i="6"/>
  <c r="G37" i="6"/>
  <c r="J37" i="6" s="1"/>
  <c r="F38" i="6"/>
  <c r="I38" i="6" s="1"/>
  <c r="F39" i="6"/>
  <c r="I39" i="6" s="1"/>
  <c r="F40" i="6"/>
  <c r="I40" i="6" s="1"/>
  <c r="F41" i="6"/>
  <c r="I41" i="6" s="1"/>
  <c r="F42" i="6"/>
  <c r="I42" i="6" s="1"/>
  <c r="F37" i="6"/>
  <c r="I37" i="6" s="1"/>
  <c r="I43" i="6" l="1"/>
  <c r="J43" i="6"/>
  <c r="G21" i="6"/>
  <c r="J21" i="6" s="1"/>
  <c r="G22" i="6"/>
  <c r="J22" i="6" s="1"/>
  <c r="G23" i="6"/>
  <c r="J23" i="6" s="1"/>
  <c r="F12" i="6"/>
  <c r="I12" i="6" s="1"/>
  <c r="F13" i="6"/>
  <c r="I13" i="6" s="1"/>
  <c r="F14" i="6"/>
  <c r="I14" i="6" s="1"/>
  <c r="F15" i="6"/>
  <c r="I15" i="6" s="1"/>
  <c r="F16" i="6"/>
  <c r="I16" i="6" s="1"/>
  <c r="F17" i="6"/>
  <c r="I17" i="6" s="1"/>
  <c r="F18" i="6"/>
  <c r="I18" i="6" s="1"/>
  <c r="F19" i="6"/>
  <c r="I19" i="6" s="1"/>
  <c r="F20" i="6"/>
  <c r="I20" i="6" s="1"/>
  <c r="F21" i="6"/>
  <c r="I21" i="6" s="1"/>
  <c r="F22" i="6"/>
  <c r="I22" i="6" s="1"/>
  <c r="F23" i="6"/>
  <c r="I23" i="6" s="1"/>
  <c r="F24" i="6"/>
  <c r="I24" i="6" s="1"/>
  <c r="F25" i="6"/>
  <c r="I25" i="6" s="1"/>
  <c r="F26" i="6"/>
  <c r="I26" i="6" s="1"/>
  <c r="F27" i="6"/>
  <c r="I27" i="6" s="1"/>
  <c r="F28" i="6"/>
  <c r="I28" i="6" s="1"/>
  <c r="F11" i="6"/>
  <c r="I11" i="6" s="1"/>
  <c r="G25" i="6"/>
  <c r="J25" i="6" s="1"/>
  <c r="I29" i="6" l="1"/>
  <c r="I46" i="6" s="1"/>
  <c r="G20" i="6"/>
  <c r="J20" i="6" s="1"/>
  <c r="G24" i="6"/>
  <c r="J24" i="6" s="1"/>
  <c r="G26" i="6"/>
  <c r="J26" i="6" s="1"/>
  <c r="G27" i="6"/>
  <c r="J27" i="6" s="1"/>
  <c r="G28" i="6"/>
  <c r="J28" i="6" s="1"/>
  <c r="G12" i="6"/>
  <c r="J12" i="6" s="1"/>
  <c r="G13" i="6"/>
  <c r="J13" i="6" s="1"/>
  <c r="G14" i="6"/>
  <c r="J14" i="6" s="1"/>
  <c r="G15" i="6"/>
  <c r="J15" i="6" s="1"/>
  <c r="G16" i="6"/>
  <c r="J16" i="6" s="1"/>
  <c r="G17" i="6"/>
  <c r="J17" i="6" s="1"/>
  <c r="G18" i="6"/>
  <c r="J18" i="6" s="1"/>
  <c r="G19" i="6"/>
  <c r="J19" i="6" s="1"/>
  <c r="G11" i="6"/>
  <c r="J11" i="6" s="1"/>
  <c r="J29" i="6" l="1"/>
  <c r="J46" i="6" s="1"/>
</calcChain>
</file>

<file path=xl/sharedStrings.xml><?xml version="1.0" encoding="utf-8"?>
<sst xmlns="http://schemas.openxmlformats.org/spreadsheetml/2006/main" count="147" uniqueCount="40">
  <si>
    <t xml:space="preserve">Décomposition des Prix Globale et Forfaitaire </t>
  </si>
  <si>
    <t xml:space="preserve">Description </t>
  </si>
  <si>
    <t xml:space="preserve">Unité </t>
  </si>
  <si>
    <t>Montant forfaitaire semestriel (€ HT)</t>
  </si>
  <si>
    <t>Montant forfaitaire semestriel (€ TTC)</t>
  </si>
  <si>
    <t xml:space="preserve">Maintenance préventive </t>
  </si>
  <si>
    <t xml:space="preserve">Maintenance du système de contrôle d'accès </t>
  </si>
  <si>
    <t xml:space="preserve">Bordereau des Prix Unitaires </t>
  </si>
  <si>
    <t>Montant unitaire (€ HT)</t>
  </si>
  <si>
    <t>Montant unitaire (€ TTC)</t>
  </si>
  <si>
    <t>Maintenance curative</t>
  </si>
  <si>
    <t>u</t>
  </si>
  <si>
    <t xml:space="preserve">Détail Quantitatif Estimatif </t>
  </si>
  <si>
    <t>Total montant unitaire (€ HT)</t>
  </si>
  <si>
    <t xml:space="preserve">Total montant unitaire (€ TTC) </t>
  </si>
  <si>
    <t>TOTAL</t>
  </si>
  <si>
    <t xml:space="preserve">Marché 2026-003 - Maintenance multitechnique de la CPAM de l'Ariège </t>
  </si>
  <si>
    <t xml:space="preserve">Contrôle d'accès </t>
  </si>
  <si>
    <t xml:space="preserve">Electrique </t>
  </si>
  <si>
    <t xml:space="preserve">Incendie </t>
  </si>
  <si>
    <t>Intrusion</t>
  </si>
  <si>
    <t>Mise à jour du plan SSI</t>
  </si>
  <si>
    <t xml:space="preserve">Mise à jour des plans électriques </t>
  </si>
  <si>
    <t xml:space="preserve">Présence à l'exercice annuel d'évacuation incendie </t>
  </si>
  <si>
    <t>Maintenance du système d'intrusion</t>
  </si>
  <si>
    <t xml:space="preserve">Réparation d'un déclencheur manuel </t>
  </si>
  <si>
    <t xml:space="preserve">Remplacement d'un déclencheur manuel </t>
  </si>
  <si>
    <t>Mise à jour des logiciels - MICRO SESAM</t>
  </si>
  <si>
    <t>Mise à jour des logiciels - TITAN</t>
  </si>
  <si>
    <t>Maintenance des insllations électriques</t>
  </si>
  <si>
    <t xml:space="preserve">Maintenance des installations de protection contre l'incendie </t>
  </si>
  <si>
    <t xml:space="preserve">Quantités estimatives annuelles </t>
  </si>
  <si>
    <t>h</t>
  </si>
  <si>
    <t xml:space="preserve">Remplacement des cartouches d'air du système de désenfumage </t>
  </si>
  <si>
    <t xml:space="preserve">Main d'œuvre journée </t>
  </si>
  <si>
    <t>Main d'œuvre astreinte</t>
  </si>
  <si>
    <t xml:space="preserve">Déplacement </t>
  </si>
  <si>
    <t>f</t>
  </si>
  <si>
    <t>Total montant unitaire ( € HT)</t>
  </si>
  <si>
    <t>TOTAL GLOBAL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</si>
</sst>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78">
    <xf numFmtId="0" fontId="0" fillId="0" borderId="0" xfId="0"/>
    <xf numFmtId="0" fontId="4" fillId="0" borderId="0" xfId="0" applyFont="1" applyAlignment="1"/>
    <xf numFmtId="0" fontId="6" fillId="0" borderId="1" xfId="0" applyFont="1" applyBorder="1" applyAlignment="1">
      <alignment horizontal="center" vertical="center"/>
    </xf>
    <xf numFmtId="44" fontId="6" fillId="0" borderId="1" xfId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3" fillId="6" borderId="9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44" fontId="6" fillId="0" borderId="12" xfId="1" applyFont="1" applyBorder="1" applyAlignment="1">
      <alignment horizontal="center" vertical="center"/>
    </xf>
    <xf numFmtId="44" fontId="6" fillId="0" borderId="15" xfId="1" applyFont="1" applyBorder="1" applyAlignment="1">
      <alignment horizontal="center" vertical="center"/>
    </xf>
    <xf numFmtId="44" fontId="6" fillId="0" borderId="1" xfId="1" applyFont="1" applyFill="1" applyBorder="1" applyAlignment="1">
      <alignment horizontal="center" vertical="center"/>
    </xf>
    <xf numFmtId="0" fontId="0" fillId="0" borderId="0" xfId="0" applyFill="1"/>
    <xf numFmtId="44" fontId="6" fillId="0" borderId="12" xfId="0" applyNumberFormat="1" applyFont="1" applyBorder="1" applyAlignment="1">
      <alignment horizontal="center" vertical="center"/>
    </xf>
    <xf numFmtId="44" fontId="6" fillId="0" borderId="1" xfId="0" applyNumberFormat="1" applyFont="1" applyBorder="1" applyAlignment="1">
      <alignment horizontal="center" vertical="center"/>
    </xf>
    <xf numFmtId="44" fontId="6" fillId="0" borderId="15" xfId="0" applyNumberFormat="1" applyFont="1" applyBorder="1" applyAlignment="1">
      <alignment horizontal="center" vertical="center"/>
    </xf>
    <xf numFmtId="44" fontId="6" fillId="0" borderId="17" xfId="0" applyNumberFormat="1" applyFont="1" applyBorder="1" applyAlignment="1">
      <alignment horizontal="center" vertical="center"/>
    </xf>
    <xf numFmtId="44" fontId="6" fillId="0" borderId="20" xfId="0" applyNumberFormat="1" applyFont="1" applyBorder="1" applyAlignment="1">
      <alignment horizontal="center" vertical="center"/>
    </xf>
    <xf numFmtId="44" fontId="6" fillId="0" borderId="16" xfId="0" applyNumberFormat="1" applyFont="1" applyBorder="1" applyAlignment="1">
      <alignment horizontal="center" vertical="center"/>
    </xf>
    <xf numFmtId="44" fontId="3" fillId="0" borderId="22" xfId="1" applyFont="1" applyBorder="1"/>
    <xf numFmtId="44" fontId="6" fillId="0" borderId="17" xfId="1" applyFont="1" applyBorder="1" applyAlignment="1">
      <alignment horizontal="center" vertical="center"/>
    </xf>
    <xf numFmtId="44" fontId="6" fillId="0" borderId="16" xfId="1" applyFont="1" applyBorder="1" applyAlignment="1">
      <alignment horizontal="center" vertical="center"/>
    </xf>
    <xf numFmtId="44" fontId="1" fillId="0" borderId="15" xfId="1" applyNumberFormat="1" applyFont="1" applyBorder="1" applyAlignment="1">
      <alignment horizontal="center" vertical="center"/>
    </xf>
    <xf numFmtId="44" fontId="6" fillId="0" borderId="12" xfId="1" applyNumberFormat="1" applyFont="1" applyBorder="1" applyAlignment="1">
      <alignment horizontal="center" vertical="center"/>
    </xf>
    <xf numFmtId="44" fontId="6" fillId="0" borderId="17" xfId="1" applyNumberFormat="1" applyFont="1" applyBorder="1" applyAlignment="1">
      <alignment horizontal="center" vertical="center"/>
    </xf>
    <xf numFmtId="44" fontId="6" fillId="0" borderId="15" xfId="1" applyNumberFormat="1" applyFont="1" applyBorder="1" applyAlignment="1">
      <alignment horizontal="center" vertical="center"/>
    </xf>
    <xf numFmtId="44" fontId="6" fillId="0" borderId="16" xfId="1" applyNumberFormat="1" applyFont="1" applyBorder="1" applyAlignment="1">
      <alignment horizontal="center" vertical="center"/>
    </xf>
    <xf numFmtId="44" fontId="6" fillId="0" borderId="10" xfId="1" applyNumberFormat="1" applyFont="1" applyBorder="1" applyAlignment="1">
      <alignment horizontal="center" vertical="center"/>
    </xf>
    <xf numFmtId="44" fontId="6" fillId="0" borderId="18" xfId="1" applyNumberFormat="1" applyFont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44" fontId="0" fillId="0" borderId="12" xfId="0" applyNumberFormat="1" applyBorder="1"/>
    <xf numFmtId="44" fontId="0" fillId="0" borderId="17" xfId="0" applyNumberFormat="1" applyBorder="1"/>
    <xf numFmtId="44" fontId="0" fillId="0" borderId="15" xfId="0" applyNumberFormat="1" applyBorder="1"/>
    <xf numFmtId="44" fontId="0" fillId="0" borderId="16" xfId="0" applyNumberFormat="1" applyBorder="1"/>
    <xf numFmtId="44" fontId="0" fillId="0" borderId="10" xfId="0" applyNumberFormat="1" applyBorder="1"/>
    <xf numFmtId="44" fontId="0" fillId="0" borderId="18" xfId="0" applyNumberFormat="1" applyBorder="1"/>
    <xf numFmtId="44" fontId="1" fillId="0" borderId="12" xfId="1" applyNumberFormat="1" applyFont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44" fontId="1" fillId="0" borderId="10" xfId="1" applyNumberFormat="1" applyFont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44" fontId="6" fillId="0" borderId="20" xfId="1" applyFont="1" applyBorder="1" applyAlignment="1">
      <alignment horizontal="center" vertical="center"/>
    </xf>
    <xf numFmtId="44" fontId="6" fillId="0" borderId="13" xfId="1" applyFont="1" applyBorder="1" applyAlignment="1">
      <alignment horizontal="center" vertical="center"/>
    </xf>
    <xf numFmtId="44" fontId="6" fillId="0" borderId="23" xfId="1" applyFont="1" applyBorder="1" applyAlignment="1">
      <alignment horizontal="center" vertical="center"/>
    </xf>
    <xf numFmtId="44" fontId="6" fillId="0" borderId="20" xfId="1" applyFont="1" applyFill="1" applyBorder="1" applyAlignment="1">
      <alignment horizontal="center" vertical="center"/>
    </xf>
    <xf numFmtId="44" fontId="2" fillId="0" borderId="1" xfId="1" applyFont="1" applyBorder="1"/>
    <xf numFmtId="44" fontId="2" fillId="0" borderId="15" xfId="1" applyFont="1" applyBorder="1"/>
    <xf numFmtId="0" fontId="3" fillId="0" borderId="9" xfId="0" applyFont="1" applyBorder="1" applyAlignment="1">
      <alignment horizontal="center" vertical="center"/>
    </xf>
    <xf numFmtId="44" fontId="3" fillId="0" borderId="10" xfId="0" applyNumberFormat="1" applyFont="1" applyBorder="1" applyAlignment="1">
      <alignment horizontal="center" vertical="center"/>
    </xf>
    <xf numFmtId="44" fontId="3" fillId="0" borderId="18" xfId="0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4" borderId="11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3" fillId="6" borderId="11" xfId="0" applyFont="1" applyFill="1" applyBorder="1" applyAlignment="1">
      <alignment horizontal="center" vertical="center"/>
    </xf>
    <xf numFmtId="0" fontId="3" fillId="6" borderId="19" xfId="0" applyFont="1" applyFill="1" applyBorder="1" applyAlignment="1">
      <alignment horizontal="center" vertical="center"/>
    </xf>
    <xf numFmtId="0" fontId="3" fillId="6" borderId="14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3" fillId="4" borderId="24" xfId="0" applyFont="1" applyFill="1" applyBorder="1" applyAlignment="1">
      <alignment horizontal="center" vertical="center"/>
    </xf>
    <xf numFmtId="0" fontId="3" fillId="4" borderId="25" xfId="0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007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114301</xdr:colOff>
      <xdr:row>0</xdr:row>
      <xdr:rowOff>0</xdr:rowOff>
    </xdr:from>
    <xdr:to>
      <xdr:col>2</xdr:col>
      <xdr:colOff>666750</xdr:colOff>
      <xdr:row>4</xdr:row>
      <xdr:rowOff>171449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769" t="13274" r="3246"/>
        <a:stretch>
          <a:fillRect/>
        </a:stretch>
      </xdr:blipFill>
      <xdr:spPr bwMode="auto">
        <a:xfrm>
          <a:off x="114301" y="0"/>
          <a:ext cx="2076449" cy="9810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114301</xdr:colOff>
      <xdr:row>0</xdr:row>
      <xdr:rowOff>0</xdr:rowOff>
    </xdr:from>
    <xdr:to>
      <xdr:col>2</xdr:col>
      <xdr:colOff>666750</xdr:colOff>
      <xdr:row>4</xdr:row>
      <xdr:rowOff>171449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769" t="13274" r="3246"/>
        <a:stretch>
          <a:fillRect/>
        </a:stretch>
      </xdr:blipFill>
      <xdr:spPr bwMode="auto">
        <a:xfrm>
          <a:off x="114301" y="0"/>
          <a:ext cx="2076449" cy="10001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114301</xdr:colOff>
      <xdr:row>0</xdr:row>
      <xdr:rowOff>0</xdr:rowOff>
    </xdr:from>
    <xdr:to>
      <xdr:col>2</xdr:col>
      <xdr:colOff>666750</xdr:colOff>
      <xdr:row>4</xdr:row>
      <xdr:rowOff>171449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769" t="13274" r="3246"/>
        <a:stretch>
          <a:fillRect/>
        </a:stretch>
      </xdr:blipFill>
      <xdr:spPr bwMode="auto">
        <a:xfrm>
          <a:off x="114301" y="0"/>
          <a:ext cx="2076449" cy="10001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G16"/>
  <sheetViews>
    <sheetView zoomScale="115" zoomScaleNormal="115" workbookViewId="0">
      <selection activeCell="G11" sqref="G11"/>
    </sheetView>
  </sheetViews>
  <sheetFormatPr baseColWidth="10" defaultRowHeight="15" x14ac:dyDescent="0.25"/>
  <cols>
    <col min="3" max="3" width="15.85546875" bestFit="1" customWidth="1"/>
    <col min="4" max="4" width="69.140625" bestFit="1" customWidth="1"/>
    <col min="6" max="6" width="37.5703125" bestFit="1" customWidth="1"/>
    <col min="7" max="7" width="38.42578125" bestFit="1" customWidth="1"/>
  </cols>
  <sheetData>
    <row r="3" spans="3:7" ht="15.75" thickBot="1" x14ac:dyDescent="0.3"/>
    <row r="4" spans="3:7" ht="19.5" thickBot="1" x14ac:dyDescent="0.35">
      <c r="D4" s="59" t="s">
        <v>0</v>
      </c>
      <c r="E4" s="60"/>
      <c r="F4" s="60"/>
      <c r="G4" s="61"/>
    </row>
    <row r="5" spans="3:7" ht="40.5" customHeight="1" thickBot="1" x14ac:dyDescent="0.3">
      <c r="D5" s="65" t="s">
        <v>16</v>
      </c>
      <c r="E5" s="66"/>
      <c r="F5" s="66"/>
      <c r="G5" s="67"/>
    </row>
    <row r="6" spans="3:7" ht="15" customHeight="1" x14ac:dyDescent="0.3">
      <c r="D6" s="1"/>
      <c r="E6" s="1"/>
      <c r="F6" s="1"/>
      <c r="G6" s="1"/>
    </row>
    <row r="8" spans="3:7" x14ac:dyDescent="0.25">
      <c r="D8" s="62" t="s">
        <v>5</v>
      </c>
      <c r="E8" s="62"/>
      <c r="F8" s="62"/>
      <c r="G8" s="62"/>
    </row>
    <row r="10" spans="3:7" ht="16.5" thickBot="1" x14ac:dyDescent="0.3">
      <c r="D10" s="5" t="s">
        <v>1</v>
      </c>
      <c r="E10" s="5" t="s">
        <v>2</v>
      </c>
      <c r="F10" s="5" t="s">
        <v>3</v>
      </c>
      <c r="G10" s="5" t="s">
        <v>4</v>
      </c>
    </row>
    <row r="11" spans="3:7" ht="15.75" x14ac:dyDescent="0.25">
      <c r="C11" s="57" t="s">
        <v>20</v>
      </c>
      <c r="D11" s="6" t="s">
        <v>24</v>
      </c>
      <c r="E11" s="6" t="s">
        <v>37</v>
      </c>
      <c r="F11" s="27"/>
      <c r="G11" s="28">
        <f>F11*1.2</f>
        <v>0</v>
      </c>
    </row>
    <row r="12" spans="3:7" ht="16.5" thickBot="1" x14ac:dyDescent="0.3">
      <c r="C12" s="58"/>
      <c r="D12" s="7" t="s">
        <v>28</v>
      </c>
      <c r="E12" s="7" t="s">
        <v>37</v>
      </c>
      <c r="F12" s="29"/>
      <c r="G12" s="30">
        <f t="shared" ref="G12:G16" si="0">F12*1.2</f>
        <v>0</v>
      </c>
    </row>
    <row r="13" spans="3:7" ht="15.75" x14ac:dyDescent="0.25">
      <c r="C13" s="63" t="s">
        <v>17</v>
      </c>
      <c r="D13" s="6" t="s">
        <v>6</v>
      </c>
      <c r="E13" s="6" t="s">
        <v>37</v>
      </c>
      <c r="F13" s="27"/>
      <c r="G13" s="28">
        <f t="shared" si="0"/>
        <v>0</v>
      </c>
    </row>
    <row r="14" spans="3:7" ht="16.5" thickBot="1" x14ac:dyDescent="0.3">
      <c r="C14" s="64"/>
      <c r="D14" s="7" t="s">
        <v>27</v>
      </c>
      <c r="E14" s="7" t="s">
        <v>37</v>
      </c>
      <c r="F14" s="29"/>
      <c r="G14" s="30">
        <f t="shared" si="0"/>
        <v>0</v>
      </c>
    </row>
    <row r="15" spans="3:7" ht="16.5" thickBot="1" x14ac:dyDescent="0.3">
      <c r="C15" s="9" t="s">
        <v>18</v>
      </c>
      <c r="D15" s="8" t="s">
        <v>29</v>
      </c>
      <c r="E15" s="8" t="s">
        <v>37</v>
      </c>
      <c r="F15" s="31"/>
      <c r="G15" s="32">
        <f t="shared" si="0"/>
        <v>0</v>
      </c>
    </row>
    <row r="16" spans="3:7" ht="16.5" thickBot="1" x14ac:dyDescent="0.3">
      <c r="C16" s="10" t="s">
        <v>19</v>
      </c>
      <c r="D16" s="8" t="s">
        <v>30</v>
      </c>
      <c r="E16" s="8" t="s">
        <v>37</v>
      </c>
      <c r="F16" s="31"/>
      <c r="G16" s="32">
        <f t="shared" si="0"/>
        <v>0</v>
      </c>
    </row>
  </sheetData>
  <mergeCells count="5">
    <mergeCell ref="C11:C12"/>
    <mergeCell ref="D4:G4"/>
    <mergeCell ref="D8:G8"/>
    <mergeCell ref="C13:C14"/>
    <mergeCell ref="D5:G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G28"/>
  <sheetViews>
    <sheetView topLeftCell="A4" zoomScale="115" zoomScaleNormal="115" workbookViewId="0">
      <selection activeCell="F28" sqref="F28"/>
    </sheetView>
  </sheetViews>
  <sheetFormatPr baseColWidth="10" defaultRowHeight="15" x14ac:dyDescent="0.25"/>
  <cols>
    <col min="3" max="3" width="20.7109375" customWidth="1"/>
    <col min="4" max="4" width="69.140625" bestFit="1" customWidth="1"/>
    <col min="6" max="6" width="37.5703125" bestFit="1" customWidth="1"/>
    <col min="7" max="7" width="38.42578125" bestFit="1" customWidth="1"/>
  </cols>
  <sheetData>
    <row r="3" spans="3:7" ht="15.75" thickBot="1" x14ac:dyDescent="0.3"/>
    <row r="4" spans="3:7" ht="19.5" thickBot="1" x14ac:dyDescent="0.35">
      <c r="D4" s="59" t="s">
        <v>7</v>
      </c>
      <c r="E4" s="60"/>
      <c r="F4" s="60"/>
      <c r="G4" s="61"/>
    </row>
    <row r="5" spans="3:7" ht="40.5" customHeight="1" thickBot="1" x14ac:dyDescent="0.3">
      <c r="D5" s="65" t="s">
        <v>16</v>
      </c>
      <c r="E5" s="66"/>
      <c r="F5" s="66"/>
      <c r="G5" s="67"/>
    </row>
    <row r="6" spans="3:7" ht="15" customHeight="1" x14ac:dyDescent="0.3">
      <c r="D6" s="1"/>
      <c r="E6" s="1"/>
      <c r="F6" s="1"/>
      <c r="G6" s="1"/>
    </row>
    <row r="8" spans="3:7" x14ac:dyDescent="0.25">
      <c r="D8" s="62" t="s">
        <v>10</v>
      </c>
      <c r="E8" s="62"/>
      <c r="F8" s="62"/>
      <c r="G8" s="62"/>
    </row>
    <row r="10" spans="3:7" ht="16.5" thickBot="1" x14ac:dyDescent="0.3">
      <c r="D10" s="5" t="s">
        <v>1</v>
      </c>
      <c r="E10" s="5" t="s">
        <v>2</v>
      </c>
      <c r="F10" s="5" t="s">
        <v>8</v>
      </c>
      <c r="G10" s="5" t="s">
        <v>9</v>
      </c>
    </row>
    <row r="11" spans="3:7" ht="15.75" x14ac:dyDescent="0.25">
      <c r="C11" s="57" t="s">
        <v>20</v>
      </c>
      <c r="D11" s="6" t="s">
        <v>34</v>
      </c>
      <c r="E11" s="6" t="s">
        <v>32</v>
      </c>
      <c r="F11" s="13"/>
      <c r="G11" s="24">
        <f>F11*1.2</f>
        <v>0</v>
      </c>
    </row>
    <row r="12" spans="3:7" ht="15.75" x14ac:dyDescent="0.25">
      <c r="C12" s="74"/>
      <c r="D12" s="2" t="s">
        <v>35</v>
      </c>
      <c r="E12" s="2" t="s">
        <v>32</v>
      </c>
      <c r="F12" s="3"/>
      <c r="G12" s="48">
        <f t="shared" ref="G12:G28" si="0">F12*1.2</f>
        <v>0</v>
      </c>
    </row>
    <row r="13" spans="3:7" ht="16.5" thickBot="1" x14ac:dyDescent="0.3">
      <c r="C13" s="74"/>
      <c r="D13" s="2" t="s">
        <v>36</v>
      </c>
      <c r="E13" s="2" t="s">
        <v>37</v>
      </c>
      <c r="F13" s="3"/>
      <c r="G13" s="48">
        <f t="shared" si="0"/>
        <v>0</v>
      </c>
    </row>
    <row r="14" spans="3:7" ht="15.75" x14ac:dyDescent="0.25">
      <c r="C14" s="63" t="s">
        <v>17</v>
      </c>
      <c r="D14" s="6" t="s">
        <v>34</v>
      </c>
      <c r="E14" s="6" t="s">
        <v>32</v>
      </c>
      <c r="F14" s="13"/>
      <c r="G14" s="24">
        <f t="shared" si="0"/>
        <v>0</v>
      </c>
    </row>
    <row r="15" spans="3:7" ht="15.75" x14ac:dyDescent="0.25">
      <c r="C15" s="75"/>
      <c r="D15" s="2" t="s">
        <v>35</v>
      </c>
      <c r="E15" s="2" t="s">
        <v>32</v>
      </c>
      <c r="F15" s="3"/>
      <c r="G15" s="48">
        <f t="shared" si="0"/>
        <v>0</v>
      </c>
    </row>
    <row r="16" spans="3:7" ht="16.5" thickBot="1" x14ac:dyDescent="0.3">
      <c r="C16" s="75"/>
      <c r="D16" s="2" t="s">
        <v>36</v>
      </c>
      <c r="E16" s="2" t="s">
        <v>37</v>
      </c>
      <c r="F16" s="3"/>
      <c r="G16" s="48">
        <f t="shared" si="0"/>
        <v>0</v>
      </c>
    </row>
    <row r="17" spans="3:7" ht="15.75" x14ac:dyDescent="0.25">
      <c r="C17" s="71" t="s">
        <v>18</v>
      </c>
      <c r="D17" s="6" t="s">
        <v>34</v>
      </c>
      <c r="E17" s="6" t="s">
        <v>32</v>
      </c>
      <c r="F17" s="13"/>
      <c r="G17" s="24">
        <f t="shared" si="0"/>
        <v>0</v>
      </c>
    </row>
    <row r="18" spans="3:7" ht="15.75" x14ac:dyDescent="0.25">
      <c r="C18" s="72"/>
      <c r="D18" s="2" t="s">
        <v>35</v>
      </c>
      <c r="E18" s="2" t="s">
        <v>32</v>
      </c>
      <c r="F18" s="3"/>
      <c r="G18" s="48">
        <f t="shared" si="0"/>
        <v>0</v>
      </c>
    </row>
    <row r="19" spans="3:7" ht="15.75" x14ac:dyDescent="0.25">
      <c r="C19" s="72"/>
      <c r="D19" s="2" t="s">
        <v>36</v>
      </c>
      <c r="E19" s="2" t="s">
        <v>37</v>
      </c>
      <c r="F19" s="3"/>
      <c r="G19" s="48">
        <f t="shared" si="0"/>
        <v>0</v>
      </c>
    </row>
    <row r="20" spans="3:7" ht="16.5" thickBot="1" x14ac:dyDescent="0.3">
      <c r="C20" s="73"/>
      <c r="D20" s="11" t="s">
        <v>22</v>
      </c>
      <c r="E20" s="7" t="s">
        <v>11</v>
      </c>
      <c r="F20" s="14"/>
      <c r="G20" s="25">
        <f t="shared" si="0"/>
        <v>0</v>
      </c>
    </row>
    <row r="21" spans="3:7" ht="15.75" x14ac:dyDescent="0.25">
      <c r="C21" s="68" t="s">
        <v>19</v>
      </c>
      <c r="D21" s="6" t="s">
        <v>34</v>
      </c>
      <c r="E21" s="6" t="s">
        <v>32</v>
      </c>
      <c r="F21" s="13"/>
      <c r="G21" s="49">
        <f t="shared" si="0"/>
        <v>0</v>
      </c>
    </row>
    <row r="22" spans="3:7" ht="15.75" x14ac:dyDescent="0.25">
      <c r="C22" s="69"/>
      <c r="D22" s="2" t="s">
        <v>35</v>
      </c>
      <c r="E22" s="2" t="s">
        <v>32</v>
      </c>
      <c r="F22" s="3"/>
      <c r="G22" s="50">
        <f t="shared" si="0"/>
        <v>0</v>
      </c>
    </row>
    <row r="23" spans="3:7" ht="15.75" x14ac:dyDescent="0.25">
      <c r="C23" s="69"/>
      <c r="D23" s="2" t="s">
        <v>36</v>
      </c>
      <c r="E23" s="2" t="s">
        <v>37</v>
      </c>
      <c r="F23" s="3"/>
      <c r="G23" s="50">
        <f t="shared" si="0"/>
        <v>0</v>
      </c>
    </row>
    <row r="24" spans="3:7" ht="15.75" x14ac:dyDescent="0.25">
      <c r="C24" s="69"/>
      <c r="D24" s="4" t="s">
        <v>33</v>
      </c>
      <c r="E24" s="2" t="s">
        <v>11</v>
      </c>
      <c r="F24" s="3"/>
      <c r="G24" s="48">
        <f t="shared" si="0"/>
        <v>0</v>
      </c>
    </row>
    <row r="25" spans="3:7" s="16" customFormat="1" ht="15.75" x14ac:dyDescent="0.25">
      <c r="C25" s="69"/>
      <c r="D25" s="4" t="s">
        <v>25</v>
      </c>
      <c r="E25" s="4" t="s">
        <v>11</v>
      </c>
      <c r="F25" s="15"/>
      <c r="G25" s="51">
        <f>F25*1.2</f>
        <v>0</v>
      </c>
    </row>
    <row r="26" spans="3:7" s="16" customFormat="1" ht="15.75" x14ac:dyDescent="0.25">
      <c r="C26" s="69"/>
      <c r="D26" s="4" t="s">
        <v>26</v>
      </c>
      <c r="E26" s="4" t="s">
        <v>11</v>
      </c>
      <c r="F26" s="15"/>
      <c r="G26" s="51">
        <f t="shared" si="0"/>
        <v>0</v>
      </c>
    </row>
    <row r="27" spans="3:7" ht="15.75" x14ac:dyDescent="0.25">
      <c r="C27" s="69"/>
      <c r="D27" s="4" t="s">
        <v>21</v>
      </c>
      <c r="E27" s="2" t="s">
        <v>11</v>
      </c>
      <c r="F27" s="52"/>
      <c r="G27" s="48">
        <f t="shared" si="0"/>
        <v>0</v>
      </c>
    </row>
    <row r="28" spans="3:7" ht="16.5" thickBot="1" x14ac:dyDescent="0.3">
      <c r="C28" s="70"/>
      <c r="D28" s="11" t="s">
        <v>23</v>
      </c>
      <c r="E28" s="7" t="s">
        <v>37</v>
      </c>
      <c r="F28" s="53"/>
      <c r="G28" s="25">
        <f t="shared" si="0"/>
        <v>0</v>
      </c>
    </row>
  </sheetData>
  <mergeCells count="7">
    <mergeCell ref="C21:C28"/>
    <mergeCell ref="C17:C20"/>
    <mergeCell ref="D5:G5"/>
    <mergeCell ref="D4:G4"/>
    <mergeCell ref="D8:G8"/>
    <mergeCell ref="C11:C13"/>
    <mergeCell ref="C14:C16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J46"/>
  <sheetViews>
    <sheetView tabSelected="1" topLeftCell="A10" zoomScale="85" zoomScaleNormal="85" workbookViewId="0">
      <selection activeCell="E31" sqref="E31"/>
    </sheetView>
  </sheetViews>
  <sheetFormatPr baseColWidth="10" defaultRowHeight="15" x14ac:dyDescent="0.25"/>
  <cols>
    <col min="3" max="3" width="21.5703125" bestFit="1" customWidth="1"/>
    <col min="4" max="4" width="69.140625" bestFit="1" customWidth="1"/>
    <col min="6" max="6" width="37.5703125" bestFit="1" customWidth="1"/>
    <col min="7" max="7" width="38.42578125" bestFit="1" customWidth="1"/>
    <col min="8" max="8" width="45.85546875" bestFit="1" customWidth="1"/>
    <col min="9" max="9" width="40.42578125" bestFit="1" customWidth="1"/>
    <col min="10" max="10" width="43.28515625" bestFit="1" customWidth="1"/>
  </cols>
  <sheetData>
    <row r="3" spans="3:10" ht="15.75" thickBot="1" x14ac:dyDescent="0.3"/>
    <row r="4" spans="3:10" ht="19.5" thickBot="1" x14ac:dyDescent="0.3">
      <c r="D4" s="65" t="s">
        <v>12</v>
      </c>
      <c r="E4" s="66"/>
      <c r="F4" s="66"/>
      <c r="G4" s="66"/>
      <c r="H4" s="66"/>
      <c r="I4" s="66"/>
      <c r="J4" s="67"/>
    </row>
    <row r="5" spans="3:10" ht="40.5" customHeight="1" thickBot="1" x14ac:dyDescent="0.3">
      <c r="D5" s="65" t="s">
        <v>16</v>
      </c>
      <c r="E5" s="66"/>
      <c r="F5" s="66"/>
      <c r="G5" s="66"/>
      <c r="H5" s="66"/>
      <c r="I5" s="66"/>
      <c r="J5" s="67"/>
    </row>
    <row r="6" spans="3:10" ht="15" customHeight="1" x14ac:dyDescent="0.3">
      <c r="D6" s="1"/>
      <c r="E6" s="1"/>
      <c r="F6" s="1"/>
      <c r="G6" s="1"/>
    </row>
    <row r="8" spans="3:10" x14ac:dyDescent="0.25">
      <c r="D8" s="62" t="s">
        <v>10</v>
      </c>
      <c r="E8" s="62"/>
      <c r="F8" s="62"/>
      <c r="G8" s="62"/>
      <c r="H8" s="62"/>
      <c r="I8" s="62"/>
      <c r="J8" s="62"/>
    </row>
    <row r="10" spans="3:10" ht="16.5" thickBot="1" x14ac:dyDescent="0.3">
      <c r="D10" s="5" t="s">
        <v>1</v>
      </c>
      <c r="E10" s="5" t="s">
        <v>2</v>
      </c>
      <c r="F10" s="5" t="s">
        <v>8</v>
      </c>
      <c r="G10" s="5" t="s">
        <v>9</v>
      </c>
      <c r="H10" s="5" t="s">
        <v>31</v>
      </c>
      <c r="I10" s="5" t="s">
        <v>13</v>
      </c>
      <c r="J10" s="5" t="s">
        <v>14</v>
      </c>
    </row>
    <row r="11" spans="3:10" ht="15.75" x14ac:dyDescent="0.25">
      <c r="C11" s="57" t="s">
        <v>20</v>
      </c>
      <c r="D11" s="6" t="s">
        <v>34</v>
      </c>
      <c r="E11" s="6" t="s">
        <v>32</v>
      </c>
      <c r="F11" s="17">
        <f>BPU!F11</f>
        <v>0</v>
      </c>
      <c r="G11" s="17">
        <f>BPU!G11</f>
        <v>0</v>
      </c>
      <c r="H11" s="44">
        <v>7</v>
      </c>
      <c r="I11" s="17">
        <f>H11*F11</f>
        <v>0</v>
      </c>
      <c r="J11" s="20">
        <f>H11*G11</f>
        <v>0</v>
      </c>
    </row>
    <row r="12" spans="3:10" ht="15.75" x14ac:dyDescent="0.25">
      <c r="C12" s="74"/>
      <c r="D12" s="2" t="s">
        <v>35</v>
      </c>
      <c r="E12" s="2" t="s">
        <v>32</v>
      </c>
      <c r="F12" s="18">
        <f>BPU!F12</f>
        <v>0</v>
      </c>
      <c r="G12" s="18">
        <f>BPU!G12</f>
        <v>0</v>
      </c>
      <c r="H12" s="4">
        <v>3</v>
      </c>
      <c r="I12" s="18">
        <f t="shared" ref="I12:I28" si="0">H12*F12</f>
        <v>0</v>
      </c>
      <c r="J12" s="21">
        <f t="shared" ref="J12:J28" si="1">H12*G12</f>
        <v>0</v>
      </c>
    </row>
    <row r="13" spans="3:10" ht="16.5" thickBot="1" x14ac:dyDescent="0.3">
      <c r="C13" s="58"/>
      <c r="D13" s="7" t="s">
        <v>36</v>
      </c>
      <c r="E13" s="7" t="s">
        <v>37</v>
      </c>
      <c r="F13" s="19">
        <f>BPU!F13</f>
        <v>0</v>
      </c>
      <c r="G13" s="19">
        <f>BPU!G13</f>
        <v>0</v>
      </c>
      <c r="H13" s="11">
        <v>2</v>
      </c>
      <c r="I13" s="19">
        <f t="shared" si="0"/>
        <v>0</v>
      </c>
      <c r="J13" s="22">
        <f t="shared" si="1"/>
        <v>0</v>
      </c>
    </row>
    <row r="14" spans="3:10" ht="15.75" x14ac:dyDescent="0.25">
      <c r="C14" s="63" t="s">
        <v>17</v>
      </c>
      <c r="D14" s="6" t="s">
        <v>34</v>
      </c>
      <c r="E14" s="6" t="s">
        <v>32</v>
      </c>
      <c r="F14" s="17">
        <f>BPU!F14</f>
        <v>0</v>
      </c>
      <c r="G14" s="17">
        <f>BPU!G14</f>
        <v>0</v>
      </c>
      <c r="H14" s="44">
        <v>8</v>
      </c>
      <c r="I14" s="17">
        <f t="shared" si="0"/>
        <v>0</v>
      </c>
      <c r="J14" s="20">
        <f t="shared" si="1"/>
        <v>0</v>
      </c>
    </row>
    <row r="15" spans="3:10" ht="15.75" x14ac:dyDescent="0.25">
      <c r="C15" s="75"/>
      <c r="D15" s="2" t="s">
        <v>35</v>
      </c>
      <c r="E15" s="2" t="s">
        <v>32</v>
      </c>
      <c r="F15" s="18">
        <f>BPU!F15</f>
        <v>0</v>
      </c>
      <c r="G15" s="18">
        <f>BPU!G15</f>
        <v>0</v>
      </c>
      <c r="H15" s="4">
        <v>2</v>
      </c>
      <c r="I15" s="18">
        <f t="shared" si="0"/>
        <v>0</v>
      </c>
      <c r="J15" s="21">
        <f t="shared" si="1"/>
        <v>0</v>
      </c>
    </row>
    <row r="16" spans="3:10" ht="16.5" thickBot="1" x14ac:dyDescent="0.3">
      <c r="C16" s="64"/>
      <c r="D16" s="7" t="s">
        <v>36</v>
      </c>
      <c r="E16" s="7" t="s">
        <v>37</v>
      </c>
      <c r="F16" s="19">
        <f>BPU!F16</f>
        <v>0</v>
      </c>
      <c r="G16" s="19">
        <f>BPU!G16</f>
        <v>0</v>
      </c>
      <c r="H16" s="11">
        <v>2</v>
      </c>
      <c r="I16" s="19">
        <f t="shared" si="0"/>
        <v>0</v>
      </c>
      <c r="J16" s="22">
        <f t="shared" si="1"/>
        <v>0</v>
      </c>
    </row>
    <row r="17" spans="3:10" ht="15.75" x14ac:dyDescent="0.25">
      <c r="C17" s="71" t="s">
        <v>18</v>
      </c>
      <c r="D17" s="6" t="s">
        <v>34</v>
      </c>
      <c r="E17" s="6" t="s">
        <v>32</v>
      </c>
      <c r="F17" s="17">
        <f>BPU!F17</f>
        <v>0</v>
      </c>
      <c r="G17" s="17">
        <f>BPU!G17</f>
        <v>0</v>
      </c>
      <c r="H17" s="44">
        <v>15</v>
      </c>
      <c r="I17" s="17">
        <f t="shared" si="0"/>
        <v>0</v>
      </c>
      <c r="J17" s="20">
        <f t="shared" si="1"/>
        <v>0</v>
      </c>
    </row>
    <row r="18" spans="3:10" ht="15.75" x14ac:dyDescent="0.25">
      <c r="C18" s="72"/>
      <c r="D18" s="2" t="s">
        <v>35</v>
      </c>
      <c r="E18" s="2" t="s">
        <v>32</v>
      </c>
      <c r="F18" s="18">
        <f>BPU!F18</f>
        <v>0</v>
      </c>
      <c r="G18" s="18">
        <f>BPU!G18</f>
        <v>0</v>
      </c>
      <c r="H18" s="4">
        <v>3</v>
      </c>
      <c r="I18" s="18">
        <f t="shared" si="0"/>
        <v>0</v>
      </c>
      <c r="J18" s="21">
        <f t="shared" si="1"/>
        <v>0</v>
      </c>
    </row>
    <row r="19" spans="3:10" ht="15.75" x14ac:dyDescent="0.25">
      <c r="C19" s="72"/>
      <c r="D19" s="2" t="s">
        <v>36</v>
      </c>
      <c r="E19" s="2" t="s">
        <v>37</v>
      </c>
      <c r="F19" s="18">
        <f>BPU!F19</f>
        <v>0</v>
      </c>
      <c r="G19" s="18">
        <f>BPU!G19</f>
        <v>0</v>
      </c>
      <c r="H19" s="4">
        <v>2</v>
      </c>
      <c r="I19" s="18">
        <f t="shared" si="0"/>
        <v>0</v>
      </c>
      <c r="J19" s="21">
        <f t="shared" si="1"/>
        <v>0</v>
      </c>
    </row>
    <row r="20" spans="3:10" ht="16.5" thickBot="1" x14ac:dyDescent="0.3">
      <c r="C20" s="73"/>
      <c r="D20" s="11" t="s">
        <v>22</v>
      </c>
      <c r="E20" s="7" t="s">
        <v>11</v>
      </c>
      <c r="F20" s="19">
        <f>BPU!F20</f>
        <v>0</v>
      </c>
      <c r="G20" s="19">
        <f>BPU!G20</f>
        <v>0</v>
      </c>
      <c r="H20" s="11">
        <v>1</v>
      </c>
      <c r="I20" s="19">
        <f t="shared" si="0"/>
        <v>0</v>
      </c>
      <c r="J20" s="22">
        <f t="shared" si="1"/>
        <v>0</v>
      </c>
    </row>
    <row r="21" spans="3:10" ht="15.75" x14ac:dyDescent="0.25">
      <c r="C21" s="68" t="s">
        <v>19</v>
      </c>
      <c r="D21" s="6" t="s">
        <v>34</v>
      </c>
      <c r="E21" s="6" t="s">
        <v>32</v>
      </c>
      <c r="F21" s="17">
        <f>BPU!F21</f>
        <v>0</v>
      </c>
      <c r="G21" s="17">
        <f>BPU!G21</f>
        <v>0</v>
      </c>
      <c r="H21" s="44">
        <v>15</v>
      </c>
      <c r="I21" s="17">
        <f t="shared" si="0"/>
        <v>0</v>
      </c>
      <c r="J21" s="20">
        <f t="shared" si="1"/>
        <v>0</v>
      </c>
    </row>
    <row r="22" spans="3:10" ht="15.75" x14ac:dyDescent="0.25">
      <c r="C22" s="69"/>
      <c r="D22" s="2" t="s">
        <v>35</v>
      </c>
      <c r="E22" s="2" t="s">
        <v>32</v>
      </c>
      <c r="F22" s="18">
        <f>BPU!F22</f>
        <v>0</v>
      </c>
      <c r="G22" s="18">
        <f>BPU!G22</f>
        <v>0</v>
      </c>
      <c r="H22" s="4">
        <v>2</v>
      </c>
      <c r="I22" s="18">
        <f t="shared" si="0"/>
        <v>0</v>
      </c>
      <c r="J22" s="21">
        <f t="shared" si="1"/>
        <v>0</v>
      </c>
    </row>
    <row r="23" spans="3:10" ht="15.75" x14ac:dyDescent="0.25">
      <c r="C23" s="69"/>
      <c r="D23" s="2" t="s">
        <v>36</v>
      </c>
      <c r="E23" s="2" t="s">
        <v>37</v>
      </c>
      <c r="F23" s="18">
        <f>BPU!F23</f>
        <v>0</v>
      </c>
      <c r="G23" s="18">
        <f>BPU!G23</f>
        <v>0</v>
      </c>
      <c r="H23" s="4">
        <v>2</v>
      </c>
      <c r="I23" s="18">
        <f t="shared" si="0"/>
        <v>0</v>
      </c>
      <c r="J23" s="21">
        <f t="shared" si="1"/>
        <v>0</v>
      </c>
    </row>
    <row r="24" spans="3:10" ht="15.75" x14ac:dyDescent="0.25">
      <c r="C24" s="69"/>
      <c r="D24" s="4" t="s">
        <v>33</v>
      </c>
      <c r="E24" s="2" t="s">
        <v>11</v>
      </c>
      <c r="F24" s="18">
        <f>BPU!F24</f>
        <v>0</v>
      </c>
      <c r="G24" s="18">
        <f>BPU!G24</f>
        <v>0</v>
      </c>
      <c r="H24" s="4">
        <v>5</v>
      </c>
      <c r="I24" s="18">
        <f t="shared" si="0"/>
        <v>0</v>
      </c>
      <c r="J24" s="21">
        <f t="shared" si="1"/>
        <v>0</v>
      </c>
    </row>
    <row r="25" spans="3:10" ht="15.75" x14ac:dyDescent="0.25">
      <c r="C25" s="69"/>
      <c r="D25" s="4" t="s">
        <v>25</v>
      </c>
      <c r="E25" s="4" t="s">
        <v>11</v>
      </c>
      <c r="F25" s="18">
        <f>BPU!F25</f>
        <v>0</v>
      </c>
      <c r="G25" s="18">
        <f>BPU!G25</f>
        <v>0</v>
      </c>
      <c r="H25" s="4">
        <v>1</v>
      </c>
      <c r="I25" s="18">
        <f t="shared" si="0"/>
        <v>0</v>
      </c>
      <c r="J25" s="21">
        <f t="shared" si="1"/>
        <v>0</v>
      </c>
    </row>
    <row r="26" spans="3:10" ht="15.75" x14ac:dyDescent="0.25">
      <c r="C26" s="69"/>
      <c r="D26" s="4" t="s">
        <v>26</v>
      </c>
      <c r="E26" s="4" t="s">
        <v>11</v>
      </c>
      <c r="F26" s="18">
        <f>BPU!F26</f>
        <v>0</v>
      </c>
      <c r="G26" s="18">
        <f>BPU!G26</f>
        <v>0</v>
      </c>
      <c r="H26" s="4">
        <v>1</v>
      </c>
      <c r="I26" s="18">
        <f t="shared" si="0"/>
        <v>0</v>
      </c>
      <c r="J26" s="21">
        <f t="shared" si="1"/>
        <v>0</v>
      </c>
    </row>
    <row r="27" spans="3:10" ht="15.75" x14ac:dyDescent="0.25">
      <c r="C27" s="69"/>
      <c r="D27" s="4" t="s">
        <v>21</v>
      </c>
      <c r="E27" s="2" t="s">
        <v>11</v>
      </c>
      <c r="F27" s="18">
        <f>BPU!F27</f>
        <v>0</v>
      </c>
      <c r="G27" s="18">
        <f>BPU!G27</f>
        <v>0</v>
      </c>
      <c r="H27" s="4">
        <v>1</v>
      </c>
      <c r="I27" s="18">
        <f t="shared" si="0"/>
        <v>0</v>
      </c>
      <c r="J27" s="21">
        <f t="shared" si="1"/>
        <v>0</v>
      </c>
    </row>
    <row r="28" spans="3:10" ht="16.5" thickBot="1" x14ac:dyDescent="0.3">
      <c r="C28" s="70"/>
      <c r="D28" s="11" t="s">
        <v>23</v>
      </c>
      <c r="E28" s="7" t="s">
        <v>37</v>
      </c>
      <c r="F28" s="19">
        <f>BPU!F28</f>
        <v>0</v>
      </c>
      <c r="G28" s="19">
        <f>BPU!G28</f>
        <v>0</v>
      </c>
      <c r="H28" s="11">
        <v>1</v>
      </c>
      <c r="I28" s="19">
        <f t="shared" si="0"/>
        <v>0</v>
      </c>
      <c r="J28" s="22">
        <f t="shared" si="1"/>
        <v>0</v>
      </c>
    </row>
    <row r="29" spans="3:10" ht="15.75" thickBot="1" x14ac:dyDescent="0.3">
      <c r="H29" s="12" t="s">
        <v>15</v>
      </c>
      <c r="I29" s="23">
        <f>SUM(I11:I28)</f>
        <v>0</v>
      </c>
      <c r="J29" s="23">
        <f>SUM(J11:J28)</f>
        <v>0</v>
      </c>
    </row>
    <row r="34" spans="3:10" x14ac:dyDescent="0.25">
      <c r="D34" s="62" t="s">
        <v>5</v>
      </c>
      <c r="E34" s="62"/>
      <c r="F34" s="62"/>
      <c r="G34" s="62"/>
      <c r="H34" s="62"/>
      <c r="I34" s="62"/>
      <c r="J34" s="62"/>
    </row>
    <row r="36" spans="3:10" ht="16.5" thickBot="1" x14ac:dyDescent="0.3">
      <c r="D36" s="5" t="s">
        <v>1</v>
      </c>
      <c r="E36" s="5" t="s">
        <v>2</v>
      </c>
      <c r="F36" s="5" t="s">
        <v>3</v>
      </c>
      <c r="G36" s="5" t="s">
        <v>4</v>
      </c>
      <c r="H36" s="33" t="s">
        <v>31</v>
      </c>
      <c r="I36" s="33" t="s">
        <v>38</v>
      </c>
      <c r="J36" s="33" t="s">
        <v>14</v>
      </c>
    </row>
    <row r="37" spans="3:10" ht="15.75" x14ac:dyDescent="0.25">
      <c r="C37" s="57" t="s">
        <v>20</v>
      </c>
      <c r="D37" s="6" t="s">
        <v>24</v>
      </c>
      <c r="E37" s="6" t="s">
        <v>37</v>
      </c>
      <c r="F37" s="41">
        <f>DPGF!F11</f>
        <v>0</v>
      </c>
      <c r="G37" s="41">
        <f>DPGF!G11</f>
        <v>0</v>
      </c>
      <c r="H37" s="45">
        <v>2</v>
      </c>
      <c r="I37" s="35">
        <f>H37*F37</f>
        <v>0</v>
      </c>
      <c r="J37" s="36">
        <f>H37*G37</f>
        <v>0</v>
      </c>
    </row>
    <row r="38" spans="3:10" ht="16.5" thickBot="1" x14ac:dyDescent="0.3">
      <c r="C38" s="58"/>
      <c r="D38" s="7" t="s">
        <v>28</v>
      </c>
      <c r="E38" s="7" t="s">
        <v>37</v>
      </c>
      <c r="F38" s="26">
        <f>DPGF!F12</f>
        <v>0</v>
      </c>
      <c r="G38" s="26">
        <f>DPGF!G12</f>
        <v>0</v>
      </c>
      <c r="H38" s="46">
        <v>2</v>
      </c>
      <c r="I38" s="37">
        <f t="shared" ref="I38:I42" si="2">H38*F38</f>
        <v>0</v>
      </c>
      <c r="J38" s="38">
        <f t="shared" ref="J38:J42" si="3">H38*G38</f>
        <v>0</v>
      </c>
    </row>
    <row r="39" spans="3:10" ht="15.75" x14ac:dyDescent="0.25">
      <c r="C39" s="76" t="s">
        <v>17</v>
      </c>
      <c r="D39" s="6" t="s">
        <v>6</v>
      </c>
      <c r="E39" s="6" t="s">
        <v>37</v>
      </c>
      <c r="F39" s="41">
        <f>DPGF!F13</f>
        <v>0</v>
      </c>
      <c r="G39" s="41">
        <f>DPGF!G13</f>
        <v>0</v>
      </c>
      <c r="H39" s="45">
        <v>2</v>
      </c>
      <c r="I39" s="35">
        <f t="shared" si="2"/>
        <v>0</v>
      </c>
      <c r="J39" s="36">
        <f t="shared" si="3"/>
        <v>0</v>
      </c>
    </row>
    <row r="40" spans="3:10" ht="16.5" thickBot="1" x14ac:dyDescent="0.3">
      <c r="C40" s="77"/>
      <c r="D40" s="7" t="s">
        <v>27</v>
      </c>
      <c r="E40" s="7" t="s">
        <v>37</v>
      </c>
      <c r="F40" s="26">
        <f>DPGF!F14</f>
        <v>0</v>
      </c>
      <c r="G40" s="26">
        <f>DPGF!G14</f>
        <v>0</v>
      </c>
      <c r="H40" s="46">
        <v>2</v>
      </c>
      <c r="I40" s="37">
        <f t="shared" si="2"/>
        <v>0</v>
      </c>
      <c r="J40" s="38">
        <f t="shared" si="3"/>
        <v>0</v>
      </c>
    </row>
    <row r="41" spans="3:10" ht="16.5" thickBot="1" x14ac:dyDescent="0.3">
      <c r="C41" s="42" t="s">
        <v>18</v>
      </c>
      <c r="D41" s="8" t="s">
        <v>29</v>
      </c>
      <c r="E41" s="8" t="s">
        <v>37</v>
      </c>
      <c r="F41" s="43">
        <f>DPGF!F15</f>
        <v>0</v>
      </c>
      <c r="G41" s="43">
        <f>DPGF!G15</f>
        <v>0</v>
      </c>
      <c r="H41" s="47">
        <v>2</v>
      </c>
      <c r="I41" s="39">
        <f t="shared" si="2"/>
        <v>0</v>
      </c>
      <c r="J41" s="40">
        <f t="shared" si="3"/>
        <v>0</v>
      </c>
    </row>
    <row r="42" spans="3:10" ht="16.5" thickBot="1" x14ac:dyDescent="0.3">
      <c r="C42" s="34" t="s">
        <v>19</v>
      </c>
      <c r="D42" s="8" t="s">
        <v>30</v>
      </c>
      <c r="E42" s="8" t="s">
        <v>37</v>
      </c>
      <c r="F42" s="43">
        <f>DPGF!F16</f>
        <v>0</v>
      </c>
      <c r="G42" s="43">
        <f>DPGF!G16</f>
        <v>0</v>
      </c>
      <c r="H42" s="47">
        <v>2</v>
      </c>
      <c r="I42" s="39">
        <f t="shared" si="2"/>
        <v>0</v>
      </c>
      <c r="J42" s="40">
        <f t="shared" si="3"/>
        <v>0</v>
      </c>
    </row>
    <row r="43" spans="3:10" ht="15.75" thickBot="1" x14ac:dyDescent="0.3">
      <c r="H43" s="12" t="s">
        <v>15</v>
      </c>
      <c r="I43" s="23">
        <f>SUM(I37:I42)</f>
        <v>0</v>
      </c>
      <c r="J43" s="23">
        <f>SUM(J37:J42)</f>
        <v>0</v>
      </c>
    </row>
    <row r="45" spans="3:10" ht="15.75" thickBot="1" x14ac:dyDescent="0.3"/>
    <row r="46" spans="3:10" ht="15.75" thickBot="1" x14ac:dyDescent="0.3">
      <c r="H46" s="54" t="s">
        <v>39</v>
      </c>
      <c r="I46" s="55">
        <f>I29+I43</f>
        <v>0</v>
      </c>
      <c r="J46" s="56">
        <f>J29+J43</f>
        <v>0</v>
      </c>
    </row>
  </sheetData>
  <mergeCells count="10">
    <mergeCell ref="D34:J34"/>
    <mergeCell ref="C37:C38"/>
    <mergeCell ref="C39:C40"/>
    <mergeCell ref="C17:C20"/>
    <mergeCell ref="C21:C28"/>
    <mergeCell ref="D8:J8"/>
    <mergeCell ref="D4:J4"/>
    <mergeCell ref="D5:J5"/>
    <mergeCell ref="C11:C13"/>
    <mergeCell ref="C14:C1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DPGF</vt:lpstr>
      <vt:lpstr>BPU</vt:lpstr>
      <vt:lpstr>DQE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TUHA CAMILLE (CPAM HAUTES-PYRENEES)</dc:creator>
  <cp:lastModifiedBy>TUHA CAMILLE (CPAM HAUTES-PYRENEES)</cp:lastModifiedBy>
  <dcterms:created xsi:type="dcterms:W3CDTF">2026-01-08T10:25:11Z</dcterms:created>
  <dcterms:modified xsi:type="dcterms:W3CDTF">2026-02-11T07:19:48Z</dcterms:modified>
</cp:coreProperties>
</file>