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X:\EPF\06 - Marchés publics - Juridique\01 - Marchés Publics\02 - Projets de marchés\2025-38 RGPD\1- Passation\0_DCE_PUB\DCE\"/>
    </mc:Choice>
  </mc:AlternateContent>
  <xr:revisionPtr revIDLastSave="0" documentId="13_ncr:1_{C710EE8C-F331-43E4-A965-051F9F45F429}" xr6:coauthVersionLast="47" xr6:coauthVersionMax="47" xr10:uidLastSave="{00000000-0000-0000-0000-000000000000}"/>
  <bookViews>
    <workbookView xWindow="57480" yWindow="1545" windowWidth="29040" windowHeight="15720" activeTab="2" xr2:uid="{00000000-000D-0000-FFFF-FFFF00000000}"/>
  </bookViews>
  <sheets>
    <sheet name="DPGF postes 1 et 2" sheetId="1" r:id="rId1"/>
    <sheet name="BPU" sheetId="7" r:id="rId2"/>
    <sheet name="DQE" sheetId="5" r:id="rId3"/>
  </sheets>
  <definedNames>
    <definedName name="_xlnm.Print_Area" localSheetId="1">BPU!$A$1:$E$24</definedName>
    <definedName name="_xlnm.Print_Area" localSheetId="2">DQE!$A$1:$F$30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6" i="1" l="1"/>
  <c r="A21" i="5"/>
  <c r="B21" i="5"/>
  <c r="C21" i="5"/>
  <c r="E21" i="5" s="1"/>
  <c r="A19" i="5"/>
  <c r="B19" i="5"/>
  <c r="C19" i="5"/>
  <c r="E19" i="5" s="1"/>
  <c r="A20" i="5"/>
  <c r="B20" i="5"/>
  <c r="C20" i="5"/>
  <c r="E20" i="5" s="1"/>
  <c r="A7" i="5"/>
  <c r="B7" i="5"/>
  <c r="C7" i="5"/>
  <c r="E7" i="5" s="1"/>
  <c r="A8" i="5"/>
  <c r="A9" i="5"/>
  <c r="B9" i="5"/>
  <c r="A10" i="5"/>
  <c r="B10" i="5"/>
  <c r="C10" i="5"/>
  <c r="E10" i="5" s="1"/>
  <c r="A11" i="5"/>
  <c r="B11" i="5"/>
  <c r="C11" i="5"/>
  <c r="E11" i="5" s="1"/>
  <c r="A12" i="5"/>
  <c r="B12" i="5"/>
  <c r="C12" i="5"/>
  <c r="E12" i="5" s="1"/>
  <c r="A13" i="5"/>
  <c r="B13" i="5"/>
  <c r="C13" i="5"/>
  <c r="E13" i="5" s="1"/>
  <c r="A14" i="5"/>
  <c r="B14" i="5"/>
  <c r="C14" i="5"/>
  <c r="E14" i="5" s="1"/>
  <c r="A15" i="5"/>
  <c r="A16" i="5"/>
  <c r="B16" i="5"/>
  <c r="A17" i="5"/>
  <c r="B17" i="5"/>
  <c r="E17" i="5"/>
  <c r="A18" i="5"/>
  <c r="B18" i="5"/>
  <c r="C18" i="5"/>
  <c r="E18" i="5" s="1"/>
  <c r="C6" i="5"/>
  <c r="E6" i="5" s="1"/>
  <c r="B6" i="5"/>
  <c r="A6" i="5"/>
  <c r="A5" i="5"/>
  <c r="E22" i="5" l="1"/>
  <c r="E26" i="5" s="1"/>
  <c r="C2" i="5"/>
  <c r="C2" i="7" l="1"/>
  <c r="D29" i="1"/>
  <c r="E24" i="5"/>
  <c r="E25" i="5" l="1"/>
  <c r="D31" i="1"/>
  <c r="D32" i="1" s="1"/>
  <c r="D33" i="1" s="1"/>
  <c r="E28" i="5"/>
  <c r="E29" i="5" l="1"/>
  <c r="E30" i="5" s="1"/>
</calcChain>
</file>

<file path=xl/sharedStrings.xml><?xml version="1.0" encoding="utf-8"?>
<sst xmlns="http://schemas.openxmlformats.org/spreadsheetml/2006/main" count="141" uniqueCount="93">
  <si>
    <t>N°</t>
  </si>
  <si>
    <t>Désignation des prestations</t>
  </si>
  <si>
    <t>Unité</t>
  </si>
  <si>
    <t>Prix unitaire HT (€)</t>
  </si>
  <si>
    <t>Observations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</si>
  <si>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</si>
  <si>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</si>
  <si>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</si>
  <si>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</si>
  <si>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</si>
  <si>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</si>
  <si>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</si>
  <si>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</si>
  <si>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</si>
  <si>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 xml:space="preserve">Nom du candidat : </t>
  </si>
  <si>
    <t>3.1</t>
  </si>
  <si>
    <t>3.2</t>
  </si>
  <si>
    <t>2.1.1</t>
  </si>
  <si>
    <t>2.1.2</t>
  </si>
  <si>
    <t>2.1.3</t>
  </si>
  <si>
    <t>2.1.4</t>
  </si>
  <si>
    <t>Quantité</t>
  </si>
  <si>
    <t>TVA 20 %</t>
  </si>
  <si>
    <t>*Les prix comprennent toutes les charges et frais afférents à la prestation tels que prévus à l'article 5.2 du CCAP</t>
  </si>
  <si>
    <t xml:space="preserve">Poste 1 : Mise en œuvre de la RGPD </t>
  </si>
  <si>
    <t>Cartographier et rescenser les activités de l'EPF qui nécessitent la collecte et le traitement des données personnelles</t>
  </si>
  <si>
    <t>Etat des lieux des traitements existants et créer les registres des traitements</t>
  </si>
  <si>
    <t>Mettre en conformité les différentes directions à la RGPD</t>
  </si>
  <si>
    <t>Identifier et prioriser les actions à mettre en place</t>
  </si>
  <si>
    <t>Mise en place de la documentation de la conformité</t>
  </si>
  <si>
    <t>Sensibiliser le personnel de l'EPF à la RGPD</t>
  </si>
  <si>
    <t>Sous-total : Poste 1 Mise en œuvre de la RGDP</t>
  </si>
  <si>
    <t>Poste 2 : Externalisation de la mission du DPD</t>
  </si>
  <si>
    <t>2.4</t>
  </si>
  <si>
    <t>2.5</t>
  </si>
  <si>
    <t>2.6</t>
  </si>
  <si>
    <t>2.7</t>
  </si>
  <si>
    <t>2.8</t>
  </si>
  <si>
    <t>2.9</t>
  </si>
  <si>
    <t>2.10</t>
  </si>
  <si>
    <t>Informer et conseiller le responsable de traitement ou le sous-traitant ainsi que leurs salariés</t>
  </si>
  <si>
    <t>Contrôler le respect du règlement et du droit national en matière de protection des données</t>
  </si>
  <si>
    <t>Conseiller si besoin l'établissement sur les risques liés à la protection des données et d'en vérifier l'exécution</t>
  </si>
  <si>
    <t>Contrôler les procédures mises en place</t>
  </si>
  <si>
    <t>Coopérer avec l'autorité de contrôle et d'être le point de contact de celle-ci</t>
  </si>
  <si>
    <t>Etre le point de contact de l'autorité de contrôle (CNIL) pour l'EPF</t>
  </si>
  <si>
    <t>Répondre aux personnes concernées exerçant leurs droits</t>
  </si>
  <si>
    <t>Recevoir et répondre à toute question ou réclamation relative à la protection des données</t>
  </si>
  <si>
    <t>Notifier dans les délais réglementaires les violations de données</t>
  </si>
  <si>
    <t>S'assurer le tanue à jour de l'ensemble des registres</t>
  </si>
  <si>
    <t>Sous-total : Poste 2 Externalisation de la mission DPD</t>
  </si>
  <si>
    <t>TOTAL GENERAL POSTES 1 ET 2 € HT</t>
  </si>
  <si>
    <t>TOTAL € TTC</t>
  </si>
  <si>
    <t>1 - Prestations d'assistance (temps de travail et livrables(s) associé(s)</t>
  </si>
  <si>
    <t>Prestations d'assistance en ligne/ à distance</t>
  </si>
  <si>
    <t>Prestations d'assistance en ligne/ temps de travail et livrable(s) associé(s)</t>
  </si>
  <si>
    <t>1h</t>
  </si>
  <si>
    <t>4h</t>
  </si>
  <si>
    <t>2 - Réalisation d'audits (temps de travail et livrable(s) associé(s)</t>
  </si>
  <si>
    <r>
      <t xml:space="preserve">Prestation sur site </t>
    </r>
    <r>
      <rPr>
        <i/>
        <sz val="11"/>
        <rFont val="Calibri"/>
        <family val="2"/>
        <scheme val="minor"/>
      </rPr>
      <t>(frais de déplacement compris)</t>
    </r>
  </si>
  <si>
    <t>au siège de l'EPF d'Occitanie à Montpellier</t>
  </si>
  <si>
    <t>à l'antenne de Toulouse</t>
  </si>
  <si>
    <t>demi-journée*</t>
  </si>
  <si>
    <t>journée**</t>
  </si>
  <si>
    <t>Prestation en visio-conférence</t>
  </si>
  <si>
    <t>*demi-journée : prestation d'une durée supérieure à 3h30</t>
  </si>
  <si>
    <t>** Journée : prestation d'une durée supérieure à 7 heures</t>
  </si>
  <si>
    <t>3 - Formation (comprenant réunion(s) et livrable(s) associé(s))</t>
  </si>
  <si>
    <r>
      <t xml:space="preserve">Formation sur site </t>
    </r>
    <r>
      <rPr>
        <i/>
        <sz val="11"/>
        <rFont val="Calibri"/>
        <family val="2"/>
        <scheme val="minor"/>
      </rPr>
      <t>(frais de déplacement compris)</t>
    </r>
  </si>
  <si>
    <t>3.1.1</t>
  </si>
  <si>
    <t>3.1.2</t>
  </si>
  <si>
    <t>3.1.3</t>
  </si>
  <si>
    <t>3.1.4</t>
  </si>
  <si>
    <t>Formation en visio-conférence</t>
  </si>
  <si>
    <t>Libellé</t>
  </si>
  <si>
    <t xml:space="preserve">I. Total partie forfaitaire - Poste 1 </t>
  </si>
  <si>
    <t>II. Total partie forfaitaire - Poste 2</t>
  </si>
  <si>
    <t xml:space="preserve">III. Total partie à bons de commande </t>
  </si>
  <si>
    <t>TOTAL DQE € HT</t>
  </si>
  <si>
    <t>Total partie à bons de commande :</t>
  </si>
  <si>
    <t>Montant total HT (€)</t>
  </si>
  <si>
    <t>1.7</t>
  </si>
  <si>
    <t>1.8</t>
  </si>
  <si>
    <t>Conseils juridiques en matière de conformité à la RGPD</t>
  </si>
  <si>
    <t xml:space="preserve">Forfait </t>
  </si>
  <si>
    <t xml:space="preserve">AIPD </t>
  </si>
  <si>
    <t>1.9</t>
  </si>
  <si>
    <t>Accompagnement conformité (méthodologie d'archivage, procédure de gestion du cycle de vie des données personnelles)</t>
  </si>
  <si>
    <t xml:space="preserve">Purge / archivage à mettre en place </t>
  </si>
  <si>
    <t>1.10</t>
  </si>
  <si>
    <t>M 2025/38 : Prestations RGPD et DPD
Décomposition du Prix Global et Forfaitaire (DPGF)</t>
  </si>
  <si>
    <t>M 2025/38 : Prestations RGPD et DPD
Borderau des Prix Unitaires (BPU)</t>
  </si>
  <si>
    <r>
      <t xml:space="preserve">M 2025/38 : Prestations RGPD et DPD
</t>
    </r>
    <r>
      <rPr>
        <b/>
        <sz val="16"/>
        <color theme="0"/>
        <rFont val="Calibri"/>
        <family val="2"/>
      </rPr>
      <t>Détails Quantitatif Estimée (DQE)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</si>
</sst>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9" x14ac:knownFonts="1">
    <font>
      <sz val="11"/>
      <color theme="1"/>
      <name val="Calibri"/>
      <family val="2"/>
      <scheme val="minor"/>
    </font>
    <font>
      <b/>
      <sz val="11"/>
      <color rgb="FFFFFFFF"/>
      <name val="Calibri"/>
    </font>
    <font>
      <b/>
      <sz val="11"/>
      <name val="Calibri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rgb="FFFFFFFF"/>
      <name val="Calibri"/>
      <family val="2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6"/>
      <color rgb="FFFFFFFF"/>
      <name val="Calibri"/>
      <family val="2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rgb="FFFF0000"/>
      <name val="Calibri"/>
      <family val="2"/>
    </font>
    <font>
      <i/>
      <sz val="10"/>
      <name val="Calibri"/>
      <family val="2"/>
      <scheme val="minor"/>
    </font>
    <font>
      <b/>
      <sz val="16"/>
      <color theme="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4F81BD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3" fillId="0" borderId="0" xfId="0" applyFont="1"/>
    <xf numFmtId="0" fontId="7" fillId="0" borderId="0" xfId="0" applyFont="1"/>
    <xf numFmtId="0" fontId="7" fillId="0" borderId="0" xfId="0" applyFont="1" applyBorder="1"/>
    <xf numFmtId="0" fontId="10" fillId="0" borderId="0" xfId="0" applyFont="1" applyAlignment="1">
      <alignment vertical="center"/>
    </xf>
    <xf numFmtId="0" fontId="10" fillId="3" borderId="3" xfId="0" applyFont="1" applyFill="1" applyBorder="1" applyAlignment="1">
      <alignment horizontal="left" vertical="center"/>
    </xf>
    <xf numFmtId="0" fontId="12" fillId="4" borderId="5" xfId="0" applyFont="1" applyFill="1" applyBorder="1" applyAlignment="1">
      <alignment horizontal="center" vertical="center"/>
    </xf>
    <xf numFmtId="0" fontId="12" fillId="4" borderId="6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/>
    </xf>
    <xf numFmtId="0" fontId="13" fillId="0" borderId="0" xfId="0" applyFont="1"/>
    <xf numFmtId="0" fontId="10" fillId="3" borderId="3" xfId="0" applyFont="1" applyFill="1" applyBorder="1" applyAlignment="1">
      <alignment vertical="center"/>
    </xf>
    <xf numFmtId="0" fontId="0" fillId="0" borderId="0" xfId="0" applyProtection="1"/>
    <xf numFmtId="0" fontId="10" fillId="3" borderId="2" xfId="0" applyFont="1" applyFill="1" applyBorder="1" applyAlignment="1" applyProtection="1">
      <alignment horizontal="right" vertical="center"/>
    </xf>
    <xf numFmtId="0" fontId="10" fillId="3" borderId="4" xfId="0" applyFont="1" applyFill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Protection="1"/>
    <xf numFmtId="0" fontId="0" fillId="3" borderId="3" xfId="0" applyFill="1" applyBorder="1" applyProtection="1"/>
    <xf numFmtId="0" fontId="0" fillId="3" borderId="4" xfId="0" applyFill="1" applyBorder="1" applyProtection="1"/>
    <xf numFmtId="0" fontId="7" fillId="0" borderId="1" xfId="0" applyFont="1" applyBorder="1" applyProtection="1"/>
    <xf numFmtId="0" fontId="7" fillId="0" borderId="1" xfId="0" applyFont="1" applyBorder="1" applyAlignment="1" applyProtection="1">
      <alignment horizontal="center"/>
    </xf>
    <xf numFmtId="0" fontId="7" fillId="0" borderId="0" xfId="0" applyFont="1" applyProtection="1"/>
    <xf numFmtId="0" fontId="6" fillId="0" borderId="0" xfId="0" applyFont="1" applyProtection="1"/>
    <xf numFmtId="0" fontId="8" fillId="0" borderId="1" xfId="0" applyFont="1" applyBorder="1" applyProtection="1"/>
    <xf numFmtId="0" fontId="4" fillId="3" borderId="2" xfId="0" applyFont="1" applyFill="1" applyBorder="1" applyProtection="1"/>
    <xf numFmtId="0" fontId="7" fillId="0" borderId="0" xfId="0" applyFont="1" applyBorder="1" applyProtection="1"/>
    <xf numFmtId="0" fontId="3" fillId="0" borderId="0" xfId="0" applyFont="1" applyProtection="1"/>
    <xf numFmtId="0" fontId="11" fillId="0" borderId="0" xfId="0" quotePrefix="1" applyFont="1" applyProtection="1"/>
    <xf numFmtId="44" fontId="7" fillId="0" borderId="1" xfId="0" applyNumberFormat="1" applyFont="1" applyBorder="1" applyAlignment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</xf>
    <xf numFmtId="0" fontId="7" fillId="0" borderId="2" xfId="0" applyFont="1" applyBorder="1" applyAlignment="1" applyProtection="1">
      <alignment horizontal="left" vertical="center"/>
    </xf>
    <xf numFmtId="0" fontId="7" fillId="0" borderId="1" xfId="0" applyFont="1" applyFill="1" applyBorder="1" applyProtection="1"/>
    <xf numFmtId="0" fontId="7" fillId="0" borderId="0" xfId="0" applyFont="1" applyFill="1" applyProtection="1"/>
    <xf numFmtId="0" fontId="5" fillId="2" borderId="3" xfId="0" applyFont="1" applyFill="1" applyBorder="1" applyAlignment="1" applyProtection="1">
      <alignment vertical="center"/>
    </xf>
    <xf numFmtId="0" fontId="10" fillId="3" borderId="3" xfId="0" applyFont="1" applyFill="1" applyBorder="1" applyAlignment="1" applyProtection="1">
      <alignment horizontal="center" vertical="center"/>
    </xf>
    <xf numFmtId="44" fontId="3" fillId="0" borderId="7" xfId="0" applyNumberFormat="1" applyFont="1" applyBorder="1"/>
    <xf numFmtId="0" fontId="14" fillId="0" borderId="0" xfId="0" applyFont="1" applyProtection="1"/>
    <xf numFmtId="0" fontId="14" fillId="5" borderId="2" xfId="0" applyFont="1" applyFill="1" applyBorder="1" applyAlignment="1" applyProtection="1">
      <alignment horizontal="left" vertical="center"/>
    </xf>
    <xf numFmtId="0" fontId="15" fillId="5" borderId="3" xfId="0" applyFont="1" applyFill="1" applyBorder="1" applyAlignment="1" applyProtection="1">
      <alignment horizontal="right"/>
    </xf>
    <xf numFmtId="0" fontId="14" fillId="5" borderId="3" xfId="0" applyFont="1" applyFill="1" applyBorder="1" applyAlignment="1" applyProtection="1">
      <alignment horizontal="center"/>
    </xf>
    <xf numFmtId="0" fontId="14" fillId="5" borderId="4" xfId="0" applyFont="1" applyFill="1" applyBorder="1" applyProtection="1"/>
    <xf numFmtId="44" fontId="15" fillId="5" borderId="3" xfId="0" applyNumberFormat="1" applyFont="1" applyFill="1" applyBorder="1" applyAlignment="1" applyProtection="1">
      <alignment vertical="center"/>
      <protection locked="0"/>
    </xf>
    <xf numFmtId="0" fontId="3" fillId="0" borderId="0" xfId="0" applyFont="1" applyBorder="1" applyProtection="1"/>
    <xf numFmtId="0" fontId="16" fillId="0" borderId="0" xfId="0" applyFont="1" applyFill="1" applyBorder="1" applyAlignment="1" applyProtection="1">
      <alignment vertical="center"/>
    </xf>
    <xf numFmtId="0" fontId="7" fillId="0" borderId="8" xfId="0" applyFont="1" applyBorder="1" applyProtection="1"/>
    <xf numFmtId="0" fontId="7" fillId="0" borderId="8" xfId="0" applyFont="1" applyBorder="1" applyAlignment="1" applyProtection="1">
      <alignment horizontal="center"/>
    </xf>
    <xf numFmtId="44" fontId="7" fillId="0" borderId="8" xfId="0" applyNumberFormat="1" applyFont="1" applyBorder="1" applyProtection="1"/>
    <xf numFmtId="0" fontId="5" fillId="2" borderId="9" xfId="0" applyFont="1" applyFill="1" applyBorder="1" applyAlignment="1" applyProtection="1">
      <alignment horizontal="right" vertical="center"/>
    </xf>
    <xf numFmtId="0" fontId="5" fillId="2" borderId="10" xfId="0" applyFont="1" applyFill="1" applyBorder="1" applyAlignment="1" applyProtection="1">
      <alignment vertical="center"/>
    </xf>
    <xf numFmtId="44" fontId="5" fillId="2" borderId="11" xfId="0" applyNumberFormat="1" applyFont="1" applyFill="1" applyBorder="1" applyAlignment="1" applyProtection="1">
      <alignment horizontal="center" vertical="center"/>
    </xf>
    <xf numFmtId="0" fontId="5" fillId="2" borderId="14" xfId="0" applyFont="1" applyFill="1" applyBorder="1" applyAlignment="1" applyProtection="1">
      <alignment horizontal="right" vertical="center"/>
    </xf>
    <xf numFmtId="44" fontId="5" fillId="2" borderId="15" xfId="0" applyNumberFormat="1" applyFont="1" applyFill="1" applyBorder="1" applyAlignment="1" applyProtection="1">
      <alignment horizontal="center" vertical="center"/>
    </xf>
    <xf numFmtId="0" fontId="5" fillId="2" borderId="16" xfId="0" applyFont="1" applyFill="1" applyBorder="1" applyAlignment="1" applyProtection="1">
      <alignment horizontal="right" vertical="center"/>
    </xf>
    <xf numFmtId="0" fontId="5" fillId="2" borderId="17" xfId="0" applyFont="1" applyFill="1" applyBorder="1" applyAlignment="1" applyProtection="1">
      <alignment vertical="center"/>
    </xf>
    <xf numFmtId="44" fontId="5" fillId="2" borderId="18" xfId="0" applyNumberFormat="1" applyFont="1" applyFill="1" applyBorder="1" applyAlignment="1" applyProtection="1">
      <alignment horizontal="center" vertical="center"/>
    </xf>
    <xf numFmtId="0" fontId="14" fillId="0" borderId="2" xfId="0" applyFont="1" applyFill="1" applyBorder="1" applyAlignment="1" applyProtection="1">
      <alignment horizontal="left" vertical="center"/>
    </xf>
    <xf numFmtId="0" fontId="15" fillId="0" borderId="3" xfId="0" applyFont="1" applyFill="1" applyBorder="1" applyAlignment="1" applyProtection="1">
      <alignment horizontal="right"/>
    </xf>
    <xf numFmtId="0" fontId="14" fillId="0" borderId="3" xfId="0" applyFont="1" applyFill="1" applyBorder="1" applyAlignment="1" applyProtection="1">
      <alignment horizontal="center"/>
    </xf>
    <xf numFmtId="44" fontId="15" fillId="0" borderId="3" xfId="0" applyNumberFormat="1" applyFont="1" applyFill="1" applyBorder="1" applyAlignment="1" applyProtection="1">
      <alignment vertical="center"/>
      <protection locked="0"/>
    </xf>
    <xf numFmtId="0" fontId="14" fillId="0" borderId="4" xfId="0" applyFont="1" applyFill="1" applyBorder="1" applyProtection="1"/>
    <xf numFmtId="0" fontId="14" fillId="0" borderId="0" xfId="0" applyFont="1" applyFill="1" applyProtection="1"/>
    <xf numFmtId="0" fontId="16" fillId="0" borderId="13" xfId="0" applyFont="1" applyFill="1" applyBorder="1" applyAlignment="1" applyProtection="1">
      <alignment vertical="center"/>
    </xf>
    <xf numFmtId="0" fontId="3" fillId="0" borderId="12" xfId="0" applyFont="1" applyBorder="1" applyProtection="1"/>
    <xf numFmtId="49" fontId="10" fillId="3" borderId="3" xfId="0" applyNumberFormat="1" applyFont="1" applyFill="1" applyBorder="1" applyAlignment="1" applyProtection="1">
      <alignment vertical="center"/>
    </xf>
    <xf numFmtId="0" fontId="8" fillId="0" borderId="1" xfId="0" applyFont="1" applyBorder="1" applyAlignment="1" applyProtection="1">
      <alignment horizontal="right" vertical="center"/>
    </xf>
    <xf numFmtId="0" fontId="2" fillId="3" borderId="3" xfId="0" applyFont="1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4" fillId="0" borderId="9" xfId="0" applyFont="1" applyFill="1" applyBorder="1" applyAlignment="1" applyProtection="1">
      <alignment horizontal="left" vertical="center"/>
    </xf>
    <xf numFmtId="0" fontId="4" fillId="0" borderId="10" xfId="0" applyFont="1" applyFill="1" applyBorder="1" applyAlignment="1" applyProtection="1">
      <alignment vertical="center"/>
    </xf>
    <xf numFmtId="44" fontId="4" fillId="0" borderId="11" xfId="0" applyNumberFormat="1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vertical="center"/>
    </xf>
    <xf numFmtId="0" fontId="0" fillId="0" borderId="0" xfId="0" applyBorder="1"/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/>
    </xf>
    <xf numFmtId="44" fontId="4" fillId="0" borderId="0" xfId="0" applyNumberFormat="1" applyFont="1" applyFill="1" applyBorder="1" applyAlignment="1" applyProtection="1">
      <alignment horizontal="center" vertical="center"/>
    </xf>
    <xf numFmtId="0" fontId="4" fillId="0" borderId="20" xfId="0" applyFont="1" applyFill="1" applyBorder="1" applyAlignment="1" applyProtection="1">
      <alignment horizontal="left" vertical="center"/>
    </xf>
    <xf numFmtId="44" fontId="4" fillId="0" borderId="21" xfId="0" applyNumberFormat="1" applyFont="1" applyFill="1" applyBorder="1" applyAlignment="1" applyProtection="1">
      <alignment horizontal="center" vertical="center"/>
    </xf>
    <xf numFmtId="0" fontId="0" fillId="0" borderId="0" xfId="0" applyFill="1" applyBorder="1"/>
    <xf numFmtId="0" fontId="10" fillId="0" borderId="0" xfId="0" applyFont="1" applyFill="1" applyBorder="1" applyAlignment="1">
      <alignment vertical="center"/>
    </xf>
    <xf numFmtId="0" fontId="13" fillId="0" borderId="0" xfId="0" applyFont="1" applyFill="1" applyBorder="1"/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/>
    <xf numFmtId="0" fontId="7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Border="1" applyProtection="1"/>
    <xf numFmtId="0" fontId="10" fillId="0" borderId="0" xfId="0" applyFont="1" applyBorder="1" applyAlignment="1">
      <alignment vertical="center"/>
    </xf>
    <xf numFmtId="0" fontId="13" fillId="0" borderId="0" xfId="0" applyFont="1" applyBorder="1"/>
    <xf numFmtId="0" fontId="7" fillId="0" borderId="0" xfId="0" applyFont="1" applyBorder="1" applyAlignment="1">
      <alignment vertical="top"/>
    </xf>
    <xf numFmtId="0" fontId="7" fillId="0" borderId="0" xfId="0" applyFont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12" fillId="4" borderId="22" xfId="0" applyFont="1" applyFill="1" applyBorder="1" applyAlignment="1">
      <alignment horizontal="center" vertical="center"/>
    </xf>
    <xf numFmtId="0" fontId="12" fillId="4" borderId="2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vertical="center"/>
    </xf>
    <xf numFmtId="0" fontId="0" fillId="3" borderId="15" xfId="0" applyFill="1" applyBorder="1" applyAlignment="1">
      <alignment vertical="top"/>
    </xf>
    <xf numFmtId="44" fontId="7" fillId="0" borderId="25" xfId="0" applyNumberFormat="1" applyFont="1" applyBorder="1" applyAlignment="1">
      <alignment vertical="center"/>
    </xf>
    <xf numFmtId="44" fontId="5" fillId="2" borderId="18" xfId="0" applyNumberFormat="1" applyFont="1" applyFill="1" applyBorder="1" applyAlignment="1">
      <alignment vertical="center"/>
    </xf>
    <xf numFmtId="0" fontId="13" fillId="0" borderId="24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44" fontId="13" fillId="0" borderId="1" xfId="0" applyNumberFormat="1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7" fillId="3" borderId="15" xfId="0" applyFont="1" applyFill="1" applyBorder="1" applyAlignment="1">
      <alignment vertical="center"/>
    </xf>
    <xf numFmtId="0" fontId="17" fillId="0" borderId="24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right" vertical="center" wrapText="1"/>
    </xf>
    <xf numFmtId="0" fontId="7" fillId="0" borderId="3" xfId="0" applyFont="1" applyBorder="1" applyAlignment="1" applyProtection="1">
      <alignment horizontal="center"/>
    </xf>
    <xf numFmtId="0" fontId="7" fillId="0" borderId="3" xfId="0" applyFont="1" applyFill="1" applyBorder="1" applyProtection="1"/>
    <xf numFmtId="2" fontId="7" fillId="0" borderId="1" xfId="0" applyNumberFormat="1" applyFont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0" borderId="1" xfId="0" applyFont="1" applyBorder="1" applyProtection="1">
      <protection locked="0"/>
    </xf>
    <xf numFmtId="0" fontId="10" fillId="3" borderId="3" xfId="0" applyFont="1" applyFill="1" applyBorder="1" applyAlignment="1" applyProtection="1">
      <alignment vertical="center"/>
      <protection locked="0"/>
    </xf>
    <xf numFmtId="0" fontId="10" fillId="3" borderId="3" xfId="0" applyFont="1" applyFill="1" applyBorder="1" applyAlignment="1" applyProtection="1">
      <alignment horizontal="center" vertical="center"/>
      <protection locked="0"/>
    </xf>
    <xf numFmtId="0" fontId="10" fillId="3" borderId="4" xfId="0" applyFont="1" applyFill="1" applyBorder="1" applyAlignment="1" applyProtection="1">
      <alignment vertical="center"/>
      <protection locked="0"/>
    </xf>
    <xf numFmtId="0" fontId="7" fillId="0" borderId="1" xfId="0" applyFont="1" applyFill="1" applyBorder="1" applyProtection="1">
      <protection locked="0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/>
    <xf numFmtId="0" fontId="3" fillId="0" borderId="7" xfId="0" applyFont="1" applyBorder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right" vertical="center"/>
    </xf>
    <xf numFmtId="0" fontId="5" fillId="2" borderId="16" xfId="0" applyFont="1" applyFill="1" applyBorder="1" applyAlignment="1">
      <alignment horizontal="right" vertical="center"/>
    </xf>
    <xf numFmtId="0" fontId="5" fillId="2" borderId="17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6"/>
  <sheetViews>
    <sheetView view="pageBreakPreview" zoomScale="110" zoomScaleNormal="120" zoomScaleSheetLayoutView="110" workbookViewId="0">
      <pane xSplit="1" ySplit="4" topLeftCell="B11" activePane="bottomRight" state="frozen"/>
      <selection pane="topRight" activeCell="B1" sqref="B1"/>
      <selection pane="bottomLeft" activeCell="A5" sqref="A5"/>
      <selection pane="bottomRight" activeCell="F7" sqref="F7"/>
    </sheetView>
  </sheetViews>
  <sheetFormatPr baseColWidth="10" defaultColWidth="9.109375" defaultRowHeight="14.4" x14ac:dyDescent="0.3"/>
  <cols>
    <col min="1" max="1" width="6.6640625" style="11" customWidth="1"/>
    <col min="2" max="2" width="106.6640625" style="11" bestFit="1" customWidth="1"/>
    <col min="3" max="3" width="14.44140625" style="11" bestFit="1" customWidth="1"/>
    <col min="4" max="4" width="22" style="11" customWidth="1"/>
    <col min="5" max="5" width="25" style="11" customWidth="1"/>
    <col min="6" max="16384" width="9.109375" style="11"/>
  </cols>
  <sheetData>
    <row r="1" spans="1:5" ht="59.25" customHeight="1" x14ac:dyDescent="0.3">
      <c r="A1" s="115" t="s">
        <v>90</v>
      </c>
      <c r="B1" s="116"/>
      <c r="C1" s="116"/>
      <c r="D1" s="116"/>
      <c r="E1" s="117"/>
    </row>
    <row r="2" spans="1:5" s="14" customFormat="1" ht="29.25" customHeight="1" x14ac:dyDescent="0.3">
      <c r="A2" s="12"/>
      <c r="B2" s="12" t="s">
        <v>14</v>
      </c>
      <c r="C2" s="111"/>
      <c r="D2" s="112"/>
      <c r="E2" s="113"/>
    </row>
    <row r="4" spans="1:5" ht="20.100000000000001" customHeight="1" x14ac:dyDescent="0.3">
      <c r="A4" s="15" t="s">
        <v>0</v>
      </c>
      <c r="B4" s="15" t="s">
        <v>1</v>
      </c>
      <c r="C4" s="15" t="s">
        <v>2</v>
      </c>
      <c r="D4" s="15" t="s">
        <v>3</v>
      </c>
      <c r="E4" s="15" t="s">
        <v>4</v>
      </c>
    </row>
    <row r="5" spans="1:5" ht="20.100000000000001" customHeight="1" x14ac:dyDescent="0.3">
      <c r="A5" s="16" t="s">
        <v>24</v>
      </c>
      <c r="B5" s="17"/>
      <c r="C5" s="17"/>
      <c r="D5" s="17"/>
      <c r="E5" s="18"/>
    </row>
    <row r="6" spans="1:5" s="21" customFormat="1" ht="20.100000000000001" customHeight="1" x14ac:dyDescent="0.3">
      <c r="A6" s="19" t="s">
        <v>5</v>
      </c>
      <c r="B6" s="19" t="s">
        <v>25</v>
      </c>
      <c r="C6" s="20" t="s">
        <v>84</v>
      </c>
      <c r="D6" s="28">
        <v>0</v>
      </c>
      <c r="E6" s="110"/>
    </row>
    <row r="7" spans="1:5" s="21" customFormat="1" ht="20.100000000000001" customHeight="1" x14ac:dyDescent="0.3">
      <c r="A7" s="19" t="s">
        <v>6</v>
      </c>
      <c r="B7" s="31" t="s">
        <v>26</v>
      </c>
      <c r="C7" s="20" t="s">
        <v>84</v>
      </c>
      <c r="D7" s="28">
        <v>0</v>
      </c>
      <c r="E7" s="110"/>
    </row>
    <row r="8" spans="1:5" s="21" customFormat="1" ht="20.100000000000001" customHeight="1" x14ac:dyDescent="0.3">
      <c r="A8" s="29" t="s">
        <v>7</v>
      </c>
      <c r="B8" s="31" t="s">
        <v>27</v>
      </c>
      <c r="C8" s="20" t="s">
        <v>84</v>
      </c>
      <c r="D8" s="28">
        <v>0</v>
      </c>
      <c r="E8" s="110"/>
    </row>
    <row r="9" spans="1:5" s="22" customFormat="1" ht="20.100000000000001" customHeight="1" x14ac:dyDescent="0.3">
      <c r="A9" s="30" t="s">
        <v>8</v>
      </c>
      <c r="B9" s="19" t="s">
        <v>28</v>
      </c>
      <c r="C9" s="20" t="s">
        <v>84</v>
      </c>
      <c r="D9" s="28">
        <v>0</v>
      </c>
      <c r="E9" s="110"/>
    </row>
    <row r="10" spans="1:5" s="21" customFormat="1" ht="20.100000000000001" customHeight="1" x14ac:dyDescent="0.3">
      <c r="A10" s="29" t="s">
        <v>9</v>
      </c>
      <c r="B10" s="31" t="s">
        <v>29</v>
      </c>
      <c r="C10" s="20" t="s">
        <v>84</v>
      </c>
      <c r="D10" s="28">
        <v>0</v>
      </c>
      <c r="E10" s="110"/>
    </row>
    <row r="11" spans="1:5" s="21" customFormat="1" ht="20.100000000000001" customHeight="1" x14ac:dyDescent="0.3">
      <c r="A11" s="29" t="s">
        <v>10</v>
      </c>
      <c r="B11" s="31" t="s">
        <v>30</v>
      </c>
      <c r="C11" s="20" t="s">
        <v>84</v>
      </c>
      <c r="D11" s="28">
        <v>0</v>
      </c>
      <c r="E11" s="110"/>
    </row>
    <row r="12" spans="1:5" s="21" customFormat="1" ht="20.100000000000001" customHeight="1" x14ac:dyDescent="0.3">
      <c r="A12" s="29" t="s">
        <v>81</v>
      </c>
      <c r="B12" s="19" t="s">
        <v>87</v>
      </c>
      <c r="C12" s="20" t="s">
        <v>84</v>
      </c>
      <c r="D12" s="28">
        <v>0</v>
      </c>
      <c r="E12" s="110"/>
    </row>
    <row r="13" spans="1:5" s="21" customFormat="1" ht="20.100000000000001" customHeight="1" x14ac:dyDescent="0.3">
      <c r="A13" s="29" t="s">
        <v>82</v>
      </c>
      <c r="B13" s="31" t="s">
        <v>88</v>
      </c>
      <c r="C13" s="20" t="s">
        <v>84</v>
      </c>
      <c r="D13" s="28">
        <v>0</v>
      </c>
      <c r="E13" s="110"/>
    </row>
    <row r="14" spans="1:5" s="21" customFormat="1" ht="20.100000000000001" customHeight="1" x14ac:dyDescent="0.3">
      <c r="A14" s="29" t="s">
        <v>86</v>
      </c>
      <c r="B14" s="19" t="s">
        <v>83</v>
      </c>
      <c r="C14" s="20" t="s">
        <v>84</v>
      </c>
      <c r="D14" s="28">
        <v>0</v>
      </c>
      <c r="E14" s="110"/>
    </row>
    <row r="15" spans="1:5" s="21" customFormat="1" ht="20.100000000000001" customHeight="1" x14ac:dyDescent="0.3">
      <c r="A15" s="30" t="s">
        <v>89</v>
      </c>
      <c r="B15" s="107" t="s">
        <v>85</v>
      </c>
      <c r="C15" s="106" t="s">
        <v>84</v>
      </c>
      <c r="D15" s="28">
        <v>0</v>
      </c>
      <c r="E15" s="110"/>
    </row>
    <row r="16" spans="1:5" s="36" customFormat="1" ht="20.100000000000001" customHeight="1" x14ac:dyDescent="0.3">
      <c r="A16" s="37"/>
      <c r="B16" s="38" t="s">
        <v>31</v>
      </c>
      <c r="C16" s="39"/>
      <c r="D16" s="41">
        <f>SUM(D6:D14)</f>
        <v>0</v>
      </c>
      <c r="E16" s="40"/>
    </row>
    <row r="17" spans="1:5" s="60" customFormat="1" ht="20.100000000000001" customHeight="1" x14ac:dyDescent="0.3">
      <c r="A17" s="55"/>
      <c r="B17" s="56"/>
      <c r="C17" s="57"/>
      <c r="D17" s="58"/>
      <c r="E17" s="59"/>
    </row>
    <row r="18" spans="1:5" ht="20.100000000000001" customHeight="1" x14ac:dyDescent="0.3">
      <c r="A18" s="24" t="s">
        <v>32</v>
      </c>
      <c r="B18" s="17"/>
      <c r="C18" s="17"/>
      <c r="D18" s="17"/>
      <c r="E18" s="18"/>
    </row>
    <row r="19" spans="1:5" s="21" customFormat="1" ht="20.100000000000001" customHeight="1" x14ac:dyDescent="0.3">
      <c r="A19" s="29" t="s">
        <v>11</v>
      </c>
      <c r="B19" s="19" t="s">
        <v>40</v>
      </c>
      <c r="C19" s="106" t="s">
        <v>84</v>
      </c>
      <c r="D19" s="28">
        <v>0</v>
      </c>
      <c r="E19" s="110"/>
    </row>
    <row r="20" spans="1:5" s="21" customFormat="1" ht="20.100000000000001" customHeight="1" x14ac:dyDescent="0.3">
      <c r="A20" s="29" t="s">
        <v>12</v>
      </c>
      <c r="B20" s="19" t="s">
        <v>41</v>
      </c>
      <c r="C20" s="106" t="s">
        <v>84</v>
      </c>
      <c r="D20" s="28">
        <v>0</v>
      </c>
      <c r="E20" s="110"/>
    </row>
    <row r="21" spans="1:5" s="21" customFormat="1" ht="20.100000000000001" customHeight="1" x14ac:dyDescent="0.3">
      <c r="A21" s="29" t="s">
        <v>13</v>
      </c>
      <c r="B21" s="19" t="s">
        <v>42</v>
      </c>
      <c r="C21" s="106" t="s">
        <v>84</v>
      </c>
      <c r="D21" s="28">
        <v>0</v>
      </c>
      <c r="E21" s="110"/>
    </row>
    <row r="22" spans="1:5" s="21" customFormat="1" ht="20.100000000000001" customHeight="1" x14ac:dyDescent="0.3">
      <c r="A22" s="29" t="s">
        <v>33</v>
      </c>
      <c r="B22" s="19" t="s">
        <v>43</v>
      </c>
      <c r="C22" s="106" t="s">
        <v>84</v>
      </c>
      <c r="D22" s="28">
        <v>0</v>
      </c>
      <c r="E22" s="110"/>
    </row>
    <row r="23" spans="1:5" s="21" customFormat="1" ht="20.100000000000001" customHeight="1" x14ac:dyDescent="0.3">
      <c r="A23" s="29" t="s">
        <v>34</v>
      </c>
      <c r="B23" s="19" t="s">
        <v>44</v>
      </c>
      <c r="C23" s="106" t="s">
        <v>84</v>
      </c>
      <c r="D23" s="28">
        <v>0</v>
      </c>
      <c r="E23" s="110"/>
    </row>
    <row r="24" spans="1:5" s="21" customFormat="1" ht="20.100000000000001" customHeight="1" x14ac:dyDescent="0.3">
      <c r="A24" s="29" t="s">
        <v>35</v>
      </c>
      <c r="B24" s="19" t="s">
        <v>45</v>
      </c>
      <c r="C24" s="106" t="s">
        <v>84</v>
      </c>
      <c r="D24" s="28">
        <v>0</v>
      </c>
      <c r="E24" s="110"/>
    </row>
    <row r="25" spans="1:5" s="21" customFormat="1" ht="20.100000000000001" customHeight="1" x14ac:dyDescent="0.3">
      <c r="A25" s="29" t="s">
        <v>36</v>
      </c>
      <c r="B25" s="19" t="s">
        <v>46</v>
      </c>
      <c r="C25" s="106" t="s">
        <v>84</v>
      </c>
      <c r="D25" s="28">
        <v>0</v>
      </c>
      <c r="E25" s="110"/>
    </row>
    <row r="26" spans="1:5" s="21" customFormat="1" ht="20.100000000000001" customHeight="1" x14ac:dyDescent="0.3">
      <c r="A26" s="29" t="s">
        <v>37</v>
      </c>
      <c r="B26" s="19" t="s">
        <v>47</v>
      </c>
      <c r="C26" s="106" t="s">
        <v>84</v>
      </c>
      <c r="D26" s="28">
        <v>0</v>
      </c>
      <c r="E26" s="110"/>
    </row>
    <row r="27" spans="1:5" ht="20.100000000000001" customHeight="1" x14ac:dyDescent="0.3">
      <c r="A27" s="29" t="s">
        <v>38</v>
      </c>
      <c r="B27" s="19" t="s">
        <v>48</v>
      </c>
      <c r="C27" s="106" t="s">
        <v>84</v>
      </c>
      <c r="D27" s="28">
        <v>0</v>
      </c>
      <c r="E27" s="110"/>
    </row>
    <row r="28" spans="1:5" s="32" customFormat="1" ht="20.100000000000001" customHeight="1" x14ac:dyDescent="0.3">
      <c r="A28" s="29" t="s">
        <v>39</v>
      </c>
      <c r="B28" s="31" t="s">
        <v>49</v>
      </c>
      <c r="C28" s="106" t="s">
        <v>84</v>
      </c>
      <c r="D28" s="28">
        <v>0</v>
      </c>
      <c r="E28" s="114"/>
    </row>
    <row r="29" spans="1:5" s="36" customFormat="1" ht="20.100000000000001" customHeight="1" x14ac:dyDescent="0.3">
      <c r="A29" s="37"/>
      <c r="B29" s="38" t="s">
        <v>50</v>
      </c>
      <c r="C29" s="39"/>
      <c r="D29" s="41">
        <f>SUM(D19:D28)</f>
        <v>0</v>
      </c>
      <c r="E29" s="40"/>
    </row>
    <row r="30" spans="1:5" s="25" customFormat="1" ht="20.100000000000001" customHeight="1" thickBot="1" x14ac:dyDescent="0.35">
      <c r="A30" s="44"/>
      <c r="B30" s="44"/>
      <c r="C30" s="45"/>
      <c r="D30" s="46"/>
      <c r="E30" s="44"/>
    </row>
    <row r="31" spans="1:5" s="26" customFormat="1" ht="20.100000000000001" customHeight="1" x14ac:dyDescent="0.3">
      <c r="A31" s="61"/>
      <c r="B31" s="47" t="s">
        <v>51</v>
      </c>
      <c r="C31" s="48"/>
      <c r="D31" s="49">
        <f>SUM(D16,D29)</f>
        <v>0</v>
      </c>
      <c r="E31" s="62"/>
    </row>
    <row r="32" spans="1:5" s="26" customFormat="1" ht="20.100000000000001" customHeight="1" x14ac:dyDescent="0.3">
      <c r="A32" s="43"/>
      <c r="B32" s="50" t="s">
        <v>22</v>
      </c>
      <c r="C32" s="33"/>
      <c r="D32" s="51">
        <f>D31*20%</f>
        <v>0</v>
      </c>
      <c r="E32" s="42"/>
    </row>
    <row r="33" spans="1:5" s="26" customFormat="1" ht="20.100000000000001" customHeight="1" thickBot="1" x14ac:dyDescent="0.35">
      <c r="A33" s="43"/>
      <c r="B33" s="52" t="s">
        <v>52</v>
      </c>
      <c r="C33" s="53"/>
      <c r="D33" s="54">
        <f>SUM(D31:D32)</f>
        <v>0</v>
      </c>
      <c r="E33" s="42"/>
    </row>
    <row r="35" spans="1:5" x14ac:dyDescent="0.3">
      <c r="B35" s="27" t="s">
        <v>23</v>
      </c>
    </row>
    <row r="36" spans="1:5" x14ac:dyDescent="0.3">
      <c r="B36" s="27"/>
    </row>
  </sheetData>
  <sheetProtection algorithmName="SHA-512" hashValue="uQ4e5fSJP6X/6W3WypUA6IXcb2GHCZw+Jrh8EIIzUQWTCMA1gathBZmdXAntpmnlVecrUSjO3LE7Hiz5qZLC4Q==" saltValue="uSVyFwcyJG9r5tebGb4zyw==" spinCount="100000" sheet="1" objects="1" scenarios="1"/>
  <mergeCells count="1">
    <mergeCell ref="A1:E1"/>
  </mergeCells>
  <printOptions horizontalCentered="1"/>
  <pageMargins left="0.23622047244094491" right="0.23622047244094491" top="0.35433070866141736" bottom="0.15748031496062992" header="0.31496062992125984" footer="0.11811023622047245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C99D5-C559-46D9-A759-6A6FE05E91B6}">
  <sheetPr>
    <pageSetUpPr fitToPage="1"/>
  </sheetPr>
  <dimension ref="A1:F24"/>
  <sheetViews>
    <sheetView view="pageBreakPreview" zoomScale="110" zoomScaleNormal="120" zoomScaleSheetLayoutView="11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D18" sqref="D18"/>
    </sheetView>
  </sheetViews>
  <sheetFormatPr baseColWidth="10" defaultColWidth="9.109375" defaultRowHeight="14.4" x14ac:dyDescent="0.3"/>
  <cols>
    <col min="1" max="1" width="6.6640625" style="11" customWidth="1"/>
    <col min="2" max="2" width="106.6640625" style="11" bestFit="1" customWidth="1"/>
    <col min="3" max="3" width="14.44140625" style="11" bestFit="1" customWidth="1"/>
    <col min="4" max="4" width="22" style="11" customWidth="1"/>
    <col min="5" max="5" width="25" style="11" customWidth="1"/>
    <col min="6" max="16384" width="9.109375" style="11"/>
  </cols>
  <sheetData>
    <row r="1" spans="1:6" ht="59.25" customHeight="1" x14ac:dyDescent="0.3">
      <c r="A1" s="115" t="s">
        <v>91</v>
      </c>
      <c r="B1" s="116"/>
      <c r="C1" s="116"/>
      <c r="D1" s="116"/>
      <c r="E1" s="117"/>
    </row>
    <row r="2" spans="1:6" s="14" customFormat="1" ht="29.25" customHeight="1" x14ac:dyDescent="0.3">
      <c r="A2" s="12"/>
      <c r="B2" s="12" t="s">
        <v>14</v>
      </c>
      <c r="C2" s="63">
        <f>'DPGF postes 1 et 2'!C2</f>
        <v>0</v>
      </c>
      <c r="D2" s="34"/>
      <c r="E2" s="13"/>
    </row>
    <row r="4" spans="1:6" ht="20.100000000000001" customHeight="1" x14ac:dyDescent="0.3">
      <c r="A4" s="15" t="s">
        <v>0</v>
      </c>
      <c r="B4" s="15" t="s">
        <v>1</v>
      </c>
      <c r="C4" s="15" t="s">
        <v>2</v>
      </c>
      <c r="D4" s="15" t="s">
        <v>3</v>
      </c>
      <c r="E4" s="15" t="s">
        <v>4</v>
      </c>
    </row>
    <row r="5" spans="1:6" ht="20.100000000000001" customHeight="1" x14ac:dyDescent="0.3">
      <c r="A5" s="24" t="s">
        <v>53</v>
      </c>
      <c r="B5" s="17"/>
      <c r="C5" s="17"/>
      <c r="D5" s="17"/>
      <c r="E5" s="18"/>
    </row>
    <row r="6" spans="1:6" s="21" customFormat="1" ht="20.100000000000001" customHeight="1" x14ac:dyDescent="0.3">
      <c r="A6" s="19" t="s">
        <v>5</v>
      </c>
      <c r="B6" s="31" t="s">
        <v>54</v>
      </c>
      <c r="C6" s="20" t="s">
        <v>56</v>
      </c>
      <c r="D6" s="28">
        <v>0</v>
      </c>
      <c r="E6" s="110"/>
      <c r="F6" s="21">
        <v>20</v>
      </c>
    </row>
    <row r="7" spans="1:6" s="21" customFormat="1" ht="20.100000000000001" customHeight="1" x14ac:dyDescent="0.3">
      <c r="A7" s="19" t="s">
        <v>6</v>
      </c>
      <c r="B7" s="31" t="s">
        <v>55</v>
      </c>
      <c r="C7" s="20" t="s">
        <v>57</v>
      </c>
      <c r="D7" s="28">
        <v>0</v>
      </c>
      <c r="E7" s="110"/>
      <c r="F7" s="21">
        <v>9</v>
      </c>
    </row>
    <row r="8" spans="1:6" ht="20.100000000000001" customHeight="1" x14ac:dyDescent="0.3">
      <c r="A8" s="24" t="s">
        <v>58</v>
      </c>
      <c r="B8" s="17"/>
      <c r="C8" s="17"/>
      <c r="D8" s="17"/>
      <c r="E8" s="18"/>
    </row>
    <row r="9" spans="1:6" s="21" customFormat="1" ht="20.100000000000001" customHeight="1" x14ac:dyDescent="0.3">
      <c r="A9" s="29" t="s">
        <v>11</v>
      </c>
      <c r="B9" s="19" t="s">
        <v>59</v>
      </c>
      <c r="C9" s="20"/>
      <c r="D9" s="28"/>
      <c r="E9" s="19"/>
    </row>
    <row r="10" spans="1:6" s="21" customFormat="1" ht="20.100000000000001" customHeight="1" x14ac:dyDescent="0.3">
      <c r="A10" s="64" t="s">
        <v>17</v>
      </c>
      <c r="B10" s="23" t="s">
        <v>60</v>
      </c>
      <c r="C10" s="20" t="s">
        <v>62</v>
      </c>
      <c r="D10" s="28">
        <v>0</v>
      </c>
      <c r="E10" s="110"/>
      <c r="F10" s="21">
        <v>1</v>
      </c>
    </row>
    <row r="11" spans="1:6" s="21" customFormat="1" ht="20.100000000000001" customHeight="1" x14ac:dyDescent="0.3">
      <c r="A11" s="64" t="s">
        <v>18</v>
      </c>
      <c r="B11" s="23" t="s">
        <v>60</v>
      </c>
      <c r="C11" s="20" t="s">
        <v>63</v>
      </c>
      <c r="D11" s="28">
        <v>0</v>
      </c>
      <c r="E11" s="110"/>
    </row>
    <row r="12" spans="1:6" s="21" customFormat="1" ht="20.100000000000001" customHeight="1" x14ac:dyDescent="0.3">
      <c r="A12" s="64" t="s">
        <v>19</v>
      </c>
      <c r="B12" s="23" t="s">
        <v>61</v>
      </c>
      <c r="C12" s="20" t="s">
        <v>62</v>
      </c>
      <c r="D12" s="28">
        <v>0</v>
      </c>
      <c r="E12" s="110"/>
    </row>
    <row r="13" spans="1:6" s="21" customFormat="1" ht="20.100000000000001" customHeight="1" x14ac:dyDescent="0.3">
      <c r="A13" s="64" t="s">
        <v>20</v>
      </c>
      <c r="B13" s="23" t="s">
        <v>61</v>
      </c>
      <c r="C13" s="20" t="s">
        <v>63</v>
      </c>
      <c r="D13" s="28">
        <v>0</v>
      </c>
      <c r="E13" s="110"/>
    </row>
    <row r="14" spans="1:6" s="21" customFormat="1" ht="20.100000000000001" customHeight="1" x14ac:dyDescent="0.3">
      <c r="A14" s="29" t="s">
        <v>12</v>
      </c>
      <c r="B14" s="19" t="s">
        <v>64</v>
      </c>
      <c r="C14" s="20" t="s">
        <v>62</v>
      </c>
      <c r="D14" s="28">
        <v>0</v>
      </c>
      <c r="E14" s="110"/>
      <c r="F14" s="21">
        <v>2</v>
      </c>
    </row>
    <row r="15" spans="1:6" ht="20.100000000000001" customHeight="1" x14ac:dyDescent="0.3">
      <c r="A15" s="24" t="s">
        <v>67</v>
      </c>
      <c r="B15" s="17"/>
      <c r="C15" s="17"/>
      <c r="D15" s="17"/>
      <c r="E15" s="18"/>
    </row>
    <row r="16" spans="1:6" s="21" customFormat="1" ht="20.100000000000001" customHeight="1" x14ac:dyDescent="0.3">
      <c r="A16" s="29" t="s">
        <v>15</v>
      </c>
      <c r="B16" s="19" t="s">
        <v>68</v>
      </c>
      <c r="C16" s="20"/>
      <c r="D16" s="28"/>
      <c r="E16" s="19"/>
    </row>
    <row r="17" spans="1:6" s="21" customFormat="1" ht="20.100000000000001" customHeight="1" x14ac:dyDescent="0.3">
      <c r="A17" s="64" t="s">
        <v>69</v>
      </c>
      <c r="B17" s="23" t="s">
        <v>60</v>
      </c>
      <c r="C17" s="20" t="s">
        <v>62</v>
      </c>
      <c r="D17" s="28">
        <v>0</v>
      </c>
      <c r="E17" s="110"/>
    </row>
    <row r="18" spans="1:6" s="21" customFormat="1" ht="20.100000000000001" customHeight="1" x14ac:dyDescent="0.3">
      <c r="A18" s="64" t="s">
        <v>70</v>
      </c>
      <c r="B18" s="23" t="s">
        <v>60</v>
      </c>
      <c r="C18" s="20" t="s">
        <v>63</v>
      </c>
      <c r="D18" s="28">
        <v>0</v>
      </c>
      <c r="E18" s="110"/>
      <c r="F18" s="21">
        <v>2</v>
      </c>
    </row>
    <row r="19" spans="1:6" s="21" customFormat="1" ht="20.100000000000001" customHeight="1" x14ac:dyDescent="0.3">
      <c r="A19" s="64" t="s">
        <v>71</v>
      </c>
      <c r="B19" s="23" t="s">
        <v>61</v>
      </c>
      <c r="C19" s="20" t="s">
        <v>62</v>
      </c>
      <c r="D19" s="28">
        <v>0</v>
      </c>
      <c r="E19" s="110"/>
    </row>
    <row r="20" spans="1:6" s="21" customFormat="1" ht="20.100000000000001" customHeight="1" x14ac:dyDescent="0.3">
      <c r="A20" s="64" t="s">
        <v>72</v>
      </c>
      <c r="B20" s="23" t="s">
        <v>61</v>
      </c>
      <c r="C20" s="20" t="s">
        <v>63</v>
      </c>
      <c r="D20" s="28">
        <v>0</v>
      </c>
      <c r="E20" s="110"/>
      <c r="F20" s="21">
        <v>1</v>
      </c>
    </row>
    <row r="21" spans="1:6" s="21" customFormat="1" ht="20.100000000000001" customHeight="1" x14ac:dyDescent="0.3">
      <c r="A21" s="29" t="s">
        <v>16</v>
      </c>
      <c r="B21" s="19" t="s">
        <v>73</v>
      </c>
      <c r="C21" s="20" t="s">
        <v>62</v>
      </c>
      <c r="D21" s="28">
        <v>0</v>
      </c>
      <c r="E21" s="110"/>
      <c r="F21" s="21">
        <v>2</v>
      </c>
    </row>
    <row r="22" spans="1:6" s="25" customFormat="1" ht="20.100000000000001" customHeight="1" x14ac:dyDescent="0.3">
      <c r="A22" s="44"/>
      <c r="B22" s="44"/>
      <c r="C22" s="45"/>
      <c r="D22" s="46"/>
      <c r="E22" s="44"/>
    </row>
    <row r="23" spans="1:6" x14ac:dyDescent="0.3">
      <c r="B23" s="118" t="s">
        <v>65</v>
      </c>
      <c r="C23" s="118"/>
      <c r="D23" s="118"/>
    </row>
    <row r="24" spans="1:6" x14ac:dyDescent="0.3">
      <c r="B24" s="119" t="s">
        <v>66</v>
      </c>
      <c r="C24" s="119"/>
      <c r="D24" s="119"/>
    </row>
  </sheetData>
  <sheetProtection algorithmName="SHA-512" hashValue="VhUTVcNuymcGzob6T19ETtdh2KKPAAF0tl7DtzuRQcRIR06mtsUIlztBKylY63M2dr7tz7AyhY8nSdkpjf276Q==" saltValue="Np75+/pRH9Wb4mmunipgew==" spinCount="100000" sheet="1" objects="1" scenarios="1"/>
  <mergeCells count="3">
    <mergeCell ref="A1:E1"/>
    <mergeCell ref="B23:D23"/>
    <mergeCell ref="B24:D24"/>
  </mergeCells>
  <printOptions horizontalCentered="1"/>
  <pageMargins left="0.23622047244094491" right="0.23622047244094491" top="0.35433070866141736" bottom="0.15748031496062992" header="0.31496062992125984" footer="0.11811023622047245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5972B-CC9F-47CF-91A4-683D53905F5F}">
  <sheetPr>
    <pageSetUpPr fitToPage="1"/>
  </sheetPr>
  <dimension ref="A1:H30"/>
  <sheetViews>
    <sheetView tabSelected="1" view="pageBreakPreview" zoomScale="110" zoomScaleNormal="110" zoomScaleSheetLayoutView="110" workbookViewId="0">
      <selection activeCell="B26" sqref="B26"/>
    </sheetView>
  </sheetViews>
  <sheetFormatPr baseColWidth="10" defaultColWidth="9.109375" defaultRowHeight="14.4" x14ac:dyDescent="0.3"/>
  <cols>
    <col min="1" max="1" width="5.109375" customWidth="1"/>
    <col min="2" max="2" width="61.109375" bestFit="1" customWidth="1"/>
    <col min="3" max="3" width="18.33203125" customWidth="1"/>
    <col min="4" max="4" width="16.6640625" customWidth="1"/>
    <col min="5" max="5" width="18.109375" customWidth="1"/>
    <col min="6" max="7" width="9.109375" style="79"/>
    <col min="8" max="8" width="9.109375" style="73"/>
  </cols>
  <sheetData>
    <row r="1" spans="1:8" ht="59.25" customHeight="1" x14ac:dyDescent="0.3">
      <c r="A1" s="121" t="s">
        <v>92</v>
      </c>
      <c r="B1" s="122"/>
      <c r="C1" s="122"/>
      <c r="D1" s="122"/>
      <c r="E1" s="122"/>
    </row>
    <row r="2" spans="1:8" s="4" customFormat="1" ht="40.5" customHeight="1" x14ac:dyDescent="0.3">
      <c r="A2" s="123" t="s">
        <v>14</v>
      </c>
      <c r="B2" s="123"/>
      <c r="C2" s="10">
        <f>'DPGF postes 1 et 2'!C2</f>
        <v>0</v>
      </c>
      <c r="D2" s="5"/>
      <c r="E2" s="5"/>
      <c r="F2" s="80"/>
      <c r="G2" s="80"/>
      <c r="H2" s="87"/>
    </row>
    <row r="3" spans="1:8" ht="15" thickBot="1" x14ac:dyDescent="0.35"/>
    <row r="4" spans="1:8" s="9" customFormat="1" ht="27.9" customHeight="1" thickBot="1" x14ac:dyDescent="0.35">
      <c r="A4" s="92" t="s">
        <v>0</v>
      </c>
      <c r="B4" s="6" t="s">
        <v>74</v>
      </c>
      <c r="C4" s="7" t="s">
        <v>3</v>
      </c>
      <c r="D4" s="8" t="s">
        <v>21</v>
      </c>
      <c r="E4" s="93" t="s">
        <v>80</v>
      </c>
      <c r="F4" s="81"/>
      <c r="G4" s="81"/>
      <c r="H4" s="88"/>
    </row>
    <row r="5" spans="1:8" s="67" customFormat="1" ht="27.9" customHeight="1" x14ac:dyDescent="0.3">
      <c r="A5" s="94" t="str">
        <f>BPU!A5</f>
        <v>1 - Prestations d'assistance (temps de travail et livrables(s) associé(s)</v>
      </c>
      <c r="B5" s="65"/>
      <c r="C5" s="66"/>
      <c r="D5" s="66"/>
      <c r="E5" s="95"/>
      <c r="F5" s="82"/>
      <c r="G5" s="82"/>
      <c r="H5" s="89"/>
    </row>
    <row r="6" spans="1:8" s="2" customFormat="1" ht="27.9" customHeight="1" x14ac:dyDescent="0.3">
      <c r="A6" s="98" t="str">
        <f>BPU!A6</f>
        <v>1.1</v>
      </c>
      <c r="B6" s="99" t="str">
        <f>BPU!B6</f>
        <v>Prestations d'assistance en ligne/ à distance</v>
      </c>
      <c r="C6" s="100">
        <f>BPU!D6</f>
        <v>0</v>
      </c>
      <c r="D6" s="108">
        <v>20</v>
      </c>
      <c r="E6" s="96">
        <f>C6*D6</f>
        <v>0</v>
      </c>
      <c r="F6" s="83"/>
      <c r="G6" s="83"/>
      <c r="H6" s="3"/>
    </row>
    <row r="7" spans="1:8" s="2" customFormat="1" ht="27.9" customHeight="1" x14ac:dyDescent="0.3">
      <c r="A7" s="98" t="str">
        <f>BPU!A7</f>
        <v>1.2</v>
      </c>
      <c r="B7" s="99" t="str">
        <f>BPU!B7</f>
        <v>Prestations d'assistance en ligne/ temps de travail et livrable(s) associé(s)</v>
      </c>
      <c r="C7" s="100">
        <f>BPU!D7</f>
        <v>0</v>
      </c>
      <c r="D7" s="108">
        <v>9</v>
      </c>
      <c r="E7" s="96">
        <f>C7*D7</f>
        <v>0</v>
      </c>
      <c r="F7" s="83"/>
      <c r="G7" s="83"/>
      <c r="H7" s="3"/>
    </row>
    <row r="8" spans="1:8" s="68" customFormat="1" ht="27.9" customHeight="1" x14ac:dyDescent="0.3">
      <c r="A8" s="94" t="str">
        <f>BPU!A8</f>
        <v>2 - Réalisation d'audits (temps de travail et livrable(s) associé(s)</v>
      </c>
      <c r="B8" s="101"/>
      <c r="C8" s="102"/>
      <c r="D8" s="109"/>
      <c r="E8" s="103"/>
      <c r="F8" s="84"/>
      <c r="G8" s="84"/>
      <c r="H8" s="90"/>
    </row>
    <row r="9" spans="1:8" s="2" customFormat="1" ht="27.9" customHeight="1" x14ac:dyDescent="0.3">
      <c r="A9" s="98" t="str">
        <f>BPU!A9</f>
        <v>2.1</v>
      </c>
      <c r="B9" s="99" t="str">
        <f>BPU!B9</f>
        <v>Prestation sur site (frais de déplacement compris)</v>
      </c>
      <c r="C9" s="100"/>
      <c r="D9" s="108"/>
      <c r="E9" s="96"/>
      <c r="F9" s="83"/>
      <c r="G9" s="83"/>
      <c r="H9" s="3"/>
    </row>
    <row r="10" spans="1:8" s="2" customFormat="1" ht="27.9" customHeight="1" x14ac:dyDescent="0.3">
      <c r="A10" s="104" t="str">
        <f>BPU!A10</f>
        <v>2.1.1</v>
      </c>
      <c r="B10" s="105" t="str">
        <f>BPU!B10</f>
        <v>au siège de l'EPF d'Occitanie à Montpellier</v>
      </c>
      <c r="C10" s="100">
        <f>BPU!D10</f>
        <v>0</v>
      </c>
      <c r="D10" s="108">
        <v>1</v>
      </c>
      <c r="E10" s="96">
        <f t="shared" ref="E10:E14" si="0">C10*D10</f>
        <v>0</v>
      </c>
      <c r="F10" s="83"/>
      <c r="G10" s="83"/>
      <c r="H10" s="3"/>
    </row>
    <row r="11" spans="1:8" s="2" customFormat="1" ht="27.9" hidden="1" customHeight="1" x14ac:dyDescent="0.3">
      <c r="A11" s="104" t="str">
        <f>BPU!A11</f>
        <v>2.1.2</v>
      </c>
      <c r="B11" s="105" t="str">
        <f>BPU!B11</f>
        <v>au siège de l'EPF d'Occitanie à Montpellier</v>
      </c>
      <c r="C11" s="100">
        <f>BPU!D11</f>
        <v>0</v>
      </c>
      <c r="D11" s="108"/>
      <c r="E11" s="96">
        <f t="shared" si="0"/>
        <v>0</v>
      </c>
      <c r="F11" s="83"/>
      <c r="G11" s="83"/>
      <c r="H11" s="3"/>
    </row>
    <row r="12" spans="1:8" s="2" customFormat="1" ht="27.9" hidden="1" customHeight="1" x14ac:dyDescent="0.3">
      <c r="A12" s="104" t="str">
        <f>BPU!A12</f>
        <v>2.1.3</v>
      </c>
      <c r="B12" s="105" t="str">
        <f>BPU!B12</f>
        <v>à l'antenne de Toulouse</v>
      </c>
      <c r="C12" s="100">
        <f>BPU!D12</f>
        <v>0</v>
      </c>
      <c r="D12" s="108"/>
      <c r="E12" s="96">
        <f t="shared" si="0"/>
        <v>0</v>
      </c>
      <c r="F12" s="83"/>
      <c r="G12" s="83"/>
      <c r="H12" s="3"/>
    </row>
    <row r="13" spans="1:8" s="2" customFormat="1" ht="27.9" hidden="1" customHeight="1" x14ac:dyDescent="0.3">
      <c r="A13" s="104" t="str">
        <f>BPU!A13</f>
        <v>2.1.4</v>
      </c>
      <c r="B13" s="105" t="str">
        <f>BPU!B13</f>
        <v>à l'antenne de Toulouse</v>
      </c>
      <c r="C13" s="100">
        <f>BPU!D13</f>
        <v>0</v>
      </c>
      <c r="D13" s="108"/>
      <c r="E13" s="96">
        <f t="shared" si="0"/>
        <v>0</v>
      </c>
      <c r="F13" s="83"/>
      <c r="G13" s="83"/>
      <c r="H13" s="3"/>
    </row>
    <row r="14" spans="1:8" s="2" customFormat="1" ht="27.9" customHeight="1" x14ac:dyDescent="0.3">
      <c r="A14" s="98" t="str">
        <f>BPU!A14</f>
        <v>2.2</v>
      </c>
      <c r="B14" s="99" t="str">
        <f>BPU!B14</f>
        <v>Prestation en visio-conférence</v>
      </c>
      <c r="C14" s="100">
        <f>BPU!D14</f>
        <v>0</v>
      </c>
      <c r="D14" s="108">
        <v>2</v>
      </c>
      <c r="E14" s="96">
        <f t="shared" si="0"/>
        <v>0</v>
      </c>
      <c r="F14" s="83"/>
      <c r="G14" s="83"/>
      <c r="H14" s="3"/>
    </row>
    <row r="15" spans="1:8" s="68" customFormat="1" ht="27.9" customHeight="1" x14ac:dyDescent="0.3">
      <c r="A15" s="94" t="str">
        <f>BPU!A15</f>
        <v>3 - Formation (comprenant réunion(s) et livrable(s) associé(s))</v>
      </c>
      <c r="B15" s="101"/>
      <c r="C15" s="102"/>
      <c r="D15" s="109"/>
      <c r="E15" s="103"/>
      <c r="F15" s="84"/>
      <c r="G15" s="84"/>
      <c r="H15" s="90"/>
    </row>
    <row r="16" spans="1:8" s="2" customFormat="1" ht="27.9" customHeight="1" x14ac:dyDescent="0.3">
      <c r="A16" s="98" t="str">
        <f>BPU!A16</f>
        <v>3.1</v>
      </c>
      <c r="B16" s="99" t="str">
        <f>BPU!B16</f>
        <v>Formation sur site (frais de déplacement compris)</v>
      </c>
      <c r="C16" s="100"/>
      <c r="D16" s="108"/>
      <c r="E16" s="96"/>
      <c r="F16" s="83"/>
      <c r="G16" s="83"/>
      <c r="H16" s="3"/>
    </row>
    <row r="17" spans="1:8" s="2" customFormat="1" ht="27.9" hidden="1" customHeight="1" x14ac:dyDescent="0.3">
      <c r="A17" s="104" t="str">
        <f>BPU!A17</f>
        <v>3.1.1</v>
      </c>
      <c r="B17" s="105" t="str">
        <f>BPU!B17</f>
        <v>au siège de l'EPF d'Occitanie à Montpellier</v>
      </c>
      <c r="C17" s="100">
        <v>0</v>
      </c>
      <c r="D17" s="108"/>
      <c r="E17" s="96">
        <f t="shared" ref="E17:E21" si="1">C17*D17</f>
        <v>0</v>
      </c>
      <c r="F17" s="83"/>
      <c r="G17" s="83"/>
      <c r="H17" s="3"/>
    </row>
    <row r="18" spans="1:8" s="2" customFormat="1" ht="27.9" customHeight="1" x14ac:dyDescent="0.3">
      <c r="A18" s="104" t="str">
        <f>BPU!A18</f>
        <v>3.1.2</v>
      </c>
      <c r="B18" s="105" t="str">
        <f>BPU!B18</f>
        <v>au siège de l'EPF d'Occitanie à Montpellier</v>
      </c>
      <c r="C18" s="100">
        <f>BPU!D18</f>
        <v>0</v>
      </c>
      <c r="D18" s="108">
        <v>2</v>
      </c>
      <c r="E18" s="96">
        <f t="shared" si="1"/>
        <v>0</v>
      </c>
      <c r="F18" s="83"/>
      <c r="G18" s="83"/>
      <c r="H18" s="3"/>
    </row>
    <row r="19" spans="1:8" s="2" customFormat="1" ht="27.9" hidden="1" customHeight="1" x14ac:dyDescent="0.3">
      <c r="A19" s="104" t="str">
        <f>BPU!A19</f>
        <v>3.1.3</v>
      </c>
      <c r="B19" s="105" t="str">
        <f>BPU!B19</f>
        <v>à l'antenne de Toulouse</v>
      </c>
      <c r="C19" s="100">
        <f>BPU!D19</f>
        <v>0</v>
      </c>
      <c r="D19" s="108"/>
      <c r="E19" s="96">
        <f t="shared" si="1"/>
        <v>0</v>
      </c>
      <c r="F19" s="83"/>
      <c r="G19" s="83"/>
      <c r="H19" s="3"/>
    </row>
    <row r="20" spans="1:8" s="2" customFormat="1" ht="27.9" customHeight="1" x14ac:dyDescent="0.3">
      <c r="A20" s="104" t="str">
        <f>BPU!A20</f>
        <v>3.1.4</v>
      </c>
      <c r="B20" s="105" t="str">
        <f>BPU!B20</f>
        <v>à l'antenne de Toulouse</v>
      </c>
      <c r="C20" s="100">
        <f>BPU!D20</f>
        <v>0</v>
      </c>
      <c r="D20" s="108">
        <v>1</v>
      </c>
      <c r="E20" s="96">
        <f t="shared" si="1"/>
        <v>0</v>
      </c>
      <c r="F20" s="83"/>
      <c r="G20" s="83"/>
      <c r="H20" s="3"/>
    </row>
    <row r="21" spans="1:8" s="2" customFormat="1" ht="27.9" customHeight="1" x14ac:dyDescent="0.3">
      <c r="A21" s="98" t="str">
        <f>BPU!A21</f>
        <v>3.2</v>
      </c>
      <c r="B21" s="99" t="str">
        <f>BPU!B21</f>
        <v>Formation en visio-conférence</v>
      </c>
      <c r="C21" s="100">
        <f>BPU!D21</f>
        <v>0</v>
      </c>
      <c r="D21" s="108">
        <v>2</v>
      </c>
      <c r="E21" s="96">
        <f t="shared" si="1"/>
        <v>0</v>
      </c>
      <c r="F21" s="83"/>
      <c r="G21" s="83"/>
      <c r="H21" s="3"/>
    </row>
    <row r="22" spans="1:8" s="1" customFormat="1" ht="15" thickBot="1" x14ac:dyDescent="0.35">
      <c r="A22" s="124" t="s">
        <v>79</v>
      </c>
      <c r="B22" s="125"/>
      <c r="C22" s="125"/>
      <c r="D22" s="125"/>
      <c r="E22" s="97">
        <f>SUM(E6:E21)</f>
        <v>0</v>
      </c>
      <c r="F22" s="85"/>
      <c r="G22" s="85"/>
      <c r="H22" s="91"/>
    </row>
    <row r="23" spans="1:8" ht="15" thickBot="1" x14ac:dyDescent="0.35"/>
    <row r="24" spans="1:8" s="26" customFormat="1" ht="20.100000000000001" customHeight="1" thickBot="1" x14ac:dyDescent="0.35">
      <c r="A24" s="43"/>
      <c r="C24" s="69" t="s">
        <v>75</v>
      </c>
      <c r="D24" s="70"/>
      <c r="E24" s="71">
        <f>'DPGF postes 1 et 2'!D16</f>
        <v>0</v>
      </c>
      <c r="F24" s="86"/>
      <c r="G24" s="86"/>
      <c r="H24" s="42"/>
    </row>
    <row r="25" spans="1:8" ht="15" thickBot="1" x14ac:dyDescent="0.35">
      <c r="C25" s="69" t="s">
        <v>76</v>
      </c>
      <c r="D25" s="70"/>
      <c r="E25" s="71">
        <f>'DPGF postes 1 et 2'!D29</f>
        <v>0</v>
      </c>
    </row>
    <row r="26" spans="1:8" ht="15" thickBot="1" x14ac:dyDescent="0.35">
      <c r="C26" s="77" t="s">
        <v>77</v>
      </c>
      <c r="D26" s="72"/>
      <c r="E26" s="78">
        <f>E22</f>
        <v>0</v>
      </c>
    </row>
    <row r="27" spans="1:8" s="73" customFormat="1" ht="15" thickBot="1" x14ac:dyDescent="0.35">
      <c r="C27" s="74"/>
      <c r="D27" s="75"/>
      <c r="E27" s="76"/>
      <c r="F27" s="79"/>
      <c r="G27" s="79"/>
    </row>
    <row r="28" spans="1:8" ht="15" thickBot="1" x14ac:dyDescent="0.35">
      <c r="C28" s="120" t="s">
        <v>78</v>
      </c>
      <c r="D28" s="120"/>
      <c r="E28" s="35">
        <f>SUM(E24:E26)</f>
        <v>0</v>
      </c>
    </row>
    <row r="29" spans="1:8" ht="15" thickBot="1" x14ac:dyDescent="0.35">
      <c r="C29" s="120" t="s">
        <v>22</v>
      </c>
      <c r="D29" s="120"/>
      <c r="E29" s="35">
        <f>E28*20%</f>
        <v>0</v>
      </c>
    </row>
    <row r="30" spans="1:8" ht="15" thickBot="1" x14ac:dyDescent="0.35">
      <c r="C30" s="120" t="s">
        <v>52</v>
      </c>
      <c r="D30" s="120"/>
      <c r="E30" s="35">
        <f>SUM(E28:E29)</f>
        <v>0</v>
      </c>
    </row>
  </sheetData>
  <sheetProtection algorithmName="SHA-512" hashValue="xC3wpLpPlOO8XvRDOFz/gRdK2nulm2dw/SETxRgL927d6bNRcIm7cK9UP/8Gfy/x81+TniUiAJUmn5rt4ftlNw==" saltValue="e0lz4kT0nZYz2BBuZ+K5QQ==" spinCount="100000" sheet="1" objects="1" scenarios="1" selectLockedCells="1" selectUnlockedCells="1"/>
  <mergeCells count="6">
    <mergeCell ref="C28:D28"/>
    <mergeCell ref="C29:D29"/>
    <mergeCell ref="C30:D30"/>
    <mergeCell ref="A1:E1"/>
    <mergeCell ref="A2:B2"/>
    <mergeCell ref="A22:D22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DPGF postes 1 et 2</vt:lpstr>
      <vt:lpstr>BPU</vt:lpstr>
      <vt:lpstr>DQE</vt:lpstr>
      <vt:lpstr>BPU!Zone_d_impression</vt:lpstr>
      <vt:lpstr>DQE!Zone_d_impression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Naike Cilly</dc:creator>
  <cp:lastModifiedBy>Juliette MANGIN</cp:lastModifiedBy>
  <cp:lastPrinted>2025-11-20T16:44:37Z</cp:lastPrinted>
  <dcterms:created xsi:type="dcterms:W3CDTF">2025-10-14T08:17:28Z</dcterms:created>
  <dcterms:modified xsi:type="dcterms:W3CDTF">2025-12-23T11:04:40Z</dcterms:modified>
</cp:coreProperties>
</file>