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epf-srv1\DOSSIERS\04_Affaires_Administratives\0410_marches_publics\202500056_Demolition_Monterblanc\1_DCE\DCE_Megalis\202500056_DCE\"/>
    </mc:Choice>
  </mc:AlternateContent>
  <xr:revisionPtr revIDLastSave="0" documentId="13_ncr:1_{7122D012-CB2E-4EE4-8A47-1DE125C92201}" xr6:coauthVersionLast="47" xr6:coauthVersionMax="47" xr10:uidLastSave="{00000000-0000-0000-0000-000000000000}"/>
  <workbookProtection lockStructure="1"/>
  <bookViews>
    <workbookView xWindow="-108" yWindow="-108" windowWidth="23256" windowHeight="1245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G8" i="2"/>
  <c r="E8" i="2"/>
  <c r="E7" i="2"/>
  <c r="G7" i="2" s="1"/>
  <c r="E6" i="2"/>
  <c r="G6" i="2" s="1"/>
  <c r="G5" i="2"/>
  <c r="E5" i="2"/>
  <c r="G4" i="2"/>
  <c r="E15" i="2" s="1"/>
  <c r="E4" i="2"/>
  <c r="E14" i="2" s="1"/>
  <c r="P86" i="1"/>
  <c r="U86" i="1" s="1"/>
  <c r="L86" i="1"/>
  <c r="J86" i="1"/>
  <c r="P84" i="1"/>
  <c r="P83" i="1"/>
  <c r="U83" i="1" s="1"/>
  <c r="L83" i="1"/>
  <c r="J83" i="1"/>
  <c r="U82" i="1"/>
  <c r="P82" i="1"/>
  <c r="L82" i="1"/>
  <c r="J82" i="1"/>
  <c r="P81" i="1"/>
  <c r="U81" i="1" s="1"/>
  <c r="L81" i="1"/>
  <c r="J81" i="1"/>
  <c r="P79" i="1"/>
  <c r="P78" i="1"/>
  <c r="U78" i="1" s="1"/>
  <c r="L78" i="1"/>
  <c r="J78" i="1"/>
  <c r="U77" i="1"/>
  <c r="P77" i="1"/>
  <c r="L77" i="1"/>
  <c r="J77" i="1"/>
  <c r="U76" i="1"/>
  <c r="P76" i="1"/>
  <c r="L76" i="1"/>
  <c r="J76" i="1"/>
  <c r="U75" i="1"/>
  <c r="P75" i="1"/>
  <c r="L75" i="1"/>
  <c r="J75" i="1"/>
  <c r="U74" i="1"/>
  <c r="P74" i="1"/>
  <c r="L74" i="1"/>
  <c r="J74" i="1"/>
  <c r="U73" i="1"/>
  <c r="P73" i="1"/>
  <c r="L73" i="1"/>
  <c r="J73" i="1"/>
  <c r="U72" i="1"/>
  <c r="P72" i="1"/>
  <c r="L72" i="1"/>
  <c r="J72" i="1"/>
  <c r="P70" i="1"/>
  <c r="P69" i="1"/>
  <c r="U69" i="1" s="1"/>
  <c r="L69" i="1"/>
  <c r="J69" i="1"/>
  <c r="P68" i="1"/>
  <c r="U68" i="1" s="1"/>
  <c r="L68" i="1"/>
  <c r="J68" i="1"/>
  <c r="P66" i="1"/>
  <c r="U66" i="1" s="1"/>
  <c r="L66" i="1"/>
  <c r="J66" i="1"/>
  <c r="P64" i="1"/>
  <c r="U64" i="1" s="1"/>
  <c r="L64" i="1"/>
  <c r="J64" i="1"/>
  <c r="P63" i="1"/>
  <c r="U63" i="1" s="1"/>
  <c r="L63" i="1"/>
  <c r="J63" i="1"/>
  <c r="P61" i="1"/>
  <c r="U61" i="1" s="1"/>
  <c r="L61" i="1"/>
  <c r="J61" i="1"/>
  <c r="P60" i="1"/>
  <c r="U60" i="1" s="1"/>
  <c r="L60" i="1"/>
  <c r="J60" i="1"/>
  <c r="P58" i="1"/>
  <c r="U58" i="1" s="1"/>
  <c r="L58" i="1"/>
  <c r="J58" i="1"/>
  <c r="P57" i="1"/>
  <c r="U57" i="1" s="1"/>
  <c r="L57" i="1"/>
  <c r="J57" i="1"/>
  <c r="P55" i="1"/>
  <c r="U55" i="1" s="1"/>
  <c r="L55" i="1"/>
  <c r="J55" i="1"/>
  <c r="P54" i="1"/>
  <c r="U54" i="1" s="1"/>
  <c r="L54" i="1"/>
  <c r="J54" i="1"/>
  <c r="P53" i="1"/>
  <c r="U53" i="1" s="1"/>
  <c r="L53" i="1"/>
  <c r="J53" i="1"/>
  <c r="P50" i="1"/>
  <c r="P49" i="1"/>
  <c r="U49" i="1" s="1"/>
  <c r="L49" i="1"/>
  <c r="J49" i="1"/>
  <c r="P47" i="1"/>
  <c r="P46" i="1"/>
  <c r="U46" i="1" s="1"/>
  <c r="L46" i="1"/>
  <c r="J46" i="1"/>
  <c r="P45" i="1"/>
  <c r="U45" i="1" s="1"/>
  <c r="L45" i="1"/>
  <c r="J45" i="1"/>
  <c r="P43" i="1"/>
  <c r="U42" i="1"/>
  <c r="P42" i="1"/>
  <c r="L42" i="1"/>
  <c r="J42" i="1"/>
  <c r="U41" i="1"/>
  <c r="P41" i="1"/>
  <c r="L41" i="1"/>
  <c r="J41" i="1"/>
  <c r="P39" i="1"/>
  <c r="U38" i="1"/>
  <c r="P38" i="1"/>
  <c r="L38" i="1"/>
  <c r="J38" i="1"/>
  <c r="P36" i="1"/>
  <c r="P35" i="1"/>
  <c r="U35" i="1" s="1"/>
  <c r="L35" i="1"/>
  <c r="J35" i="1"/>
  <c r="P34" i="1"/>
  <c r="U34" i="1" s="1"/>
  <c r="L34" i="1"/>
  <c r="J34" i="1"/>
  <c r="P33" i="1"/>
  <c r="U33" i="1" s="1"/>
  <c r="L33" i="1"/>
  <c r="J33" i="1"/>
  <c r="P32" i="1"/>
  <c r="U32" i="1" s="1"/>
  <c r="L32" i="1"/>
  <c r="J32" i="1"/>
  <c r="P31" i="1"/>
  <c r="U31" i="1" s="1"/>
  <c r="L31" i="1"/>
  <c r="J31" i="1"/>
  <c r="P30" i="1"/>
  <c r="U30" i="1" s="1"/>
  <c r="L30" i="1"/>
  <c r="J30" i="1"/>
  <c r="P29" i="1"/>
  <c r="U29" i="1" s="1"/>
  <c r="L29" i="1"/>
  <c r="J29" i="1"/>
  <c r="P28" i="1"/>
  <c r="U28" i="1" s="1"/>
  <c r="L28" i="1"/>
  <c r="J28" i="1"/>
  <c r="P27" i="1"/>
  <c r="U27" i="1" s="1"/>
  <c r="L27" i="1"/>
  <c r="J27" i="1"/>
  <c r="P26" i="1"/>
  <c r="U26" i="1" s="1"/>
  <c r="L26" i="1"/>
  <c r="J26" i="1"/>
  <c r="P23" i="1"/>
  <c r="P24" i="1" s="1"/>
  <c r="L23" i="1"/>
  <c r="J23" i="1"/>
  <c r="P21" i="1"/>
  <c r="P20" i="1"/>
  <c r="U20" i="1" s="1"/>
  <c r="L20" i="1"/>
  <c r="J20" i="1"/>
  <c r="U19" i="1"/>
  <c r="P19" i="1"/>
  <c r="L19" i="1"/>
  <c r="J19" i="1"/>
  <c r="P18" i="1"/>
  <c r="U18" i="1" s="1"/>
  <c r="L18" i="1"/>
  <c r="J18" i="1"/>
  <c r="P16" i="1"/>
  <c r="U15" i="1"/>
  <c r="P15" i="1"/>
  <c r="L15" i="1"/>
  <c r="J15" i="1"/>
  <c r="P14" i="1"/>
  <c r="U14" i="1" s="1"/>
  <c r="L14" i="1"/>
  <c r="J14" i="1"/>
  <c r="U13" i="1"/>
  <c r="P13" i="1"/>
  <c r="L13" i="1"/>
  <c r="J13" i="1"/>
  <c r="P12" i="1"/>
  <c r="U12" i="1" s="1"/>
  <c r="L12" i="1"/>
  <c r="J12" i="1"/>
  <c r="U11" i="1"/>
  <c r="P11" i="1"/>
  <c r="L11" i="1"/>
  <c r="J11" i="1"/>
  <c r="P10" i="1"/>
  <c r="U10" i="1" s="1"/>
  <c r="L10" i="1"/>
  <c r="J10" i="1"/>
  <c r="U9" i="1"/>
  <c r="P9" i="1"/>
  <c r="L9" i="1"/>
  <c r="J9" i="1"/>
  <c r="P8" i="1"/>
  <c r="U8" i="1" s="1"/>
  <c r="L8" i="1"/>
  <c r="J8" i="1"/>
  <c r="U7" i="1"/>
  <c r="P7" i="1"/>
  <c r="P88" i="1" s="1"/>
  <c r="L7" i="1"/>
  <c r="J7" i="1"/>
  <c r="E16" i="2" l="1"/>
  <c r="P89" i="1"/>
  <c r="P90" i="1" s="1"/>
  <c r="U23" i="1"/>
</calcChain>
</file>

<file path=xl/sharedStrings.xml><?xml version="1.0" encoding="utf-8"?>
<sst xmlns="http://schemas.openxmlformats.org/spreadsheetml/2006/main" count="455" uniqueCount="148">
  <si>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</si>
  <si>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</si>
  <si>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</si>
  <si>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</si>
  <si>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</si>
  <si>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</si>
  <si>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</si>
  <si>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</si>
  <si>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</si>
  <si>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</si>
  <si>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</si>
  <si>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</si>
  <si>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</si>
  <si>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</si>
  <si>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</si>
  <si>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</si>
  <si>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</si>
  <si>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</si>
  <si>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</si>
  <si>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</si>
  <si>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</si>
  <si>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</si>
  <si>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</si>
  <si>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</si>
  <si>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</si>
  <si>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</si>
  <si>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</si>
  <si>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</si>
  <si>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</si>
  <si>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</si>
  <si>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</si>
  <si>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</si>
  <si>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</si>
  <si>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</si>
  <si>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</si>
  <si>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</si>
  <si>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</si>
  <si>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</si>
  <si>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</si>
  <si>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</si>
  <si>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</si>
  <si>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</si>
  <si>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</si>
  <si>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</si>
  <si>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</si>
  <si>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</si>
  <si>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</si>
  <si>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</si>
  <si>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</si>
  <si>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</si>
  <si>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</si>
  <si>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</si>
  <si>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</si>
  <si>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</si>
  <si>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</si>
  <si>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</si>
  <si>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</si>
  <si>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</si>
  <si>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sis Place de la Mairie à MONTERBLANC (56250). ”</t>
  </si>
  <si>
    <t>TRANCHE FERME</t>
  </si>
  <si>
    <t/>
  </si>
  <si>
    <t>Installation de chantier</t>
  </si>
  <si>
    <t>QF</t>
  </si>
  <si>
    <t>Documents administratifs, méthodologie, Plan de retrait, P.P.S.P.S...</t>
  </si>
  <si>
    <t xml:space="preserve">Forfait </t>
  </si>
  <si>
    <t>Réalisation de constats d'huissier conformément au C.C.T.P</t>
  </si>
  <si>
    <t>Mise en place d'une installation de chantier, avec cantonnement base vie, y compris raccordement aux réseaux et consommations</t>
  </si>
  <si>
    <t>Mise en œuvre d'une clôture de chantier (clôture grillagée sur plots h=2,00 ml, fixation par colliers, jambes de forces,...)</t>
  </si>
  <si>
    <t>Mise en œuvre d'un panneau de chantier</t>
  </si>
  <si>
    <r>
      <rPr>
        <sz val="8"/>
        <rFont val="Verdana"/>
        <family val="2"/>
      </rPr>
      <t>Lancement des DICT, synthèse des éventuelles différences avec D.T, localisation, balisage et protection des réseaux présents dans et à proximité de l'emprise chantier.</t>
    </r>
    <r>
      <rPr>
        <i/>
        <sz val="8"/>
        <color rgb="FF808080"/>
        <rFont val="Verdana"/>
        <family val="2"/>
      </rPr>
      <t xml:space="preserve">
Intervention d'un électricien et d'un plombier conformément au C.C.T.P</t>
    </r>
  </si>
  <si>
    <t>Mise en œuvre de dispositifs de protection autour des arbres selon C.C.T.P</t>
  </si>
  <si>
    <t>Dépose de l'ensemble des végétaux bas du site et des arbres du site identifiés comme non conservés, y compris déssouchage et traitement des bois.</t>
  </si>
  <si>
    <t>Mise en oeuvre de dispositifs de protection des abords (grave, tôle de répartition...) pour les voiries, réseaux, candélabres...selon C.C.T.P.</t>
  </si>
  <si>
    <t>Sous-total Installation de chantier</t>
  </si>
  <si>
    <t>Déconstruction sélective préalable et travaux annexes</t>
  </si>
  <si>
    <t>Retrait manuel, collecte, transport et traitement préalable des encombrants et matériaux divers encore situés dans les bâtiments</t>
  </si>
  <si>
    <t>Déconstruction intérieure préalable des produits non inertes situés dans le bâtiment à démolir de manière à mettre à nu la structure béton des bâtiments (y compris curage sous mode opératoire SS4 au droit des matériaux amiantés) et à permettre ensuite l'évacuation sélective des matériaux vers les filières de traitement adéquates (y compris conditionnement en bennes). Y compris curage sous mode opératoire SS4 au droit des matériaux amiantés</t>
  </si>
  <si>
    <t>Déconstruction intérieure préalable des produits non inertes situés dans le bâtiment à réhabiliter de manière à mettre à nu la structure béton des bâtiments  (y compris curage sous mode opératoire SS4 au droit des matériaux amiantés) et à permettre ensuite l'évacuation sélective des matériaux vers les filières de traitement adéquates (y compris conditionnement en bennes)</t>
  </si>
  <si>
    <t>Sous-total déconstruction sélective</t>
  </si>
  <si>
    <t>Sujétions pour le traitement des éléments pollués des sites</t>
  </si>
  <si>
    <t>Vidange, nettoyage, dégazage et dépose de la cuve à fuel aérienne d'environ 3m3 y compris sujétions relatives aux canalisations, traitement des déchets produits selon C.C.T.P.</t>
  </si>
  <si>
    <t>Sous-total traitement des éléments pollués</t>
  </si>
  <si>
    <t>Travaux de Désamiantage (Retrait des matériaux amiantés, y compris évacuation des déchets vers une Installation de Stockage spécifique).</t>
  </si>
  <si>
    <t>Mise en œuvre d'installations dédiées au retrait des matériaux amiantés selon C.C.T.P (tunnel d'accès en zone, mise en dépression des zones de travaux,confinement, périmètre de sécurité, aire dédiée aux déchets, …)</t>
  </si>
  <si>
    <t>Mise en œuvre d'une stratégie d'échantillonnage</t>
  </si>
  <si>
    <t>Contrôle de l'empoussièrement selon C.C.T.P, avec analyse en Microscopie Electronique à Transmission - conformément au Guide FD X 46-033, y compris durant les chantiers TEST</t>
  </si>
  <si>
    <r>
      <rPr>
        <sz val="8"/>
        <rFont val="Verdana"/>
        <family val="2"/>
      </rPr>
      <t>Réalisation d'un curage rouge des zones avec éléments amiantés dégradés conformement au C.C.T.P.</t>
    </r>
    <r>
      <rPr>
        <i/>
        <sz val="8"/>
        <color rgb="FF808080"/>
        <rFont val="Verdana"/>
        <family val="2"/>
      </rPr>
      <t xml:space="preserve">
</t>
    </r>
  </si>
  <si>
    <r>
      <rPr>
        <sz val="8"/>
        <rFont val="Verdana"/>
        <family val="2"/>
      </rPr>
      <t>Retrait des ceuillies/plafonds en plaques de plâtre avec bandes de plâtres amiantées entre panneaux, ponçage des plâtres adhérents aux murs et plafonds avoisinants pour mise à nue des supports selon C.C.T.P.</t>
    </r>
    <r>
      <rPr>
        <i/>
        <sz val="8"/>
        <color rgb="FF808080"/>
        <rFont val="Verdana"/>
        <family val="2"/>
      </rPr>
      <t xml:space="preserve">
</t>
    </r>
  </si>
  <si>
    <r>
      <rPr>
        <sz val="8"/>
        <rFont val="Verdana"/>
        <family val="2"/>
      </rPr>
      <t>Retrait de colle de faïences amiantée</t>
    </r>
    <r>
      <rPr>
        <i/>
        <sz val="8"/>
        <color rgb="FF808080"/>
        <rFont val="Verdana"/>
        <family val="2"/>
      </rPr>
      <t xml:space="preserve">
</t>
    </r>
  </si>
  <si>
    <r>
      <rPr>
        <sz val="8"/>
        <rFont val="Verdana"/>
        <family val="2"/>
      </rPr>
      <t>Retrait de gaines de fibrociment amiantées</t>
    </r>
    <r>
      <rPr>
        <i/>
        <sz val="8"/>
        <color rgb="FF808080"/>
        <rFont val="Verdana"/>
        <family val="2"/>
      </rPr>
      <t xml:space="preserve">
</t>
    </r>
  </si>
  <si>
    <t>Retrait de couverture en amiante ciment (plaques ondulées et ardoises) y compris traitement des éléments pollués.</t>
  </si>
  <si>
    <t>Retrait de débris d'amiante ciment en mélange</t>
  </si>
  <si>
    <r>
      <rPr>
        <sz val="8"/>
        <rFont val="Verdana"/>
        <family val="2"/>
      </rPr>
      <t>Retrait de brides amiantées</t>
    </r>
    <r>
      <rPr>
        <i/>
        <sz val="8"/>
        <color rgb="FF808080"/>
        <rFont val="Verdana"/>
        <family val="2"/>
      </rPr>
      <t xml:space="preserve">
</t>
    </r>
  </si>
  <si>
    <t xml:space="preserve">Sous-total travaux de désamiantage </t>
  </si>
  <si>
    <t>Travaux de déplombage</t>
  </si>
  <si>
    <t>Traitement et évacuation des éléments contenant du plomb selon C.C.T.P.</t>
  </si>
  <si>
    <t>Sous-total travaux de déplombage</t>
  </si>
  <si>
    <t>Découpes et désolidarisation</t>
  </si>
  <si>
    <t>Réalisation des protections au droit des mitoyens conservés selon C.C.T.P</t>
  </si>
  <si>
    <r>
      <rPr>
        <sz val="8"/>
        <rFont val="Verdana"/>
        <family val="2"/>
      </rPr>
      <t>Réalisation de désolidarisation manuelle des structures prises dans les bâtiments mitoyens conservés selon C.C.T.P.</t>
    </r>
    <r>
      <rPr>
        <i/>
        <sz val="8"/>
        <color rgb="FF808080"/>
        <rFont val="Verdana"/>
        <family val="2"/>
      </rPr>
      <t xml:space="preserve">
</t>
    </r>
  </si>
  <si>
    <t>Sous-total découpes et désolidarisation</t>
  </si>
  <si>
    <t>Démolition mécanique des bâtiments</t>
  </si>
  <si>
    <t>Arrosage, brumisation durant les travaux de démolition lourde et d'évacuation pour abattement des poussières à la source.</t>
  </si>
  <si>
    <t>Démolition mécanique des superstructures au moyen d'une pelle de démolition respectant L&gt;H/2</t>
  </si>
  <si>
    <t>Sous-total Démolition mécanique des bâtiments</t>
  </si>
  <si>
    <t>Démolition des infrastructures, dallages et exterieurs</t>
  </si>
  <si>
    <t xml:space="preserve">Démolition des infrastructures des bâtiments (jusqu'a -2.00 ou TN ou -2.00 sous les dallages). </t>
  </si>
  <si>
    <t>Sous-total Démolition des infrastructures, dallages et extérieurs</t>
  </si>
  <si>
    <t xml:space="preserve">Gestion des déchets (Hormis pour les inertes le chargement et le conditionnement sont inclus dans les postes de dépose). </t>
  </si>
  <si>
    <r>
      <rPr>
        <b/>
        <sz val="8"/>
        <rFont val="Verdana"/>
        <family val="2"/>
      </rPr>
      <t>Chargement, transport et évacuation du site des matériaux inertes pour recyclage hors</t>
    </r>
    <r>
      <rPr>
        <b/>
        <i/>
        <sz val="8"/>
        <color rgb="FF808080"/>
        <rFont val="Verdana"/>
        <family val="2"/>
      </rPr>
      <t xml:space="preserve">
site</t>
    </r>
  </si>
  <si>
    <t>Chargement et conditionnement</t>
  </si>
  <si>
    <t>Traitement/Revalorisation hors site des matériaux inertes (mise en décharge interdite)</t>
  </si>
  <si>
    <t>Transport des matériaux inertes</t>
  </si>
  <si>
    <r>
      <rPr>
        <b/>
        <sz val="8"/>
        <rFont val="Verdana"/>
        <family val="2"/>
      </rPr>
      <t>Gestion des matériaux non inertes de type brique plâtrière</t>
    </r>
    <r>
      <rPr>
        <b/>
        <i/>
        <sz val="8"/>
        <color rgb="FF808080"/>
        <rFont val="Verdana"/>
        <family val="2"/>
      </rPr>
      <t xml:space="preserve">
</t>
    </r>
  </si>
  <si>
    <t>Traitement/Revalorisation des matériaux non inertes de type brique  plâtrière vers une I.S.D.N.D.</t>
  </si>
  <si>
    <t>Transport des matériaux non inertes de type brique platière</t>
  </si>
  <si>
    <t>Gestion des matériaux non inertes (DND)</t>
  </si>
  <si>
    <t>Traitement/revalorisation des matériaux non inertes vers une I.S.D.N.D</t>
  </si>
  <si>
    <t>Transport des matériaux non inertes</t>
  </si>
  <si>
    <t>Gestion du bois</t>
  </si>
  <si>
    <t>Traitement/Revalorisation du bois vers une plateforme de recyclage pour revalorisation, ou vers un centre de tri</t>
  </si>
  <si>
    <t>Transport du bois</t>
  </si>
  <si>
    <t>Gestion des matériaux dangereux, vers une I.S.D.D (D.T.Q.D ...)</t>
  </si>
  <si>
    <t>Transport des matériaux dangereux</t>
  </si>
  <si>
    <t>Gestion des métaux</t>
  </si>
  <si>
    <t>Traitement/revalorisation des métaux</t>
  </si>
  <si>
    <t>Transport des métaux</t>
  </si>
  <si>
    <t>Sous-total gestion des déchets</t>
  </si>
  <si>
    <t>Remise en état de la plateforme et finitions</t>
  </si>
  <si>
    <r>
      <rPr>
        <sz val="8"/>
        <rFont val="Verdana"/>
        <family val="2"/>
      </rPr>
      <t>Remblaiement des excavations de démolition au moyen de GNT 0/80 d'apport suivant C.C.T.P (y compris compactage)</t>
    </r>
    <r>
      <rPr>
        <i/>
        <sz val="8"/>
        <color rgb="FF808080"/>
        <rFont val="Verdana"/>
        <family val="2"/>
      </rPr>
      <t xml:space="preserve">
</t>
    </r>
  </si>
  <si>
    <r>
      <rPr>
        <sz val="8"/>
        <rFont val="Verdana"/>
        <family val="2"/>
      </rPr>
      <t>Remblaiement des excavations de démolition au moyen de GNT 0/31,5 d'apport suivant C.C.T.P (y compris compactage)</t>
    </r>
    <r>
      <rPr>
        <i/>
        <sz val="8"/>
        <color rgb="FF808080"/>
        <rFont val="Verdana"/>
        <family val="2"/>
      </rPr>
      <t xml:space="preserve">
</t>
    </r>
  </si>
  <si>
    <t>Nivellement des terrains (sans apport de matériaux) et compactage pour diriger les Eaux Pluviales vers les réseaux principaux</t>
  </si>
  <si>
    <t>Remise en état du trottoir avec finition bicouche après dépose de la cuve</t>
  </si>
  <si>
    <r>
      <rPr>
        <sz val="8"/>
        <rFont val="Verdana"/>
        <family val="2"/>
      </rPr>
      <t>Maintien en place des clôtures HERAS de chantier après travaux, y compris réparaiton/remplacement des panneaux dégradés, compléments, repositionnement et fixation des clôtures entre elles et au sol avec jambes de force.</t>
    </r>
    <r>
      <rPr>
        <i/>
        <sz val="8"/>
        <color rgb="FF808080"/>
        <rFont val="Verdana"/>
        <family val="2"/>
      </rPr>
      <t xml:space="preserve">
</t>
    </r>
  </si>
  <si>
    <t>Nettoyage général, réalisation des reprises diverses et finitions, repli du chantier</t>
  </si>
  <si>
    <t>Fourniture du Dossier des Ouvrages Exécutés (y compris plan de récolement réalisé par géomètre expert, à fournir sous format ,dwg selon C.C.T.P)</t>
  </si>
  <si>
    <t>Sous-total remise en état</t>
  </si>
  <si>
    <t xml:space="preserve">Reprise sur les zones mitoyennes </t>
  </si>
  <si>
    <t>Piquetage des enduits existants, fourniture et mise en œuvre d'enduits hydrofuge sur les murs mitoyens selon C.C.T.P.</t>
  </si>
  <si>
    <t>Reprises de gouttières et descentes EP selon C.C.T.P</t>
  </si>
  <si>
    <t>Reprise des pieds de murs sur zones mitoyennes selon C.C.T.P.</t>
  </si>
  <si>
    <t xml:space="preserve">Sous total reprise sur les zones mitoyennes </t>
  </si>
  <si>
    <t>TRANCHE OPTIONNELLE N°2: Traitement de la cuve à fioul enterrée.</t>
  </si>
  <si>
    <t>Vidange, nettoyage, dégazzage et dépose de la cuve à fuel enterrée d'environ y compris sujetions relatives aux canalisations, traitement des déchets produits selon C.C.T.P.</t>
  </si>
  <si>
    <t>Forfait/fosse</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</si>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</sst>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 numFmtId="168" formatCode="0.00\ %"/>
    <numFmt numFmtId="169" formatCode="_-&quot;€&quot;\ #,##0.00;[Red]_-&quot;€&quot;\ \-#,##0.00"/>
  </numFmts>
  <fonts count="39"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b/>
      <i/>
      <sz val="8"/>
      <color rgb="FF808080"/>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7" fillId="0" borderId="0" applyFont="0" applyFill="0" applyBorder="0" applyAlignment="0" applyProtection="0"/>
    <xf numFmtId="164" fontId="37" fillId="0" borderId="0" applyFont="0" applyFill="0" applyBorder="0" applyAlignment="0" applyProtection="0"/>
    <xf numFmtId="44" fontId="37" fillId="0" borderId="0" applyFont="0" applyFill="0" applyBorder="0" applyAlignment="0" applyProtection="0"/>
    <xf numFmtId="42" fontId="37" fillId="0" borderId="0" applyFont="0" applyFill="0" applyBorder="0" applyAlignment="0" applyProtection="0"/>
    <xf numFmtId="0" fontId="15" fillId="29" borderId="0" applyNumberFormat="0" applyBorder="0" applyAlignment="0" applyProtection="0"/>
    <xf numFmtId="0" fontId="37" fillId="30" borderId="3" applyNumberFormat="0" applyFont="0" applyAlignment="0" applyProtection="0"/>
    <xf numFmtId="9" fontId="37"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7"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4">
    <xf numFmtId="0" fontId="0" fillId="0" borderId="0" xfId="0"/>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166" fontId="2" fillId="0" borderId="0" xfId="0" applyNumberFormat="1" applyFont="1" applyAlignment="1">
      <alignment horizontal="right" vertical="top" indent="1"/>
    </xf>
    <xf numFmtId="166" fontId="4" fillId="0" borderId="0" xfId="0" applyNumberFormat="1" applyFont="1" applyAlignment="1">
      <alignment horizontal="right" vertical="top" indent="1"/>
    </xf>
    <xf numFmtId="166" fontId="1" fillId="33" borderId="0" xfId="0" applyNumberFormat="1" applyFont="1" applyFill="1" applyAlignment="1">
      <alignment horizontal="right" indent="1"/>
    </xf>
    <xf numFmtId="166" fontId="2" fillId="0" borderId="0" xfId="0" applyNumberFormat="1" applyFont="1" applyAlignment="1">
      <alignment horizontal="right" indent="1"/>
    </xf>
    <xf numFmtId="49" fontId="2" fillId="0" borderId="0" xfId="0" applyNumberFormat="1" applyFont="1" applyAlignment="1">
      <alignment horizontal="left" vertical="center"/>
    </xf>
    <xf numFmtId="166" fontId="2" fillId="0" borderId="0" xfId="0" applyNumberFormat="1" applyFont="1" applyAlignment="1">
      <alignment horizontal="right" vertical="center"/>
    </xf>
    <xf numFmtId="167"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166"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1" fillId="33" borderId="0" xfId="0" applyFont="1" applyFill="1" applyAlignment="1" applyProtection="1">
      <alignment horizontal="center"/>
      <protection locked="0"/>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7" fillId="0" borderId="0" xfId="40" applyAlignment="1">
      <alignment vertical="top"/>
    </xf>
    <xf numFmtId="0" fontId="37" fillId="0" borderId="0" xfId="40" applyAlignment="1">
      <alignment vertical="top" wrapText="1"/>
    </xf>
    <xf numFmtId="0" fontId="7" fillId="0" borderId="0" xfId="30" applyAlignment="1" applyProtection="1">
      <alignment vertical="center" wrapText="1"/>
    </xf>
    <xf numFmtId="0" fontId="37"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166"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168" fontId="2" fillId="0" borderId="0" xfId="0" applyNumberFormat="1" applyFont="1" applyAlignment="1" applyProtection="1">
      <alignment horizontal="center" vertical="top"/>
      <protection locked="0"/>
    </xf>
    <xf numFmtId="168" fontId="5" fillId="0" borderId="0" xfId="0" applyNumberFormat="1" applyFont="1" applyAlignment="1" applyProtection="1">
      <alignment horizontal="center" vertical="top"/>
      <protection locked="0"/>
    </xf>
    <xf numFmtId="168" fontId="1" fillId="33" borderId="0" xfId="0" applyNumberFormat="1" applyFont="1" applyFill="1" applyAlignment="1" applyProtection="1">
      <alignment horizontal="center"/>
      <protection locked="0"/>
    </xf>
    <xf numFmtId="168" fontId="2" fillId="0" borderId="0" xfId="0" applyNumberFormat="1" applyFont="1" applyAlignment="1" applyProtection="1">
      <alignment horizontal="center"/>
      <protection locked="0"/>
    </xf>
    <xf numFmtId="168" fontId="25" fillId="0" borderId="0" xfId="0" applyNumberFormat="1" applyFont="1" applyAlignment="1" applyProtection="1">
      <alignment horizontal="right" vertical="top" indent="1"/>
      <protection locked="0"/>
    </xf>
    <xf numFmtId="168" fontId="26" fillId="0" borderId="0" xfId="0" applyNumberFormat="1" applyFont="1" applyAlignment="1" applyProtection="1">
      <alignment horizontal="right" vertical="top" indent="1"/>
      <protection locked="0"/>
    </xf>
    <xf numFmtId="168" fontId="25" fillId="0" borderId="0" xfId="0" applyNumberFormat="1" applyFont="1" applyAlignment="1" applyProtection="1">
      <alignment horizontal="left" wrapText="1"/>
      <protection locked="0"/>
    </xf>
    <xf numFmtId="169" fontId="2" fillId="0" borderId="0" xfId="0" applyNumberFormat="1" applyFont="1" applyAlignment="1" applyProtection="1">
      <alignment horizontal="right" vertical="top"/>
      <protection locked="0"/>
    </xf>
    <xf numFmtId="169" fontId="1" fillId="0" borderId="0" xfId="0" applyNumberFormat="1" applyFont="1" applyAlignment="1" applyProtection="1">
      <alignment horizontal="right" vertical="top"/>
      <protection locked="0"/>
    </xf>
    <xf numFmtId="169" fontId="2" fillId="0" borderId="0" xfId="0" applyNumberFormat="1" applyFont="1" applyAlignment="1" applyProtection="1">
      <alignment horizontal="right"/>
      <protection locked="0"/>
    </xf>
    <xf numFmtId="169" fontId="2" fillId="0" borderId="0" xfId="0" applyNumberFormat="1" applyFont="1" applyAlignment="1">
      <alignment horizontal="right" vertical="top"/>
    </xf>
    <xf numFmtId="169" fontId="4" fillId="0" borderId="0" xfId="0" applyNumberFormat="1" applyFont="1" applyAlignment="1">
      <alignment horizontal="right" vertical="top"/>
    </xf>
    <xf numFmtId="169" fontId="1" fillId="33" borderId="0" xfId="0" applyNumberFormat="1" applyFont="1" applyFill="1" applyAlignment="1">
      <alignment horizontal="right"/>
    </xf>
    <xf numFmtId="169" fontId="2" fillId="0" borderId="0" xfId="0" applyNumberFormat="1" applyFont="1" applyAlignment="1">
      <alignment horizontal="right"/>
    </xf>
    <xf numFmtId="169"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169" fontId="1" fillId="0" borderId="0" xfId="0" applyNumberFormat="1" applyFont="1" applyAlignment="1" applyProtection="1">
      <alignment horizontal="right"/>
      <protection locked="0"/>
    </xf>
    <xf numFmtId="168" fontId="26" fillId="0" borderId="0" xfId="0" applyNumberFormat="1" applyFont="1" applyAlignment="1" applyProtection="1">
      <alignment horizontal="left" wrapText="1"/>
      <protection locked="0"/>
    </xf>
    <xf numFmtId="169" fontId="1" fillId="0" borderId="0" xfId="0" applyNumberFormat="1" applyFont="1" applyAlignment="1" applyProtection="1">
      <alignment horizontal="right" wrapText="1"/>
      <protection locked="0"/>
    </xf>
    <xf numFmtId="169" fontId="1" fillId="0" borderId="0" xfId="0" applyNumberFormat="1" applyFont="1" applyAlignment="1">
      <alignment horizontal="right"/>
    </xf>
    <xf numFmtId="168" fontId="1" fillId="0" borderId="0" xfId="0" applyNumberFormat="1" applyFont="1" applyAlignment="1" applyProtection="1">
      <alignment horizontal="center"/>
      <protection locked="0"/>
    </xf>
    <xf numFmtId="166" fontId="1" fillId="0" borderId="0" xfId="0" applyNumberFormat="1" applyFont="1" applyAlignment="1">
      <alignment horizontal="right" indent="1"/>
    </xf>
    <xf numFmtId="0" fontId="6" fillId="0" borderId="0" xfId="0" applyFont="1"/>
    <xf numFmtId="168" fontId="26" fillId="0" borderId="0" xfId="0" applyNumberFormat="1" applyFont="1" applyAlignment="1" applyProtection="1">
      <alignment horizontal="left"/>
      <protection locked="0"/>
    </xf>
    <xf numFmtId="169" fontId="32" fillId="0" borderId="0" xfId="0" applyNumberFormat="1" applyFont="1" applyAlignment="1" applyProtection="1">
      <alignment horizontal="right" vertical="top"/>
      <protection locked="0"/>
    </xf>
    <xf numFmtId="169" fontId="33" fillId="0" borderId="0" xfId="0" applyNumberFormat="1" applyFont="1" applyAlignment="1" applyProtection="1">
      <alignment horizontal="right" vertical="top"/>
      <protection locked="0"/>
    </xf>
    <xf numFmtId="169" fontId="33" fillId="33" borderId="0" xfId="0" applyNumberFormat="1" applyFont="1" applyFill="1" applyAlignment="1" applyProtection="1">
      <alignment horizontal="right"/>
      <protection locked="0"/>
    </xf>
    <xf numFmtId="169" fontId="33" fillId="0" borderId="0" xfId="0" applyNumberFormat="1" applyFont="1" applyAlignment="1" applyProtection="1">
      <alignment horizontal="right"/>
      <protection locked="0"/>
    </xf>
    <xf numFmtId="169"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3"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168" fontId="25" fillId="0" borderId="0" xfId="0" applyNumberFormat="1" applyFont="1" applyAlignment="1" applyProtection="1">
      <alignment horizontal="right" wrapText="1"/>
      <protection locked="0"/>
    </xf>
    <xf numFmtId="168" fontId="2" fillId="0" borderId="0" xfId="0" applyNumberFormat="1" applyFont="1" applyAlignment="1" applyProtection="1">
      <alignment horizontal="right"/>
      <protection locked="0"/>
    </xf>
    <xf numFmtId="0" fontId="1" fillId="35" borderId="0" xfId="0" quotePrefix="1" applyFont="1" applyFill="1" applyAlignment="1">
      <alignment horizontal="left"/>
    </xf>
    <xf numFmtId="0" fontId="1" fillId="35" borderId="0" xfId="0" quotePrefix="1" applyFont="1" applyFill="1" applyAlignment="1">
      <alignment horizontal="left" wrapText="1"/>
    </xf>
    <xf numFmtId="0" fontId="33" fillId="35" borderId="0" xfId="0" applyFont="1" applyFill="1" applyAlignment="1" applyProtection="1">
      <alignment horizontal="left" wrapText="1"/>
      <protection locked="0"/>
    </xf>
    <xf numFmtId="168" fontId="26" fillId="35" borderId="0" xfId="0" applyNumberFormat="1" applyFont="1" applyFill="1" applyAlignment="1" applyProtection="1">
      <alignment horizontal="left" wrapText="1"/>
      <protection locked="0"/>
    </xf>
    <xf numFmtId="169" fontId="1" fillId="35" borderId="0" xfId="0" applyNumberFormat="1" applyFont="1" applyFill="1" applyAlignment="1" applyProtection="1">
      <alignment horizontal="right" wrapText="1"/>
      <protection locked="0"/>
    </xf>
    <xf numFmtId="0" fontId="1" fillId="35" borderId="0" xfId="0" applyFont="1" applyFill="1" applyAlignment="1">
      <alignment horizontal="center"/>
    </xf>
    <xf numFmtId="0" fontId="1" fillId="35" borderId="0" xfId="0" applyFont="1" applyFill="1" applyAlignment="1">
      <alignment horizontal="right"/>
    </xf>
    <xf numFmtId="0" fontId="1" fillId="35" borderId="0" xfId="0" applyFont="1" applyFill="1" applyAlignment="1">
      <alignment horizontal="right" wrapText="1"/>
    </xf>
    <xf numFmtId="168" fontId="26" fillId="35" borderId="0" xfId="0" applyNumberFormat="1" applyFont="1" applyFill="1" applyAlignment="1" applyProtection="1">
      <alignment horizontal="right" wrapText="1"/>
      <protection locked="0"/>
    </xf>
    <xf numFmtId="168" fontId="1" fillId="35" borderId="0" xfId="0" applyNumberFormat="1" applyFont="1" applyFill="1" applyAlignment="1" applyProtection="1">
      <alignment horizontal="right"/>
      <protection locked="0"/>
    </xf>
    <xf numFmtId="168"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0" fontId="1" fillId="35" borderId="0" xfId="0" applyFont="1" applyFill="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166" fontId="2" fillId="0" borderId="0" xfId="0" applyNumberFormat="1" applyFont="1" applyAlignment="1">
      <alignment horizontal="right"/>
    </xf>
    <xf numFmtId="167" fontId="2" fillId="0" borderId="0" xfId="0" applyNumberFormat="1" applyFont="1" applyAlignment="1">
      <alignment horizontal="right"/>
    </xf>
    <xf numFmtId="49" fontId="1" fillId="0" borderId="0" xfId="0" applyNumberFormat="1" applyFont="1" applyAlignment="1">
      <alignment horizontal="left"/>
    </xf>
    <xf numFmtId="166" fontId="1" fillId="0" borderId="0" xfId="0" applyNumberFormat="1" applyFont="1" applyAlignment="1">
      <alignment horizontal="right"/>
    </xf>
    <xf numFmtId="166" fontId="4" fillId="0" borderId="0" xfId="0" applyNumberFormat="1" applyFont="1" applyAlignment="1">
      <alignment horizontal="right"/>
    </xf>
    <xf numFmtId="167"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166" fontId="1" fillId="33" borderId="11" xfId="0" applyNumberFormat="1" applyFont="1" applyFill="1" applyBorder="1" applyAlignment="1">
      <alignment horizontal="right"/>
    </xf>
    <xf numFmtId="166"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167"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166"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167"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166"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167"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6" fontId="1" fillId="33" borderId="23" xfId="0" applyNumberFormat="1" applyFont="1" applyFill="1" applyBorder="1" applyAlignment="1" applyProtection="1">
      <alignment horizontal="right" wrapText="1"/>
      <protection locked="0"/>
    </xf>
    <xf numFmtId="166"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166"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169" fontId="1" fillId="33" borderId="11" xfId="0" applyNumberFormat="1" applyFont="1" applyFill="1" applyBorder="1" applyAlignment="1">
      <alignment horizontal="right"/>
    </xf>
    <xf numFmtId="169" fontId="2" fillId="0" borderId="15" xfId="0" applyNumberFormat="1" applyFont="1" applyBorder="1" applyAlignment="1" applyProtection="1">
      <alignment horizontal="right"/>
      <protection locked="0"/>
    </xf>
    <xf numFmtId="169" fontId="2" fillId="0" borderId="19" xfId="0" applyNumberFormat="1" applyFont="1" applyBorder="1" applyAlignment="1" applyProtection="1">
      <alignment horizontal="right"/>
      <protection locked="0"/>
    </xf>
    <xf numFmtId="169" fontId="1" fillId="33" borderId="23" xfId="0" applyNumberFormat="1" applyFont="1" applyFill="1" applyBorder="1" applyAlignment="1" applyProtection="1">
      <alignment horizontal="right"/>
      <protection locked="0"/>
    </xf>
    <xf numFmtId="169" fontId="2" fillId="0" borderId="0" xfId="0" applyNumberFormat="1" applyFont="1" applyAlignment="1" applyProtection="1">
      <alignment horizontal="right" vertical="center"/>
      <protection locked="0"/>
    </xf>
    <xf numFmtId="166" fontId="31" fillId="35" borderId="27" xfId="0" applyNumberFormat="1"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8" xfId="0" applyFont="1" applyFill="1" applyBorder="1" applyAlignment="1">
      <alignment horizontal="center" vertical="center" wrapText="1"/>
    </xf>
    <xf numFmtId="0" fontId="28" fillId="35" borderId="28" xfId="0" applyFont="1" applyFill="1" applyBorder="1" applyAlignment="1" applyProtection="1">
      <alignment horizontal="center" vertical="center" wrapText="1"/>
      <protection locked="0"/>
    </xf>
    <xf numFmtId="169" fontId="34" fillId="35" borderId="28" xfId="0" applyNumberFormat="1" applyFont="1" applyFill="1" applyBorder="1" applyAlignment="1" applyProtection="1">
      <alignment horizontal="right" vertical="center" wrapText="1"/>
      <protection locked="0"/>
    </xf>
    <xf numFmtId="0" fontId="34" fillId="35" borderId="28" xfId="0" applyFont="1" applyFill="1" applyBorder="1" applyAlignment="1" applyProtection="1">
      <alignment horizontal="center" vertical="center" wrapText="1"/>
      <protection locked="0"/>
    </xf>
    <xf numFmtId="168" fontId="29" fillId="35" borderId="28" xfId="0" applyNumberFormat="1" applyFont="1" applyFill="1" applyBorder="1" applyAlignment="1" applyProtection="1">
      <alignment horizontal="center" vertical="center" wrapText="1"/>
      <protection locked="0"/>
    </xf>
    <xf numFmtId="169" fontId="28" fillId="35" borderId="28" xfId="0" applyNumberFormat="1" applyFont="1" applyFill="1" applyBorder="1" applyAlignment="1" applyProtection="1">
      <alignment horizontal="right" vertical="center" wrapText="1"/>
      <protection locked="0"/>
    </xf>
    <xf numFmtId="169" fontId="31" fillId="35" borderId="28" xfId="0" applyNumberFormat="1" applyFont="1" applyFill="1" applyBorder="1" applyAlignment="1">
      <alignment horizontal="right" vertical="center" wrapText="1"/>
    </xf>
    <xf numFmtId="0" fontId="31" fillId="35" borderId="28" xfId="0" applyFont="1" applyFill="1" applyBorder="1" applyAlignment="1">
      <alignment horizontal="center" vertical="center" wrapText="1"/>
    </xf>
    <xf numFmtId="168" fontId="30" fillId="35" borderId="28" xfId="0" applyNumberFormat="1" applyFont="1" applyFill="1" applyBorder="1" applyAlignment="1" applyProtection="1">
      <alignment horizontal="center" vertical="center" wrapText="1"/>
      <protection locked="0"/>
    </xf>
    <xf numFmtId="166" fontId="31" fillId="35" borderId="28" xfId="0" applyNumberFormat="1" applyFont="1" applyFill="1" applyBorder="1" applyAlignment="1">
      <alignment horizontal="center" vertical="center" wrapText="1"/>
    </xf>
    <xf numFmtId="0" fontId="28" fillId="35" borderId="29" xfId="0" applyFont="1" applyFill="1" applyBorder="1" applyAlignment="1">
      <alignment horizontal="center" vertical="center" wrapText="1"/>
    </xf>
    <xf numFmtId="0" fontId="1" fillId="35" borderId="0" xfId="0" applyFont="1" applyFill="1" applyAlignment="1" applyProtection="1">
      <alignment horizontal="righ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169"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169"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169" fontId="2" fillId="0" borderId="0" xfId="0" applyNumberFormat="1" applyFont="1" applyAlignment="1" applyProtection="1">
      <alignment horizontal="left" vertical="center" wrapText="1"/>
      <protection locked="0"/>
    </xf>
    <xf numFmtId="168" fontId="25" fillId="0" borderId="0" xfId="0" applyNumberFormat="1" applyFont="1" applyAlignment="1" applyProtection="1">
      <alignment horizontal="left" vertical="center" wrapText="1"/>
      <protection locked="0"/>
    </xf>
    <xf numFmtId="169" fontId="2" fillId="0" borderId="0" xfId="0" applyNumberFormat="1" applyFont="1" applyAlignment="1">
      <alignment horizontal="left" vertical="center" wrapText="1"/>
    </xf>
    <xf numFmtId="168" fontId="2" fillId="0" borderId="0" xfId="0" applyNumberFormat="1" applyFont="1" applyAlignment="1" applyProtection="1">
      <alignment horizontal="left" vertical="center" wrapText="1"/>
      <protection locked="0"/>
    </xf>
    <xf numFmtId="166"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4528EBDC-BDCC-4C07-A013-6AA7FE34373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DF94"/>
  <sheetViews>
    <sheetView tabSelected="1" workbookViewId="0">
      <pane ySplit="4" topLeftCell="A79" activePane="bottomLeft" state="frozen"/>
      <selection pane="bottomLeft" activeCell="L14" sqref="L14"/>
    </sheetView>
  </sheetViews>
  <sheetFormatPr baseColWidth="10" defaultColWidth="9.109375" defaultRowHeight="10.199999999999999" x14ac:dyDescent="0.2"/>
  <cols>
    <col min="1" max="1" width="7.109375" style="1" customWidth="1"/>
    <col min="2" max="2" width="11.6640625" style="46" hidden="1" customWidth="1"/>
    <col min="3" max="3" width="3.6640625" style="46" hidden="1" customWidth="1"/>
    <col min="4" max="4" width="44.6640625" style="30" customWidth="1"/>
    <col min="5" max="5" width="4.6640625" style="1" customWidth="1"/>
    <col min="6" max="6" width="4.44140625" style="1" customWidth="1"/>
    <col min="7" max="7" width="2.5546875" style="1" customWidth="1"/>
    <col min="8" max="9" width="4.6640625" style="10" hidden="1" customWidth="1"/>
    <col min="10" max="10" width="7.6640625" style="1" hidden="1" customWidth="1"/>
    <col min="11" max="11" width="12.6640625" style="57" customWidth="1"/>
    <col min="12" max="12" width="31.44140625" style="32" hidden="1" customWidth="1"/>
    <col min="13" max="13" width="19.6640625" style="54" hidden="1" customWidth="1"/>
    <col min="14" max="14" width="33.33203125" style="62" hidden="1" customWidth="1"/>
    <col min="15" max="15" width="24.88671875" style="62" hidden="1" customWidth="1"/>
    <col min="16" max="16" width="16.6640625" style="61" customWidth="1"/>
    <col min="17" max="19" width="10.6640625" style="1" hidden="1" customWidth="1"/>
    <col min="20" max="20" width="8.109375" style="51" customWidth="1"/>
    <col min="21" max="21" width="15.109375" style="17" customWidth="1"/>
    <col min="22" max="22" width="15.6640625" style="39" customWidth="1"/>
    <col min="23" max="23" width="20.6640625" style="1" hidden="1" customWidth="1"/>
    <col min="24" max="99" width="9.109375" style="1" customWidth="1"/>
    <col min="100" max="110" width="9.109375" style="1" hidden="1" customWidth="1"/>
    <col min="111" max="111" width="9.109375" style="1" customWidth="1"/>
    <col min="112" max="16384" width="9.109375" style="1"/>
  </cols>
  <sheetData>
    <row r="1" spans="1:100" hidden="1" x14ac:dyDescent="0.2">
      <c r="A1" s="4"/>
      <c r="B1" s="3"/>
      <c r="C1" s="3"/>
      <c r="D1" s="27"/>
      <c r="E1" s="5"/>
      <c r="F1" s="5"/>
      <c r="G1" s="5"/>
      <c r="H1" s="6"/>
      <c r="I1" s="6"/>
      <c r="J1" s="5"/>
      <c r="K1" s="76"/>
      <c r="L1" s="81"/>
      <c r="M1" s="52"/>
      <c r="N1" s="55"/>
      <c r="O1" s="55"/>
      <c r="P1" s="58"/>
      <c r="Q1" s="5"/>
      <c r="R1" s="5"/>
      <c r="S1" s="5"/>
      <c r="T1" s="48"/>
      <c r="U1" s="14"/>
    </row>
    <row r="2" spans="1:100" s="2" customFormat="1" hidden="1" x14ac:dyDescent="0.2">
      <c r="A2" s="4"/>
      <c r="B2" s="3"/>
      <c r="C2" s="3"/>
      <c r="D2" s="28"/>
      <c r="E2" s="4"/>
      <c r="F2" s="4"/>
      <c r="G2" s="4"/>
      <c r="H2" s="7"/>
      <c r="I2" s="7"/>
      <c r="J2" s="4"/>
      <c r="K2" s="77"/>
      <c r="L2" s="82"/>
      <c r="M2" s="53"/>
      <c r="N2" s="56"/>
      <c r="O2" s="56"/>
      <c r="P2" s="59"/>
      <c r="Q2" s="47"/>
      <c r="R2" s="47"/>
      <c r="S2" s="47"/>
      <c r="T2" s="49"/>
      <c r="U2" s="15"/>
      <c r="V2" s="40"/>
    </row>
    <row r="3" spans="1:100" s="38" customFormat="1" ht="30" customHeight="1" x14ac:dyDescent="0.25">
      <c r="A3" s="144" t="s">
        <v>58</v>
      </c>
      <c r="B3" s="145"/>
      <c r="C3" s="145"/>
      <c r="D3" s="145"/>
      <c r="E3" s="146"/>
      <c r="F3" s="146"/>
      <c r="G3" s="146"/>
      <c r="H3" s="147"/>
      <c r="I3" s="147"/>
      <c r="J3" s="146"/>
      <c r="K3" s="148"/>
      <c r="L3" s="149"/>
      <c r="M3" s="150"/>
      <c r="N3" s="151"/>
      <c r="O3" s="151"/>
      <c r="P3" s="152"/>
      <c r="Q3" s="153"/>
      <c r="R3" s="153"/>
      <c r="S3" s="153"/>
      <c r="T3" s="154"/>
      <c r="U3" s="155"/>
      <c r="V3" s="146"/>
      <c r="W3" s="156"/>
    </row>
    <row r="4" spans="1:100" ht="21" customHeight="1" x14ac:dyDescent="0.2">
      <c r="A4" s="11" t="s">
        <v>26</v>
      </c>
      <c r="B4" s="45" t="s">
        <v>20</v>
      </c>
      <c r="C4" s="45"/>
      <c r="D4" s="29" t="s">
        <v>12</v>
      </c>
      <c r="E4" s="11" t="s">
        <v>0</v>
      </c>
      <c r="F4" s="11" t="s">
        <v>21</v>
      </c>
      <c r="G4" s="12" t="s">
        <v>13</v>
      </c>
      <c r="H4" s="13" t="s">
        <v>2</v>
      </c>
      <c r="I4" s="13" t="s">
        <v>3</v>
      </c>
      <c r="J4" s="11" t="s">
        <v>37</v>
      </c>
      <c r="K4" s="78" t="s">
        <v>45</v>
      </c>
      <c r="L4" s="83" t="s">
        <v>15</v>
      </c>
      <c r="M4" s="101" t="s">
        <v>52</v>
      </c>
      <c r="N4" s="95" t="s">
        <v>54</v>
      </c>
      <c r="O4" s="95" t="s">
        <v>53</v>
      </c>
      <c r="P4" s="60" t="s">
        <v>16</v>
      </c>
      <c r="Q4" s="11"/>
      <c r="R4" s="11"/>
      <c r="S4" s="11"/>
      <c r="T4" s="50" t="s">
        <v>17</v>
      </c>
      <c r="U4" s="16" t="s">
        <v>22</v>
      </c>
      <c r="V4" s="41" t="s">
        <v>44</v>
      </c>
      <c r="W4" s="96" t="s">
        <v>55</v>
      </c>
    </row>
    <row r="5" spans="1:100" s="74" customFormat="1" ht="13.2" x14ac:dyDescent="0.25">
      <c r="A5" s="2"/>
      <c r="B5" s="65" t="s">
        <v>60</v>
      </c>
      <c r="C5" s="65" t="s">
        <v>60</v>
      </c>
      <c r="D5" s="66" t="s">
        <v>59</v>
      </c>
      <c r="E5" s="2" t="s">
        <v>60</v>
      </c>
      <c r="F5" s="2"/>
      <c r="G5" s="2"/>
      <c r="H5" s="67"/>
      <c r="I5" s="67"/>
      <c r="J5" s="2"/>
      <c r="K5" s="79"/>
      <c r="L5" s="84"/>
      <c r="M5" s="69"/>
      <c r="N5" s="70"/>
      <c r="O5" s="70"/>
      <c r="P5" s="71"/>
      <c r="Q5" s="2"/>
      <c r="R5" s="2"/>
      <c r="S5" s="2"/>
      <c r="T5" s="72"/>
      <c r="U5" s="73"/>
      <c r="V5" s="102"/>
      <c r="W5" s="2"/>
    </row>
    <row r="6" spans="1:100" s="74" customFormat="1" ht="13.2" x14ac:dyDescent="0.25">
      <c r="A6" s="2"/>
      <c r="B6" s="65" t="s">
        <v>60</v>
      </c>
      <c r="C6" s="65" t="s">
        <v>60</v>
      </c>
      <c r="D6" s="66" t="s">
        <v>61</v>
      </c>
      <c r="E6" s="2" t="s">
        <v>60</v>
      </c>
      <c r="F6" s="2"/>
      <c r="G6" s="2"/>
      <c r="H6" s="2"/>
      <c r="I6" s="2"/>
      <c r="J6" s="2"/>
      <c r="K6" s="79"/>
      <c r="L6" s="85"/>
      <c r="M6" s="75"/>
      <c r="N6" s="68"/>
      <c r="O6" s="68"/>
      <c r="P6" s="71"/>
      <c r="Q6" s="2"/>
      <c r="R6" s="2"/>
      <c r="S6" s="2"/>
      <c r="T6" s="72"/>
      <c r="U6" s="73"/>
      <c r="V6" s="102"/>
      <c r="W6" s="2"/>
    </row>
    <row r="7" spans="1:100" ht="20.399999999999999" x14ac:dyDescent="0.2">
      <c r="A7" s="1">
        <v>1</v>
      </c>
      <c r="B7" s="63" t="s">
        <v>60</v>
      </c>
      <c r="C7" s="63" t="s">
        <v>60</v>
      </c>
      <c r="D7" s="64" t="s">
        <v>63</v>
      </c>
      <c r="E7" s="1" t="s">
        <v>62</v>
      </c>
      <c r="F7" s="1" t="s">
        <v>64</v>
      </c>
      <c r="G7" s="1">
        <v>1</v>
      </c>
      <c r="J7" s="1">
        <f t="shared" ref="J7:J15" si="0">G7-I7+H7</f>
        <v>1</v>
      </c>
      <c r="K7" s="80"/>
      <c r="L7" s="86" t="e">
        <f t="shared" ref="L7:L15" ca="1" si="1">EUROToLetters(K7)</f>
        <v>#NAME?</v>
      </c>
      <c r="P7" s="61">
        <f t="shared" ref="P7:P15" si="2">ROUND(G7*ROUND(K7,2),2)</f>
        <v>0</v>
      </c>
      <c r="T7" s="51">
        <v>0.2</v>
      </c>
      <c r="U7" s="17">
        <f t="shared" ref="U7:U15" si="3">ROUND(T7*ROUND(P7,2),2)</f>
        <v>0</v>
      </c>
      <c r="V7" s="103"/>
      <c r="CV7" s="1">
        <v>1</v>
      </c>
    </row>
    <row r="8" spans="1:100" ht="20.399999999999999" x14ac:dyDescent="0.2">
      <c r="A8" s="1">
        <v>2</v>
      </c>
      <c r="B8" s="63" t="s">
        <v>60</v>
      </c>
      <c r="C8" s="63" t="s">
        <v>60</v>
      </c>
      <c r="D8" s="64" t="s">
        <v>65</v>
      </c>
      <c r="E8" s="1" t="s">
        <v>62</v>
      </c>
      <c r="F8" s="1" t="s">
        <v>64</v>
      </c>
      <c r="G8" s="1">
        <v>1</v>
      </c>
      <c r="J8" s="1">
        <f t="shared" si="0"/>
        <v>1</v>
      </c>
      <c r="K8" s="80"/>
      <c r="L8" s="86" t="e">
        <f t="shared" ca="1" si="1"/>
        <v>#NAME?</v>
      </c>
      <c r="P8" s="61">
        <f t="shared" si="2"/>
        <v>0</v>
      </c>
      <c r="T8" s="51">
        <v>0.2</v>
      </c>
      <c r="U8" s="17">
        <f t="shared" si="3"/>
        <v>0</v>
      </c>
      <c r="V8" s="103"/>
      <c r="CV8" s="1">
        <v>1</v>
      </c>
    </row>
    <row r="9" spans="1:100" ht="30.6" x14ac:dyDescent="0.2">
      <c r="A9" s="1">
        <v>3</v>
      </c>
      <c r="B9" s="63" t="s">
        <v>60</v>
      </c>
      <c r="C9" s="63" t="s">
        <v>60</v>
      </c>
      <c r="D9" s="64" t="s">
        <v>66</v>
      </c>
      <c r="E9" s="1" t="s">
        <v>62</v>
      </c>
      <c r="F9" s="1" t="s">
        <v>64</v>
      </c>
      <c r="G9" s="1">
        <v>1</v>
      </c>
      <c r="J9" s="1">
        <f t="shared" si="0"/>
        <v>1</v>
      </c>
      <c r="K9" s="80"/>
      <c r="L9" s="86" t="e">
        <f t="shared" ca="1" si="1"/>
        <v>#NAME?</v>
      </c>
      <c r="P9" s="61">
        <f t="shared" si="2"/>
        <v>0</v>
      </c>
      <c r="T9" s="51">
        <v>0.2</v>
      </c>
      <c r="U9" s="17">
        <f t="shared" si="3"/>
        <v>0</v>
      </c>
      <c r="V9" s="103"/>
      <c r="CV9" s="1">
        <v>1</v>
      </c>
    </row>
    <row r="10" spans="1:100" ht="30.6" x14ac:dyDescent="0.2">
      <c r="A10" s="1">
        <v>4</v>
      </c>
      <c r="B10" s="63" t="s">
        <v>60</v>
      </c>
      <c r="C10" s="63" t="s">
        <v>60</v>
      </c>
      <c r="D10" s="64" t="s">
        <v>67</v>
      </c>
      <c r="E10" s="1" t="s">
        <v>62</v>
      </c>
      <c r="F10" s="1" t="s">
        <v>64</v>
      </c>
      <c r="G10" s="1">
        <v>1</v>
      </c>
      <c r="J10" s="1">
        <f t="shared" si="0"/>
        <v>1</v>
      </c>
      <c r="K10" s="80"/>
      <c r="L10" s="86" t="e">
        <f t="shared" ca="1" si="1"/>
        <v>#NAME?</v>
      </c>
      <c r="P10" s="61">
        <f t="shared" si="2"/>
        <v>0</v>
      </c>
      <c r="T10" s="51">
        <v>0.2</v>
      </c>
      <c r="U10" s="17">
        <f t="shared" si="3"/>
        <v>0</v>
      </c>
      <c r="V10" s="103"/>
      <c r="CV10" s="1">
        <v>1</v>
      </c>
    </row>
    <row r="11" spans="1:100" x14ac:dyDescent="0.2">
      <c r="A11" s="1">
        <v>5</v>
      </c>
      <c r="B11" s="63" t="s">
        <v>60</v>
      </c>
      <c r="C11" s="63" t="s">
        <v>60</v>
      </c>
      <c r="D11" s="64" t="s">
        <v>68</v>
      </c>
      <c r="E11" s="1" t="s">
        <v>62</v>
      </c>
      <c r="F11" s="1" t="s">
        <v>64</v>
      </c>
      <c r="G11" s="1">
        <v>1</v>
      </c>
      <c r="J11" s="1">
        <f t="shared" si="0"/>
        <v>1</v>
      </c>
      <c r="K11" s="80"/>
      <c r="L11" s="86" t="e">
        <f t="shared" ca="1" si="1"/>
        <v>#NAME?</v>
      </c>
      <c r="P11" s="61">
        <f t="shared" si="2"/>
        <v>0</v>
      </c>
      <c r="T11" s="51">
        <v>0.2</v>
      </c>
      <c r="U11" s="17">
        <f t="shared" si="3"/>
        <v>0</v>
      </c>
      <c r="V11" s="103"/>
      <c r="CV11" s="1">
        <v>1</v>
      </c>
    </row>
    <row r="12" spans="1:100" ht="61.2" x14ac:dyDescent="0.2">
      <c r="A12" s="1">
        <v>6</v>
      </c>
      <c r="B12" s="63" t="s">
        <v>60</v>
      </c>
      <c r="C12" s="63" t="s">
        <v>60</v>
      </c>
      <c r="D12" s="64" t="s">
        <v>69</v>
      </c>
      <c r="E12" s="1" t="s">
        <v>62</v>
      </c>
      <c r="F12" s="1" t="s">
        <v>64</v>
      </c>
      <c r="G12" s="1">
        <v>1</v>
      </c>
      <c r="J12" s="1">
        <f t="shared" si="0"/>
        <v>1</v>
      </c>
      <c r="K12" s="80"/>
      <c r="L12" s="86" t="e">
        <f t="shared" ca="1" si="1"/>
        <v>#NAME?</v>
      </c>
      <c r="P12" s="61">
        <f t="shared" si="2"/>
        <v>0</v>
      </c>
      <c r="T12" s="51">
        <v>0.2</v>
      </c>
      <c r="U12" s="17">
        <f t="shared" si="3"/>
        <v>0</v>
      </c>
      <c r="V12" s="103"/>
      <c r="CV12" s="1">
        <v>1</v>
      </c>
    </row>
    <row r="13" spans="1:100" ht="20.399999999999999" x14ac:dyDescent="0.2">
      <c r="A13" s="1">
        <v>7</v>
      </c>
      <c r="B13" s="63" t="s">
        <v>60</v>
      </c>
      <c r="C13" s="63" t="s">
        <v>60</v>
      </c>
      <c r="D13" s="64" t="s">
        <v>70</v>
      </c>
      <c r="E13" s="1" t="s">
        <v>62</v>
      </c>
      <c r="F13" s="1" t="s">
        <v>64</v>
      </c>
      <c r="G13" s="1">
        <v>1</v>
      </c>
      <c r="J13" s="1">
        <f t="shared" si="0"/>
        <v>1</v>
      </c>
      <c r="K13" s="80"/>
      <c r="L13" s="86" t="e">
        <f t="shared" ca="1" si="1"/>
        <v>#NAME?</v>
      </c>
      <c r="P13" s="61">
        <f t="shared" si="2"/>
        <v>0</v>
      </c>
      <c r="T13" s="51">
        <v>0.2</v>
      </c>
      <c r="U13" s="17">
        <f t="shared" si="3"/>
        <v>0</v>
      </c>
      <c r="V13" s="103"/>
      <c r="CV13" s="1">
        <v>1</v>
      </c>
    </row>
    <row r="14" spans="1:100" ht="30.6" x14ac:dyDescent="0.2">
      <c r="A14" s="1">
        <v>8</v>
      </c>
      <c r="B14" s="63" t="s">
        <v>60</v>
      </c>
      <c r="C14" s="63" t="s">
        <v>60</v>
      </c>
      <c r="D14" s="64" t="s">
        <v>71</v>
      </c>
      <c r="E14" s="1" t="s">
        <v>62</v>
      </c>
      <c r="F14" s="1" t="s">
        <v>64</v>
      </c>
      <c r="G14" s="1">
        <v>1</v>
      </c>
      <c r="J14" s="1">
        <f t="shared" si="0"/>
        <v>1</v>
      </c>
      <c r="K14" s="80"/>
      <c r="L14" s="86" t="e">
        <f t="shared" ca="1" si="1"/>
        <v>#NAME?</v>
      </c>
      <c r="P14" s="61">
        <f t="shared" si="2"/>
        <v>0</v>
      </c>
      <c r="T14" s="51">
        <v>0.2</v>
      </c>
      <c r="U14" s="17">
        <f t="shared" si="3"/>
        <v>0</v>
      </c>
      <c r="V14" s="103"/>
      <c r="CV14" s="1">
        <v>1</v>
      </c>
    </row>
    <row r="15" spans="1:100" ht="30.6" x14ac:dyDescent="0.2">
      <c r="A15" s="1">
        <v>9</v>
      </c>
      <c r="B15" s="63" t="s">
        <v>60</v>
      </c>
      <c r="C15" s="63" t="s">
        <v>60</v>
      </c>
      <c r="D15" s="64" t="s">
        <v>72</v>
      </c>
      <c r="E15" s="1" t="s">
        <v>62</v>
      </c>
      <c r="F15" s="1" t="s">
        <v>64</v>
      </c>
      <c r="G15" s="1">
        <v>1</v>
      </c>
      <c r="J15" s="1">
        <f t="shared" si="0"/>
        <v>1</v>
      </c>
      <c r="K15" s="80"/>
      <c r="L15" s="86" t="e">
        <f t="shared" ca="1" si="1"/>
        <v>#NAME?</v>
      </c>
      <c r="P15" s="61">
        <f t="shared" si="2"/>
        <v>0</v>
      </c>
      <c r="T15" s="51">
        <v>0.2</v>
      </c>
      <c r="U15" s="17">
        <f t="shared" si="3"/>
        <v>0</v>
      </c>
      <c r="V15" s="103"/>
      <c r="CV15" s="1">
        <v>1</v>
      </c>
    </row>
    <row r="16" spans="1:100" s="74" customFormat="1" ht="13.2" x14ac:dyDescent="0.25">
      <c r="A16" s="11"/>
      <c r="B16" s="91" t="s">
        <v>60</v>
      </c>
      <c r="C16" s="91" t="s">
        <v>60</v>
      </c>
      <c r="D16" s="92" t="s">
        <v>73</v>
      </c>
      <c r="E16" s="11" t="s">
        <v>60</v>
      </c>
      <c r="F16" s="11"/>
      <c r="G16" s="11"/>
      <c r="H16" s="31"/>
      <c r="I16" s="31"/>
      <c r="J16" s="11"/>
      <c r="K16" s="78"/>
      <c r="L16" s="93"/>
      <c r="M16" s="94"/>
      <c r="N16" s="95"/>
      <c r="O16" s="95"/>
      <c r="P16" s="60">
        <f>SUMIF(CV7:CV15,"&gt;0",P7:P15)</f>
        <v>0</v>
      </c>
      <c r="Q16" s="11"/>
      <c r="R16" s="11"/>
      <c r="S16" s="11"/>
      <c r="T16" s="50"/>
      <c r="U16" s="16"/>
      <c r="V16" s="104"/>
      <c r="W16" s="96"/>
    </row>
    <row r="17" spans="1:103" s="74" customFormat="1" ht="21" x14ac:dyDescent="0.25">
      <c r="A17" s="2"/>
      <c r="B17" s="65" t="s">
        <v>60</v>
      </c>
      <c r="C17" s="65" t="s">
        <v>60</v>
      </c>
      <c r="D17" s="66" t="s">
        <v>74</v>
      </c>
      <c r="E17" s="2" t="s">
        <v>60</v>
      </c>
      <c r="F17" s="2"/>
      <c r="G17" s="2"/>
      <c r="H17" s="67"/>
      <c r="I17" s="67"/>
      <c r="J17" s="2"/>
      <c r="K17" s="79"/>
      <c r="L17" s="84"/>
      <c r="M17" s="69"/>
      <c r="N17" s="70"/>
      <c r="O17" s="70"/>
      <c r="P17" s="71"/>
      <c r="Q17" s="2"/>
      <c r="R17" s="2"/>
      <c r="S17" s="2"/>
      <c r="T17" s="72"/>
      <c r="U17" s="73"/>
      <c r="V17" s="102"/>
      <c r="W17" s="2"/>
    </row>
    <row r="18" spans="1:103" ht="30.6" x14ac:dyDescent="0.2">
      <c r="A18" s="1">
        <v>10</v>
      </c>
      <c r="B18" s="63" t="s">
        <v>60</v>
      </c>
      <c r="C18" s="63" t="s">
        <v>60</v>
      </c>
      <c r="D18" s="64" t="s">
        <v>75</v>
      </c>
      <c r="E18" s="1" t="s">
        <v>62</v>
      </c>
      <c r="F18" s="1" t="s">
        <v>64</v>
      </c>
      <c r="G18" s="1">
        <v>1</v>
      </c>
      <c r="J18" s="1">
        <f>G18-I18+H18</f>
        <v>1</v>
      </c>
      <c r="K18" s="80"/>
      <c r="L18" s="86" t="e">
        <f ca="1">EUROToLetters(K18)</f>
        <v>#NAME?</v>
      </c>
      <c r="P18" s="61">
        <f>ROUND(G18*ROUND(K18,2),2)</f>
        <v>0</v>
      </c>
      <c r="T18" s="51">
        <v>0.2</v>
      </c>
      <c r="U18" s="17">
        <f>ROUND(T18*ROUND(P18,2),2)</f>
        <v>0</v>
      </c>
      <c r="V18" s="103"/>
      <c r="CW18" s="1">
        <v>1</v>
      </c>
    </row>
    <row r="19" spans="1:103" ht="91.8" x14ac:dyDescent="0.2">
      <c r="A19" s="1">
        <v>11</v>
      </c>
      <c r="B19" s="63" t="s">
        <v>60</v>
      </c>
      <c r="C19" s="63" t="s">
        <v>60</v>
      </c>
      <c r="D19" s="64" t="s">
        <v>76</v>
      </c>
      <c r="E19" s="1" t="s">
        <v>62</v>
      </c>
      <c r="F19" s="1" t="s">
        <v>64</v>
      </c>
      <c r="G19" s="1">
        <v>1</v>
      </c>
      <c r="J19" s="1">
        <f>G19-I19+H19</f>
        <v>1</v>
      </c>
      <c r="K19" s="80"/>
      <c r="L19" s="86" t="e">
        <f ca="1">EUROToLetters(K19)</f>
        <v>#NAME?</v>
      </c>
      <c r="P19" s="61">
        <f>ROUND(G19*ROUND(K19,2),2)</f>
        <v>0</v>
      </c>
      <c r="T19" s="51">
        <v>0.2</v>
      </c>
      <c r="U19" s="17">
        <f>ROUND(T19*ROUND(P19,2),2)</f>
        <v>0</v>
      </c>
      <c r="V19" s="103"/>
      <c r="CW19" s="1">
        <v>1</v>
      </c>
    </row>
    <row r="20" spans="1:103" ht="71.400000000000006" x14ac:dyDescent="0.2">
      <c r="A20" s="1">
        <v>12</v>
      </c>
      <c r="B20" s="63" t="s">
        <v>60</v>
      </c>
      <c r="C20" s="63" t="s">
        <v>60</v>
      </c>
      <c r="D20" s="64" t="s">
        <v>77</v>
      </c>
      <c r="E20" s="1" t="s">
        <v>62</v>
      </c>
      <c r="F20" s="1" t="s">
        <v>64</v>
      </c>
      <c r="G20" s="1">
        <v>1</v>
      </c>
      <c r="J20" s="1">
        <f>G20-I20+H20</f>
        <v>1</v>
      </c>
      <c r="K20" s="80"/>
      <c r="L20" s="86" t="e">
        <f ca="1">EUROToLetters(K20)</f>
        <v>#NAME?</v>
      </c>
      <c r="P20" s="61">
        <f>ROUND(G20*ROUND(K20,2),2)</f>
        <v>0</v>
      </c>
      <c r="T20" s="51">
        <v>0.2</v>
      </c>
      <c r="U20" s="17">
        <f>ROUND(T20*ROUND(P20,2),2)</f>
        <v>0</v>
      </c>
      <c r="V20" s="103"/>
      <c r="CW20" s="1">
        <v>1</v>
      </c>
    </row>
    <row r="21" spans="1:103" s="74" customFormat="1" ht="13.2" x14ac:dyDescent="0.25">
      <c r="A21" s="11"/>
      <c r="B21" s="91" t="s">
        <v>60</v>
      </c>
      <c r="C21" s="91" t="s">
        <v>60</v>
      </c>
      <c r="D21" s="92" t="s">
        <v>78</v>
      </c>
      <c r="E21" s="11" t="s">
        <v>60</v>
      </c>
      <c r="F21" s="11"/>
      <c r="G21" s="11"/>
      <c r="H21" s="31"/>
      <c r="I21" s="31"/>
      <c r="J21" s="11"/>
      <c r="K21" s="78"/>
      <c r="L21" s="93"/>
      <c r="M21" s="94"/>
      <c r="N21" s="95"/>
      <c r="O21" s="95"/>
      <c r="P21" s="60">
        <f>SUMIF(CW18:CW20,"&gt;0",P18:P20)</f>
        <v>0</v>
      </c>
      <c r="Q21" s="11"/>
      <c r="R21" s="11"/>
      <c r="S21" s="11"/>
      <c r="T21" s="50"/>
      <c r="U21" s="16"/>
      <c r="V21" s="104"/>
      <c r="W21" s="96"/>
    </row>
    <row r="22" spans="1:103" s="74" customFormat="1" ht="21" x14ac:dyDescent="0.25">
      <c r="A22" s="2"/>
      <c r="B22" s="65" t="s">
        <v>60</v>
      </c>
      <c r="C22" s="65" t="s">
        <v>60</v>
      </c>
      <c r="D22" s="66" t="s">
        <v>79</v>
      </c>
      <c r="E22" s="2" t="s">
        <v>60</v>
      </c>
      <c r="F22" s="2"/>
      <c r="G22" s="2"/>
      <c r="H22" s="67"/>
      <c r="I22" s="67"/>
      <c r="J22" s="2"/>
      <c r="K22" s="79"/>
      <c r="L22" s="84"/>
      <c r="M22" s="69"/>
      <c r="N22" s="70"/>
      <c r="O22" s="70"/>
      <c r="P22" s="71"/>
      <c r="Q22" s="2"/>
      <c r="R22" s="2"/>
      <c r="S22" s="2"/>
      <c r="T22" s="72"/>
      <c r="U22" s="73"/>
      <c r="V22" s="102"/>
      <c r="W22" s="2"/>
    </row>
    <row r="23" spans="1:103" ht="40.799999999999997" x14ac:dyDescent="0.2">
      <c r="A23" s="1">
        <v>13</v>
      </c>
      <c r="B23" s="63" t="s">
        <v>60</v>
      </c>
      <c r="C23" s="63" t="s">
        <v>60</v>
      </c>
      <c r="D23" s="64" t="s">
        <v>80</v>
      </c>
      <c r="E23" s="1" t="s">
        <v>62</v>
      </c>
      <c r="F23" s="1" t="s">
        <v>64</v>
      </c>
      <c r="G23" s="1">
        <v>1</v>
      </c>
      <c r="J23" s="1">
        <f>G23-I23+H23</f>
        <v>1</v>
      </c>
      <c r="K23" s="80"/>
      <c r="L23" s="86" t="e">
        <f ca="1">EUROToLetters(K23)</f>
        <v>#NAME?</v>
      </c>
      <c r="P23" s="61">
        <f>ROUND(G23*ROUND(K23,2),2)</f>
        <v>0</v>
      </c>
      <c r="T23" s="51">
        <v>0.2</v>
      </c>
      <c r="U23" s="17">
        <f>ROUND(T23*ROUND(P23,2),2)</f>
        <v>0</v>
      </c>
      <c r="V23" s="103"/>
      <c r="CX23" s="1">
        <v>1</v>
      </c>
    </row>
    <row r="24" spans="1:103" s="74" customFormat="1" ht="13.2" x14ac:dyDescent="0.25">
      <c r="A24" s="11"/>
      <c r="B24" s="91" t="s">
        <v>60</v>
      </c>
      <c r="C24" s="91" t="s">
        <v>60</v>
      </c>
      <c r="D24" s="92" t="s">
        <v>81</v>
      </c>
      <c r="E24" s="11" t="s">
        <v>60</v>
      </c>
      <c r="F24" s="11"/>
      <c r="G24" s="11"/>
      <c r="H24" s="31"/>
      <c r="I24" s="31"/>
      <c r="J24" s="11"/>
      <c r="K24" s="78"/>
      <c r="L24" s="93"/>
      <c r="M24" s="94"/>
      <c r="N24" s="95"/>
      <c r="O24" s="95"/>
      <c r="P24" s="60">
        <f>SUMIF(CX23:CX23,"&gt;0",P23:P23)</f>
        <v>0</v>
      </c>
      <c r="Q24" s="11"/>
      <c r="R24" s="11"/>
      <c r="S24" s="11"/>
      <c r="T24" s="50"/>
      <c r="U24" s="16"/>
      <c r="V24" s="104"/>
      <c r="W24" s="96"/>
    </row>
    <row r="25" spans="1:103" s="74" customFormat="1" ht="31.2" x14ac:dyDescent="0.25">
      <c r="A25" s="2"/>
      <c r="B25" s="65" t="s">
        <v>60</v>
      </c>
      <c r="C25" s="65" t="s">
        <v>60</v>
      </c>
      <c r="D25" s="66" t="s">
        <v>82</v>
      </c>
      <c r="E25" s="2" t="s">
        <v>60</v>
      </c>
      <c r="F25" s="2"/>
      <c r="G25" s="2"/>
      <c r="H25" s="67"/>
      <c r="I25" s="67"/>
      <c r="J25" s="2"/>
      <c r="K25" s="79"/>
      <c r="L25" s="84"/>
      <c r="M25" s="69"/>
      <c r="N25" s="70"/>
      <c r="O25" s="70"/>
      <c r="P25" s="71"/>
      <c r="Q25" s="2"/>
      <c r="R25" s="2"/>
      <c r="S25" s="2"/>
      <c r="T25" s="72"/>
      <c r="U25" s="73"/>
      <c r="V25" s="102"/>
      <c r="W25" s="2"/>
    </row>
    <row r="26" spans="1:103" ht="51" x14ac:dyDescent="0.2">
      <c r="A26" s="1">
        <v>14</v>
      </c>
      <c r="B26" s="63" t="s">
        <v>60</v>
      </c>
      <c r="C26" s="63" t="s">
        <v>60</v>
      </c>
      <c r="D26" s="64" t="s">
        <v>83</v>
      </c>
      <c r="E26" s="1" t="s">
        <v>62</v>
      </c>
      <c r="F26" s="1" t="s">
        <v>64</v>
      </c>
      <c r="G26" s="1">
        <v>1</v>
      </c>
      <c r="J26" s="1">
        <f t="shared" ref="J26:J35" si="4">G26-I26+H26</f>
        <v>1</v>
      </c>
      <c r="K26" s="80"/>
      <c r="L26" s="86" t="e">
        <f t="shared" ref="L26:L35" ca="1" si="5">EUROToLetters(K26)</f>
        <v>#NAME?</v>
      </c>
      <c r="P26" s="61">
        <f t="shared" ref="P26:P35" si="6">ROUND(G26*ROUND(K26,2),2)</f>
        <v>0</v>
      </c>
      <c r="T26" s="51">
        <v>0.2</v>
      </c>
      <c r="U26" s="17">
        <f t="shared" ref="U26:U35" si="7">ROUND(T26*ROUND(P26,2),2)</f>
        <v>0</v>
      </c>
      <c r="V26" s="103"/>
      <c r="CY26" s="1">
        <v>1</v>
      </c>
    </row>
    <row r="27" spans="1:103" x14ac:dyDescent="0.2">
      <c r="A27" s="1">
        <v>15</v>
      </c>
      <c r="B27" s="63" t="s">
        <v>60</v>
      </c>
      <c r="C27" s="63" t="s">
        <v>60</v>
      </c>
      <c r="D27" s="64" t="s">
        <v>84</v>
      </c>
      <c r="E27" s="1" t="s">
        <v>62</v>
      </c>
      <c r="F27" s="1" t="s">
        <v>64</v>
      </c>
      <c r="G27" s="1">
        <v>1</v>
      </c>
      <c r="J27" s="1">
        <f t="shared" si="4"/>
        <v>1</v>
      </c>
      <c r="K27" s="80"/>
      <c r="L27" s="86" t="e">
        <f t="shared" ca="1" si="5"/>
        <v>#NAME?</v>
      </c>
      <c r="P27" s="61">
        <f t="shared" si="6"/>
        <v>0</v>
      </c>
      <c r="T27" s="51">
        <v>0.2</v>
      </c>
      <c r="U27" s="17">
        <f t="shared" si="7"/>
        <v>0</v>
      </c>
      <c r="V27" s="103"/>
      <c r="CY27" s="1">
        <v>1</v>
      </c>
    </row>
    <row r="28" spans="1:103" ht="40.799999999999997" x14ac:dyDescent="0.2">
      <c r="A28" s="1">
        <v>16</v>
      </c>
      <c r="B28" s="63" t="s">
        <v>60</v>
      </c>
      <c r="C28" s="63" t="s">
        <v>60</v>
      </c>
      <c r="D28" s="64" t="s">
        <v>85</v>
      </c>
      <c r="E28" s="1" t="s">
        <v>62</v>
      </c>
      <c r="F28" s="1" t="s">
        <v>64</v>
      </c>
      <c r="G28" s="1">
        <v>1</v>
      </c>
      <c r="J28" s="1">
        <f t="shared" si="4"/>
        <v>1</v>
      </c>
      <c r="K28" s="80"/>
      <c r="L28" s="86" t="e">
        <f t="shared" ca="1" si="5"/>
        <v>#NAME?</v>
      </c>
      <c r="P28" s="61">
        <f t="shared" si="6"/>
        <v>0</v>
      </c>
      <c r="T28" s="51">
        <v>0.2</v>
      </c>
      <c r="U28" s="17">
        <f t="shared" si="7"/>
        <v>0</v>
      </c>
      <c r="V28" s="103"/>
      <c r="CY28" s="1">
        <v>1</v>
      </c>
    </row>
    <row r="29" spans="1:103" ht="30.6" x14ac:dyDescent="0.2">
      <c r="A29" s="1">
        <v>17</v>
      </c>
      <c r="B29" s="63" t="s">
        <v>60</v>
      </c>
      <c r="C29" s="63" t="s">
        <v>60</v>
      </c>
      <c r="D29" s="64" t="s">
        <v>86</v>
      </c>
      <c r="E29" s="1" t="s">
        <v>62</v>
      </c>
      <c r="F29" s="1" t="s">
        <v>64</v>
      </c>
      <c r="G29" s="1">
        <v>1</v>
      </c>
      <c r="J29" s="1">
        <f t="shared" si="4"/>
        <v>1</v>
      </c>
      <c r="K29" s="80"/>
      <c r="L29" s="86" t="e">
        <f t="shared" ca="1" si="5"/>
        <v>#NAME?</v>
      </c>
      <c r="P29" s="61">
        <f t="shared" si="6"/>
        <v>0</v>
      </c>
      <c r="T29" s="51">
        <v>0.2</v>
      </c>
      <c r="U29" s="17">
        <f t="shared" si="7"/>
        <v>0</v>
      </c>
      <c r="V29" s="103"/>
      <c r="CY29" s="1">
        <v>1</v>
      </c>
    </row>
    <row r="30" spans="1:103" ht="51" x14ac:dyDescent="0.2">
      <c r="A30" s="1">
        <v>18</v>
      </c>
      <c r="B30" s="63" t="s">
        <v>60</v>
      </c>
      <c r="C30" s="63" t="s">
        <v>60</v>
      </c>
      <c r="D30" s="64" t="s">
        <v>87</v>
      </c>
      <c r="E30" s="1" t="s">
        <v>62</v>
      </c>
      <c r="F30" s="1" t="s">
        <v>64</v>
      </c>
      <c r="G30" s="1">
        <v>1</v>
      </c>
      <c r="J30" s="1">
        <f t="shared" si="4"/>
        <v>1</v>
      </c>
      <c r="K30" s="80"/>
      <c r="L30" s="86" t="e">
        <f t="shared" ca="1" si="5"/>
        <v>#NAME?</v>
      </c>
      <c r="P30" s="61">
        <f t="shared" si="6"/>
        <v>0</v>
      </c>
      <c r="T30" s="51">
        <v>0.2</v>
      </c>
      <c r="U30" s="17">
        <f t="shared" si="7"/>
        <v>0</v>
      </c>
      <c r="V30" s="103"/>
      <c r="CY30" s="1">
        <v>1</v>
      </c>
    </row>
    <row r="31" spans="1:103" ht="20.399999999999999" x14ac:dyDescent="0.2">
      <c r="A31" s="1">
        <v>19</v>
      </c>
      <c r="B31" s="63" t="s">
        <v>60</v>
      </c>
      <c r="C31" s="63" t="s">
        <v>60</v>
      </c>
      <c r="D31" s="64" t="s">
        <v>88</v>
      </c>
      <c r="E31" s="1" t="s">
        <v>62</v>
      </c>
      <c r="F31" s="1" t="s">
        <v>64</v>
      </c>
      <c r="G31" s="1">
        <v>1</v>
      </c>
      <c r="J31" s="1">
        <f t="shared" si="4"/>
        <v>1</v>
      </c>
      <c r="K31" s="80"/>
      <c r="L31" s="86" t="e">
        <f t="shared" ca="1" si="5"/>
        <v>#NAME?</v>
      </c>
      <c r="P31" s="61">
        <f t="shared" si="6"/>
        <v>0</v>
      </c>
      <c r="T31" s="51">
        <v>0.2</v>
      </c>
      <c r="U31" s="17">
        <f t="shared" si="7"/>
        <v>0</v>
      </c>
      <c r="V31" s="103"/>
      <c r="CY31" s="1">
        <v>1</v>
      </c>
    </row>
    <row r="32" spans="1:103" ht="20.399999999999999" x14ac:dyDescent="0.2">
      <c r="A32" s="1">
        <v>20</v>
      </c>
      <c r="B32" s="63" t="s">
        <v>60</v>
      </c>
      <c r="C32" s="63" t="s">
        <v>60</v>
      </c>
      <c r="D32" s="64" t="s">
        <v>89</v>
      </c>
      <c r="E32" s="1" t="s">
        <v>62</v>
      </c>
      <c r="F32" s="1" t="s">
        <v>64</v>
      </c>
      <c r="G32" s="1">
        <v>1</v>
      </c>
      <c r="J32" s="1">
        <f t="shared" si="4"/>
        <v>1</v>
      </c>
      <c r="K32" s="80"/>
      <c r="L32" s="86" t="e">
        <f t="shared" ca="1" si="5"/>
        <v>#NAME?</v>
      </c>
      <c r="P32" s="61">
        <f t="shared" si="6"/>
        <v>0</v>
      </c>
      <c r="T32" s="51">
        <v>0.2</v>
      </c>
      <c r="U32" s="17">
        <f t="shared" si="7"/>
        <v>0</v>
      </c>
      <c r="V32" s="103"/>
      <c r="CY32" s="1">
        <v>1</v>
      </c>
    </row>
    <row r="33" spans="1:106" ht="30.6" x14ac:dyDescent="0.2">
      <c r="A33" s="1">
        <v>21</v>
      </c>
      <c r="B33" s="63" t="s">
        <v>60</v>
      </c>
      <c r="C33" s="63" t="s">
        <v>60</v>
      </c>
      <c r="D33" s="64" t="s">
        <v>90</v>
      </c>
      <c r="E33" s="1" t="s">
        <v>62</v>
      </c>
      <c r="F33" s="1" t="s">
        <v>64</v>
      </c>
      <c r="G33" s="1">
        <v>1</v>
      </c>
      <c r="J33" s="1">
        <f t="shared" si="4"/>
        <v>1</v>
      </c>
      <c r="K33" s="80"/>
      <c r="L33" s="86" t="e">
        <f t="shared" ca="1" si="5"/>
        <v>#NAME?</v>
      </c>
      <c r="P33" s="61">
        <f t="shared" si="6"/>
        <v>0</v>
      </c>
      <c r="T33" s="51">
        <v>0.2</v>
      </c>
      <c r="U33" s="17">
        <f t="shared" si="7"/>
        <v>0</v>
      </c>
      <c r="V33" s="103"/>
      <c r="CY33" s="1">
        <v>1</v>
      </c>
    </row>
    <row r="34" spans="1:106" x14ac:dyDescent="0.2">
      <c r="A34" s="1">
        <v>22</v>
      </c>
      <c r="B34" s="63" t="s">
        <v>60</v>
      </c>
      <c r="C34" s="63" t="s">
        <v>60</v>
      </c>
      <c r="D34" s="64" t="s">
        <v>91</v>
      </c>
      <c r="E34" s="1" t="s">
        <v>62</v>
      </c>
      <c r="F34" s="1" t="s">
        <v>64</v>
      </c>
      <c r="G34" s="1">
        <v>1</v>
      </c>
      <c r="J34" s="1">
        <f t="shared" si="4"/>
        <v>1</v>
      </c>
      <c r="K34" s="80"/>
      <c r="L34" s="86" t="e">
        <f t="shared" ca="1" si="5"/>
        <v>#NAME?</v>
      </c>
      <c r="P34" s="61">
        <f t="shared" si="6"/>
        <v>0</v>
      </c>
      <c r="T34" s="51">
        <v>0.2</v>
      </c>
      <c r="U34" s="17">
        <f t="shared" si="7"/>
        <v>0</v>
      </c>
      <c r="V34" s="103"/>
      <c r="CY34" s="1">
        <v>1</v>
      </c>
    </row>
    <row r="35" spans="1:106" ht="20.399999999999999" x14ac:dyDescent="0.2">
      <c r="A35" s="1">
        <v>23</v>
      </c>
      <c r="B35" s="63" t="s">
        <v>60</v>
      </c>
      <c r="C35" s="63" t="s">
        <v>60</v>
      </c>
      <c r="D35" s="64" t="s">
        <v>92</v>
      </c>
      <c r="E35" s="1" t="s">
        <v>62</v>
      </c>
      <c r="F35" s="1" t="s">
        <v>64</v>
      </c>
      <c r="G35" s="1">
        <v>1</v>
      </c>
      <c r="J35" s="1">
        <f t="shared" si="4"/>
        <v>1</v>
      </c>
      <c r="K35" s="80"/>
      <c r="L35" s="86" t="e">
        <f t="shared" ca="1" si="5"/>
        <v>#NAME?</v>
      </c>
      <c r="P35" s="61">
        <f t="shared" si="6"/>
        <v>0</v>
      </c>
      <c r="T35" s="51">
        <v>0.2</v>
      </c>
      <c r="U35" s="17">
        <f t="shared" si="7"/>
        <v>0</v>
      </c>
      <c r="V35" s="103"/>
      <c r="CY35" s="1">
        <v>1</v>
      </c>
    </row>
    <row r="36" spans="1:106" s="74" customFormat="1" ht="13.2" x14ac:dyDescent="0.25">
      <c r="A36" s="11"/>
      <c r="B36" s="91" t="s">
        <v>60</v>
      </c>
      <c r="C36" s="91" t="s">
        <v>60</v>
      </c>
      <c r="D36" s="92" t="s">
        <v>93</v>
      </c>
      <c r="E36" s="11" t="s">
        <v>60</v>
      </c>
      <c r="F36" s="11"/>
      <c r="G36" s="11"/>
      <c r="H36" s="31"/>
      <c r="I36" s="31"/>
      <c r="J36" s="11"/>
      <c r="K36" s="78"/>
      <c r="L36" s="93"/>
      <c r="M36" s="94"/>
      <c r="N36" s="95"/>
      <c r="O36" s="95"/>
      <c r="P36" s="60">
        <f>SUMIF(CY26:CY35,"&gt;0",P26:P35)</f>
        <v>0</v>
      </c>
      <c r="Q36" s="11"/>
      <c r="R36" s="11"/>
      <c r="S36" s="11"/>
      <c r="T36" s="50"/>
      <c r="U36" s="16"/>
      <c r="V36" s="104"/>
      <c r="W36" s="96"/>
    </row>
    <row r="37" spans="1:106" s="74" customFormat="1" ht="13.2" x14ac:dyDescent="0.25">
      <c r="A37" s="2"/>
      <c r="B37" s="65" t="s">
        <v>60</v>
      </c>
      <c r="C37" s="65" t="s">
        <v>60</v>
      </c>
      <c r="D37" s="66" t="s">
        <v>94</v>
      </c>
      <c r="E37" s="2" t="s">
        <v>60</v>
      </c>
      <c r="F37" s="2"/>
      <c r="G37" s="2"/>
      <c r="H37" s="67"/>
      <c r="I37" s="67"/>
      <c r="J37" s="2"/>
      <c r="K37" s="79"/>
      <c r="L37" s="84"/>
      <c r="M37" s="69"/>
      <c r="N37" s="70"/>
      <c r="O37" s="70"/>
      <c r="P37" s="71"/>
      <c r="Q37" s="2"/>
      <c r="R37" s="2"/>
      <c r="S37" s="2"/>
      <c r="T37" s="72"/>
      <c r="U37" s="73"/>
      <c r="V37" s="102"/>
      <c r="W37" s="2"/>
    </row>
    <row r="38" spans="1:106" ht="20.399999999999999" x14ac:dyDescent="0.2">
      <c r="A38" s="1">
        <v>24</v>
      </c>
      <c r="B38" s="63" t="s">
        <v>60</v>
      </c>
      <c r="C38" s="63" t="s">
        <v>60</v>
      </c>
      <c r="D38" s="64" t="s">
        <v>95</v>
      </c>
      <c r="E38" s="1" t="s">
        <v>62</v>
      </c>
      <c r="F38" s="1" t="s">
        <v>64</v>
      </c>
      <c r="G38" s="1">
        <v>1</v>
      </c>
      <c r="J38" s="1">
        <f>G38-I38+H38</f>
        <v>1</v>
      </c>
      <c r="K38" s="80"/>
      <c r="L38" s="86" t="e">
        <f ca="1">EUROToLetters(K38)</f>
        <v>#NAME?</v>
      </c>
      <c r="P38" s="61">
        <f>ROUND(G38*ROUND(K38,2),2)</f>
        <v>0</v>
      </c>
      <c r="T38" s="51">
        <v>0.2</v>
      </c>
      <c r="U38" s="17">
        <f>ROUND(T38*ROUND(P38,2),2)</f>
        <v>0</v>
      </c>
      <c r="V38" s="103"/>
      <c r="CZ38" s="1">
        <v>1</v>
      </c>
    </row>
    <row r="39" spans="1:106" s="74" customFormat="1" ht="13.2" x14ac:dyDescent="0.25">
      <c r="A39" s="11"/>
      <c r="B39" s="91" t="s">
        <v>60</v>
      </c>
      <c r="C39" s="91" t="s">
        <v>60</v>
      </c>
      <c r="D39" s="92" t="s">
        <v>96</v>
      </c>
      <c r="E39" s="11" t="s">
        <v>60</v>
      </c>
      <c r="F39" s="11"/>
      <c r="G39" s="11"/>
      <c r="H39" s="31"/>
      <c r="I39" s="31"/>
      <c r="J39" s="11"/>
      <c r="K39" s="78"/>
      <c r="L39" s="93"/>
      <c r="M39" s="94"/>
      <c r="N39" s="95"/>
      <c r="O39" s="95"/>
      <c r="P39" s="60">
        <f>SUMIF(CZ38:CZ38,"&gt;0",P38:P38)</f>
        <v>0</v>
      </c>
      <c r="Q39" s="11"/>
      <c r="R39" s="11"/>
      <c r="S39" s="11"/>
      <c r="T39" s="50"/>
      <c r="U39" s="16"/>
      <c r="V39" s="104"/>
      <c r="W39" s="96"/>
    </row>
    <row r="40" spans="1:106" s="74" customFormat="1" ht="13.2" x14ac:dyDescent="0.25">
      <c r="A40" s="2"/>
      <c r="B40" s="65" t="s">
        <v>60</v>
      </c>
      <c r="C40" s="65" t="s">
        <v>60</v>
      </c>
      <c r="D40" s="66" t="s">
        <v>97</v>
      </c>
      <c r="E40" s="2" t="s">
        <v>60</v>
      </c>
      <c r="F40" s="2"/>
      <c r="G40" s="2"/>
      <c r="H40" s="67"/>
      <c r="I40" s="67"/>
      <c r="J40" s="2"/>
      <c r="K40" s="79"/>
      <c r="L40" s="84"/>
      <c r="M40" s="69"/>
      <c r="N40" s="70"/>
      <c r="O40" s="70"/>
      <c r="P40" s="71"/>
      <c r="Q40" s="2"/>
      <c r="R40" s="2"/>
      <c r="S40" s="2"/>
      <c r="T40" s="72"/>
      <c r="U40" s="73"/>
      <c r="V40" s="102"/>
      <c r="W40" s="2"/>
    </row>
    <row r="41" spans="1:106" ht="20.399999999999999" x14ac:dyDescent="0.2">
      <c r="A41" s="1">
        <v>25</v>
      </c>
      <c r="B41" s="63" t="s">
        <v>60</v>
      </c>
      <c r="C41" s="63" t="s">
        <v>60</v>
      </c>
      <c r="D41" s="64" t="s">
        <v>98</v>
      </c>
      <c r="E41" s="1" t="s">
        <v>62</v>
      </c>
      <c r="F41" s="1" t="s">
        <v>64</v>
      </c>
      <c r="G41" s="1">
        <v>1</v>
      </c>
      <c r="J41" s="1">
        <f>G41-I41+H41</f>
        <v>1</v>
      </c>
      <c r="K41" s="80"/>
      <c r="L41" s="86" t="e">
        <f ca="1">EUROToLetters(K41)</f>
        <v>#NAME?</v>
      </c>
      <c r="P41" s="61">
        <f>ROUND(G41*ROUND(K41,2),2)</f>
        <v>0</v>
      </c>
      <c r="T41" s="51">
        <v>0.2</v>
      </c>
      <c r="U41" s="17">
        <f>ROUND(T41*ROUND(P41,2),2)</f>
        <v>0</v>
      </c>
      <c r="V41" s="103"/>
      <c r="DA41" s="1">
        <v>1</v>
      </c>
    </row>
    <row r="42" spans="1:106" ht="40.799999999999997" x14ac:dyDescent="0.2">
      <c r="A42" s="1">
        <v>26</v>
      </c>
      <c r="B42" s="63" t="s">
        <v>60</v>
      </c>
      <c r="C42" s="63" t="s">
        <v>60</v>
      </c>
      <c r="D42" s="64" t="s">
        <v>99</v>
      </c>
      <c r="E42" s="1" t="s">
        <v>62</v>
      </c>
      <c r="F42" s="1" t="s">
        <v>64</v>
      </c>
      <c r="G42" s="1">
        <v>1</v>
      </c>
      <c r="J42" s="1">
        <f>G42-I42+H42</f>
        <v>1</v>
      </c>
      <c r="K42" s="80"/>
      <c r="L42" s="86" t="e">
        <f ca="1">EUROToLetters(K42)</f>
        <v>#NAME?</v>
      </c>
      <c r="P42" s="61">
        <f>ROUND(G42*ROUND(K42,2),2)</f>
        <v>0</v>
      </c>
      <c r="T42" s="51">
        <v>0.2</v>
      </c>
      <c r="U42" s="17">
        <f>ROUND(T42*ROUND(P42,2),2)</f>
        <v>0</v>
      </c>
      <c r="V42" s="103"/>
      <c r="DA42" s="1">
        <v>1</v>
      </c>
    </row>
    <row r="43" spans="1:106" s="74" customFormat="1" ht="13.2" x14ac:dyDescent="0.25">
      <c r="A43" s="11"/>
      <c r="B43" s="91" t="s">
        <v>60</v>
      </c>
      <c r="C43" s="91" t="s">
        <v>60</v>
      </c>
      <c r="D43" s="92" t="s">
        <v>100</v>
      </c>
      <c r="E43" s="11" t="s">
        <v>60</v>
      </c>
      <c r="F43" s="11"/>
      <c r="G43" s="11"/>
      <c r="H43" s="31"/>
      <c r="I43" s="31"/>
      <c r="J43" s="11"/>
      <c r="K43" s="78"/>
      <c r="L43" s="93"/>
      <c r="M43" s="94"/>
      <c r="N43" s="95"/>
      <c r="O43" s="95"/>
      <c r="P43" s="60">
        <f>SUMIF(DA41:DA42,"&gt;0",P41:P42)</f>
        <v>0</v>
      </c>
      <c r="Q43" s="11"/>
      <c r="R43" s="11"/>
      <c r="S43" s="11"/>
      <c r="T43" s="50"/>
      <c r="U43" s="16"/>
      <c r="V43" s="104"/>
      <c r="W43" s="96"/>
    </row>
    <row r="44" spans="1:106" s="74" customFormat="1" ht="13.2" x14ac:dyDescent="0.25">
      <c r="A44" s="2"/>
      <c r="B44" s="65" t="s">
        <v>60</v>
      </c>
      <c r="C44" s="65" t="s">
        <v>60</v>
      </c>
      <c r="D44" s="66" t="s">
        <v>101</v>
      </c>
      <c r="E44" s="2" t="s">
        <v>60</v>
      </c>
      <c r="F44" s="2"/>
      <c r="G44" s="2"/>
      <c r="H44" s="67"/>
      <c r="I44" s="67"/>
      <c r="J44" s="2"/>
      <c r="K44" s="79"/>
      <c r="L44" s="84"/>
      <c r="M44" s="69"/>
      <c r="N44" s="70"/>
      <c r="O44" s="70"/>
      <c r="P44" s="71"/>
      <c r="Q44" s="2"/>
      <c r="R44" s="2"/>
      <c r="S44" s="2"/>
      <c r="T44" s="72"/>
      <c r="U44" s="73"/>
      <c r="V44" s="102"/>
      <c r="W44" s="2"/>
    </row>
    <row r="45" spans="1:106" ht="30.6" x14ac:dyDescent="0.2">
      <c r="A45" s="1">
        <v>27</v>
      </c>
      <c r="B45" s="63" t="s">
        <v>60</v>
      </c>
      <c r="C45" s="63" t="s">
        <v>60</v>
      </c>
      <c r="D45" s="64" t="s">
        <v>102</v>
      </c>
      <c r="E45" s="1" t="s">
        <v>62</v>
      </c>
      <c r="F45" s="1" t="s">
        <v>64</v>
      </c>
      <c r="G45" s="1">
        <v>1</v>
      </c>
      <c r="J45" s="1">
        <f>G45-I45+H45</f>
        <v>1</v>
      </c>
      <c r="K45" s="80"/>
      <c r="L45" s="86" t="e">
        <f ca="1">EUROToLetters(K45)</f>
        <v>#NAME?</v>
      </c>
      <c r="P45" s="61">
        <f>ROUND(G45*ROUND(K45,2),2)</f>
        <v>0</v>
      </c>
      <c r="T45" s="51">
        <v>0.2</v>
      </c>
      <c r="U45" s="17">
        <f>ROUND(T45*ROUND(P45,2),2)</f>
        <v>0</v>
      </c>
      <c r="V45" s="103"/>
      <c r="DB45" s="1">
        <v>1</v>
      </c>
    </row>
    <row r="46" spans="1:106" ht="20.399999999999999" x14ac:dyDescent="0.2">
      <c r="A46" s="1">
        <v>28</v>
      </c>
      <c r="B46" s="63" t="s">
        <v>60</v>
      </c>
      <c r="C46" s="63" t="s">
        <v>60</v>
      </c>
      <c r="D46" s="64" t="s">
        <v>103</v>
      </c>
      <c r="E46" s="1" t="s">
        <v>62</v>
      </c>
      <c r="F46" s="1" t="s">
        <v>64</v>
      </c>
      <c r="G46" s="1">
        <v>1</v>
      </c>
      <c r="J46" s="1">
        <f>G46-I46+H46</f>
        <v>1</v>
      </c>
      <c r="K46" s="80"/>
      <c r="L46" s="86" t="e">
        <f ca="1">EUROToLetters(K46)</f>
        <v>#NAME?</v>
      </c>
      <c r="P46" s="61">
        <f>ROUND(G46*ROUND(K46,2),2)</f>
        <v>0</v>
      </c>
      <c r="T46" s="51">
        <v>0.2</v>
      </c>
      <c r="U46" s="17">
        <f>ROUND(T46*ROUND(P46,2),2)</f>
        <v>0</v>
      </c>
      <c r="V46" s="103"/>
      <c r="DB46" s="1">
        <v>1</v>
      </c>
    </row>
    <row r="47" spans="1:106" s="74" customFormat="1" ht="13.2" x14ac:dyDescent="0.25">
      <c r="A47" s="11"/>
      <c r="B47" s="91" t="s">
        <v>60</v>
      </c>
      <c r="C47" s="91" t="s">
        <v>60</v>
      </c>
      <c r="D47" s="92" t="s">
        <v>104</v>
      </c>
      <c r="E47" s="11" t="s">
        <v>60</v>
      </c>
      <c r="F47" s="11"/>
      <c r="G47" s="11"/>
      <c r="H47" s="31"/>
      <c r="I47" s="31"/>
      <c r="J47" s="11"/>
      <c r="K47" s="78"/>
      <c r="L47" s="93"/>
      <c r="M47" s="94"/>
      <c r="N47" s="95"/>
      <c r="O47" s="95"/>
      <c r="P47" s="60">
        <f>SUMIF(DB45:DB46,"&gt;0",P45:P46)</f>
        <v>0</v>
      </c>
      <c r="Q47" s="11"/>
      <c r="R47" s="11"/>
      <c r="S47" s="11"/>
      <c r="T47" s="50"/>
      <c r="U47" s="16"/>
      <c r="V47" s="104"/>
      <c r="W47" s="96"/>
    </row>
    <row r="48" spans="1:106" s="74" customFormat="1" ht="21" x14ac:dyDescent="0.25">
      <c r="A48" s="2"/>
      <c r="B48" s="65" t="s">
        <v>60</v>
      </c>
      <c r="C48" s="65" t="s">
        <v>60</v>
      </c>
      <c r="D48" s="66" t="s">
        <v>105</v>
      </c>
      <c r="E48" s="2" t="s">
        <v>60</v>
      </c>
      <c r="F48" s="2"/>
      <c r="G48" s="2"/>
      <c r="H48" s="67"/>
      <c r="I48" s="67"/>
      <c r="J48" s="2"/>
      <c r="K48" s="79"/>
      <c r="L48" s="84"/>
      <c r="M48" s="69"/>
      <c r="N48" s="70"/>
      <c r="O48" s="70"/>
      <c r="P48" s="71"/>
      <c r="Q48" s="2"/>
      <c r="R48" s="2"/>
      <c r="S48" s="2"/>
      <c r="T48" s="72"/>
      <c r="U48" s="73"/>
      <c r="V48" s="102"/>
      <c r="W48" s="2"/>
    </row>
    <row r="49" spans="1:108" ht="20.399999999999999" x14ac:dyDescent="0.2">
      <c r="A49" s="1">
        <v>29</v>
      </c>
      <c r="B49" s="63" t="s">
        <v>60</v>
      </c>
      <c r="C49" s="63" t="s">
        <v>60</v>
      </c>
      <c r="D49" s="64" t="s">
        <v>106</v>
      </c>
      <c r="E49" s="1" t="s">
        <v>62</v>
      </c>
      <c r="F49" s="1" t="s">
        <v>64</v>
      </c>
      <c r="G49" s="1">
        <v>1</v>
      </c>
      <c r="J49" s="1">
        <f>G49-I49+H49</f>
        <v>1</v>
      </c>
      <c r="K49" s="80"/>
      <c r="L49" s="86" t="e">
        <f ca="1">EUROToLetters(K49)</f>
        <v>#NAME?</v>
      </c>
      <c r="P49" s="61">
        <f>ROUND(G49*ROUND(K49,2),2)</f>
        <v>0</v>
      </c>
      <c r="T49" s="51">
        <v>0.2</v>
      </c>
      <c r="U49" s="17">
        <f>ROUND(T49*ROUND(P49,2),2)</f>
        <v>0</v>
      </c>
      <c r="V49" s="103"/>
      <c r="DC49" s="1">
        <v>1</v>
      </c>
    </row>
    <row r="50" spans="1:108" s="74" customFormat="1" ht="21" x14ac:dyDescent="0.25">
      <c r="A50" s="11"/>
      <c r="B50" s="91" t="s">
        <v>60</v>
      </c>
      <c r="C50" s="91" t="s">
        <v>60</v>
      </c>
      <c r="D50" s="92" t="s">
        <v>107</v>
      </c>
      <c r="E50" s="11" t="s">
        <v>60</v>
      </c>
      <c r="F50" s="11"/>
      <c r="G50" s="11"/>
      <c r="H50" s="31"/>
      <c r="I50" s="31"/>
      <c r="J50" s="11"/>
      <c r="K50" s="78"/>
      <c r="L50" s="93"/>
      <c r="M50" s="94"/>
      <c r="N50" s="95"/>
      <c r="O50" s="95"/>
      <c r="P50" s="60">
        <f>SUMIF(DC49:DC49,"&gt;0",P49:P49)</f>
        <v>0</v>
      </c>
      <c r="Q50" s="11"/>
      <c r="R50" s="11"/>
      <c r="S50" s="11"/>
      <c r="T50" s="50"/>
      <c r="U50" s="16"/>
      <c r="V50" s="104"/>
      <c r="W50" s="96"/>
    </row>
    <row r="51" spans="1:108" s="74" customFormat="1" ht="31.2" x14ac:dyDescent="0.25">
      <c r="A51" s="2"/>
      <c r="B51" s="65" t="s">
        <v>60</v>
      </c>
      <c r="C51" s="65" t="s">
        <v>60</v>
      </c>
      <c r="D51" s="66" t="s">
        <v>108</v>
      </c>
      <c r="E51" s="2" t="s">
        <v>60</v>
      </c>
      <c r="F51" s="2"/>
      <c r="G51" s="2"/>
      <c r="H51" s="67"/>
      <c r="I51" s="67"/>
      <c r="J51" s="2"/>
      <c r="K51" s="79"/>
      <c r="L51" s="84"/>
      <c r="M51" s="69"/>
      <c r="N51" s="70"/>
      <c r="O51" s="70"/>
      <c r="P51" s="71"/>
      <c r="Q51" s="2"/>
      <c r="R51" s="2"/>
      <c r="S51" s="2"/>
      <c r="T51" s="72"/>
      <c r="U51" s="73"/>
      <c r="V51" s="102"/>
      <c r="W51" s="2"/>
    </row>
    <row r="52" spans="1:108" s="74" customFormat="1" ht="31.2" x14ac:dyDescent="0.25">
      <c r="A52" s="2"/>
      <c r="B52" s="65" t="s">
        <v>60</v>
      </c>
      <c r="C52" s="65" t="s">
        <v>60</v>
      </c>
      <c r="D52" s="66" t="s">
        <v>109</v>
      </c>
      <c r="E52" s="2" t="s">
        <v>60</v>
      </c>
      <c r="F52" s="2"/>
      <c r="G52" s="2"/>
      <c r="H52" s="67"/>
      <c r="I52" s="67"/>
      <c r="J52" s="2"/>
      <c r="K52" s="79"/>
      <c r="L52" s="84"/>
      <c r="M52" s="69"/>
      <c r="N52" s="70"/>
      <c r="O52" s="70"/>
      <c r="P52" s="71"/>
      <c r="Q52" s="2"/>
      <c r="R52" s="2"/>
      <c r="S52" s="2"/>
      <c r="T52" s="72"/>
      <c r="U52" s="73"/>
      <c r="V52" s="102"/>
      <c r="W52" s="2"/>
    </row>
    <row r="53" spans="1:108" x14ac:dyDescent="0.2">
      <c r="A53" s="1">
        <v>30</v>
      </c>
      <c r="B53" s="63" t="s">
        <v>60</v>
      </c>
      <c r="C53" s="63" t="s">
        <v>60</v>
      </c>
      <c r="D53" s="64" t="s">
        <v>110</v>
      </c>
      <c r="E53" s="1" t="s">
        <v>62</v>
      </c>
      <c r="F53" s="1" t="s">
        <v>64</v>
      </c>
      <c r="G53" s="1">
        <v>1</v>
      </c>
      <c r="J53" s="1">
        <f>G53-I53+H53</f>
        <v>1</v>
      </c>
      <c r="K53" s="80"/>
      <c r="L53" s="86" t="e">
        <f ca="1">EUROToLetters(K53)</f>
        <v>#NAME?</v>
      </c>
      <c r="P53" s="61">
        <f>ROUND(G53*ROUND(K53,2),2)</f>
        <v>0</v>
      </c>
      <c r="T53" s="51">
        <v>0.2</v>
      </c>
      <c r="U53" s="17">
        <f>ROUND(T53*ROUND(P53,2),2)</f>
        <v>0</v>
      </c>
      <c r="V53" s="103"/>
      <c r="DD53" s="1">
        <v>1</v>
      </c>
    </row>
    <row r="54" spans="1:108" ht="20.399999999999999" x14ac:dyDescent="0.2">
      <c r="A54" s="1">
        <v>31</v>
      </c>
      <c r="B54" s="63" t="s">
        <v>60</v>
      </c>
      <c r="C54" s="63" t="s">
        <v>60</v>
      </c>
      <c r="D54" s="64" t="s">
        <v>111</v>
      </c>
      <c r="E54" s="1" t="s">
        <v>62</v>
      </c>
      <c r="F54" s="1" t="s">
        <v>64</v>
      </c>
      <c r="G54" s="1">
        <v>1</v>
      </c>
      <c r="J54" s="1">
        <f>G54-I54+H54</f>
        <v>1</v>
      </c>
      <c r="K54" s="80"/>
      <c r="L54" s="86" t="e">
        <f ca="1">EUROToLetters(K54)</f>
        <v>#NAME?</v>
      </c>
      <c r="P54" s="61">
        <f>ROUND(G54*ROUND(K54,2),2)</f>
        <v>0</v>
      </c>
      <c r="T54" s="51">
        <v>0.2</v>
      </c>
      <c r="U54" s="17">
        <f>ROUND(T54*ROUND(P54,2),2)</f>
        <v>0</v>
      </c>
      <c r="V54" s="103"/>
      <c r="DD54" s="1">
        <v>1</v>
      </c>
    </row>
    <row r="55" spans="1:108" x14ac:dyDescent="0.2">
      <c r="A55" s="1">
        <v>32</v>
      </c>
      <c r="B55" s="63" t="s">
        <v>60</v>
      </c>
      <c r="C55" s="63" t="s">
        <v>60</v>
      </c>
      <c r="D55" s="64" t="s">
        <v>112</v>
      </c>
      <c r="E55" s="1" t="s">
        <v>62</v>
      </c>
      <c r="F55" s="1" t="s">
        <v>64</v>
      </c>
      <c r="G55" s="1">
        <v>1</v>
      </c>
      <c r="J55" s="1">
        <f>G55-I55+H55</f>
        <v>1</v>
      </c>
      <c r="K55" s="80"/>
      <c r="L55" s="86" t="e">
        <f ca="1">EUROToLetters(K55)</f>
        <v>#NAME?</v>
      </c>
      <c r="P55" s="61">
        <f>ROUND(G55*ROUND(K55,2),2)</f>
        <v>0</v>
      </c>
      <c r="T55" s="51">
        <v>0.2</v>
      </c>
      <c r="U55" s="17">
        <f>ROUND(T55*ROUND(P55,2),2)</f>
        <v>0</v>
      </c>
      <c r="V55" s="103"/>
      <c r="DD55" s="1">
        <v>1</v>
      </c>
    </row>
    <row r="56" spans="1:108" s="74" customFormat="1" ht="31.2" x14ac:dyDescent="0.25">
      <c r="A56" s="2"/>
      <c r="B56" s="65" t="s">
        <v>60</v>
      </c>
      <c r="C56" s="65" t="s">
        <v>60</v>
      </c>
      <c r="D56" s="66" t="s">
        <v>113</v>
      </c>
      <c r="E56" s="2" t="s">
        <v>60</v>
      </c>
      <c r="F56" s="2"/>
      <c r="G56" s="2"/>
      <c r="H56" s="67"/>
      <c r="I56" s="67"/>
      <c r="J56" s="2"/>
      <c r="K56" s="79"/>
      <c r="L56" s="84"/>
      <c r="M56" s="69"/>
      <c r="N56" s="70"/>
      <c r="O56" s="70"/>
      <c r="P56" s="71"/>
      <c r="Q56" s="2"/>
      <c r="R56" s="2"/>
      <c r="S56" s="2"/>
      <c r="T56" s="72"/>
      <c r="U56" s="73"/>
      <c r="V56" s="102"/>
      <c r="W56" s="2"/>
    </row>
    <row r="57" spans="1:108" ht="20.399999999999999" x14ac:dyDescent="0.2">
      <c r="A57" s="1">
        <v>33</v>
      </c>
      <c r="B57" s="63" t="s">
        <v>60</v>
      </c>
      <c r="C57" s="63" t="s">
        <v>60</v>
      </c>
      <c r="D57" s="64" t="s">
        <v>114</v>
      </c>
      <c r="E57" s="1" t="s">
        <v>62</v>
      </c>
      <c r="F57" s="1" t="s">
        <v>64</v>
      </c>
      <c r="G57" s="1">
        <v>1</v>
      </c>
      <c r="J57" s="1">
        <f>G57-I57+H57</f>
        <v>1</v>
      </c>
      <c r="K57" s="80"/>
      <c r="L57" s="86" t="e">
        <f ca="1">EUROToLetters(K57)</f>
        <v>#NAME?</v>
      </c>
      <c r="P57" s="61">
        <f>ROUND(G57*ROUND(K57,2),2)</f>
        <v>0</v>
      </c>
      <c r="T57" s="51">
        <v>0.2</v>
      </c>
      <c r="U57" s="17">
        <f>ROUND(T57*ROUND(P57,2),2)</f>
        <v>0</v>
      </c>
      <c r="V57" s="103"/>
      <c r="DD57" s="1">
        <v>1</v>
      </c>
    </row>
    <row r="58" spans="1:108" ht="20.399999999999999" x14ac:dyDescent="0.2">
      <c r="A58" s="1">
        <v>34</v>
      </c>
      <c r="B58" s="63" t="s">
        <v>60</v>
      </c>
      <c r="C58" s="63" t="s">
        <v>60</v>
      </c>
      <c r="D58" s="64" t="s">
        <v>115</v>
      </c>
      <c r="E58" s="1" t="s">
        <v>62</v>
      </c>
      <c r="F58" s="1" t="s">
        <v>64</v>
      </c>
      <c r="G58" s="1">
        <v>1</v>
      </c>
      <c r="J58" s="1">
        <f>G58-I58+H58</f>
        <v>1</v>
      </c>
      <c r="K58" s="80"/>
      <c r="L58" s="86" t="e">
        <f ca="1">EUROToLetters(K58)</f>
        <v>#NAME?</v>
      </c>
      <c r="P58" s="61">
        <f>ROUND(G58*ROUND(K58,2),2)</f>
        <v>0</v>
      </c>
      <c r="T58" s="51">
        <v>0.2</v>
      </c>
      <c r="U58" s="17">
        <f>ROUND(T58*ROUND(P58,2),2)</f>
        <v>0</v>
      </c>
      <c r="V58" s="103"/>
      <c r="DD58" s="1">
        <v>1</v>
      </c>
    </row>
    <row r="59" spans="1:108" s="74" customFormat="1" ht="13.2" x14ac:dyDescent="0.25">
      <c r="A59" s="2"/>
      <c r="B59" s="65" t="s">
        <v>60</v>
      </c>
      <c r="C59" s="65" t="s">
        <v>60</v>
      </c>
      <c r="D59" s="66" t="s">
        <v>116</v>
      </c>
      <c r="E59" s="2" t="s">
        <v>60</v>
      </c>
      <c r="F59" s="2"/>
      <c r="G59" s="2"/>
      <c r="H59" s="67"/>
      <c r="I59" s="67"/>
      <c r="J59" s="2"/>
      <c r="K59" s="79"/>
      <c r="L59" s="84"/>
      <c r="M59" s="69"/>
      <c r="N59" s="70"/>
      <c r="O59" s="70"/>
      <c r="P59" s="71"/>
      <c r="Q59" s="2"/>
      <c r="R59" s="2"/>
      <c r="S59" s="2"/>
      <c r="T59" s="72"/>
      <c r="U59" s="73"/>
      <c r="V59" s="102"/>
      <c r="W59" s="2"/>
    </row>
    <row r="60" spans="1:108" ht="20.399999999999999" x14ac:dyDescent="0.2">
      <c r="A60" s="1">
        <v>35</v>
      </c>
      <c r="B60" s="63" t="s">
        <v>60</v>
      </c>
      <c r="C60" s="63" t="s">
        <v>60</v>
      </c>
      <c r="D60" s="64" t="s">
        <v>117</v>
      </c>
      <c r="E60" s="1" t="s">
        <v>62</v>
      </c>
      <c r="F60" s="1" t="s">
        <v>64</v>
      </c>
      <c r="G60" s="1">
        <v>1</v>
      </c>
      <c r="J60" s="1">
        <f>G60-I60+H60</f>
        <v>1</v>
      </c>
      <c r="K60" s="80"/>
      <c r="L60" s="86" t="e">
        <f ca="1">EUROToLetters(K60)</f>
        <v>#NAME?</v>
      </c>
      <c r="P60" s="61">
        <f>ROUND(G60*ROUND(K60,2),2)</f>
        <v>0</v>
      </c>
      <c r="T60" s="51">
        <v>0.2</v>
      </c>
      <c r="U60" s="17">
        <f>ROUND(T60*ROUND(P60,2),2)</f>
        <v>0</v>
      </c>
      <c r="V60" s="103"/>
      <c r="DD60" s="1">
        <v>1</v>
      </c>
    </row>
    <row r="61" spans="1:108" x14ac:dyDescent="0.2">
      <c r="A61" s="1">
        <v>36</v>
      </c>
      <c r="B61" s="63" t="s">
        <v>60</v>
      </c>
      <c r="C61" s="63" t="s">
        <v>60</v>
      </c>
      <c r="D61" s="64" t="s">
        <v>118</v>
      </c>
      <c r="E61" s="1" t="s">
        <v>62</v>
      </c>
      <c r="F61" s="1" t="s">
        <v>64</v>
      </c>
      <c r="G61" s="1">
        <v>1</v>
      </c>
      <c r="J61" s="1">
        <f>G61-I61+H61</f>
        <v>1</v>
      </c>
      <c r="K61" s="80"/>
      <c r="L61" s="86" t="e">
        <f ca="1">EUROToLetters(K61)</f>
        <v>#NAME?</v>
      </c>
      <c r="P61" s="61">
        <f>ROUND(G61*ROUND(K61,2),2)</f>
        <v>0</v>
      </c>
      <c r="T61" s="51">
        <v>0.2</v>
      </c>
      <c r="U61" s="17">
        <f>ROUND(T61*ROUND(P61,2),2)</f>
        <v>0</v>
      </c>
      <c r="V61" s="103"/>
      <c r="DD61" s="1">
        <v>1</v>
      </c>
    </row>
    <row r="62" spans="1:108" s="74" customFormat="1" ht="13.2" x14ac:dyDescent="0.25">
      <c r="A62" s="2"/>
      <c r="B62" s="65" t="s">
        <v>60</v>
      </c>
      <c r="C62" s="65" t="s">
        <v>60</v>
      </c>
      <c r="D62" s="66" t="s">
        <v>119</v>
      </c>
      <c r="E62" s="2" t="s">
        <v>60</v>
      </c>
      <c r="F62" s="2"/>
      <c r="G62" s="2"/>
      <c r="H62" s="67"/>
      <c r="I62" s="67"/>
      <c r="J62" s="2"/>
      <c r="K62" s="79"/>
      <c r="L62" s="84"/>
      <c r="M62" s="69"/>
      <c r="N62" s="70"/>
      <c r="O62" s="70"/>
      <c r="P62" s="71"/>
      <c r="Q62" s="2"/>
      <c r="R62" s="2"/>
      <c r="S62" s="2"/>
      <c r="T62" s="72"/>
      <c r="U62" s="73"/>
      <c r="V62" s="102"/>
      <c r="W62" s="2"/>
    </row>
    <row r="63" spans="1:108" ht="20.399999999999999" x14ac:dyDescent="0.2">
      <c r="A63" s="1">
        <v>37</v>
      </c>
      <c r="B63" s="63" t="s">
        <v>60</v>
      </c>
      <c r="C63" s="63" t="s">
        <v>60</v>
      </c>
      <c r="D63" s="64" t="s">
        <v>120</v>
      </c>
      <c r="E63" s="1" t="s">
        <v>62</v>
      </c>
      <c r="F63" s="1" t="s">
        <v>64</v>
      </c>
      <c r="G63" s="1">
        <v>1</v>
      </c>
      <c r="J63" s="1">
        <f>G63-I63+H63</f>
        <v>1</v>
      </c>
      <c r="K63" s="80"/>
      <c r="L63" s="86" t="e">
        <f ca="1">EUROToLetters(K63)</f>
        <v>#NAME?</v>
      </c>
      <c r="P63" s="61">
        <f>ROUND(G63*ROUND(K63,2),2)</f>
        <v>0</v>
      </c>
      <c r="T63" s="51">
        <v>0.2</v>
      </c>
      <c r="U63" s="17">
        <f>ROUND(T63*ROUND(P63,2),2)</f>
        <v>0</v>
      </c>
      <c r="V63" s="103"/>
      <c r="DD63" s="1">
        <v>1</v>
      </c>
    </row>
    <row r="64" spans="1:108" x14ac:dyDescent="0.2">
      <c r="A64" s="1">
        <v>38</v>
      </c>
      <c r="B64" s="63" t="s">
        <v>60</v>
      </c>
      <c r="C64" s="63" t="s">
        <v>60</v>
      </c>
      <c r="D64" s="64" t="s">
        <v>121</v>
      </c>
      <c r="E64" s="1" t="s">
        <v>62</v>
      </c>
      <c r="F64" s="1" t="s">
        <v>64</v>
      </c>
      <c r="G64" s="1">
        <v>1</v>
      </c>
      <c r="J64" s="1">
        <f>G64-I64+H64</f>
        <v>1</v>
      </c>
      <c r="K64" s="80"/>
      <c r="L64" s="86" t="e">
        <f ca="1">EUROToLetters(K64)</f>
        <v>#NAME?</v>
      </c>
      <c r="P64" s="61">
        <f>ROUND(G64*ROUND(K64,2),2)</f>
        <v>0</v>
      </c>
      <c r="T64" s="51">
        <v>0.2</v>
      </c>
      <c r="U64" s="17">
        <f>ROUND(T64*ROUND(P64,2),2)</f>
        <v>0</v>
      </c>
      <c r="V64" s="103"/>
      <c r="DD64" s="1">
        <v>1</v>
      </c>
    </row>
    <row r="65" spans="1:109" s="74" customFormat="1" ht="21" x14ac:dyDescent="0.25">
      <c r="A65" s="2"/>
      <c r="B65" s="65" t="s">
        <v>60</v>
      </c>
      <c r="C65" s="65" t="s">
        <v>60</v>
      </c>
      <c r="D65" s="66" t="s">
        <v>122</v>
      </c>
      <c r="E65" s="2" t="s">
        <v>60</v>
      </c>
      <c r="F65" s="2"/>
      <c r="G65" s="2"/>
      <c r="H65" s="67"/>
      <c r="I65" s="67"/>
      <c r="J65" s="2"/>
      <c r="K65" s="79"/>
      <c r="L65" s="84"/>
      <c r="M65" s="69"/>
      <c r="N65" s="70"/>
      <c r="O65" s="70"/>
      <c r="P65" s="71"/>
      <c r="Q65" s="2"/>
      <c r="R65" s="2"/>
      <c r="S65" s="2"/>
      <c r="T65" s="72"/>
      <c r="U65" s="73"/>
      <c r="V65" s="102"/>
      <c r="W65" s="2"/>
    </row>
    <row r="66" spans="1:109" x14ac:dyDescent="0.2">
      <c r="A66" s="1">
        <v>39</v>
      </c>
      <c r="B66" s="63" t="s">
        <v>60</v>
      </c>
      <c r="C66" s="63" t="s">
        <v>60</v>
      </c>
      <c r="D66" s="64" t="s">
        <v>123</v>
      </c>
      <c r="E66" s="1" t="s">
        <v>62</v>
      </c>
      <c r="F66" s="1" t="s">
        <v>64</v>
      </c>
      <c r="G66" s="1">
        <v>1</v>
      </c>
      <c r="J66" s="1">
        <f>G66-I66+H66</f>
        <v>1</v>
      </c>
      <c r="K66" s="80"/>
      <c r="L66" s="86" t="e">
        <f ca="1">EUROToLetters(K66)</f>
        <v>#NAME?</v>
      </c>
      <c r="P66" s="61">
        <f>ROUND(G66*ROUND(K66,2),2)</f>
        <v>0</v>
      </c>
      <c r="T66" s="51">
        <v>0.2</v>
      </c>
      <c r="U66" s="17">
        <f>ROUND(T66*ROUND(P66,2),2)</f>
        <v>0</v>
      </c>
      <c r="V66" s="103"/>
      <c r="DD66" s="1">
        <v>1</v>
      </c>
    </row>
    <row r="67" spans="1:109" s="74" customFormat="1" ht="13.2" x14ac:dyDescent="0.25">
      <c r="A67" s="2"/>
      <c r="B67" s="65" t="s">
        <v>60</v>
      </c>
      <c r="C67" s="65" t="s">
        <v>60</v>
      </c>
      <c r="D67" s="66" t="s">
        <v>124</v>
      </c>
      <c r="E67" s="2" t="s">
        <v>60</v>
      </c>
      <c r="F67" s="2"/>
      <c r="G67" s="2"/>
      <c r="H67" s="67"/>
      <c r="I67" s="67"/>
      <c r="J67" s="2"/>
      <c r="K67" s="79"/>
      <c r="L67" s="84"/>
      <c r="M67" s="69"/>
      <c r="N67" s="70"/>
      <c r="O67" s="70"/>
      <c r="P67" s="71"/>
      <c r="Q67" s="2"/>
      <c r="R67" s="2"/>
      <c r="S67" s="2"/>
      <c r="T67" s="72"/>
      <c r="U67" s="73"/>
      <c r="V67" s="102"/>
      <c r="W67" s="2"/>
    </row>
    <row r="68" spans="1:109" x14ac:dyDescent="0.2">
      <c r="A68" s="1">
        <v>40</v>
      </c>
      <c r="B68" s="63" t="s">
        <v>60</v>
      </c>
      <c r="C68" s="63" t="s">
        <v>60</v>
      </c>
      <c r="D68" s="64" t="s">
        <v>125</v>
      </c>
      <c r="E68" s="1" t="s">
        <v>62</v>
      </c>
      <c r="F68" s="1" t="s">
        <v>64</v>
      </c>
      <c r="G68" s="1">
        <v>1</v>
      </c>
      <c r="J68" s="1">
        <f>G68-I68+H68</f>
        <v>1</v>
      </c>
      <c r="K68" s="80"/>
      <c r="L68" s="86" t="e">
        <f ca="1">EUROToLetters(K68)</f>
        <v>#NAME?</v>
      </c>
      <c r="P68" s="61">
        <f>ROUND(G68*ROUND(K68,2),2)</f>
        <v>0</v>
      </c>
      <c r="T68" s="51">
        <v>0.2</v>
      </c>
      <c r="U68" s="17">
        <f>ROUND(T68*ROUND(P68,2),2)</f>
        <v>0</v>
      </c>
      <c r="V68" s="103"/>
      <c r="DD68" s="1">
        <v>1</v>
      </c>
    </row>
    <row r="69" spans="1:109" x14ac:dyDescent="0.2">
      <c r="A69" s="1">
        <v>41</v>
      </c>
      <c r="B69" s="63" t="s">
        <v>60</v>
      </c>
      <c r="C69" s="63" t="s">
        <v>60</v>
      </c>
      <c r="D69" s="64" t="s">
        <v>126</v>
      </c>
      <c r="E69" s="1" t="s">
        <v>62</v>
      </c>
      <c r="F69" s="1" t="s">
        <v>64</v>
      </c>
      <c r="G69" s="1">
        <v>1</v>
      </c>
      <c r="J69" s="1">
        <f>G69-I69+H69</f>
        <v>1</v>
      </c>
      <c r="K69" s="80"/>
      <c r="L69" s="86" t="e">
        <f ca="1">EUROToLetters(K69)</f>
        <v>#NAME?</v>
      </c>
      <c r="P69" s="61">
        <f>ROUND(G69*ROUND(K69,2),2)</f>
        <v>0</v>
      </c>
      <c r="T69" s="51">
        <v>0.2</v>
      </c>
      <c r="U69" s="17">
        <f>ROUND(T69*ROUND(P69,2),2)</f>
        <v>0</v>
      </c>
      <c r="V69" s="103"/>
      <c r="DD69" s="1">
        <v>1</v>
      </c>
    </row>
    <row r="70" spans="1:109" s="74" customFormat="1" ht="13.2" x14ac:dyDescent="0.25">
      <c r="A70" s="11"/>
      <c r="B70" s="91" t="s">
        <v>60</v>
      </c>
      <c r="C70" s="91" t="s">
        <v>60</v>
      </c>
      <c r="D70" s="92" t="s">
        <v>127</v>
      </c>
      <c r="E70" s="11" t="s">
        <v>60</v>
      </c>
      <c r="F70" s="11"/>
      <c r="G70" s="11"/>
      <c r="H70" s="31"/>
      <c r="I70" s="31"/>
      <c r="J70" s="11"/>
      <c r="K70" s="78"/>
      <c r="L70" s="93"/>
      <c r="M70" s="94"/>
      <c r="N70" s="95"/>
      <c r="O70" s="95"/>
      <c r="P70" s="60">
        <f>SUMIF(DD53:DD69,"&gt;0",P53:P69)</f>
        <v>0</v>
      </c>
      <c r="Q70" s="11"/>
      <c r="R70" s="11"/>
      <c r="S70" s="11"/>
      <c r="T70" s="50"/>
      <c r="U70" s="16"/>
      <c r="V70" s="104"/>
      <c r="W70" s="96"/>
    </row>
    <row r="71" spans="1:109" s="74" customFormat="1" ht="13.2" x14ac:dyDescent="0.25">
      <c r="A71" s="2"/>
      <c r="B71" s="65" t="s">
        <v>60</v>
      </c>
      <c r="C71" s="65" t="s">
        <v>60</v>
      </c>
      <c r="D71" s="66" t="s">
        <v>128</v>
      </c>
      <c r="E71" s="2" t="s">
        <v>60</v>
      </c>
      <c r="F71" s="2"/>
      <c r="G71" s="2"/>
      <c r="H71" s="67"/>
      <c r="I71" s="67"/>
      <c r="J71" s="2"/>
      <c r="K71" s="79"/>
      <c r="L71" s="84"/>
      <c r="M71" s="69"/>
      <c r="N71" s="70"/>
      <c r="O71" s="70"/>
      <c r="P71" s="71"/>
      <c r="Q71" s="2"/>
      <c r="R71" s="2"/>
      <c r="S71" s="2"/>
      <c r="T71" s="72"/>
      <c r="U71" s="73"/>
      <c r="V71" s="102"/>
      <c r="W71" s="2"/>
    </row>
    <row r="72" spans="1:109" ht="40.799999999999997" x14ac:dyDescent="0.2">
      <c r="A72" s="1">
        <v>42</v>
      </c>
      <c r="B72" s="63" t="s">
        <v>60</v>
      </c>
      <c r="C72" s="63" t="s">
        <v>60</v>
      </c>
      <c r="D72" s="64" t="s">
        <v>129</v>
      </c>
      <c r="E72" s="1" t="s">
        <v>62</v>
      </c>
      <c r="F72" s="1" t="s">
        <v>64</v>
      </c>
      <c r="G72" s="1">
        <v>1</v>
      </c>
      <c r="J72" s="1">
        <f t="shared" ref="J72:J78" si="8">G72-I72+H72</f>
        <v>1</v>
      </c>
      <c r="K72" s="80"/>
      <c r="L72" s="86" t="e">
        <f t="shared" ref="L72:L78" ca="1" si="9">EUROToLetters(K72)</f>
        <v>#NAME?</v>
      </c>
      <c r="P72" s="61">
        <f t="shared" ref="P72:P78" si="10">ROUND(G72*ROUND(K72,2),2)</f>
        <v>0</v>
      </c>
      <c r="T72" s="51">
        <v>0.2</v>
      </c>
      <c r="U72" s="17">
        <f t="shared" ref="U72:U78" si="11">ROUND(T72*ROUND(P72,2),2)</f>
        <v>0</v>
      </c>
      <c r="V72" s="103"/>
      <c r="DE72" s="1">
        <v>1</v>
      </c>
    </row>
    <row r="73" spans="1:109" ht="40.799999999999997" x14ac:dyDescent="0.2">
      <c r="A73" s="1">
        <v>43</v>
      </c>
      <c r="B73" s="63" t="s">
        <v>60</v>
      </c>
      <c r="C73" s="63" t="s">
        <v>60</v>
      </c>
      <c r="D73" s="64" t="s">
        <v>130</v>
      </c>
      <c r="E73" s="1" t="s">
        <v>62</v>
      </c>
      <c r="F73" s="1" t="s">
        <v>64</v>
      </c>
      <c r="G73" s="1">
        <v>1</v>
      </c>
      <c r="J73" s="1">
        <f t="shared" si="8"/>
        <v>1</v>
      </c>
      <c r="K73" s="80"/>
      <c r="L73" s="86" t="e">
        <f t="shared" ca="1" si="9"/>
        <v>#NAME?</v>
      </c>
      <c r="P73" s="61">
        <f t="shared" si="10"/>
        <v>0</v>
      </c>
      <c r="T73" s="51">
        <v>0.2</v>
      </c>
      <c r="U73" s="17">
        <f t="shared" si="11"/>
        <v>0</v>
      </c>
      <c r="V73" s="103"/>
      <c r="DE73" s="1">
        <v>1</v>
      </c>
    </row>
    <row r="74" spans="1:109" ht="30.6" x14ac:dyDescent="0.2">
      <c r="A74" s="1">
        <v>44</v>
      </c>
      <c r="B74" s="63" t="s">
        <v>60</v>
      </c>
      <c r="C74" s="63" t="s">
        <v>60</v>
      </c>
      <c r="D74" s="64" t="s">
        <v>131</v>
      </c>
      <c r="E74" s="1" t="s">
        <v>62</v>
      </c>
      <c r="F74" s="1" t="s">
        <v>64</v>
      </c>
      <c r="G74" s="1">
        <v>1</v>
      </c>
      <c r="J74" s="1">
        <f t="shared" si="8"/>
        <v>1</v>
      </c>
      <c r="K74" s="80"/>
      <c r="L74" s="86" t="e">
        <f t="shared" ca="1" si="9"/>
        <v>#NAME?</v>
      </c>
      <c r="P74" s="61">
        <f t="shared" si="10"/>
        <v>0</v>
      </c>
      <c r="T74" s="51">
        <v>0.2</v>
      </c>
      <c r="U74" s="17">
        <f t="shared" si="11"/>
        <v>0</v>
      </c>
      <c r="V74" s="103"/>
      <c r="DE74" s="1">
        <v>1</v>
      </c>
    </row>
    <row r="75" spans="1:109" ht="20.399999999999999" x14ac:dyDescent="0.2">
      <c r="A75" s="1">
        <v>45</v>
      </c>
      <c r="B75" s="63" t="s">
        <v>60</v>
      </c>
      <c r="C75" s="63" t="s">
        <v>60</v>
      </c>
      <c r="D75" s="64" t="s">
        <v>132</v>
      </c>
      <c r="E75" s="1" t="s">
        <v>62</v>
      </c>
      <c r="F75" s="1" t="s">
        <v>64</v>
      </c>
      <c r="G75" s="1">
        <v>1</v>
      </c>
      <c r="J75" s="1">
        <f t="shared" si="8"/>
        <v>1</v>
      </c>
      <c r="K75" s="80"/>
      <c r="L75" s="86" t="e">
        <f t="shared" ca="1" si="9"/>
        <v>#NAME?</v>
      </c>
      <c r="P75" s="61">
        <f t="shared" si="10"/>
        <v>0</v>
      </c>
      <c r="T75" s="51">
        <v>0.2</v>
      </c>
      <c r="U75" s="17">
        <f t="shared" si="11"/>
        <v>0</v>
      </c>
      <c r="V75" s="103"/>
      <c r="DE75" s="1">
        <v>1</v>
      </c>
    </row>
    <row r="76" spans="1:109" ht="51" x14ac:dyDescent="0.2">
      <c r="A76" s="1">
        <v>46</v>
      </c>
      <c r="B76" s="63" t="s">
        <v>60</v>
      </c>
      <c r="C76" s="63" t="s">
        <v>60</v>
      </c>
      <c r="D76" s="64" t="s">
        <v>133</v>
      </c>
      <c r="E76" s="1" t="s">
        <v>62</v>
      </c>
      <c r="F76" s="1" t="s">
        <v>64</v>
      </c>
      <c r="G76" s="1">
        <v>1</v>
      </c>
      <c r="J76" s="1">
        <f t="shared" si="8"/>
        <v>1</v>
      </c>
      <c r="K76" s="80"/>
      <c r="L76" s="86" t="e">
        <f t="shared" ca="1" si="9"/>
        <v>#NAME?</v>
      </c>
      <c r="P76" s="61">
        <f t="shared" si="10"/>
        <v>0</v>
      </c>
      <c r="T76" s="51">
        <v>0.2</v>
      </c>
      <c r="U76" s="17">
        <f t="shared" si="11"/>
        <v>0</v>
      </c>
      <c r="V76" s="103"/>
      <c r="DE76" s="1">
        <v>1</v>
      </c>
    </row>
    <row r="77" spans="1:109" ht="20.399999999999999" x14ac:dyDescent="0.2">
      <c r="A77" s="1">
        <v>47</v>
      </c>
      <c r="B77" s="63" t="s">
        <v>60</v>
      </c>
      <c r="C77" s="63" t="s">
        <v>60</v>
      </c>
      <c r="D77" s="64" t="s">
        <v>134</v>
      </c>
      <c r="E77" s="1" t="s">
        <v>62</v>
      </c>
      <c r="F77" s="1" t="s">
        <v>64</v>
      </c>
      <c r="G77" s="1">
        <v>1</v>
      </c>
      <c r="J77" s="1">
        <f t="shared" si="8"/>
        <v>1</v>
      </c>
      <c r="K77" s="80"/>
      <c r="L77" s="86" t="e">
        <f t="shared" ca="1" si="9"/>
        <v>#NAME?</v>
      </c>
      <c r="P77" s="61">
        <f t="shared" si="10"/>
        <v>0</v>
      </c>
      <c r="T77" s="51">
        <v>0.2</v>
      </c>
      <c r="U77" s="17">
        <f t="shared" si="11"/>
        <v>0</v>
      </c>
      <c r="V77" s="103"/>
      <c r="DE77" s="1">
        <v>1</v>
      </c>
    </row>
    <row r="78" spans="1:109" ht="30.6" x14ac:dyDescent="0.2">
      <c r="A78" s="1">
        <v>48</v>
      </c>
      <c r="B78" s="63" t="s">
        <v>60</v>
      </c>
      <c r="C78" s="63" t="s">
        <v>60</v>
      </c>
      <c r="D78" s="64" t="s">
        <v>135</v>
      </c>
      <c r="E78" s="1" t="s">
        <v>62</v>
      </c>
      <c r="F78" s="1" t="s">
        <v>64</v>
      </c>
      <c r="G78" s="1">
        <v>1</v>
      </c>
      <c r="J78" s="1">
        <f t="shared" si="8"/>
        <v>1</v>
      </c>
      <c r="K78" s="80"/>
      <c r="L78" s="86" t="e">
        <f t="shared" ca="1" si="9"/>
        <v>#NAME?</v>
      </c>
      <c r="P78" s="61">
        <f t="shared" si="10"/>
        <v>0</v>
      </c>
      <c r="T78" s="51">
        <v>0.2</v>
      </c>
      <c r="U78" s="17">
        <f t="shared" si="11"/>
        <v>0</v>
      </c>
      <c r="V78" s="103"/>
      <c r="DE78" s="1">
        <v>1</v>
      </c>
    </row>
    <row r="79" spans="1:109" s="74" customFormat="1" ht="13.2" x14ac:dyDescent="0.25">
      <c r="A79" s="11"/>
      <c r="B79" s="91" t="s">
        <v>60</v>
      </c>
      <c r="C79" s="91" t="s">
        <v>60</v>
      </c>
      <c r="D79" s="92" t="s">
        <v>136</v>
      </c>
      <c r="E79" s="11" t="s">
        <v>60</v>
      </c>
      <c r="F79" s="11"/>
      <c r="G79" s="11"/>
      <c r="H79" s="31"/>
      <c r="I79" s="31"/>
      <c r="J79" s="11"/>
      <c r="K79" s="78"/>
      <c r="L79" s="93"/>
      <c r="M79" s="94"/>
      <c r="N79" s="95"/>
      <c r="O79" s="95"/>
      <c r="P79" s="60">
        <f>SUMIF(DE72:DE78,"&gt;0",P72:P78)</f>
        <v>0</v>
      </c>
      <c r="Q79" s="11"/>
      <c r="R79" s="11"/>
      <c r="S79" s="11"/>
      <c r="T79" s="50"/>
      <c r="U79" s="16"/>
      <c r="V79" s="104"/>
      <c r="W79" s="96"/>
    </row>
    <row r="80" spans="1:109" s="74" customFormat="1" ht="13.2" x14ac:dyDescent="0.25">
      <c r="A80" s="2"/>
      <c r="B80" s="65" t="s">
        <v>60</v>
      </c>
      <c r="C80" s="65" t="s">
        <v>60</v>
      </c>
      <c r="D80" s="66" t="s">
        <v>137</v>
      </c>
      <c r="E80" s="2" t="s">
        <v>60</v>
      </c>
      <c r="F80" s="2"/>
      <c r="G80" s="2"/>
      <c r="H80" s="67"/>
      <c r="I80" s="67"/>
      <c r="J80" s="2"/>
      <c r="K80" s="79"/>
      <c r="L80" s="84"/>
      <c r="M80" s="69"/>
      <c r="N80" s="70"/>
      <c r="O80" s="70"/>
      <c r="P80" s="71"/>
      <c r="Q80" s="2"/>
      <c r="R80" s="2"/>
      <c r="S80" s="2"/>
      <c r="T80" s="72"/>
      <c r="U80" s="73"/>
      <c r="V80" s="102"/>
      <c r="W80" s="2"/>
    </row>
    <row r="81" spans="1:110" ht="30.6" x14ac:dyDescent="0.2">
      <c r="A81" s="1">
        <v>49</v>
      </c>
      <c r="B81" s="63" t="s">
        <v>60</v>
      </c>
      <c r="C81" s="63" t="s">
        <v>60</v>
      </c>
      <c r="D81" s="64" t="s">
        <v>138</v>
      </c>
      <c r="E81" s="1" t="s">
        <v>62</v>
      </c>
      <c r="F81" s="1" t="s">
        <v>64</v>
      </c>
      <c r="G81" s="1">
        <v>1</v>
      </c>
      <c r="J81" s="1">
        <f>G81-I81+H81</f>
        <v>1</v>
      </c>
      <c r="K81" s="80"/>
      <c r="L81" s="86" t="e">
        <f ca="1">EUROToLetters(K81)</f>
        <v>#NAME?</v>
      </c>
      <c r="P81" s="61">
        <f>ROUND(G81*ROUND(K81,2),2)</f>
        <v>0</v>
      </c>
      <c r="T81" s="51">
        <v>0.2</v>
      </c>
      <c r="U81" s="17">
        <f>ROUND(T81*ROUND(P81,2),2)</f>
        <v>0</v>
      </c>
      <c r="V81" s="103"/>
      <c r="DF81" s="1">
        <v>1</v>
      </c>
    </row>
    <row r="82" spans="1:110" x14ac:dyDescent="0.2">
      <c r="A82" s="1">
        <v>50</v>
      </c>
      <c r="B82" s="63" t="s">
        <v>60</v>
      </c>
      <c r="C82" s="63" t="s">
        <v>60</v>
      </c>
      <c r="D82" s="64" t="s">
        <v>139</v>
      </c>
      <c r="E82" s="1" t="s">
        <v>62</v>
      </c>
      <c r="F82" s="1" t="s">
        <v>64</v>
      </c>
      <c r="G82" s="1">
        <v>1</v>
      </c>
      <c r="J82" s="1">
        <f>G82-I82+H82</f>
        <v>1</v>
      </c>
      <c r="K82" s="80"/>
      <c r="L82" s="86" t="e">
        <f ca="1">EUROToLetters(K82)</f>
        <v>#NAME?</v>
      </c>
      <c r="P82" s="61">
        <f>ROUND(G82*ROUND(K82,2),2)</f>
        <v>0</v>
      </c>
      <c r="T82" s="51">
        <v>0.2</v>
      </c>
      <c r="U82" s="17">
        <f>ROUND(T82*ROUND(P82,2),2)</f>
        <v>0</v>
      </c>
      <c r="V82" s="103"/>
      <c r="DF82" s="1">
        <v>1</v>
      </c>
    </row>
    <row r="83" spans="1:110" ht="20.399999999999999" x14ac:dyDescent="0.2">
      <c r="A83" s="1">
        <v>51</v>
      </c>
      <c r="B83" s="63" t="s">
        <v>60</v>
      </c>
      <c r="C83" s="63" t="s">
        <v>60</v>
      </c>
      <c r="D83" s="64" t="s">
        <v>140</v>
      </c>
      <c r="E83" s="1" t="s">
        <v>62</v>
      </c>
      <c r="F83" s="1" t="s">
        <v>64</v>
      </c>
      <c r="G83" s="1">
        <v>1</v>
      </c>
      <c r="J83" s="1">
        <f>G83-I83+H83</f>
        <v>1</v>
      </c>
      <c r="K83" s="80"/>
      <c r="L83" s="86" t="e">
        <f ca="1">EUROToLetters(K83)</f>
        <v>#NAME?</v>
      </c>
      <c r="P83" s="61">
        <f>ROUND(G83*ROUND(K83,2),2)</f>
        <v>0</v>
      </c>
      <c r="T83" s="51">
        <v>0.2</v>
      </c>
      <c r="U83" s="17">
        <f>ROUND(T83*ROUND(P83,2),2)</f>
        <v>0</v>
      </c>
      <c r="V83" s="103"/>
      <c r="DF83" s="1">
        <v>1</v>
      </c>
    </row>
    <row r="84" spans="1:110" s="74" customFormat="1" ht="13.2" x14ac:dyDescent="0.25">
      <c r="A84" s="11"/>
      <c r="B84" s="91" t="s">
        <v>60</v>
      </c>
      <c r="C84" s="91" t="s">
        <v>60</v>
      </c>
      <c r="D84" s="92" t="s">
        <v>141</v>
      </c>
      <c r="E84" s="11" t="s">
        <v>60</v>
      </c>
      <c r="F84" s="11"/>
      <c r="G84" s="11"/>
      <c r="H84" s="31"/>
      <c r="I84" s="31"/>
      <c r="J84" s="11"/>
      <c r="K84" s="78"/>
      <c r="L84" s="93"/>
      <c r="M84" s="94"/>
      <c r="N84" s="95"/>
      <c r="O84" s="95"/>
      <c r="P84" s="60">
        <f>SUMIF(DF81:DF83,"&gt;0",P81:P83)</f>
        <v>0</v>
      </c>
      <c r="Q84" s="11"/>
      <c r="R84" s="11"/>
      <c r="S84" s="11"/>
      <c r="T84" s="50"/>
      <c r="U84" s="16"/>
      <c r="V84" s="104"/>
      <c r="W84" s="96"/>
    </row>
    <row r="85" spans="1:110" s="74" customFormat="1" ht="21" x14ac:dyDescent="0.25">
      <c r="A85" s="2"/>
      <c r="B85" s="65" t="s">
        <v>60</v>
      </c>
      <c r="C85" s="65" t="s">
        <v>60</v>
      </c>
      <c r="D85" s="66" t="s">
        <v>142</v>
      </c>
      <c r="E85" s="2" t="s">
        <v>60</v>
      </c>
      <c r="F85" s="2"/>
      <c r="G85" s="2"/>
      <c r="H85" s="67"/>
      <c r="I85" s="67"/>
      <c r="J85" s="2"/>
      <c r="K85" s="79"/>
      <c r="L85" s="84"/>
      <c r="M85" s="69"/>
      <c r="N85" s="70"/>
      <c r="O85" s="70"/>
      <c r="P85" s="71"/>
      <c r="Q85" s="2"/>
      <c r="R85" s="2"/>
      <c r="S85" s="2"/>
      <c r="T85" s="72"/>
      <c r="U85" s="73"/>
      <c r="V85" s="102"/>
      <c r="W85" s="2"/>
    </row>
    <row r="86" spans="1:110" ht="40.799999999999997" x14ac:dyDescent="0.2">
      <c r="A86" s="1">
        <v>52</v>
      </c>
      <c r="B86" s="63" t="s">
        <v>60</v>
      </c>
      <c r="C86" s="63" t="s">
        <v>60</v>
      </c>
      <c r="D86" s="64" t="s">
        <v>143</v>
      </c>
      <c r="E86" s="1" t="s">
        <v>62</v>
      </c>
      <c r="F86" s="1" t="s">
        <v>144</v>
      </c>
      <c r="G86" s="1">
        <v>1</v>
      </c>
      <c r="J86" s="1">
        <f>G86-I86+H86</f>
        <v>1</v>
      </c>
      <c r="K86" s="80"/>
      <c r="L86" s="86" t="e">
        <f ca="1">EUROToLetters(K86)</f>
        <v>#NAME?</v>
      </c>
      <c r="P86" s="61">
        <f>ROUND(G86*ROUND(K86,2),2)</f>
        <v>0</v>
      </c>
      <c r="T86" s="51">
        <v>0.2</v>
      </c>
      <c r="U86" s="17">
        <f>ROUND(T86*ROUND(P86,2),2)</f>
        <v>0</v>
      </c>
      <c r="V86" s="103"/>
    </row>
    <row r="87" spans="1:110" x14ac:dyDescent="0.2">
      <c r="K87" s="80"/>
      <c r="L87" s="86"/>
      <c r="V87" s="103"/>
    </row>
    <row r="88" spans="1:110" ht="15" customHeight="1" x14ac:dyDescent="0.2">
      <c r="A88" s="157" t="s">
        <v>145</v>
      </c>
      <c r="B88" s="158"/>
      <c r="C88" s="158"/>
      <c r="D88" s="159"/>
      <c r="E88" s="158"/>
      <c r="F88" s="158"/>
      <c r="G88" s="158"/>
      <c r="H88" s="160"/>
      <c r="I88" s="160"/>
      <c r="J88" s="158"/>
      <c r="K88" s="161"/>
      <c r="L88" s="157"/>
      <c r="M88" s="99"/>
      <c r="N88" s="95"/>
      <c r="O88" s="95"/>
      <c r="P88" s="60">
        <f>SUM(P7:P15,P18:P20,P23,P26:P35,P38,P41:P42,P45:P46,P49,P53:P69,P72:P78,P81:P83,P86)</f>
        <v>0</v>
      </c>
      <c r="Q88" s="97"/>
      <c r="R88" s="97"/>
      <c r="S88" s="97"/>
      <c r="T88" s="100"/>
      <c r="U88" s="16"/>
      <c r="V88" s="98"/>
      <c r="W88" s="97"/>
    </row>
    <row r="89" spans="1:110" ht="15" customHeight="1" x14ac:dyDescent="0.2">
      <c r="A89" s="162" t="s">
        <v>19</v>
      </c>
      <c r="B89" s="163"/>
      <c r="C89" s="163"/>
      <c r="D89" s="164"/>
      <c r="E89" s="163"/>
      <c r="F89" s="163"/>
      <c r="G89" s="163"/>
      <c r="H89" s="165"/>
      <c r="I89" s="165"/>
      <c r="J89" s="163"/>
      <c r="K89" s="166"/>
      <c r="L89" s="162"/>
      <c r="M89" s="89"/>
      <c r="P89" s="57">
        <f>SUM(U7:U15,U18:U20,U23,U26:U35,U38,U41:U42,U45:U46,U49,U53:U69,U72:U78,U81:U83,U86)</f>
        <v>0</v>
      </c>
      <c r="Q89" s="87"/>
      <c r="R89" s="87"/>
      <c r="S89" s="87"/>
      <c r="T89" s="90"/>
      <c r="V89" s="88"/>
      <c r="W89" s="87"/>
    </row>
    <row r="90" spans="1:110" ht="15" customHeight="1" x14ac:dyDescent="0.2">
      <c r="A90" s="157" t="s">
        <v>146</v>
      </c>
      <c r="B90" s="158"/>
      <c r="C90" s="158"/>
      <c r="D90" s="159"/>
      <c r="E90" s="158"/>
      <c r="F90" s="158"/>
      <c r="G90" s="158"/>
      <c r="H90" s="160"/>
      <c r="I90" s="160"/>
      <c r="J90" s="158"/>
      <c r="K90" s="161"/>
      <c r="L90" s="157"/>
      <c r="M90" s="99"/>
      <c r="N90" s="95"/>
      <c r="O90" s="95"/>
      <c r="P90" s="60">
        <f>P88+P89</f>
        <v>0</v>
      </c>
      <c r="Q90" s="97"/>
      <c r="R90" s="97"/>
      <c r="S90" s="97"/>
      <c r="T90" s="100"/>
      <c r="U90" s="16"/>
      <c r="V90" s="98"/>
      <c r="W90" s="97"/>
    </row>
    <row r="91" spans="1:110" x14ac:dyDescent="0.2">
      <c r="A91" s="167" t="s">
        <v>147</v>
      </c>
      <c r="B91" s="167"/>
      <c r="C91" s="167"/>
      <c r="D91" s="167"/>
      <c r="E91" s="167"/>
      <c r="F91" s="167"/>
      <c r="G91" s="167"/>
      <c r="H91" s="168"/>
      <c r="I91" s="168"/>
      <c r="J91" s="167"/>
      <c r="K91" s="169"/>
      <c r="L91" s="168"/>
      <c r="M91" s="170"/>
      <c r="N91" s="169"/>
      <c r="O91" s="169"/>
      <c r="P91" s="171"/>
      <c r="Q91" s="167"/>
      <c r="R91" s="167"/>
      <c r="S91" s="167"/>
      <c r="T91" s="172"/>
      <c r="U91" s="173"/>
      <c r="V91" s="167"/>
      <c r="W91" s="167"/>
    </row>
    <row r="92" spans="1:110" x14ac:dyDescent="0.2">
      <c r="A92" s="167"/>
      <c r="B92" s="167"/>
      <c r="C92" s="167"/>
      <c r="D92" s="167"/>
      <c r="E92" s="167"/>
      <c r="F92" s="167"/>
      <c r="G92" s="167"/>
      <c r="H92" s="168"/>
      <c r="I92" s="168"/>
      <c r="J92" s="167"/>
      <c r="K92" s="169"/>
      <c r="L92" s="168"/>
      <c r="M92" s="170"/>
      <c r="N92" s="169"/>
      <c r="O92" s="169"/>
      <c r="P92" s="171"/>
      <c r="Q92" s="167"/>
      <c r="R92" s="167"/>
      <c r="S92" s="167"/>
      <c r="T92" s="172"/>
      <c r="U92" s="173"/>
      <c r="V92" s="167"/>
      <c r="W92" s="167"/>
    </row>
    <row r="93" spans="1:110" x14ac:dyDescent="0.2">
      <c r="A93" s="167"/>
      <c r="B93" s="167"/>
      <c r="C93" s="167"/>
      <c r="D93" s="167"/>
      <c r="E93" s="167"/>
      <c r="F93" s="167"/>
      <c r="G93" s="167"/>
      <c r="H93" s="168"/>
      <c r="I93" s="168"/>
      <c r="J93" s="167"/>
      <c r="K93" s="169"/>
      <c r="L93" s="168"/>
      <c r="M93" s="170"/>
      <c r="N93" s="169"/>
      <c r="O93" s="169"/>
      <c r="P93" s="171"/>
      <c r="Q93" s="167"/>
      <c r="R93" s="167"/>
      <c r="S93" s="167"/>
      <c r="T93" s="172"/>
      <c r="U93" s="173"/>
      <c r="V93" s="167"/>
      <c r="W93" s="167"/>
    </row>
    <row r="94" spans="1:110" x14ac:dyDescent="0.2">
      <c r="A94" s="167"/>
      <c r="B94" s="167"/>
      <c r="C94" s="167"/>
      <c r="D94" s="167"/>
      <c r="E94" s="167"/>
      <c r="F94" s="167"/>
      <c r="G94" s="167"/>
      <c r="H94" s="168"/>
      <c r="I94" s="168"/>
      <c r="J94" s="167"/>
      <c r="K94" s="169"/>
      <c r="L94" s="168"/>
      <c r="M94" s="170"/>
      <c r="N94" s="169"/>
      <c r="O94" s="169"/>
      <c r="P94" s="171"/>
      <c r="Q94" s="167"/>
      <c r="R94" s="167"/>
      <c r="S94" s="167"/>
      <c r="T94" s="172"/>
      <c r="U94" s="173"/>
      <c r="V94" s="167"/>
      <c r="W94" s="167"/>
    </row>
  </sheetData>
  <sheetProtection sheet="1" formatCells="0" formatColumns="0" formatRows="0"/>
  <mergeCells count="5">
    <mergeCell ref="A3:W3"/>
    <mergeCell ref="A88:L88"/>
    <mergeCell ref="A89:L89"/>
    <mergeCell ref="A90:L90"/>
    <mergeCell ref="A91:W9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sis Place de la Mairie à MONTERBLANC (56250). ”</oddHeader>
    <oddFooter>&amp;CRéférence DCE : 202500056&amp;R&amp;P/&amp;N</oddFooter>
    <firstFooter>&amp;CRéférence DCE : 202500056&amp;R&amp;P/&amp;N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3" customWidth="1"/>
    <col min="2" max="2" width="8" style="24" customWidth="1"/>
    <col min="3" max="3" width="15.6640625" style="143" customWidth="1"/>
    <col min="4" max="4" width="40.6640625" style="25" customWidth="1"/>
    <col min="5" max="5" width="18.6640625" style="19" customWidth="1"/>
    <col min="6" max="6" width="7.6640625" style="26" customWidth="1"/>
    <col min="7" max="7" width="12.109375" style="20" hidden="1" customWidth="1"/>
    <col min="8" max="8" width="12.109375" style="22" customWidth="1"/>
    <col min="9" max="9" width="9.109375" style="22" customWidth="1"/>
    <col min="10" max="16384" width="9.109375" style="22"/>
  </cols>
  <sheetData>
    <row r="1" spans="1:7" s="18" customFormat="1" hidden="1" x14ac:dyDescent="0.2">
      <c r="A1" s="105"/>
      <c r="B1" s="106"/>
      <c r="C1" s="61"/>
      <c r="D1" s="107"/>
      <c r="E1" s="107"/>
      <c r="F1" s="106"/>
      <c r="G1" s="108"/>
    </row>
    <row r="2" spans="1:7" s="18" customFormat="1" hidden="1" x14ac:dyDescent="0.2">
      <c r="A2" s="105"/>
      <c r="B2" s="109"/>
      <c r="C2" s="71"/>
      <c r="D2" s="110"/>
      <c r="E2" s="111"/>
      <c r="F2" s="109"/>
      <c r="G2" s="112"/>
    </row>
    <row r="3" spans="1:7" s="21" customFormat="1" x14ac:dyDescent="0.2">
      <c r="A3" s="113" t="s">
        <v>12</v>
      </c>
      <c r="B3" s="114" t="s">
        <v>13</v>
      </c>
      <c r="C3" s="139" t="s">
        <v>14</v>
      </c>
      <c r="D3" s="116" t="s">
        <v>15</v>
      </c>
      <c r="E3" s="115" t="s">
        <v>16</v>
      </c>
      <c r="F3" s="117" t="s">
        <v>17</v>
      </c>
      <c r="G3" s="118" t="s">
        <v>22</v>
      </c>
    </row>
    <row r="4" spans="1:7" ht="30" customHeight="1" x14ac:dyDescent="0.2">
      <c r="A4" s="119"/>
      <c r="B4" s="120"/>
      <c r="C4" s="140"/>
      <c r="D4" s="121"/>
      <c r="E4" s="122">
        <f>ROUND(B4*C4,2)</f>
        <v>0</v>
      </c>
      <c r="F4" s="123"/>
      <c r="G4" s="124">
        <f t="shared" ref="G4:G13" si="0">E4*F4</f>
        <v>0</v>
      </c>
    </row>
    <row r="5" spans="1:7" ht="30" customHeight="1" x14ac:dyDescent="0.2">
      <c r="A5" s="119"/>
      <c r="B5" s="120"/>
      <c r="C5" s="140"/>
      <c r="D5" s="121"/>
      <c r="E5" s="122">
        <f>ROUND(B5*C5,2)</f>
        <v>0</v>
      </c>
      <c r="F5" s="123"/>
      <c r="G5" s="124">
        <f t="shared" si="0"/>
        <v>0</v>
      </c>
    </row>
    <row r="6" spans="1:7" ht="30" customHeight="1" x14ac:dyDescent="0.2">
      <c r="A6" s="119"/>
      <c r="B6" s="120"/>
      <c r="C6" s="140"/>
      <c r="D6" s="121"/>
      <c r="E6" s="122">
        <f t="shared" ref="E6:E12" si="1">ROUND(B6*C6,2)</f>
        <v>0</v>
      </c>
      <c r="F6" s="123"/>
      <c r="G6" s="124">
        <f t="shared" si="0"/>
        <v>0</v>
      </c>
    </row>
    <row r="7" spans="1:7" ht="30" customHeight="1" x14ac:dyDescent="0.2">
      <c r="A7" s="119"/>
      <c r="B7" s="120"/>
      <c r="C7" s="140"/>
      <c r="D7" s="121"/>
      <c r="E7" s="122">
        <f t="shared" si="1"/>
        <v>0</v>
      </c>
      <c r="F7" s="123"/>
      <c r="G7" s="124">
        <f t="shared" si="0"/>
        <v>0</v>
      </c>
    </row>
    <row r="8" spans="1:7" ht="30" customHeight="1" x14ac:dyDescent="0.2">
      <c r="A8" s="119"/>
      <c r="B8" s="120"/>
      <c r="C8" s="140"/>
      <c r="D8" s="121"/>
      <c r="E8" s="122">
        <f t="shared" si="1"/>
        <v>0</v>
      </c>
      <c r="F8" s="123"/>
      <c r="G8" s="124">
        <f t="shared" si="0"/>
        <v>0</v>
      </c>
    </row>
    <row r="9" spans="1:7" ht="30" customHeight="1" x14ac:dyDescent="0.2">
      <c r="A9" s="119"/>
      <c r="B9" s="120"/>
      <c r="C9" s="140"/>
      <c r="D9" s="121"/>
      <c r="E9" s="122">
        <f t="shared" si="1"/>
        <v>0</v>
      </c>
      <c r="F9" s="123"/>
      <c r="G9" s="124">
        <f t="shared" si="0"/>
        <v>0</v>
      </c>
    </row>
    <row r="10" spans="1:7" ht="30" customHeight="1" x14ac:dyDescent="0.2">
      <c r="A10" s="119"/>
      <c r="B10" s="120"/>
      <c r="C10" s="140"/>
      <c r="D10" s="121"/>
      <c r="E10" s="122">
        <f t="shared" si="1"/>
        <v>0</v>
      </c>
      <c r="F10" s="123"/>
      <c r="G10" s="124">
        <f t="shared" si="0"/>
        <v>0</v>
      </c>
    </row>
    <row r="11" spans="1:7" ht="30" customHeight="1" x14ac:dyDescent="0.2">
      <c r="A11" s="119"/>
      <c r="B11" s="120"/>
      <c r="C11" s="140"/>
      <c r="D11" s="121"/>
      <c r="E11" s="122">
        <f t="shared" si="1"/>
        <v>0</v>
      </c>
      <c r="F11" s="123"/>
      <c r="G11" s="124">
        <f t="shared" si="0"/>
        <v>0</v>
      </c>
    </row>
    <row r="12" spans="1:7" ht="30" customHeight="1" x14ac:dyDescent="0.2">
      <c r="A12" s="119"/>
      <c r="B12" s="120"/>
      <c r="C12" s="140"/>
      <c r="D12" s="121"/>
      <c r="E12" s="122">
        <f t="shared" si="1"/>
        <v>0</v>
      </c>
      <c r="F12" s="123"/>
      <c r="G12" s="124">
        <f t="shared" si="0"/>
        <v>0</v>
      </c>
    </row>
    <row r="13" spans="1:7" ht="30" customHeight="1" x14ac:dyDescent="0.2">
      <c r="A13" s="125"/>
      <c r="B13" s="126"/>
      <c r="C13" s="141"/>
      <c r="D13" s="127"/>
      <c r="E13" s="128">
        <f>ROUND(B13*C13,2)</f>
        <v>0</v>
      </c>
      <c r="F13" s="129"/>
      <c r="G13" s="130">
        <f t="shared" si="0"/>
        <v>0</v>
      </c>
    </row>
    <row r="14" spans="1:7" ht="30" customHeight="1" x14ac:dyDescent="0.2">
      <c r="A14" s="131"/>
      <c r="B14" s="132"/>
      <c r="C14" s="142"/>
      <c r="D14" s="133" t="s">
        <v>18</v>
      </c>
      <c r="E14" s="134">
        <f>SUM(E4:E13)</f>
        <v>0</v>
      </c>
      <c r="F14" s="135"/>
      <c r="G14" s="108"/>
    </row>
    <row r="15" spans="1:7" ht="30" customHeight="1" x14ac:dyDescent="0.2">
      <c r="A15" s="136"/>
      <c r="B15" s="67"/>
      <c r="C15" s="68"/>
      <c r="D15" s="137" t="s">
        <v>19</v>
      </c>
      <c r="E15" s="110">
        <f>ROUND(SUM(G4:G13),2)</f>
        <v>0</v>
      </c>
      <c r="F15" s="138"/>
      <c r="G15" s="108"/>
    </row>
    <row r="16" spans="1:7" ht="30" customHeight="1" x14ac:dyDescent="0.2">
      <c r="A16" s="131"/>
      <c r="B16" s="132"/>
      <c r="C16" s="142"/>
      <c r="D16" s="133" t="s">
        <v>27</v>
      </c>
      <c r="E16" s="134">
        <f>E14+E15</f>
        <v>0</v>
      </c>
      <c r="F16" s="135"/>
      <c r="G16" s="10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sis Place de la Mairie à MONTERBLANC (56250). ”</oddHeader>
    <oddFooter>&amp;CRéférence DCE : 202500056&amp;R&amp;P/&amp;N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8" customWidth="1"/>
    <col min="3" max="3" width="9.109375" customWidth="1"/>
  </cols>
  <sheetData>
    <row r="1" spans="2:2" x14ac:dyDescent="0.25">
      <c r="B1" s="9" t="s">
        <v>4</v>
      </c>
    </row>
    <row r="3" spans="2:2" ht="39.6" x14ac:dyDescent="0.25">
      <c r="B3" s="8" t="s">
        <v>5</v>
      </c>
    </row>
    <row r="4" spans="2:2" x14ac:dyDescent="0.25">
      <c r="B4" s="8" t="s">
        <v>6</v>
      </c>
    </row>
    <row r="5" spans="2:2" x14ac:dyDescent="0.25">
      <c r="B5" s="8" t="s">
        <v>23</v>
      </c>
    </row>
    <row r="6" spans="2:2" ht="105.6" x14ac:dyDescent="0.25">
      <c r="B6" s="8" t="s">
        <v>24</v>
      </c>
    </row>
    <row r="7" spans="2:2" ht="66" x14ac:dyDescent="0.25">
      <c r="B7" s="8" t="s">
        <v>28</v>
      </c>
    </row>
    <row r="8" spans="2:2" ht="52.8" x14ac:dyDescent="0.25">
      <c r="B8" s="8" t="s">
        <v>25</v>
      </c>
    </row>
    <row r="9" spans="2:2" ht="66" x14ac:dyDescent="0.25">
      <c r="B9" s="8" t="s">
        <v>7</v>
      </c>
    </row>
    <row r="10" spans="2:2" ht="26.4" x14ac:dyDescent="0.25">
      <c r="B10" s="8" t="s">
        <v>8</v>
      </c>
    </row>
    <row r="11" spans="2:2" x14ac:dyDescent="0.25">
      <c r="B11" s="8" t="s">
        <v>9</v>
      </c>
    </row>
    <row r="13" spans="2:2" x14ac:dyDescent="0.25">
      <c r="B13" s="8" t="s">
        <v>10</v>
      </c>
    </row>
    <row r="15" spans="2:2" x14ac:dyDescent="0.25">
      <c r="B15" s="8" t="s">
        <v>11</v>
      </c>
    </row>
    <row r="16" spans="2:2" x14ac:dyDescent="0.25">
      <c r="B16" s="8" t="s">
        <v>1</v>
      </c>
    </row>
    <row r="17" spans="2:2" x14ac:dyDescent="0.25">
      <c r="B17" s="8" t="s">
        <v>38</v>
      </c>
    </row>
    <row r="18" spans="2:2" x14ac:dyDescent="0.25">
      <c r="B18" s="8" t="s">
        <v>39</v>
      </c>
    </row>
    <row r="19" spans="2:2" x14ac:dyDescent="0.25">
      <c r="B19" s="36"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34" bestFit="1" customWidth="1"/>
    <col min="2" max="2" width="76.88671875" style="34" customWidth="1"/>
    <col min="3" max="3" width="9.109375" style="34" customWidth="1"/>
    <col min="4" max="16384" width="9.109375" style="34"/>
  </cols>
  <sheetData>
    <row r="2" spans="1:2" x14ac:dyDescent="0.25">
      <c r="A2" s="34" t="s">
        <v>47</v>
      </c>
      <c r="B2" s="37" t="s">
        <v>46</v>
      </c>
    </row>
    <row r="3" spans="1:2" x14ac:dyDescent="0.25">
      <c r="A3" s="33" t="s">
        <v>29</v>
      </c>
      <c r="B3" s="33"/>
    </row>
    <row r="4" spans="1:2" x14ac:dyDescent="0.25">
      <c r="A4" s="42" t="s">
        <v>30</v>
      </c>
      <c r="B4" s="35" t="s">
        <v>49</v>
      </c>
    </row>
    <row r="5" spans="1:2" x14ac:dyDescent="0.25">
      <c r="A5" s="42" t="s">
        <v>20</v>
      </c>
      <c r="B5" s="35" t="s">
        <v>42</v>
      </c>
    </row>
    <row r="6" spans="1:2" x14ac:dyDescent="0.25">
      <c r="A6" s="42" t="s">
        <v>31</v>
      </c>
      <c r="B6" s="35" t="s">
        <v>43</v>
      </c>
    </row>
    <row r="7" spans="1:2" x14ac:dyDescent="0.25">
      <c r="A7" s="42" t="s">
        <v>12</v>
      </c>
      <c r="B7" s="35" t="s">
        <v>32</v>
      </c>
    </row>
    <row r="8" spans="1:2" ht="264" x14ac:dyDescent="0.25">
      <c r="A8" s="42" t="s">
        <v>0</v>
      </c>
      <c r="B8" s="35" t="s">
        <v>50</v>
      </c>
    </row>
    <row r="9" spans="1:2" x14ac:dyDescent="0.25">
      <c r="A9" s="42" t="s">
        <v>21</v>
      </c>
      <c r="B9" s="35" t="s">
        <v>48</v>
      </c>
    </row>
    <row r="10" spans="1:2" x14ac:dyDescent="0.25">
      <c r="A10" s="42" t="s">
        <v>13</v>
      </c>
      <c r="B10" s="35" t="s">
        <v>51</v>
      </c>
    </row>
    <row r="11" spans="1:2" x14ac:dyDescent="0.25">
      <c r="A11" s="42" t="s">
        <v>33</v>
      </c>
      <c r="B11" s="35" t="s">
        <v>34</v>
      </c>
    </row>
    <row r="12" spans="1:2" x14ac:dyDescent="0.25">
      <c r="A12" s="42" t="s">
        <v>16</v>
      </c>
      <c r="B12" s="35" t="s">
        <v>35</v>
      </c>
    </row>
    <row r="13" spans="1:2" ht="52.8" x14ac:dyDescent="0.25">
      <c r="A13" s="42" t="s">
        <v>36</v>
      </c>
      <c r="B13" s="35" t="s">
        <v>41</v>
      </c>
    </row>
    <row r="14" spans="1:2" x14ac:dyDescent="0.25">
      <c r="A14" s="43" t="s">
        <v>56</v>
      </c>
      <c r="B14" s="8" t="s">
        <v>57</v>
      </c>
    </row>
    <row r="15" spans="1:2" ht="16.8" x14ac:dyDescent="0.25">
      <c r="B15" s="44"/>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2025-12-10T15:13:19Z</dcterms:modified>
  <cp:category/>
  <cp:contentStatus/>
</cp:coreProperties>
</file>