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codeName="ThisWorkbook"/>
  <mc:AlternateContent xmlns:mc="http://schemas.openxmlformats.org/markup-compatibility/2006">
    <mc:Choice Requires="x15">
      <x15ac:absPath xmlns:x15ac="http://schemas.microsoft.com/office/spreadsheetml/2010/11/ac" url="O:\0410_marches_publics\202500051_Depollution_Quimperlé\1_DCE\DCE_Megalis\202500051_DCE\"/>
    </mc:Choice>
  </mc:AlternateContent>
  <xr:revisionPtr revIDLastSave="0" documentId="8_{6AE62208-698F-4F58-9783-11047BACD1B3}" xr6:coauthVersionLast="47" xr6:coauthVersionMax="47" xr10:uidLastSave="{00000000-0000-0000-0000-000000000000}"/>
  <workbookProtection lockStructure="1"/>
  <bookViews>
    <workbookView xWindow="-120" yWindow="-120" windowWidth="29040" windowHeight="15720" xr2:uid="{00000000-000D-0000-FFFF-FFFF00000000}"/>
  </bookViews>
  <sheets>
    <sheet name="DQE" sheetId="1" r:id="rId1"/>
    <sheet name="Omissions" sheetId="2" state="hidden" r:id="rId2"/>
    <sheet name="3P" sheetId="3" state="hidden" r:id="rId3"/>
    <sheet name="Légende" sheetId="4" r:id="rId4"/>
  </sheets>
  <definedNames>
    <definedName name="_xlnm.Print_Titles" localSheetId="0">DQE!$4:$4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 i="2" l="1"/>
  <c r="G13" i="2" s="1"/>
  <c r="E12" i="2"/>
  <c r="G12" i="2" s="1"/>
  <c r="E11" i="2"/>
  <c r="G11" i="2" s="1"/>
  <c r="E10" i="2"/>
  <c r="G10" i="2" s="1"/>
  <c r="E9" i="2"/>
  <c r="G9" i="2" s="1"/>
  <c r="E8" i="2"/>
  <c r="G8" i="2" s="1"/>
  <c r="G7" i="2"/>
  <c r="E7" i="2"/>
  <c r="E6" i="2"/>
  <c r="G6" i="2" s="1"/>
  <c r="E5" i="2"/>
  <c r="G5" i="2" s="1"/>
  <c r="E4" i="2"/>
  <c r="P55" i="1"/>
  <c r="S55" i="1" s="1"/>
  <c r="L55" i="1"/>
  <c r="J55" i="1"/>
  <c r="P53" i="1"/>
  <c r="S53" i="1" s="1"/>
  <c r="L53" i="1"/>
  <c r="J53" i="1"/>
  <c r="P52" i="1"/>
  <c r="S52" i="1" s="1"/>
  <c r="L52" i="1"/>
  <c r="J52" i="1"/>
  <c r="P51" i="1"/>
  <c r="S51" i="1" s="1"/>
  <c r="L51" i="1"/>
  <c r="J51" i="1"/>
  <c r="P49" i="1"/>
  <c r="S49" i="1" s="1"/>
  <c r="L49" i="1"/>
  <c r="J49" i="1"/>
  <c r="P48" i="1"/>
  <c r="S48" i="1" s="1"/>
  <c r="L48" i="1"/>
  <c r="J48" i="1"/>
  <c r="P46" i="1"/>
  <c r="S46" i="1" s="1"/>
  <c r="L46" i="1"/>
  <c r="J46" i="1"/>
  <c r="P44" i="1"/>
  <c r="S44" i="1" s="1"/>
  <c r="L44" i="1"/>
  <c r="J44" i="1"/>
  <c r="P43" i="1"/>
  <c r="S43" i="1" s="1"/>
  <c r="L43" i="1"/>
  <c r="J43" i="1"/>
  <c r="P42" i="1"/>
  <c r="S42" i="1" s="1"/>
  <c r="L42" i="1"/>
  <c r="J42" i="1"/>
  <c r="P41" i="1"/>
  <c r="S41" i="1" s="1"/>
  <c r="L41" i="1"/>
  <c r="J41" i="1"/>
  <c r="P40" i="1"/>
  <c r="S40" i="1" s="1"/>
  <c r="L40" i="1"/>
  <c r="J40" i="1"/>
  <c r="P38" i="1"/>
  <c r="S38" i="1" s="1"/>
  <c r="L38" i="1"/>
  <c r="J38" i="1"/>
  <c r="P36" i="1"/>
  <c r="S36" i="1" s="1"/>
  <c r="L36" i="1"/>
  <c r="J36" i="1"/>
  <c r="P35" i="1"/>
  <c r="S35" i="1" s="1"/>
  <c r="L35" i="1"/>
  <c r="J35" i="1"/>
  <c r="P32" i="1"/>
  <c r="S32" i="1" s="1"/>
  <c r="L32" i="1"/>
  <c r="J32" i="1"/>
  <c r="P31" i="1"/>
  <c r="S31" i="1" s="1"/>
  <c r="L31" i="1"/>
  <c r="J31" i="1"/>
  <c r="P30" i="1"/>
  <c r="S30" i="1" s="1"/>
  <c r="L30" i="1"/>
  <c r="J30" i="1"/>
  <c r="P29" i="1"/>
  <c r="S29" i="1" s="1"/>
  <c r="L29" i="1"/>
  <c r="J29" i="1"/>
  <c r="P28" i="1"/>
  <c r="S28" i="1" s="1"/>
  <c r="L28" i="1"/>
  <c r="J28" i="1"/>
  <c r="P27" i="1"/>
  <c r="S27" i="1" s="1"/>
  <c r="L27" i="1"/>
  <c r="J27" i="1"/>
  <c r="P26" i="1"/>
  <c r="S26" i="1" s="1"/>
  <c r="L26" i="1"/>
  <c r="J26" i="1"/>
  <c r="P25" i="1"/>
  <c r="S25" i="1" s="1"/>
  <c r="L25" i="1"/>
  <c r="J25" i="1"/>
  <c r="P23" i="1"/>
  <c r="S23" i="1" s="1"/>
  <c r="L23" i="1"/>
  <c r="J23" i="1"/>
  <c r="P22" i="1"/>
  <c r="S22" i="1" s="1"/>
  <c r="L22" i="1"/>
  <c r="J22" i="1"/>
  <c r="P20" i="1"/>
  <c r="S20" i="1" s="1"/>
  <c r="L20" i="1"/>
  <c r="J20" i="1"/>
  <c r="P19" i="1"/>
  <c r="S19" i="1" s="1"/>
  <c r="L19" i="1"/>
  <c r="J19" i="1"/>
  <c r="P18" i="1"/>
  <c r="S18" i="1" s="1"/>
  <c r="L18" i="1"/>
  <c r="J18" i="1"/>
  <c r="P17" i="1"/>
  <c r="S17" i="1" s="1"/>
  <c r="L17" i="1"/>
  <c r="J17" i="1"/>
  <c r="P16" i="1"/>
  <c r="S16" i="1" s="1"/>
  <c r="L16" i="1"/>
  <c r="J16" i="1"/>
  <c r="P14" i="1"/>
  <c r="S14" i="1" s="1"/>
  <c r="L14" i="1"/>
  <c r="J14" i="1"/>
  <c r="P13" i="1"/>
  <c r="S13" i="1" s="1"/>
  <c r="L13" i="1"/>
  <c r="J13" i="1"/>
  <c r="P11" i="1"/>
  <c r="S11" i="1" s="1"/>
  <c r="L11" i="1"/>
  <c r="J11" i="1"/>
  <c r="P10" i="1"/>
  <c r="S10" i="1" s="1"/>
  <c r="L10" i="1"/>
  <c r="J10" i="1"/>
  <c r="P9" i="1"/>
  <c r="S9" i="1" s="1"/>
  <c r="L9" i="1"/>
  <c r="J9" i="1"/>
  <c r="P8" i="1"/>
  <c r="S8" i="1" s="1"/>
  <c r="L8" i="1"/>
  <c r="J8" i="1"/>
  <c r="P7" i="1"/>
  <c r="L7" i="1"/>
  <c r="J7" i="1"/>
  <c r="E14" i="2" l="1"/>
  <c r="P57" i="1"/>
  <c r="G4" i="2"/>
  <c r="E15" i="2" s="1"/>
  <c r="E16" i="2" s="1"/>
  <c r="S7" i="1"/>
  <c r="P58" i="1" s="1"/>
  <c r="P59" i="1" s="1"/>
</calcChain>
</file>

<file path=xl/sharedStrings.xml><?xml version="1.0" encoding="utf-8"?>
<sst xmlns="http://schemas.openxmlformats.org/spreadsheetml/2006/main" count="316" uniqueCount="120">
  <si>
    <t>Type</t>
  </si>
  <si>
    <t>3P</t>
  </si>
  <si>
    <t xml:space="preserve"> +</t>
  </si>
  <si>
    <t xml:space="preserve"> -</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</si>
  <si>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</si>
  <si>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</si>
  <si>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</si>
  <si>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</si>
  <si>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</si>
  <si>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</si>
  <si>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</si>
  <si>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</si>
  <si>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</si>
  <si>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</si>
  <si>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</si>
  <si>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</si>
  <si>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</si>
  <si>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</si>
  <si>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</si>
  <si>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</si>
  <si>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</si>
  <si>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</si>
  <si>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</si>
  <si>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</si>
  <si>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</si>
  <si>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</si>
  <si>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</si>
  <si>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</si>
  <si>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</si>
  <si>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</si>
  <si>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</si>
  <si>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</si>
  <si>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Description obligatoire du poste</t>
  </si>
  <si>
    <t>PU</t>
  </si>
  <si>
    <t>Prix unitaire du poste</t>
  </si>
  <si>
    <t>Ce résultat est calculé par 3P et arrondi à 2 chiffres après la virgule</t>
  </si>
  <si>
    <t>TVA%</t>
  </si>
  <si>
    <t>Adapté</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</si>
  <si>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</si>
  <si>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</si>
  <si>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</si>
  <si>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</si>
  <si>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</si>
  <si>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</si>
  <si>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</si>
  <si>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PU HT</t>
  </si>
  <si>
    <t>1.1</t>
  </si>
  <si>
    <t>Version</t>
  </si>
  <si>
    <t>Unité (par exemple : pièce, m², kg,…)</t>
  </si>
  <si>
    <t xml:space="preserve">Numérotation (champ intègre non modifiable). </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</si>
  <si>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</si>
  <si>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 xml:space="preserve">Quantité du poste. </t>
  </si>
  <si>
    <t>% de Rémunération</t>
  </si>
  <si>
    <t>Montant prévisionnel des travaux à compléter</t>
  </si>
  <si>
    <t>Montant prévisionnel des travaux prévu par le pouvoir adjudicateur</t>
  </si>
  <si>
    <t>Marché subséquent?</t>
  </si>
  <si>
    <t xml:space="preserve">Marché subséquent? </t>
  </si>
  <si>
    <t xml:space="preserve">Si un "V" est complétée, le poste est éxécuté via la passation d'un marché subséquent. </t>
  </si>
  <si>
    <t>OFFRE - DQE
  “Travaux de dépollution des sols par oxydation chimique in-situ et excavation / evacuation en filière adaptée 69, Rue de Pont-aven (Kervidanou) 29300 QUIMPERLÉ”</t>
  </si>
  <si>
    <t/>
  </si>
  <si>
    <t>TRAVAUX GENERAUX</t>
  </si>
  <si>
    <t>Travaux préliminaires</t>
  </si>
  <si>
    <t>QP</t>
  </si>
  <si>
    <t>Installation de chantier (amené repliement de base vie, raccordements, location, consommations diverses,…)</t>
  </si>
  <si>
    <t xml:space="preserve">Forfait </t>
  </si>
  <si>
    <t>Établissement des documents sécurité et méthodologiques (calcul bilan massique)</t>
  </si>
  <si>
    <t>Étude géotechnique G3</t>
  </si>
  <si>
    <t>Implantation et piquetage des zones de travaux (mailles), relevés géomètre avant et après travaux</t>
  </si>
  <si>
    <t>Constats d'huissier</t>
  </si>
  <si>
    <t>Unité</t>
  </si>
  <si>
    <t>Pose d'ouvrages (foration, équipement, développement, protection)</t>
  </si>
  <si>
    <t>Pose de 2 piézomètres PVC 52/60 à 6m</t>
  </si>
  <si>
    <t>Pose de 3 piézairs PEHD 25/32 à 1m</t>
  </si>
  <si>
    <t>Analyses préalables et de réception de travaux</t>
  </si>
  <si>
    <t>Réalisation de 4 sondages carottés sous gaine à 6 m</t>
  </si>
  <si>
    <t>Analyses des sols (carottages) : C5-C10, HCT, BTEX, HAP et métaux</t>
  </si>
  <si>
    <t>Analyses des sols (fonds et flancs de fouilles) : HCT, BTEX, HAP et COHV</t>
  </si>
  <si>
    <t>Analyses des gaz du sol : TPH, BTEX-N, COHV (compris blancs terrain et transport)</t>
  </si>
  <si>
    <t>Analyses des eaux souterraines : HCT C5-C40, BTEX, HAP ; chlorures, sulfates, sodium ; arsenic, cadmium, chrome, cuivre, mercure, manganèse, nickel, plomb, zinc</t>
  </si>
  <si>
    <t>Dossier de récolement</t>
  </si>
  <si>
    <t>Rapport de fin de travaux</t>
  </si>
  <si>
    <t>Documents administratifs (BSD, Bons de pesée…)</t>
  </si>
  <si>
    <t>DEPOLLUTION PAR ISCO</t>
  </si>
  <si>
    <t>Mobilisation matériel et personnel, raccordement utilités</t>
  </si>
  <si>
    <t>Installation tubes à manchettes</t>
  </si>
  <si>
    <t>Campagne d'injection de réactif en ZS (40 points)</t>
  </si>
  <si>
    <t>Fourniture de réactif (persufate non dilué)</t>
  </si>
  <si>
    <t>Tonne</t>
  </si>
  <si>
    <t>Analyses des gaz du sol : TPH, BTEX-N, COHV (compris blancs terrain et transport) - 8 campagnes</t>
  </si>
  <si>
    <t>Analyses des eaux souterraines : HCT C5-C40, BTEX, HAP ; chlorures, sulfates, sodium ; arsenic, cadmium, chrome, cuivre, mercure, manganèse, nickel, plomb, zinc - 8 campagnes</t>
  </si>
  <si>
    <t>Ingénierie de suivi</t>
  </si>
  <si>
    <t>mois location</t>
  </si>
  <si>
    <t>Repli des installations</t>
  </si>
  <si>
    <t>GESTION DES SOLS JUSQU’À 1 METRE DE PROFONDEUR</t>
  </si>
  <si>
    <t>Pompage / traitement des eaux souterraines</t>
  </si>
  <si>
    <t>Mise en place du dispositif de pompage/traitement (compris procédures administratives de rejet)</t>
  </si>
  <si>
    <t>Location du dispositif de pompage/traitement (compris procédures administratives de rejet)</t>
  </si>
  <si>
    <t>Terrassements et chargement</t>
  </si>
  <si>
    <t>Terrassement des terres polluées à évacuer</t>
  </si>
  <si>
    <t>m3</t>
  </si>
  <si>
    <t>Transport et prise en charge des terres polluées</t>
  </si>
  <si>
    <t>PV pour transport et prise en charge en filière I.S.D.I</t>
  </si>
  <si>
    <t>PV pour transport et prise en charge en filière I.S.D.I aménagée (ISDI x3)</t>
  </si>
  <si>
    <t>PV pour transport et prise en charge en filière I.S.D.N.D (yc TGAP)</t>
  </si>
  <si>
    <t>PV pour transport et prise en charge en filière BIOCENTRE</t>
  </si>
  <si>
    <t>PV pour transport et prise en charge en filière I.S.D.D (yc TGAP)</t>
  </si>
  <si>
    <t>Gestion et suivi du chantier</t>
  </si>
  <si>
    <t>Suivi des terrassements, du tri, des évacuations, ingénierie</t>
  </si>
  <si>
    <t>DEMANTELEMENT DES SURFACES</t>
  </si>
  <si>
    <t>Démantèlement et chargement en camions des bétons des dallages</t>
  </si>
  <si>
    <t>PV pour transport et prise en charge en filière de valorisation</t>
  </si>
  <si>
    <t>DEMANTELEMENT DE CUVES</t>
  </si>
  <si>
    <t>Pompage/traitement en filière du contenu de la cuve</t>
  </si>
  <si>
    <t>Dégazage par un organisme agréé</t>
  </si>
  <si>
    <t>Enlèvement et élimination des cuves en filière agréée (10 et 16 m3)</t>
  </si>
  <si>
    <t>REMBLAYAGE DES TERRES</t>
  </si>
  <si>
    <t>Remblayage des fouilles et compactage par passes des terres d’apport 0-31,5</t>
  </si>
  <si>
    <t>Total HT :</t>
  </si>
  <si>
    <t>Total TTC :</t>
  </si>
  <si>
    <t>Les prix unitaires doivent être mentionnés avec 2 chiffres après la virgule. 
Le montant total HTVA (la quantité de produits x le prix unitaire) doit être à chaque fois arrondis à 2 chiffres après la virgule.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</si>
</sst>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214" formatCode="_-\€\ #,##0.00;[Red]_-\€\ \-#,##0.00"/>
    <numFmt numFmtId="215" formatCode="&quot;€&quot;\ #,##0.00000"/>
    <numFmt numFmtId="216" formatCode="0.00\ %"/>
    <numFmt numFmtId="217" formatCode="_-&quot;€&quot;\ #,##0.00;[Red]_-&quot;€&quot;\ \-#,##0.00"/>
  </numFmts>
  <fonts count="37"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sz val="8"/>
      <color rgb="FF0000FF"/>
      <name val="Verdana"/>
      <family val="2"/>
    </font>
    <font>
      <b/>
      <sz val="8"/>
      <color rgb="FF0000FF"/>
      <name val="Verdana"/>
      <family val="2"/>
    </font>
    <font>
      <sz val="11"/>
      <color rgb="FF172B4D"/>
      <name val="Segoe UI"/>
      <family val="2"/>
    </font>
    <font>
      <b/>
      <sz val="10"/>
      <name val="Verdana"/>
      <family val="2"/>
    </font>
    <font>
      <b/>
      <sz val="10"/>
      <color rgb="FF0000FF"/>
      <name val="Verdana"/>
      <family val="2"/>
    </font>
    <font>
      <b/>
      <sz val="10"/>
      <color indexed="9"/>
      <name val="Verdana"/>
      <family val="2"/>
    </font>
    <font>
      <b/>
      <i/>
      <sz val="10"/>
      <color indexed="9"/>
      <name val="Verdana"/>
      <family val="2"/>
    </font>
    <font>
      <sz val="8"/>
      <color rgb="FF0000FF"/>
      <name val="Verdana"/>
      <family val="2"/>
    </font>
    <font>
      <b/>
      <sz val="8"/>
      <color rgb="FF0000FF"/>
      <name val="Verdana"/>
      <family val="2"/>
    </font>
    <font>
      <b/>
      <sz val="10"/>
      <color rgb="FF0000FF"/>
      <name val="Verdana"/>
      <family val="2"/>
    </font>
    <font>
      <sz val="10"/>
      <name val="Arial"/>
    </font>
    <font>
      <sz val="10"/>
      <name val="Arial"/>
      <family val="2"/>
    </font>
  </fonts>
  <fills count="36">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0" borderId="0" applyNumberFormat="0" applyFill="0" applyBorder="0" applyAlignment="0" applyProtection="0"/>
    <xf numFmtId="0" fontId="11" fillId="26" borderId="1" applyNumberFormat="0" applyAlignment="0" applyProtection="0"/>
    <xf numFmtId="0" fontId="12" fillId="0" borderId="2" applyNumberFormat="0" applyFill="0" applyAlignment="0" applyProtection="0"/>
    <xf numFmtId="0" fontId="13" fillId="27" borderId="1" applyNumberFormat="0" applyAlignment="0" applyProtection="0"/>
    <xf numFmtId="0" fontId="14" fillId="28" borderId="0" applyNumberFormat="0" applyBorder="0" applyAlignment="0" applyProtection="0"/>
    <xf numFmtId="0" fontId="7" fillId="0" borderId="0" applyNumberFormat="0" applyFill="0" applyBorder="0" applyAlignment="0" applyProtection="0"/>
    <xf numFmtId="165" fontId="35" fillId="0" borderId="0" applyFont="0" applyFill="0" applyBorder="0" applyAlignment="0" applyProtection="0"/>
    <xf numFmtId="164" fontId="35" fillId="0" borderId="0" applyFont="0" applyFill="0" applyBorder="0" applyAlignment="0" applyProtection="0"/>
    <xf numFmtId="44" fontId="35" fillId="0" borderId="0" applyFont="0" applyFill="0" applyBorder="0" applyAlignment="0" applyProtection="0"/>
    <xf numFmtId="42" fontId="35" fillId="0" borderId="0" applyFont="0" applyFill="0" applyBorder="0" applyAlignment="0" applyProtection="0"/>
    <xf numFmtId="0" fontId="15" fillId="29" borderId="0" applyNumberFormat="0" applyBorder="0" applyAlignment="0" applyProtection="0"/>
    <xf numFmtId="0" fontId="35" fillId="30" borderId="3" applyNumberFormat="0" applyFont="0" applyAlignment="0" applyProtection="0"/>
    <xf numFmtId="9" fontId="35" fillId="0" borderId="0" applyFont="0" applyFill="0" applyBorder="0" applyAlignment="0" applyProtection="0"/>
    <xf numFmtId="0" fontId="16" fillId="31" borderId="0" applyNumberFormat="0" applyBorder="0" applyAlignment="0" applyProtection="0"/>
    <xf numFmtId="0" fontId="17" fillId="26" borderId="4" applyNumberFormat="0" applyAlignment="0" applyProtection="0"/>
    <xf numFmtId="0" fontId="35" fillId="0" borderId="0"/>
    <xf numFmtId="0" fontId="18" fillId="0" borderId="0" applyNumberFormat="0" applyFill="0" applyBorder="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32" borderId="9" applyNumberFormat="0" applyAlignment="0" applyProtection="0"/>
  </cellStyleXfs>
  <cellXfs count="170">
    <xf numFmtId="0" fontId="0" fillId="0" borderId="0" xfId="0"/>
    <xf numFmtId="0" fontId="1" fillId="35" borderId="0" xfId="0" applyFont="1" applyFill="1" applyAlignment="1" applyProtection="1">
      <alignment horizontal="right" wrapText="1"/>
      <protection locked="0"/>
    </xf>
    <xf numFmtId="0" fontId="28" fillId="35" borderId="29" xfId="0" applyFont="1" applyFill="1" applyBorder="1" applyAlignment="1">
      <alignment horizontal="center" vertical="center" wrapText="1"/>
    </xf>
    <xf numFmtId="214" fontId="31" fillId="35" borderId="28" xfId="0" applyNumberFormat="1" applyFont="1" applyFill="1" applyBorder="1" applyAlignment="1">
      <alignment horizontal="center" vertical="center" wrapText="1"/>
    </xf>
    <xf numFmtId="216" fontId="30" fillId="35" borderId="28" xfId="0" applyNumberFormat="1" applyFont="1" applyFill="1" applyBorder="1" applyAlignment="1" applyProtection="1">
      <alignment horizontal="center" vertical="center" wrapText="1"/>
      <protection locked="0"/>
    </xf>
    <xf numFmtId="0" fontId="31" fillId="35" borderId="28" xfId="0" applyFont="1" applyFill="1" applyBorder="1" applyAlignment="1">
      <alignment horizontal="center" vertical="center" wrapText="1"/>
    </xf>
    <xf numFmtId="217" fontId="31" fillId="35" borderId="28" xfId="0" applyNumberFormat="1" applyFont="1" applyFill="1" applyBorder="1" applyAlignment="1">
      <alignment horizontal="right" vertical="center" wrapText="1"/>
    </xf>
    <xf numFmtId="217" fontId="28" fillId="35" borderId="28" xfId="0" applyNumberFormat="1" applyFont="1" applyFill="1" applyBorder="1" applyAlignment="1" applyProtection="1">
      <alignment horizontal="right" vertical="center" wrapText="1"/>
      <protection locked="0"/>
    </xf>
    <xf numFmtId="216" fontId="29" fillId="35" borderId="28" xfId="0" applyNumberFormat="1" applyFont="1" applyFill="1" applyBorder="1" applyAlignment="1" applyProtection="1">
      <alignment horizontal="center" vertical="center" wrapText="1"/>
      <protection locked="0"/>
    </xf>
    <xf numFmtId="0" fontId="34" fillId="35" borderId="28" xfId="0" applyFont="1" applyFill="1" applyBorder="1" applyAlignment="1" applyProtection="1">
      <alignment horizontal="center" vertical="center" wrapText="1"/>
      <protection locked="0"/>
    </xf>
    <xf numFmtId="217" fontId="34" fillId="35" borderId="28" xfId="0" applyNumberFormat="1" applyFont="1" applyFill="1" applyBorder="1" applyAlignment="1" applyProtection="1">
      <alignment horizontal="right" vertical="center" wrapText="1"/>
      <protection locked="0"/>
    </xf>
    <xf numFmtId="0" fontId="28" fillId="35" borderId="28" xfId="0" applyFont="1" applyFill="1" applyBorder="1" applyAlignment="1" applyProtection="1">
      <alignment horizontal="center" vertical="center" wrapText="1"/>
      <protection locked="0"/>
    </xf>
    <xf numFmtId="0" fontId="28" fillId="35" borderId="28" xfId="0" applyFont="1" applyFill="1" applyBorder="1" applyAlignment="1">
      <alignment horizontal="center" vertical="center" wrapText="1"/>
    </xf>
    <xf numFmtId="0" fontId="28" fillId="35" borderId="28" xfId="0" applyFont="1" applyFill="1" applyBorder="1" applyAlignment="1">
      <alignment horizontal="left" vertical="center" wrapText="1"/>
    </xf>
    <xf numFmtId="214" fontId="31" fillId="35" borderId="27" xfId="0" applyNumberFormat="1" applyFont="1" applyFill="1" applyBorder="1" applyAlignment="1">
      <alignment horizontal="center" vertical="center" wrapText="1"/>
    </xf>
    <xf numFmtId="0" fontId="2" fillId="0" borderId="0" xfId="0" applyFont="1" applyAlignment="1">
      <alignment horizontal="center"/>
    </xf>
    <xf numFmtId="0" fontId="1" fillId="0" borderId="0" xfId="0" applyFont="1" applyAlignment="1">
      <alignment horizontal="center"/>
    </xf>
    <xf numFmtId="0" fontId="1" fillId="0" borderId="0" xfId="0" applyFont="1" applyAlignment="1">
      <alignment horizontal="left" vertical="top"/>
    </xf>
    <xf numFmtId="0" fontId="1" fillId="0" borderId="0" xfId="0" applyFont="1" applyAlignment="1">
      <alignment horizontal="center" vertical="top"/>
    </xf>
    <xf numFmtId="0" fontId="2" fillId="0" borderId="0" xfId="0" applyFont="1" applyAlignment="1">
      <alignment horizontal="center" vertical="top"/>
    </xf>
    <xf numFmtId="0" fontId="2" fillId="0" borderId="0" xfId="0" applyFont="1" applyAlignment="1" applyProtection="1">
      <alignment horizontal="center" vertical="top"/>
      <protection locked="0"/>
    </xf>
    <xf numFmtId="0" fontId="1" fillId="0" borderId="0" xfId="0" applyFont="1" applyAlignment="1" applyProtection="1">
      <alignment horizontal="center" vertical="top"/>
      <protection locked="0"/>
    </xf>
    <xf numFmtId="0" fontId="0" fillId="0" borderId="0" xfId="0" applyAlignment="1">
      <alignment vertical="center" wrapText="1"/>
    </xf>
    <xf numFmtId="0" fontId="6" fillId="0" borderId="0" xfId="0" applyFont="1" applyAlignment="1">
      <alignment vertical="center" wrapText="1"/>
    </xf>
    <xf numFmtId="0" fontId="2" fillId="0" borderId="0" xfId="0" applyFont="1" applyAlignment="1" applyProtection="1">
      <alignment horizontal="center"/>
      <protection locked="0"/>
    </xf>
    <xf numFmtId="0" fontId="1" fillId="33" borderId="0" xfId="0" applyFont="1" applyFill="1" applyAlignment="1">
      <alignment horizontal="center"/>
    </xf>
    <xf numFmtId="0" fontId="1" fillId="33" borderId="0" xfId="0" applyFont="1" applyFill="1" applyAlignment="1">
      <alignment horizontal="center" wrapText="1"/>
    </xf>
    <xf numFmtId="0" fontId="1" fillId="33" borderId="0" xfId="0" applyFont="1" applyFill="1" applyAlignment="1" applyProtection="1">
      <alignment horizontal="center" wrapText="1"/>
      <protection locked="0"/>
    </xf>
    <xf numFmtId="214" fontId="2" fillId="0" borderId="0" xfId="0" applyNumberFormat="1" applyFont="1" applyAlignment="1">
      <alignment horizontal="right" vertical="top" indent="1"/>
    </xf>
    <xf numFmtId="214" fontId="4" fillId="0" borderId="0" xfId="0" applyNumberFormat="1" applyFont="1" applyAlignment="1">
      <alignment horizontal="right" vertical="top" indent="1"/>
    </xf>
    <xf numFmtId="214" fontId="1" fillId="33" borderId="0" xfId="0" applyNumberFormat="1" applyFont="1" applyFill="1" applyAlignment="1">
      <alignment horizontal="right" indent="1"/>
    </xf>
    <xf numFmtId="214" fontId="2" fillId="0" borderId="0" xfId="0" applyNumberFormat="1" applyFont="1" applyAlignment="1">
      <alignment horizontal="right" indent="1"/>
    </xf>
    <xf numFmtId="49" fontId="2" fillId="0" borderId="0" xfId="0" applyNumberFormat="1" applyFont="1" applyAlignment="1">
      <alignment horizontal="left" vertical="center"/>
    </xf>
    <xf numFmtId="214" fontId="2" fillId="0" borderId="0" xfId="0" applyNumberFormat="1" applyFont="1" applyAlignment="1">
      <alignment horizontal="right" vertical="center"/>
    </xf>
    <xf numFmtId="215" fontId="2" fillId="0" borderId="0" xfId="0" applyNumberFormat="1" applyFont="1" applyAlignment="1">
      <alignment horizontal="right" vertical="center"/>
    </xf>
    <xf numFmtId="49" fontId="1" fillId="0" borderId="0" xfId="0" applyNumberFormat="1" applyFont="1" applyAlignment="1">
      <alignment horizontal="center" vertical="center"/>
    </xf>
    <xf numFmtId="0" fontId="2" fillId="0" borderId="0" xfId="0" applyFont="1" applyAlignment="1">
      <alignment horizontal="center" vertical="center"/>
    </xf>
    <xf numFmtId="49" fontId="2" fillId="0" borderId="0" xfId="0" applyNumberFormat="1" applyFont="1" applyAlignment="1" applyProtection="1">
      <alignment vertical="center" wrapText="1"/>
      <protection locked="0"/>
    </xf>
    <xf numFmtId="0" fontId="2" fillId="0" borderId="0" xfId="0" applyFont="1" applyAlignment="1" applyProtection="1">
      <alignment horizontal="center" vertical="center"/>
      <protection locked="0"/>
    </xf>
    <xf numFmtId="214" fontId="2" fillId="0" borderId="0" xfId="0" applyNumberFormat="1" applyFont="1" applyAlignment="1" applyProtection="1">
      <alignment horizontal="right" vertical="center"/>
      <protection locked="0"/>
    </xf>
    <xf numFmtId="10" fontId="2" fillId="0" borderId="0" xfId="0" applyNumberFormat="1" applyFont="1" applyAlignment="1" applyProtection="1">
      <alignment horizontal="center" vertical="center"/>
      <protection locked="0"/>
    </xf>
    <xf numFmtId="0" fontId="2" fillId="0" borderId="0" xfId="0" applyFont="1" applyAlignment="1">
      <alignment horizontal="left" vertical="top" wrapText="1"/>
    </xf>
    <xf numFmtId="0" fontId="1" fillId="0" borderId="0" xfId="0" applyFont="1" applyAlignment="1">
      <alignment horizontal="left" vertical="top" wrapText="1"/>
    </xf>
    <xf numFmtId="0" fontId="1" fillId="33" borderId="0" xfId="0" applyFont="1" applyFill="1" applyAlignment="1">
      <alignment horizontal="left" wrapText="1"/>
    </xf>
    <xf numFmtId="0" fontId="2" fillId="0" borderId="0" xfId="0" applyFont="1" applyAlignment="1">
      <alignment horizontal="left" wrapText="1"/>
    </xf>
    <xf numFmtId="0" fontId="2" fillId="0" borderId="0" xfId="0" applyFont="1" applyAlignment="1" applyProtection="1">
      <alignment horizontal="left" wrapText="1"/>
      <protection locked="0"/>
    </xf>
    <xf numFmtId="0" fontId="6" fillId="34" borderId="0" xfId="40" applyFont="1" applyFill="1" applyAlignment="1">
      <alignment vertical="top"/>
    </xf>
    <xf numFmtId="0" fontId="35" fillId="0" borderId="0" xfId="40" applyAlignment="1">
      <alignment vertical="top"/>
    </xf>
    <xf numFmtId="0" fontId="35" fillId="0" borderId="0" xfId="40" applyAlignment="1">
      <alignment vertical="top" wrapText="1"/>
    </xf>
    <xf numFmtId="0" fontId="7" fillId="0" borderId="0" xfId="30" applyAlignment="1" applyProtection="1">
      <alignment vertical="center" wrapText="1"/>
    </xf>
    <xf numFmtId="0" fontId="35" fillId="0" borderId="0" xfId="40" applyAlignment="1">
      <alignment horizontal="left" vertical="top"/>
    </xf>
    <xf numFmtId="0" fontId="1" fillId="0" borderId="0" xfId="0" applyFont="1" applyAlignment="1">
      <alignment horizontal="center" vertical="center"/>
    </xf>
    <xf numFmtId="0" fontId="2" fillId="0" borderId="0" xfId="0" applyFont="1" applyAlignment="1">
      <alignment horizontal="center" wrapText="1"/>
    </xf>
    <xf numFmtId="0" fontId="1" fillId="0" borderId="0" xfId="0" applyFont="1" applyAlignment="1">
      <alignment horizontal="center" wrapText="1"/>
    </xf>
    <xf numFmtId="214" fontId="1" fillId="33" borderId="0" xfId="0" applyNumberFormat="1" applyFont="1" applyFill="1" applyAlignment="1">
      <alignment horizontal="left" wrapText="1"/>
    </xf>
    <xf numFmtId="0" fontId="6" fillId="0" borderId="0" xfId="40" applyFont="1" applyAlignment="1">
      <alignment vertical="top" wrapText="1"/>
    </xf>
    <xf numFmtId="0" fontId="6" fillId="0" borderId="0" xfId="40" applyFont="1" applyAlignment="1">
      <alignment vertical="top"/>
    </xf>
    <xf numFmtId="0" fontId="27" fillId="0" borderId="0" xfId="0" applyFont="1" applyAlignment="1">
      <alignment vertical="center" wrapText="1"/>
    </xf>
    <xf numFmtId="0" fontId="1" fillId="33" borderId="0" xfId="0" applyFont="1" applyFill="1" applyAlignment="1">
      <alignment horizontal="left"/>
    </xf>
    <xf numFmtId="0" fontId="2" fillId="0" borderId="0" xfId="0" applyFont="1" applyAlignment="1">
      <alignment horizontal="left"/>
    </xf>
    <xf numFmtId="0" fontId="4" fillId="0" borderId="0" xfId="0" applyFont="1" applyAlignment="1">
      <alignment horizontal="center" vertical="top"/>
    </xf>
    <xf numFmtId="216" fontId="2" fillId="0" borderId="0" xfId="0" applyNumberFormat="1" applyFont="1" applyAlignment="1" applyProtection="1">
      <alignment horizontal="center" vertical="top"/>
      <protection locked="0"/>
    </xf>
    <xf numFmtId="216" fontId="5" fillId="0" borderId="0" xfId="0" applyNumberFormat="1" applyFont="1" applyAlignment="1" applyProtection="1">
      <alignment horizontal="center" vertical="top"/>
      <protection locked="0"/>
    </xf>
    <xf numFmtId="216" fontId="1" fillId="33" borderId="0" xfId="0" applyNumberFormat="1" applyFont="1" applyFill="1" applyAlignment="1" applyProtection="1">
      <alignment horizontal="center"/>
      <protection locked="0"/>
    </xf>
    <xf numFmtId="216" fontId="2" fillId="0" borderId="0" xfId="0" applyNumberFormat="1" applyFont="1" applyAlignment="1" applyProtection="1">
      <alignment horizontal="center"/>
      <protection locked="0"/>
    </xf>
    <xf numFmtId="216" fontId="25" fillId="0" borderId="0" xfId="0" applyNumberFormat="1" applyFont="1" applyAlignment="1" applyProtection="1">
      <alignment horizontal="right" vertical="top" indent="1"/>
      <protection locked="0"/>
    </xf>
    <xf numFmtId="216" fontId="26" fillId="0" borderId="0" xfId="0" applyNumberFormat="1" applyFont="1" applyAlignment="1" applyProtection="1">
      <alignment horizontal="right" vertical="top" indent="1"/>
      <protection locked="0"/>
    </xf>
    <xf numFmtId="216" fontId="25" fillId="0" borderId="0" xfId="0" applyNumberFormat="1" applyFont="1" applyAlignment="1" applyProtection="1">
      <alignment horizontal="left" wrapText="1"/>
      <protection locked="0"/>
    </xf>
    <xf numFmtId="217" fontId="2" fillId="0" borderId="0" xfId="0" applyNumberFormat="1" applyFont="1" applyAlignment="1" applyProtection="1">
      <alignment horizontal="right" vertical="top"/>
      <protection locked="0"/>
    </xf>
    <xf numFmtId="217" fontId="1" fillId="0" borderId="0" xfId="0" applyNumberFormat="1" applyFont="1" applyAlignment="1" applyProtection="1">
      <alignment horizontal="right" vertical="top"/>
      <protection locked="0"/>
    </xf>
    <xf numFmtId="217" fontId="2" fillId="0" borderId="0" xfId="0" applyNumberFormat="1" applyFont="1" applyAlignment="1" applyProtection="1">
      <alignment horizontal="right"/>
      <protection locked="0"/>
    </xf>
    <xf numFmtId="217" fontId="2" fillId="0" borderId="0" xfId="0" applyNumberFormat="1" applyFont="1" applyAlignment="1">
      <alignment horizontal="right" vertical="top"/>
    </xf>
    <xf numFmtId="217" fontId="4" fillId="0" borderId="0" xfId="0" applyNumberFormat="1" applyFont="1" applyAlignment="1">
      <alignment horizontal="right" vertical="top"/>
    </xf>
    <xf numFmtId="217" fontId="1" fillId="33" borderId="0" xfId="0" applyNumberFormat="1" applyFont="1" applyFill="1" applyAlignment="1">
      <alignment horizontal="right"/>
    </xf>
    <xf numFmtId="217" fontId="2" fillId="0" borderId="0" xfId="0" applyNumberFormat="1" applyFont="1" applyAlignment="1">
      <alignment horizontal="right"/>
    </xf>
    <xf numFmtId="217" fontId="2" fillId="0" borderId="0" xfId="0" applyNumberFormat="1" applyFont="1" applyAlignment="1" applyProtection="1">
      <alignment horizontal="right" wrapText="1"/>
      <protection locked="0"/>
    </xf>
    <xf numFmtId="0" fontId="2" fillId="0" borderId="0" xfId="0" quotePrefix="1" applyFont="1" applyAlignment="1">
      <alignment horizontal="left"/>
    </xf>
    <xf numFmtId="0" fontId="2" fillId="0" borderId="0" xfId="0" quotePrefix="1" applyFont="1" applyAlignment="1">
      <alignment horizontal="left" wrapText="1"/>
    </xf>
    <xf numFmtId="0" fontId="1" fillId="0" borderId="0" xfId="0" quotePrefix="1" applyFont="1" applyAlignment="1">
      <alignment horizontal="left"/>
    </xf>
    <xf numFmtId="0" fontId="1" fillId="0" borderId="0" xfId="0" quotePrefix="1" applyFont="1" applyAlignment="1">
      <alignment horizontal="left" wrapText="1"/>
    </xf>
    <xf numFmtId="0" fontId="1" fillId="0" borderId="0" xfId="0" applyFont="1" applyAlignment="1" applyProtection="1">
      <alignment horizontal="center"/>
      <protection locked="0"/>
    </xf>
    <xf numFmtId="217" fontId="1" fillId="0" borderId="0" xfId="0" applyNumberFormat="1" applyFont="1" applyAlignment="1" applyProtection="1">
      <alignment horizontal="right"/>
      <protection locked="0"/>
    </xf>
    <xf numFmtId="216" fontId="26" fillId="0" borderId="0" xfId="0" applyNumberFormat="1" applyFont="1" applyAlignment="1" applyProtection="1">
      <alignment horizontal="left" wrapText="1"/>
      <protection locked="0"/>
    </xf>
    <xf numFmtId="217" fontId="1" fillId="0" borderId="0" xfId="0" applyNumberFormat="1" applyFont="1" applyAlignment="1" applyProtection="1">
      <alignment horizontal="right" wrapText="1"/>
      <protection locked="0"/>
    </xf>
    <xf numFmtId="217" fontId="1" fillId="0" borderId="0" xfId="0" applyNumberFormat="1" applyFont="1" applyAlignment="1">
      <alignment horizontal="right"/>
    </xf>
    <xf numFmtId="216" fontId="1" fillId="0" borderId="0" xfId="0" applyNumberFormat="1" applyFont="1" applyAlignment="1" applyProtection="1">
      <alignment horizontal="center"/>
      <protection locked="0"/>
    </xf>
    <xf numFmtId="214" fontId="1" fillId="0" borderId="0" xfId="0" applyNumberFormat="1" applyFont="1" applyAlignment="1">
      <alignment horizontal="right" indent="1"/>
    </xf>
    <xf numFmtId="0" fontId="6" fillId="0" borderId="0" xfId="0" applyFont="1"/>
    <xf numFmtId="216" fontId="26" fillId="0" borderId="0" xfId="0" applyNumberFormat="1" applyFont="1" applyAlignment="1" applyProtection="1">
      <alignment horizontal="left"/>
      <protection locked="0"/>
    </xf>
    <xf numFmtId="217" fontId="2" fillId="35" borderId="0" xfId="0" applyNumberFormat="1" applyFont="1" applyFill="1" applyAlignment="1">
      <alignment horizontal="right" wrapText="1"/>
    </xf>
    <xf numFmtId="216" fontId="25" fillId="35" borderId="0" xfId="0" applyNumberFormat="1" applyFont="1" applyFill="1" applyAlignment="1">
      <alignment horizontal="left" wrapText="1"/>
    </xf>
    <xf numFmtId="217" fontId="32" fillId="0" borderId="0" xfId="0" applyNumberFormat="1" applyFont="1" applyAlignment="1" applyProtection="1">
      <alignment horizontal="right" vertical="top"/>
      <protection locked="0"/>
    </xf>
    <xf numFmtId="217" fontId="33" fillId="0" borderId="0" xfId="0" applyNumberFormat="1" applyFont="1" applyAlignment="1" applyProtection="1">
      <alignment horizontal="right" vertical="top"/>
      <protection locked="0"/>
    </xf>
    <xf numFmtId="217" fontId="33" fillId="33" borderId="0" xfId="0" applyNumberFormat="1" applyFont="1" applyFill="1" applyAlignment="1" applyProtection="1">
      <alignment horizontal="right"/>
      <protection locked="0"/>
    </xf>
    <xf numFmtId="217" fontId="33" fillId="0" borderId="0" xfId="0" applyNumberFormat="1" applyFont="1" applyAlignment="1" applyProtection="1">
      <alignment horizontal="right"/>
      <protection locked="0"/>
    </xf>
    <xf numFmtId="217" fontId="32" fillId="0" borderId="0" xfId="0" applyNumberFormat="1" applyFont="1" applyAlignment="1" applyProtection="1">
      <alignment horizontal="right"/>
      <protection locked="0"/>
    </xf>
    <xf numFmtId="0" fontId="32" fillId="0" borderId="0" xfId="0" applyFont="1" applyAlignment="1" applyProtection="1">
      <alignment horizontal="right" vertical="top" indent="1"/>
      <protection locked="0"/>
    </xf>
    <xf numFmtId="0" fontId="33" fillId="0" borderId="0" xfId="0" applyFont="1" applyAlignment="1" applyProtection="1">
      <alignment horizontal="right" vertical="top" indent="1"/>
      <protection locked="0"/>
    </xf>
    <xf numFmtId="0" fontId="33" fillId="33" borderId="0" xfId="0" applyFont="1" applyFill="1" applyAlignment="1" applyProtection="1">
      <alignment horizontal="center"/>
      <protection locked="0"/>
    </xf>
    <xf numFmtId="0" fontId="33" fillId="0" borderId="0" xfId="0" applyFont="1" applyAlignment="1" applyProtection="1">
      <alignment horizontal="left" wrapText="1"/>
      <protection locked="0"/>
    </xf>
    <xf numFmtId="0" fontId="33" fillId="0" borderId="0" xfId="0" applyFont="1" applyAlignment="1" applyProtection="1">
      <alignment horizontal="center"/>
      <protection locked="0"/>
    </xf>
    <xf numFmtId="0" fontId="32" fillId="0" borderId="0" xfId="0" applyFont="1" applyAlignment="1" applyProtection="1">
      <alignment horizontal="left" wrapText="1"/>
      <protection locked="0"/>
    </xf>
    <xf numFmtId="0" fontId="2" fillId="0" borderId="0" xfId="0" applyFont="1" applyAlignment="1">
      <alignment horizontal="right"/>
    </xf>
    <xf numFmtId="0" fontId="2" fillId="0" borderId="0" xfId="0" applyFont="1" applyAlignment="1">
      <alignment horizontal="right" wrapText="1"/>
    </xf>
    <xf numFmtId="216" fontId="25" fillId="0" borderId="0" xfId="0" applyNumberFormat="1" applyFont="1" applyAlignment="1" applyProtection="1">
      <alignment horizontal="right" wrapText="1"/>
      <protection locked="0"/>
    </xf>
    <xf numFmtId="216" fontId="2" fillId="0" borderId="0" xfId="0" applyNumberFormat="1" applyFont="1" applyAlignment="1" applyProtection="1">
      <alignment horizontal="right"/>
      <protection locked="0"/>
    </xf>
    <xf numFmtId="0" fontId="1" fillId="35" borderId="0" xfId="0" applyFont="1" applyFill="1" applyAlignment="1">
      <alignment horizontal="right"/>
    </xf>
    <xf numFmtId="0" fontId="1" fillId="35" borderId="0" xfId="0" applyFont="1" applyFill="1" applyAlignment="1">
      <alignment horizontal="right" wrapText="1"/>
    </xf>
    <xf numFmtId="216" fontId="26" fillId="35" borderId="0" xfId="0" applyNumberFormat="1" applyFont="1" applyFill="1" applyAlignment="1" applyProtection="1">
      <alignment horizontal="right" wrapText="1"/>
      <protection locked="0"/>
    </xf>
    <xf numFmtId="217" fontId="1" fillId="35" borderId="0" xfId="0" applyNumberFormat="1" applyFont="1" applyFill="1" applyAlignment="1" applyProtection="1">
      <alignment horizontal="right" wrapText="1"/>
      <protection locked="0"/>
    </xf>
    <xf numFmtId="216" fontId="1" fillId="35" borderId="0" xfId="0" applyNumberFormat="1" applyFont="1" applyFill="1" applyAlignment="1" applyProtection="1">
      <alignment horizontal="right"/>
      <protection locked="0"/>
    </xf>
    <xf numFmtId="216" fontId="26" fillId="35" borderId="0" xfId="0" applyNumberFormat="1" applyFont="1" applyFill="1" applyAlignment="1" applyProtection="1">
      <alignment horizontal="left"/>
      <protection locked="0"/>
    </xf>
    <xf numFmtId="0" fontId="1" fillId="35" borderId="0" xfId="0" applyFont="1" applyFill="1" applyAlignment="1">
      <alignment horizontal="center"/>
    </xf>
    <xf numFmtId="0" fontId="1" fillId="0" borderId="0" xfId="0" applyFont="1" applyAlignment="1" applyProtection="1">
      <alignment horizontal="center" wrapText="1"/>
      <protection locked="0"/>
    </xf>
    <xf numFmtId="0" fontId="2" fillId="0" borderId="0" xfId="0" applyFont="1" applyAlignment="1" applyProtection="1">
      <alignment horizontal="center" wrapText="1"/>
      <protection locked="0"/>
    </xf>
    <xf numFmtId="49" fontId="1" fillId="0" borderId="0" xfId="0" applyNumberFormat="1" applyFont="1"/>
    <xf numFmtId="49" fontId="2" fillId="0" borderId="0" xfId="0" applyNumberFormat="1" applyFont="1" applyAlignment="1">
      <alignment horizontal="left"/>
    </xf>
    <xf numFmtId="214" fontId="2" fillId="0" borderId="0" xfId="0" applyNumberFormat="1" applyFont="1" applyAlignment="1">
      <alignment horizontal="right"/>
    </xf>
    <xf numFmtId="215" fontId="2" fillId="0" borderId="0" xfId="0" applyNumberFormat="1" applyFont="1" applyAlignment="1">
      <alignment horizontal="right"/>
    </xf>
    <xf numFmtId="49" fontId="1" fillId="0" borderId="0" xfId="0" applyNumberFormat="1" applyFont="1" applyAlignment="1">
      <alignment horizontal="left"/>
    </xf>
    <xf numFmtId="214" fontId="1" fillId="0" borderId="0" xfId="0" applyNumberFormat="1" applyFont="1" applyAlignment="1">
      <alignment horizontal="right"/>
    </xf>
    <xf numFmtId="214" fontId="4" fillId="0" borderId="0" xfId="0" applyNumberFormat="1" applyFont="1" applyAlignment="1">
      <alignment horizontal="right"/>
    </xf>
    <xf numFmtId="215" fontId="3" fillId="0" borderId="0" xfId="0" applyNumberFormat="1" applyFont="1" applyAlignment="1">
      <alignment horizontal="right"/>
    </xf>
    <xf numFmtId="49" fontId="1" fillId="33" borderId="10" xfId="0" applyNumberFormat="1" applyFont="1" applyFill="1" applyBorder="1" applyAlignment="1">
      <alignment wrapText="1"/>
    </xf>
    <xf numFmtId="49" fontId="1" fillId="33" borderId="11" xfId="0" applyNumberFormat="1" applyFont="1" applyFill="1" applyBorder="1" applyAlignment="1">
      <alignment horizontal="center"/>
    </xf>
    <xf numFmtId="214" fontId="1" fillId="33" borderId="11" xfId="0" applyNumberFormat="1" applyFont="1" applyFill="1" applyBorder="1" applyAlignment="1">
      <alignment horizontal="right"/>
    </xf>
    <xf numFmtId="214" fontId="1" fillId="33" borderId="11" xfId="0" applyNumberFormat="1" applyFont="1" applyFill="1" applyBorder="1" applyAlignment="1">
      <alignment horizontal="center"/>
    </xf>
    <xf numFmtId="49" fontId="1" fillId="33" borderId="12" xfId="0" applyNumberFormat="1" applyFont="1" applyFill="1" applyBorder="1" applyAlignment="1">
      <alignment horizontal="center"/>
    </xf>
    <xf numFmtId="215" fontId="1" fillId="33" borderId="13" xfId="0" applyNumberFormat="1" applyFont="1" applyFill="1" applyBorder="1" applyAlignment="1">
      <alignment horizontal="right"/>
    </xf>
    <xf numFmtId="49" fontId="2" fillId="0" borderId="14" xfId="0" applyNumberFormat="1" applyFont="1" applyBorder="1" applyAlignment="1" applyProtection="1">
      <alignment wrapText="1"/>
      <protection locked="0"/>
    </xf>
    <xf numFmtId="0" fontId="2" fillId="0" borderId="15" xfId="0" applyFont="1" applyBorder="1" applyAlignment="1" applyProtection="1">
      <alignment horizontal="center"/>
      <protection locked="0"/>
    </xf>
    <xf numFmtId="49" fontId="2" fillId="0" borderId="15" xfId="0" applyNumberFormat="1" applyFont="1" applyBorder="1" applyAlignment="1" applyProtection="1">
      <alignment horizontal="left" wrapText="1"/>
      <protection locked="0"/>
    </xf>
    <xf numFmtId="214" fontId="2" fillId="0" borderId="15" xfId="0" applyNumberFormat="1" applyFont="1" applyBorder="1" applyAlignment="1">
      <alignment horizontal="right"/>
    </xf>
    <xf numFmtId="10" fontId="2" fillId="0" borderId="16" xfId="0" applyNumberFormat="1" applyFont="1" applyBorder="1" applyAlignment="1" applyProtection="1">
      <alignment horizontal="center"/>
      <protection locked="0"/>
    </xf>
    <xf numFmtId="215" fontId="2" fillId="0" borderId="17" xfId="0" applyNumberFormat="1" applyFont="1" applyBorder="1" applyAlignment="1">
      <alignment horizontal="right"/>
    </xf>
    <xf numFmtId="49" fontId="2" fillId="0" borderId="18" xfId="0" applyNumberFormat="1" applyFont="1" applyBorder="1" applyAlignment="1" applyProtection="1">
      <alignment wrapText="1"/>
      <protection locked="0"/>
    </xf>
    <xf numFmtId="0" fontId="2" fillId="0" borderId="19" xfId="0" applyFont="1" applyBorder="1" applyAlignment="1" applyProtection="1">
      <alignment horizontal="center"/>
      <protection locked="0"/>
    </xf>
    <xf numFmtId="49" fontId="2" fillId="0" borderId="19" xfId="0" applyNumberFormat="1" applyFont="1" applyBorder="1" applyAlignment="1" applyProtection="1">
      <alignment horizontal="left" wrapText="1"/>
      <protection locked="0"/>
    </xf>
    <xf numFmtId="214" fontId="2" fillId="0" borderId="19" xfId="0" applyNumberFormat="1" applyFont="1" applyBorder="1" applyAlignment="1">
      <alignment horizontal="right"/>
    </xf>
    <xf numFmtId="10" fontId="2" fillId="0" borderId="20" xfId="0" applyNumberFormat="1" applyFont="1" applyBorder="1" applyAlignment="1" applyProtection="1">
      <alignment horizontal="center"/>
      <protection locked="0"/>
    </xf>
    <xf numFmtId="215" fontId="2" fillId="0" borderId="21" xfId="0" applyNumberFormat="1" applyFont="1" applyBorder="1" applyAlignment="1">
      <alignment horizontal="right"/>
    </xf>
    <xf numFmtId="49" fontId="1" fillId="33" borderId="22" xfId="0" applyNumberFormat="1" applyFont="1" applyFill="1" applyBorder="1" applyAlignment="1" applyProtection="1">
      <alignment wrapText="1"/>
      <protection locked="0"/>
    </xf>
    <xf numFmtId="0" fontId="1" fillId="33" borderId="23" xfId="0" applyFont="1" applyFill="1" applyBorder="1" applyAlignment="1" applyProtection="1">
      <alignment horizontal="center"/>
      <protection locked="0"/>
    </xf>
    <xf numFmtId="214" fontId="1" fillId="33" borderId="23" xfId="0" applyNumberFormat="1" applyFont="1" applyFill="1" applyBorder="1" applyAlignment="1" applyProtection="1">
      <alignment horizontal="right" wrapText="1"/>
      <protection locked="0"/>
    </xf>
    <xf numFmtId="214" fontId="1" fillId="33" borderId="23" xfId="0" applyNumberFormat="1" applyFont="1" applyFill="1" applyBorder="1" applyAlignment="1">
      <alignment horizontal="right"/>
    </xf>
    <xf numFmtId="10" fontId="1" fillId="33" borderId="24" xfId="0" applyNumberFormat="1" applyFont="1" applyFill="1" applyBorder="1" applyAlignment="1" applyProtection="1">
      <alignment horizontal="center"/>
      <protection locked="0"/>
    </xf>
    <xf numFmtId="49" fontId="1" fillId="0" borderId="25" xfId="0" applyNumberFormat="1" applyFont="1" applyBorder="1" applyAlignment="1" applyProtection="1">
      <alignment wrapText="1"/>
      <protection locked="0"/>
    </xf>
    <xf numFmtId="214" fontId="1" fillId="0" borderId="0" xfId="0" applyNumberFormat="1" applyFont="1" applyAlignment="1" applyProtection="1">
      <alignment horizontal="right" wrapText="1"/>
      <protection locked="0"/>
    </xf>
    <xf numFmtId="10" fontId="1" fillId="0" borderId="26" xfId="0" applyNumberFormat="1" applyFont="1" applyBorder="1" applyAlignment="1" applyProtection="1">
      <alignment horizontal="center"/>
      <protection locked="0"/>
    </xf>
    <xf numFmtId="217" fontId="1" fillId="33" borderId="11" xfId="0" applyNumberFormat="1" applyFont="1" applyFill="1" applyBorder="1" applyAlignment="1">
      <alignment horizontal="right"/>
    </xf>
    <xf numFmtId="217" fontId="2" fillId="0" borderId="15" xfId="0" applyNumberFormat="1" applyFont="1" applyBorder="1" applyAlignment="1" applyProtection="1">
      <alignment horizontal="right"/>
      <protection locked="0"/>
    </xf>
    <xf numFmtId="217" fontId="2" fillId="0" borderId="19" xfId="0" applyNumberFormat="1" applyFont="1" applyBorder="1" applyAlignment="1" applyProtection="1">
      <alignment horizontal="right"/>
      <protection locked="0"/>
    </xf>
    <xf numFmtId="217" fontId="1" fillId="33" borderId="23" xfId="0" applyNumberFormat="1" applyFont="1" applyFill="1" applyBorder="1" applyAlignment="1" applyProtection="1">
      <alignment horizontal="right"/>
      <protection locked="0"/>
    </xf>
    <xf numFmtId="217" fontId="2" fillId="0" borderId="0" xfId="0" applyNumberFormat="1" applyFont="1" applyAlignment="1" applyProtection="1">
      <alignment horizontal="right" vertical="center"/>
      <protection locked="0"/>
    </xf>
    <xf numFmtId="0" fontId="1" fillId="35" borderId="0" xfId="0" applyFont="1" applyFill="1" applyAlignment="1">
      <alignment horizontal="right"/>
    </xf>
    <xf numFmtId="0" fontId="1" fillId="35" borderId="0" xfId="0" applyFont="1" applyFill="1" applyAlignment="1">
      <alignment horizontal="right" wrapText="1"/>
    </xf>
    <xf numFmtId="0" fontId="1" fillId="35" borderId="0" xfId="0" applyFont="1" applyFill="1" applyAlignment="1" applyProtection="1">
      <alignment horizontal="right"/>
      <protection locked="0"/>
    </xf>
    <xf numFmtId="217" fontId="1" fillId="33" borderId="0" xfId="0" applyNumberFormat="1" applyFont="1" applyFill="1" applyAlignment="1" applyProtection="1">
      <alignment horizontal="right"/>
      <protection locked="0"/>
    </xf>
    <xf numFmtId="0" fontId="2" fillId="0" borderId="0" xfId="0" applyFont="1" applyAlignment="1" applyProtection="1">
      <alignment horizontal="right" wrapText="1"/>
      <protection locked="0"/>
    </xf>
    <xf numFmtId="0" fontId="2" fillId="0" borderId="0" xfId="0" applyFont="1" applyAlignment="1">
      <alignment horizontal="right"/>
    </xf>
    <xf numFmtId="0" fontId="2" fillId="0" borderId="0" xfId="0" applyFont="1" applyAlignment="1">
      <alignment horizontal="right" wrapText="1"/>
    </xf>
    <xf numFmtId="0" fontId="2" fillId="0" borderId="0" xfId="0" applyFont="1" applyAlignment="1" applyProtection="1">
      <alignment horizontal="right"/>
      <protection locked="0"/>
    </xf>
    <xf numFmtId="217" fontId="2" fillId="0" borderId="0" xfId="0" applyNumberFormat="1" applyFont="1" applyAlignment="1" applyProtection="1">
      <alignment horizontal="right"/>
      <protection locked="0"/>
    </xf>
    <xf numFmtId="0" fontId="2" fillId="0" borderId="0" xfId="0" applyFont="1" applyAlignment="1">
      <alignment horizontal="left" vertical="center" wrapText="1"/>
    </xf>
    <xf numFmtId="0" fontId="2" fillId="0" borderId="0" xfId="0" applyFont="1" applyAlignment="1" applyProtection="1">
      <alignment horizontal="left" vertical="center" wrapText="1"/>
      <protection locked="0"/>
    </xf>
    <xf numFmtId="217" fontId="2" fillId="0" borderId="0" xfId="0" applyNumberFormat="1" applyFont="1" applyAlignment="1" applyProtection="1">
      <alignment horizontal="left" vertical="center" wrapText="1"/>
      <protection locked="0"/>
    </xf>
    <xf numFmtId="216" fontId="25" fillId="0" borderId="0" xfId="0" applyNumberFormat="1" applyFont="1" applyAlignment="1" applyProtection="1">
      <alignment horizontal="left" vertical="center" wrapText="1"/>
      <protection locked="0"/>
    </xf>
    <xf numFmtId="217" fontId="2" fillId="0" borderId="0" xfId="0" applyNumberFormat="1" applyFont="1" applyAlignment="1">
      <alignment horizontal="left" vertical="center" wrapText="1"/>
    </xf>
    <xf numFmtId="216" fontId="2" fillId="0" borderId="0" xfId="0" applyNumberFormat="1" applyFont="1" applyAlignment="1" applyProtection="1">
      <alignment horizontal="left" vertical="center" wrapText="1"/>
      <protection locked="0"/>
    </xf>
    <xf numFmtId="214" fontId="2" fillId="0" borderId="0" xfId="0" applyNumberFormat="1" applyFont="1" applyAlignment="1">
      <alignment horizontal="left" vertical="center" wrapText="1" indent="1"/>
    </xf>
  </cellXfs>
  <cellStyles count="49">
    <cellStyle name="20 % - Accent1" xfId="1" xr:uid="{00000000-0005-0000-0000-000001000000}"/>
    <cellStyle name="20 % - Accent2" xfId="2" xr:uid="{00000000-0005-0000-0000-000002000000}"/>
    <cellStyle name="20 % - Accent3" xfId="3" xr:uid="{00000000-0005-0000-0000-000003000000}"/>
    <cellStyle name="20 % - Accent4" xfId="4" xr:uid="{00000000-0005-0000-0000-000004000000}"/>
    <cellStyle name="20 % - Accent5" xfId="5" xr:uid="{00000000-0005-0000-0000-000005000000}"/>
    <cellStyle name="20 % - Accent6" xfId="6" xr:uid="{00000000-0005-0000-0000-000006000000}"/>
    <cellStyle name="40 % - Accent1" xfId="7" xr:uid="{00000000-0005-0000-0000-000007000000}"/>
    <cellStyle name="40 % - Accent2" xfId="8" xr:uid="{00000000-0005-0000-0000-000008000000}"/>
    <cellStyle name="40 % - Accent3" xfId="9" xr:uid="{00000000-0005-0000-0000-000009000000}"/>
    <cellStyle name="40 % - Accent4" xfId="10" xr:uid="{00000000-0005-0000-0000-00000A000000}"/>
    <cellStyle name="40 % - Accent5" xfId="11" xr:uid="{00000000-0005-0000-0000-00000B000000}"/>
    <cellStyle name="40 % - Accent6" xfId="12" xr:uid="{00000000-0005-0000-0000-00000C000000}"/>
    <cellStyle name="60 % - Accent1" xfId="13" xr:uid="{00000000-0005-0000-0000-00000D000000}"/>
    <cellStyle name="60 % - Accent2" xfId="14" xr:uid="{00000000-0005-0000-0000-00000E000000}"/>
    <cellStyle name="60 % - Accent3" xfId="15" xr:uid="{00000000-0005-0000-0000-00000F000000}"/>
    <cellStyle name="60 % - Accent4" xfId="16" xr:uid="{00000000-0005-0000-0000-000010000000}"/>
    <cellStyle name="60 % - Accent5" xfId="17" xr:uid="{00000000-0005-0000-0000-000011000000}"/>
    <cellStyle name="60 % - Accent6" xfId="18" xr:uid="{00000000-0005-0000-0000-000012000000}"/>
    <cellStyle name="Accent1" xfId="19" xr:uid="{00000000-0005-0000-0000-000013000000}"/>
    <cellStyle name="Accent2" xfId="20" xr:uid="{00000000-0005-0000-0000-000014000000}"/>
    <cellStyle name="Accent3" xfId="21" xr:uid="{00000000-0005-0000-0000-000015000000}"/>
    <cellStyle name="Accent4" xfId="22" xr:uid="{00000000-0005-0000-0000-000016000000}"/>
    <cellStyle name="Accent5" xfId="23" xr:uid="{00000000-0005-0000-0000-000017000000}"/>
    <cellStyle name="Accent6" xfId="24" xr:uid="{00000000-0005-0000-0000-000018000000}"/>
    <cellStyle name="Avertissement" xfId="25" xr:uid="{00000000-0005-0000-0000-000019000000}"/>
    <cellStyle name="Calcul" xfId="26" xr:uid="{00000000-0005-0000-0000-00001A000000}"/>
    <cellStyle name="Cellule liée" xfId="27" xr:uid="{00000000-0005-0000-0000-00001B000000}"/>
    <cellStyle name="Comma" xfId="31" xr:uid="{00000000-0005-0000-0000-00001F000000}"/>
    <cellStyle name="Comma [0]" xfId="32" xr:uid="{00000000-0005-0000-0000-000020000000}"/>
    <cellStyle name="Currency" xfId="33" xr:uid="{00000000-0005-0000-0000-000021000000}"/>
    <cellStyle name="Currency [0]" xfId="34" xr:uid="{00000000-0005-0000-0000-000022000000}"/>
    <cellStyle name="Entrée" xfId="28" xr:uid="{00000000-0005-0000-0000-00001C000000}"/>
    <cellStyle name="Hyperlink" xfId="30" xr:uid="{00000000-0005-0000-0000-00001E000000}"/>
    <cellStyle name="Insatisfaisant" xfId="29" xr:uid="{00000000-0005-0000-0000-00001D000000}"/>
    <cellStyle name="Neutre" xfId="35" xr:uid="{00000000-0005-0000-0000-000023000000}"/>
    <cellStyle name="Normal" xfId="0" builtinId="0"/>
    <cellStyle name="Note" xfId="36" xr:uid="{00000000-0005-0000-0000-000024000000}"/>
    <cellStyle name="Percent" xfId="37" xr:uid="{00000000-0005-0000-0000-000025000000}"/>
    <cellStyle name="Satisfaisant" xfId="38" xr:uid="{00000000-0005-0000-0000-000026000000}"/>
    <cellStyle name="Sortie" xfId="39" xr:uid="{00000000-0005-0000-0000-000027000000}"/>
    <cellStyle name="Standaard 2" xfId="40" xr:uid="{00000000-0005-0000-0000-000028000000}"/>
    <cellStyle name="Texte explicatif" xfId="41" xr:uid="{00000000-0005-0000-0000-000029000000}"/>
    <cellStyle name="Titre" xfId="42" xr:uid="{00000000-0005-0000-0000-00002A000000}"/>
    <cellStyle name="Titre 1" xfId="43" xr:uid="{00000000-0005-0000-0000-00002B000000}"/>
    <cellStyle name="Titre 2" xfId="44" xr:uid="{00000000-0005-0000-0000-00002C000000}"/>
    <cellStyle name="Titre 3" xfId="45" xr:uid="{00000000-0005-0000-0000-00002D000000}"/>
    <cellStyle name="Titre 4" xfId="46" xr:uid="{00000000-0005-0000-0000-00002E000000}"/>
    <cellStyle name="Total" xfId="47" xr:uid="{00000000-0005-0000-0000-00002F000000}"/>
    <cellStyle name="Vérification" xfId="48"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dimension ref="A1:U63"/>
  <sheetViews>
    <sheetView tabSelected="1" workbookViewId="0">
      <pane ySplit="4" topLeftCell="A5" activePane="bottomLeft" state="frozen"/>
      <selection pane="bottomLeft" activeCell="L14" sqref="L14"/>
    </sheetView>
  </sheetViews>
  <sheetFormatPr baseColWidth="10" defaultColWidth="9.140625" defaultRowHeight="10.5" x14ac:dyDescent="0.15"/>
  <cols>
    <col min="1" max="1" width="7.140625" style="15" customWidth="1"/>
    <col min="2" max="2" width="11.7109375" style="59" hidden="1" customWidth="1"/>
    <col min="3" max="3" width="3.7109375" style="59" hidden="1" customWidth="1"/>
    <col min="4" max="4" width="44.7109375" style="44" customWidth="1"/>
    <col min="5" max="5" width="4.7109375" style="15" customWidth="1"/>
    <col min="6" max="6" width="4.42578125" style="15" customWidth="1"/>
    <col min="7" max="7" width="4.28515625" style="15" customWidth="1"/>
    <col min="8" max="9" width="4.7109375" style="24" hidden="1" customWidth="1"/>
    <col min="10" max="10" width="7.7109375" style="15" hidden="1" customWidth="1"/>
    <col min="11" max="11" width="12.7109375" style="70" customWidth="1"/>
    <col min="12" max="12" width="31.42578125" style="45" hidden="1" customWidth="1"/>
    <col min="13" max="13" width="19.7109375" style="67" hidden="1" customWidth="1"/>
    <col min="14" max="14" width="33.28515625" style="75" hidden="1" customWidth="1"/>
    <col min="15" max="15" width="24.85546875" style="75" hidden="1" customWidth="1"/>
    <col min="16" max="16" width="16.7109375" style="74" customWidth="1"/>
    <col min="17" max="17" width="10.7109375" style="15" hidden="1" customWidth="1"/>
    <col min="18" max="18" width="8.140625" style="64" customWidth="1"/>
    <col min="19" max="19" width="15.140625" style="31" customWidth="1"/>
    <col min="20" max="20" width="15.7109375" style="52" customWidth="1"/>
    <col min="21" max="21" width="20.7109375" style="15" hidden="1" customWidth="1"/>
    <col min="22" max="22" width="9.140625" style="15" customWidth="1"/>
    <col min="23" max="16384" width="9.140625" style="15"/>
  </cols>
  <sheetData>
    <row r="1" spans="1:21" hidden="1" x14ac:dyDescent="0.15">
      <c r="A1" s="18"/>
      <c r="B1" s="17"/>
      <c r="C1" s="17"/>
      <c r="D1" s="41"/>
      <c r="E1" s="19"/>
      <c r="F1" s="19"/>
      <c r="G1" s="19"/>
      <c r="H1" s="20"/>
      <c r="I1" s="20"/>
      <c r="J1" s="19"/>
      <c r="K1" s="91"/>
      <c r="L1" s="96"/>
      <c r="M1" s="65"/>
      <c r="N1" s="68"/>
      <c r="O1" s="68"/>
      <c r="P1" s="71"/>
      <c r="Q1" s="19"/>
      <c r="R1" s="61"/>
      <c r="S1" s="28"/>
    </row>
    <row r="2" spans="1:21" s="16" customFormat="1" hidden="1" x14ac:dyDescent="0.15">
      <c r="A2" s="18"/>
      <c r="B2" s="17"/>
      <c r="C2" s="17"/>
      <c r="D2" s="42"/>
      <c r="E2" s="18"/>
      <c r="F2" s="18"/>
      <c r="G2" s="18"/>
      <c r="H2" s="21"/>
      <c r="I2" s="21"/>
      <c r="J2" s="18"/>
      <c r="K2" s="92"/>
      <c r="L2" s="97"/>
      <c r="M2" s="66"/>
      <c r="N2" s="69"/>
      <c r="O2" s="69"/>
      <c r="P2" s="72"/>
      <c r="Q2" s="60"/>
      <c r="R2" s="62"/>
      <c r="S2" s="29"/>
      <c r="T2" s="53"/>
    </row>
    <row r="3" spans="1:21" s="51" customFormat="1" ht="39.950000000000003" customHeight="1" x14ac:dyDescent="0.2">
      <c r="A3" s="14" t="s">
        <v>58</v>
      </c>
      <c r="B3" s="13"/>
      <c r="C3" s="13"/>
      <c r="D3" s="13"/>
      <c r="E3" s="12"/>
      <c r="F3" s="12"/>
      <c r="G3" s="12"/>
      <c r="H3" s="11"/>
      <c r="I3" s="11"/>
      <c r="J3" s="12"/>
      <c r="K3" s="10"/>
      <c r="L3" s="9"/>
      <c r="M3" s="8"/>
      <c r="N3" s="7"/>
      <c r="O3" s="7"/>
      <c r="P3" s="6"/>
      <c r="Q3" s="5"/>
      <c r="R3" s="4"/>
      <c r="S3" s="3"/>
      <c r="T3" s="12"/>
      <c r="U3" s="2"/>
    </row>
    <row r="4" spans="1:21" ht="21" customHeight="1" x14ac:dyDescent="0.15">
      <c r="A4" s="25" t="s">
        <v>26</v>
      </c>
      <c r="B4" s="58" t="s">
        <v>20</v>
      </c>
      <c r="C4" s="58"/>
      <c r="D4" s="43" t="s">
        <v>12</v>
      </c>
      <c r="E4" s="25" t="s">
        <v>0</v>
      </c>
      <c r="F4" s="25" t="s">
        <v>21</v>
      </c>
      <c r="G4" s="26" t="s">
        <v>13</v>
      </c>
      <c r="H4" s="27" t="s">
        <v>2</v>
      </c>
      <c r="I4" s="27" t="s">
        <v>3</v>
      </c>
      <c r="J4" s="25" t="s">
        <v>37</v>
      </c>
      <c r="K4" s="93" t="s">
        <v>45</v>
      </c>
      <c r="L4" s="98" t="s">
        <v>15</v>
      </c>
      <c r="M4" s="111" t="s">
        <v>52</v>
      </c>
      <c r="N4" s="109" t="s">
        <v>54</v>
      </c>
      <c r="O4" s="109" t="s">
        <v>53</v>
      </c>
      <c r="P4" s="73" t="s">
        <v>16</v>
      </c>
      <c r="Q4" s="25"/>
      <c r="R4" s="63" t="s">
        <v>17</v>
      </c>
      <c r="S4" s="30" t="s">
        <v>22</v>
      </c>
      <c r="T4" s="54" t="s">
        <v>44</v>
      </c>
      <c r="U4" s="112" t="s">
        <v>55</v>
      </c>
    </row>
    <row r="5" spans="1:21" s="87" customFormat="1" ht="12.75" x14ac:dyDescent="0.2">
      <c r="A5" s="16"/>
      <c r="B5" s="78" t="s">
        <v>59</v>
      </c>
      <c r="C5" s="78" t="s">
        <v>59</v>
      </c>
      <c r="D5" s="79" t="s">
        <v>60</v>
      </c>
      <c r="E5" s="16" t="s">
        <v>59</v>
      </c>
      <c r="F5" s="16"/>
      <c r="G5" s="16"/>
      <c r="H5" s="80"/>
      <c r="I5" s="80"/>
      <c r="J5" s="16"/>
      <c r="K5" s="94"/>
      <c r="L5" s="99"/>
      <c r="M5" s="82"/>
      <c r="N5" s="83"/>
      <c r="O5" s="83"/>
      <c r="P5" s="84"/>
      <c r="Q5" s="16"/>
      <c r="R5" s="85"/>
      <c r="S5" s="86"/>
      <c r="T5" s="113"/>
      <c r="U5" s="16"/>
    </row>
    <row r="6" spans="1:21" s="87" customFormat="1" ht="12.75" x14ac:dyDescent="0.2">
      <c r="A6" s="16"/>
      <c r="B6" s="78" t="s">
        <v>59</v>
      </c>
      <c r="C6" s="78" t="s">
        <v>59</v>
      </c>
      <c r="D6" s="79" t="s">
        <v>61</v>
      </c>
      <c r="E6" s="16" t="s">
        <v>59</v>
      </c>
      <c r="F6" s="16"/>
      <c r="G6" s="16"/>
      <c r="H6" s="16"/>
      <c r="I6" s="16"/>
      <c r="J6" s="16"/>
      <c r="K6" s="94"/>
      <c r="L6" s="100"/>
      <c r="M6" s="88"/>
      <c r="N6" s="81"/>
      <c r="O6" s="81"/>
      <c r="P6" s="84"/>
      <c r="Q6" s="16"/>
      <c r="R6" s="85"/>
      <c r="S6" s="86"/>
      <c r="T6" s="113"/>
      <c r="U6" s="16"/>
    </row>
    <row r="7" spans="1:21" ht="31.5" x14ac:dyDescent="0.15">
      <c r="A7" s="15">
        <v>1</v>
      </c>
      <c r="B7" s="76" t="s">
        <v>59</v>
      </c>
      <c r="C7" s="76" t="s">
        <v>59</v>
      </c>
      <c r="D7" s="77" t="s">
        <v>63</v>
      </c>
      <c r="E7" s="15" t="s">
        <v>62</v>
      </c>
      <c r="F7" s="15" t="s">
        <v>64</v>
      </c>
      <c r="G7" s="15">
        <v>1</v>
      </c>
      <c r="J7" s="15">
        <f>G7-I7+H7</f>
        <v>1</v>
      </c>
      <c r="K7" s="95"/>
      <c r="L7" s="101" t="e">
        <f ca="1">EUROToLetters(K7)</f>
        <v>#NAME?</v>
      </c>
      <c r="M7" s="90"/>
      <c r="N7" s="89"/>
      <c r="O7" s="89"/>
      <c r="P7" s="74">
        <f>ROUND(G7*ROUND(K7,2),2)</f>
        <v>0</v>
      </c>
      <c r="R7" s="64">
        <v>0.2</v>
      </c>
      <c r="S7" s="31">
        <f>ROUND(R7*ROUND(P7,2),2)</f>
        <v>0</v>
      </c>
      <c r="T7" s="114"/>
    </row>
    <row r="8" spans="1:21" ht="21" x14ac:dyDescent="0.15">
      <c r="A8" s="15">
        <v>2</v>
      </c>
      <c r="B8" s="76" t="s">
        <v>59</v>
      </c>
      <c r="C8" s="76" t="s">
        <v>59</v>
      </c>
      <c r="D8" s="77" t="s">
        <v>65</v>
      </c>
      <c r="E8" s="15" t="s">
        <v>62</v>
      </c>
      <c r="F8" s="15" t="s">
        <v>64</v>
      </c>
      <c r="G8" s="15">
        <v>1</v>
      </c>
      <c r="J8" s="15">
        <f>G8-I8+H8</f>
        <v>1</v>
      </c>
      <c r="K8" s="95"/>
      <c r="L8" s="101" t="e">
        <f ca="1">EUROToLetters(K8)</f>
        <v>#NAME?</v>
      </c>
      <c r="M8" s="90"/>
      <c r="N8" s="89"/>
      <c r="O8" s="89"/>
      <c r="P8" s="74">
        <f>ROUND(G8*ROUND(K8,2),2)</f>
        <v>0</v>
      </c>
      <c r="R8" s="64">
        <v>0.2</v>
      </c>
      <c r="S8" s="31">
        <f>ROUND(R8*ROUND(P8,2),2)</f>
        <v>0</v>
      </c>
      <c r="T8" s="114"/>
    </row>
    <row r="9" spans="1:21" x14ac:dyDescent="0.15">
      <c r="A9" s="15">
        <v>3</v>
      </c>
      <c r="B9" s="76" t="s">
        <v>59</v>
      </c>
      <c r="C9" s="76" t="s">
        <v>59</v>
      </c>
      <c r="D9" s="77" t="s">
        <v>66</v>
      </c>
      <c r="E9" s="15" t="s">
        <v>62</v>
      </c>
      <c r="F9" s="15" t="s">
        <v>64</v>
      </c>
      <c r="G9" s="15">
        <v>1</v>
      </c>
      <c r="J9" s="15">
        <f>G9-I9+H9</f>
        <v>1</v>
      </c>
      <c r="K9" s="95"/>
      <c r="L9" s="101" t="e">
        <f ca="1">EUROToLetters(K9)</f>
        <v>#NAME?</v>
      </c>
      <c r="M9" s="90"/>
      <c r="N9" s="89"/>
      <c r="O9" s="89"/>
      <c r="P9" s="74">
        <f>ROUND(G9*ROUND(K9,2),2)</f>
        <v>0</v>
      </c>
      <c r="R9" s="64">
        <v>0.2</v>
      </c>
      <c r="S9" s="31">
        <f>ROUND(R9*ROUND(P9,2),2)</f>
        <v>0</v>
      </c>
      <c r="T9" s="114"/>
    </row>
    <row r="10" spans="1:21" ht="21" x14ac:dyDescent="0.15">
      <c r="A10" s="15">
        <v>4</v>
      </c>
      <c r="B10" s="76" t="s">
        <v>59</v>
      </c>
      <c r="C10" s="76" t="s">
        <v>59</v>
      </c>
      <c r="D10" s="77" t="s">
        <v>67</v>
      </c>
      <c r="E10" s="15" t="s">
        <v>62</v>
      </c>
      <c r="F10" s="15" t="s">
        <v>64</v>
      </c>
      <c r="G10" s="15">
        <v>1</v>
      </c>
      <c r="J10" s="15">
        <f>G10-I10+H10</f>
        <v>1</v>
      </c>
      <c r="K10" s="95"/>
      <c r="L10" s="101" t="e">
        <f ca="1">EUROToLetters(K10)</f>
        <v>#NAME?</v>
      </c>
      <c r="M10" s="90"/>
      <c r="N10" s="89"/>
      <c r="O10" s="89"/>
      <c r="P10" s="74">
        <f>ROUND(G10*ROUND(K10,2),2)</f>
        <v>0</v>
      </c>
      <c r="R10" s="64">
        <v>0.2</v>
      </c>
      <c r="S10" s="31">
        <f>ROUND(R10*ROUND(P10,2),2)</f>
        <v>0</v>
      </c>
      <c r="T10" s="114"/>
    </row>
    <row r="11" spans="1:21" x14ac:dyDescent="0.15">
      <c r="A11" s="15">
        <v>5</v>
      </c>
      <c r="B11" s="76" t="s">
        <v>59</v>
      </c>
      <c r="C11" s="76" t="s">
        <v>59</v>
      </c>
      <c r="D11" s="77" t="s">
        <v>68</v>
      </c>
      <c r="E11" s="15" t="s">
        <v>62</v>
      </c>
      <c r="F11" s="15" t="s">
        <v>69</v>
      </c>
      <c r="G11" s="15">
        <v>2</v>
      </c>
      <c r="J11" s="15">
        <f>G11-I11+H11</f>
        <v>2</v>
      </c>
      <c r="K11" s="95"/>
      <c r="L11" s="101" t="e">
        <f ca="1">EUROToLetters(K11)</f>
        <v>#NAME?</v>
      </c>
      <c r="M11" s="90"/>
      <c r="N11" s="89"/>
      <c r="O11" s="89"/>
      <c r="P11" s="74">
        <f>ROUND(G11*ROUND(K11,2),2)</f>
        <v>0</v>
      </c>
      <c r="R11" s="64">
        <v>0.2</v>
      </c>
      <c r="S11" s="31">
        <f>ROUND(R11*ROUND(P11,2),2)</f>
        <v>0</v>
      </c>
      <c r="T11" s="114"/>
    </row>
    <row r="12" spans="1:21" s="87" customFormat="1" ht="21.75" x14ac:dyDescent="0.2">
      <c r="A12" s="16"/>
      <c r="B12" s="78" t="s">
        <v>59</v>
      </c>
      <c r="C12" s="78" t="s">
        <v>59</v>
      </c>
      <c r="D12" s="79" t="s">
        <v>70</v>
      </c>
      <c r="E12" s="16" t="s">
        <v>59</v>
      </c>
      <c r="F12" s="16"/>
      <c r="G12" s="16"/>
      <c r="H12" s="80"/>
      <c r="I12" s="80"/>
      <c r="J12" s="16"/>
      <c r="K12" s="94"/>
      <c r="L12" s="99"/>
      <c r="M12" s="82"/>
      <c r="N12" s="83"/>
      <c r="O12" s="83"/>
      <c r="P12" s="84"/>
      <c r="Q12" s="16"/>
      <c r="R12" s="85"/>
      <c r="S12" s="86"/>
      <c r="T12" s="113"/>
      <c r="U12" s="16"/>
    </row>
    <row r="13" spans="1:21" x14ac:dyDescent="0.15">
      <c r="A13" s="15">
        <v>6</v>
      </c>
      <c r="B13" s="76" t="s">
        <v>59</v>
      </c>
      <c r="C13" s="76" t="s">
        <v>59</v>
      </c>
      <c r="D13" s="77" t="s">
        <v>71</v>
      </c>
      <c r="E13" s="15" t="s">
        <v>62</v>
      </c>
      <c r="F13" s="15" t="s">
        <v>64</v>
      </c>
      <c r="G13" s="15">
        <v>1</v>
      </c>
      <c r="J13" s="15">
        <f>G13-I13+H13</f>
        <v>1</v>
      </c>
      <c r="K13" s="95"/>
      <c r="L13" s="101" t="e">
        <f ca="1">EUROToLetters(K13)</f>
        <v>#NAME?</v>
      </c>
      <c r="M13" s="90"/>
      <c r="N13" s="89"/>
      <c r="O13" s="89"/>
      <c r="P13" s="74">
        <f>ROUND(G13*ROUND(K13,2),2)</f>
        <v>0</v>
      </c>
      <c r="R13" s="64">
        <v>0.2</v>
      </c>
      <c r="S13" s="31">
        <f>ROUND(R13*ROUND(P13,2),2)</f>
        <v>0</v>
      </c>
      <c r="T13" s="114"/>
    </row>
    <row r="14" spans="1:21" x14ac:dyDescent="0.15">
      <c r="A14" s="15">
        <v>7</v>
      </c>
      <c r="B14" s="76" t="s">
        <v>59</v>
      </c>
      <c r="C14" s="76" t="s">
        <v>59</v>
      </c>
      <c r="D14" s="77" t="s">
        <v>72</v>
      </c>
      <c r="E14" s="15" t="s">
        <v>62</v>
      </c>
      <c r="F14" s="15" t="s">
        <v>64</v>
      </c>
      <c r="G14" s="15">
        <v>1</v>
      </c>
      <c r="J14" s="15">
        <f>G14-I14+H14</f>
        <v>1</v>
      </c>
      <c r="K14" s="95"/>
      <c r="L14" s="101" t="e">
        <f ca="1">EUROToLetters(K14)</f>
        <v>#NAME?</v>
      </c>
      <c r="M14" s="90"/>
      <c r="N14" s="89"/>
      <c r="O14" s="89"/>
      <c r="P14" s="74">
        <f>ROUND(G14*ROUND(K14,2),2)</f>
        <v>0</v>
      </c>
      <c r="R14" s="64">
        <v>0.2</v>
      </c>
      <c r="S14" s="31">
        <f>ROUND(R14*ROUND(P14,2),2)</f>
        <v>0</v>
      </c>
      <c r="T14" s="114"/>
    </row>
    <row r="15" spans="1:21" s="87" customFormat="1" ht="21.75" x14ac:dyDescent="0.2">
      <c r="A15" s="16"/>
      <c r="B15" s="78" t="s">
        <v>59</v>
      </c>
      <c r="C15" s="78" t="s">
        <v>59</v>
      </c>
      <c r="D15" s="79" t="s">
        <v>73</v>
      </c>
      <c r="E15" s="16" t="s">
        <v>59</v>
      </c>
      <c r="F15" s="16"/>
      <c r="G15" s="16"/>
      <c r="H15" s="80"/>
      <c r="I15" s="80"/>
      <c r="J15" s="16"/>
      <c r="K15" s="94"/>
      <c r="L15" s="99"/>
      <c r="M15" s="82"/>
      <c r="N15" s="83"/>
      <c r="O15" s="83"/>
      <c r="P15" s="84"/>
      <c r="Q15" s="16"/>
      <c r="R15" s="85"/>
      <c r="S15" s="86"/>
      <c r="T15" s="113"/>
      <c r="U15" s="16"/>
    </row>
    <row r="16" spans="1:21" ht="21" x14ac:dyDescent="0.15">
      <c r="A16" s="15">
        <v>8</v>
      </c>
      <c r="B16" s="76" t="s">
        <v>59</v>
      </c>
      <c r="C16" s="76" t="s">
        <v>59</v>
      </c>
      <c r="D16" s="77" t="s">
        <v>74</v>
      </c>
      <c r="E16" s="15" t="s">
        <v>62</v>
      </c>
      <c r="F16" s="15" t="s">
        <v>64</v>
      </c>
      <c r="G16" s="15">
        <v>1</v>
      </c>
      <c r="J16" s="15">
        <f>G16-I16+H16</f>
        <v>1</v>
      </c>
      <c r="K16" s="95"/>
      <c r="L16" s="101" t="e">
        <f ca="1">EUROToLetters(K16)</f>
        <v>#NAME?</v>
      </c>
      <c r="M16" s="90"/>
      <c r="N16" s="89"/>
      <c r="O16" s="89"/>
      <c r="P16" s="74">
        <f>ROUND(G16*ROUND(K16,2),2)</f>
        <v>0</v>
      </c>
      <c r="R16" s="64">
        <v>0.2</v>
      </c>
      <c r="S16" s="31">
        <f>ROUND(R16*ROUND(P16,2),2)</f>
        <v>0</v>
      </c>
      <c r="T16" s="114"/>
    </row>
    <row r="17" spans="1:21" ht="21" x14ac:dyDescent="0.15">
      <c r="A17" s="15">
        <v>9</v>
      </c>
      <c r="B17" s="76" t="s">
        <v>59</v>
      </c>
      <c r="C17" s="76" t="s">
        <v>59</v>
      </c>
      <c r="D17" s="77" t="s">
        <v>75</v>
      </c>
      <c r="E17" s="15" t="s">
        <v>62</v>
      </c>
      <c r="F17" s="15" t="s">
        <v>69</v>
      </c>
      <c r="G17" s="15">
        <v>24</v>
      </c>
      <c r="J17" s="15">
        <f>G17-I17+H17</f>
        <v>24</v>
      </c>
      <c r="K17" s="95"/>
      <c r="L17" s="101" t="e">
        <f ca="1">EUROToLetters(K17)</f>
        <v>#NAME?</v>
      </c>
      <c r="M17" s="90"/>
      <c r="N17" s="89"/>
      <c r="O17" s="89"/>
      <c r="P17" s="74">
        <f>ROUND(G17*ROUND(K17,2),2)</f>
        <v>0</v>
      </c>
      <c r="R17" s="64">
        <v>0.2</v>
      </c>
      <c r="S17" s="31">
        <f>ROUND(R17*ROUND(P17,2),2)</f>
        <v>0</v>
      </c>
      <c r="T17" s="114"/>
    </row>
    <row r="18" spans="1:21" ht="21" x14ac:dyDescent="0.15">
      <c r="A18" s="15">
        <v>10</v>
      </c>
      <c r="B18" s="76" t="s">
        <v>59</v>
      </c>
      <c r="C18" s="76" t="s">
        <v>59</v>
      </c>
      <c r="D18" s="77" t="s">
        <v>76</v>
      </c>
      <c r="E18" s="15" t="s">
        <v>62</v>
      </c>
      <c r="F18" s="15" t="s">
        <v>69</v>
      </c>
      <c r="G18" s="15">
        <v>25</v>
      </c>
      <c r="J18" s="15">
        <f>G18-I18+H18</f>
        <v>25</v>
      </c>
      <c r="K18" s="95"/>
      <c r="L18" s="101" t="e">
        <f ca="1">EUROToLetters(K18)</f>
        <v>#NAME?</v>
      </c>
      <c r="M18" s="90"/>
      <c r="N18" s="89"/>
      <c r="O18" s="89"/>
      <c r="P18" s="74">
        <f>ROUND(G18*ROUND(K18,2),2)</f>
        <v>0</v>
      </c>
      <c r="R18" s="64">
        <v>0.2</v>
      </c>
      <c r="S18" s="31">
        <f>ROUND(R18*ROUND(P18,2),2)</f>
        <v>0</v>
      </c>
      <c r="T18" s="114"/>
    </row>
    <row r="19" spans="1:21" ht="21" x14ac:dyDescent="0.15">
      <c r="A19" s="15">
        <v>11</v>
      </c>
      <c r="B19" s="76" t="s">
        <v>59</v>
      </c>
      <c r="C19" s="76" t="s">
        <v>59</v>
      </c>
      <c r="D19" s="77" t="s">
        <v>77</v>
      </c>
      <c r="E19" s="15" t="s">
        <v>62</v>
      </c>
      <c r="F19" s="15" t="s">
        <v>69</v>
      </c>
      <c r="G19" s="15">
        <v>5</v>
      </c>
      <c r="J19" s="15">
        <f>G19-I19+H19</f>
        <v>5</v>
      </c>
      <c r="K19" s="95"/>
      <c r="L19" s="101" t="e">
        <f ca="1">EUROToLetters(K19)</f>
        <v>#NAME?</v>
      </c>
      <c r="M19" s="90"/>
      <c r="N19" s="89"/>
      <c r="O19" s="89"/>
      <c r="P19" s="74">
        <f>ROUND(G19*ROUND(K19,2),2)</f>
        <v>0</v>
      </c>
      <c r="R19" s="64">
        <v>0.2</v>
      </c>
      <c r="S19" s="31">
        <f>ROUND(R19*ROUND(P19,2),2)</f>
        <v>0</v>
      </c>
      <c r="T19" s="114"/>
    </row>
    <row r="20" spans="1:21" ht="42" x14ac:dyDescent="0.15">
      <c r="A20" s="15">
        <v>12</v>
      </c>
      <c r="B20" s="76" t="s">
        <v>59</v>
      </c>
      <c r="C20" s="76" t="s">
        <v>59</v>
      </c>
      <c r="D20" s="77" t="s">
        <v>78</v>
      </c>
      <c r="E20" s="15" t="s">
        <v>62</v>
      </c>
      <c r="F20" s="15" t="s">
        <v>69</v>
      </c>
      <c r="G20" s="15">
        <v>3</v>
      </c>
      <c r="J20" s="15">
        <f>G20-I20+H20</f>
        <v>3</v>
      </c>
      <c r="K20" s="95"/>
      <c r="L20" s="101" t="e">
        <f ca="1">EUROToLetters(K20)</f>
        <v>#NAME?</v>
      </c>
      <c r="M20" s="90"/>
      <c r="N20" s="89"/>
      <c r="O20" s="89"/>
      <c r="P20" s="74">
        <f>ROUND(G20*ROUND(K20,2),2)</f>
        <v>0</v>
      </c>
      <c r="R20" s="64">
        <v>0.2</v>
      </c>
      <c r="S20" s="31">
        <f>ROUND(R20*ROUND(P20,2),2)</f>
        <v>0</v>
      </c>
      <c r="T20" s="114"/>
    </row>
    <row r="21" spans="1:21" s="87" customFormat="1" ht="12.75" x14ac:dyDescent="0.2">
      <c r="A21" s="16"/>
      <c r="B21" s="78" t="s">
        <v>59</v>
      </c>
      <c r="C21" s="78" t="s">
        <v>59</v>
      </c>
      <c r="D21" s="79" t="s">
        <v>79</v>
      </c>
      <c r="E21" s="16" t="s">
        <v>59</v>
      </c>
      <c r="F21" s="16"/>
      <c r="G21" s="16"/>
      <c r="H21" s="80"/>
      <c r="I21" s="80"/>
      <c r="J21" s="16"/>
      <c r="K21" s="94"/>
      <c r="L21" s="99"/>
      <c r="M21" s="82"/>
      <c r="N21" s="83"/>
      <c r="O21" s="83"/>
      <c r="P21" s="84"/>
      <c r="Q21" s="16"/>
      <c r="R21" s="85"/>
      <c r="S21" s="86"/>
      <c r="T21" s="113"/>
      <c r="U21" s="16"/>
    </row>
    <row r="22" spans="1:21" x14ac:dyDescent="0.15">
      <c r="A22" s="15">
        <v>13</v>
      </c>
      <c r="B22" s="76" t="s">
        <v>59</v>
      </c>
      <c r="C22" s="76" t="s">
        <v>59</v>
      </c>
      <c r="D22" s="77" t="s">
        <v>80</v>
      </c>
      <c r="E22" s="15" t="s">
        <v>62</v>
      </c>
      <c r="F22" s="15" t="s">
        <v>64</v>
      </c>
      <c r="G22" s="15">
        <v>1</v>
      </c>
      <c r="J22" s="15">
        <f>G22-I22+H22</f>
        <v>1</v>
      </c>
      <c r="K22" s="95"/>
      <c r="L22" s="101" t="e">
        <f ca="1">EUROToLetters(K22)</f>
        <v>#NAME?</v>
      </c>
      <c r="M22" s="90"/>
      <c r="N22" s="89"/>
      <c r="O22" s="89"/>
      <c r="P22" s="74">
        <f>ROUND(G22*ROUND(K22,2),2)</f>
        <v>0</v>
      </c>
      <c r="R22" s="64">
        <v>0.2</v>
      </c>
      <c r="S22" s="31">
        <f>ROUND(R22*ROUND(P22,2),2)</f>
        <v>0</v>
      </c>
      <c r="T22" s="114"/>
    </row>
    <row r="23" spans="1:21" x14ac:dyDescent="0.15">
      <c r="A23" s="15">
        <v>14</v>
      </c>
      <c r="B23" s="76" t="s">
        <v>59</v>
      </c>
      <c r="C23" s="76" t="s">
        <v>59</v>
      </c>
      <c r="D23" s="77" t="s">
        <v>81</v>
      </c>
      <c r="E23" s="15" t="s">
        <v>62</v>
      </c>
      <c r="F23" s="15" t="s">
        <v>64</v>
      </c>
      <c r="G23" s="15">
        <v>1</v>
      </c>
      <c r="J23" s="15">
        <f>G23-I23+H23</f>
        <v>1</v>
      </c>
      <c r="K23" s="95"/>
      <c r="L23" s="101" t="e">
        <f ca="1">EUROToLetters(K23)</f>
        <v>#NAME?</v>
      </c>
      <c r="M23" s="90"/>
      <c r="N23" s="89"/>
      <c r="O23" s="89"/>
      <c r="P23" s="74">
        <f>ROUND(G23*ROUND(K23,2),2)</f>
        <v>0</v>
      </c>
      <c r="R23" s="64">
        <v>0.2</v>
      </c>
      <c r="S23" s="31">
        <f>ROUND(R23*ROUND(P23,2),2)</f>
        <v>0</v>
      </c>
      <c r="T23" s="114"/>
    </row>
    <row r="24" spans="1:21" s="87" customFormat="1" ht="12.75" x14ac:dyDescent="0.2">
      <c r="A24" s="16"/>
      <c r="B24" s="78" t="s">
        <v>59</v>
      </c>
      <c r="C24" s="78" t="s">
        <v>59</v>
      </c>
      <c r="D24" s="79" t="s">
        <v>82</v>
      </c>
      <c r="E24" s="16" t="s">
        <v>59</v>
      </c>
      <c r="F24" s="16"/>
      <c r="G24" s="16"/>
      <c r="H24" s="80"/>
      <c r="I24" s="80"/>
      <c r="J24" s="16"/>
      <c r="K24" s="94"/>
      <c r="L24" s="99"/>
      <c r="M24" s="82"/>
      <c r="N24" s="83"/>
      <c r="O24" s="83"/>
      <c r="P24" s="84"/>
      <c r="Q24" s="16"/>
      <c r="R24" s="85"/>
      <c r="S24" s="86"/>
      <c r="T24" s="113"/>
      <c r="U24" s="16"/>
    </row>
    <row r="25" spans="1:21" ht="21" x14ac:dyDescent="0.15">
      <c r="A25" s="15">
        <v>15</v>
      </c>
      <c r="B25" s="76" t="s">
        <v>59</v>
      </c>
      <c r="C25" s="76" t="s">
        <v>59</v>
      </c>
      <c r="D25" s="77" t="s">
        <v>83</v>
      </c>
      <c r="E25" s="15" t="s">
        <v>62</v>
      </c>
      <c r="F25" s="15" t="s">
        <v>64</v>
      </c>
      <c r="G25" s="15">
        <v>1</v>
      </c>
      <c r="J25" s="15">
        <f t="shared" ref="J25:J32" si="0">G25-I25+H25</f>
        <v>1</v>
      </c>
      <c r="K25" s="95"/>
      <c r="L25" s="101" t="e">
        <f t="shared" ref="L25:L32" ca="1" si="1">EUROToLetters(K25)</f>
        <v>#NAME?</v>
      </c>
      <c r="M25" s="90"/>
      <c r="N25" s="89"/>
      <c r="O25" s="89"/>
      <c r="P25" s="74">
        <f t="shared" ref="P25:P32" si="2">ROUND(G25*ROUND(K25,2),2)</f>
        <v>0</v>
      </c>
      <c r="R25" s="64">
        <v>0.2</v>
      </c>
      <c r="S25" s="31">
        <f t="shared" ref="S25:S32" si="3">ROUND(R25*ROUND(P25,2),2)</f>
        <v>0</v>
      </c>
      <c r="T25" s="114"/>
    </row>
    <row r="26" spans="1:21" x14ac:dyDescent="0.15">
      <c r="A26" s="15">
        <v>16</v>
      </c>
      <c r="B26" s="76" t="s">
        <v>59</v>
      </c>
      <c r="C26" s="76" t="s">
        <v>59</v>
      </c>
      <c r="D26" s="77" t="s">
        <v>84</v>
      </c>
      <c r="E26" s="15" t="s">
        <v>62</v>
      </c>
      <c r="F26" s="15" t="s">
        <v>69</v>
      </c>
      <c r="G26" s="15">
        <v>40</v>
      </c>
      <c r="J26" s="15">
        <f t="shared" si="0"/>
        <v>40</v>
      </c>
      <c r="K26" s="95"/>
      <c r="L26" s="101" t="e">
        <f t="shared" ca="1" si="1"/>
        <v>#NAME?</v>
      </c>
      <c r="M26" s="90"/>
      <c r="N26" s="89"/>
      <c r="O26" s="89"/>
      <c r="P26" s="74">
        <f t="shared" si="2"/>
        <v>0</v>
      </c>
      <c r="R26" s="64">
        <v>0.2</v>
      </c>
      <c r="S26" s="31">
        <f t="shared" si="3"/>
        <v>0</v>
      </c>
      <c r="T26" s="114"/>
    </row>
    <row r="27" spans="1:21" x14ac:dyDescent="0.15">
      <c r="A27" s="15">
        <v>17</v>
      </c>
      <c r="B27" s="76" t="s">
        <v>59</v>
      </c>
      <c r="C27" s="76" t="s">
        <v>59</v>
      </c>
      <c r="D27" s="77" t="s">
        <v>85</v>
      </c>
      <c r="E27" s="15" t="s">
        <v>62</v>
      </c>
      <c r="F27" s="15" t="s">
        <v>69</v>
      </c>
      <c r="G27" s="15">
        <v>5</v>
      </c>
      <c r="J27" s="15">
        <f t="shared" si="0"/>
        <v>5</v>
      </c>
      <c r="K27" s="95"/>
      <c r="L27" s="101" t="e">
        <f t="shared" ca="1" si="1"/>
        <v>#NAME?</v>
      </c>
      <c r="M27" s="90"/>
      <c r="N27" s="89"/>
      <c r="O27" s="89"/>
      <c r="P27" s="74">
        <f t="shared" si="2"/>
        <v>0</v>
      </c>
      <c r="R27" s="64">
        <v>0.2</v>
      </c>
      <c r="S27" s="31">
        <f t="shared" si="3"/>
        <v>0</v>
      </c>
      <c r="T27" s="114"/>
    </row>
    <row r="28" spans="1:21" x14ac:dyDescent="0.15">
      <c r="A28" s="15">
        <v>18</v>
      </c>
      <c r="B28" s="76" t="s">
        <v>59</v>
      </c>
      <c r="C28" s="76" t="s">
        <v>59</v>
      </c>
      <c r="D28" s="77" t="s">
        <v>86</v>
      </c>
      <c r="E28" s="15" t="s">
        <v>62</v>
      </c>
      <c r="F28" s="15" t="s">
        <v>87</v>
      </c>
      <c r="G28" s="15">
        <v>8</v>
      </c>
      <c r="J28" s="15">
        <f t="shared" si="0"/>
        <v>8</v>
      </c>
      <c r="K28" s="95"/>
      <c r="L28" s="101" t="e">
        <f t="shared" ca="1" si="1"/>
        <v>#NAME?</v>
      </c>
      <c r="M28" s="90"/>
      <c r="N28" s="89"/>
      <c r="O28" s="89"/>
      <c r="P28" s="74">
        <f t="shared" si="2"/>
        <v>0</v>
      </c>
      <c r="R28" s="64">
        <v>0.2</v>
      </c>
      <c r="S28" s="31">
        <f t="shared" si="3"/>
        <v>0</v>
      </c>
      <c r="T28" s="114"/>
    </row>
    <row r="29" spans="1:21" ht="21" x14ac:dyDescent="0.15">
      <c r="A29" s="15">
        <v>19</v>
      </c>
      <c r="B29" s="76" t="s">
        <v>59</v>
      </c>
      <c r="C29" s="76" t="s">
        <v>59</v>
      </c>
      <c r="D29" s="77" t="s">
        <v>88</v>
      </c>
      <c r="E29" s="15" t="s">
        <v>62</v>
      </c>
      <c r="F29" s="15" t="s">
        <v>69</v>
      </c>
      <c r="G29" s="15">
        <v>40</v>
      </c>
      <c r="J29" s="15">
        <f t="shared" si="0"/>
        <v>40</v>
      </c>
      <c r="K29" s="95"/>
      <c r="L29" s="101" t="e">
        <f t="shared" ca="1" si="1"/>
        <v>#NAME?</v>
      </c>
      <c r="M29" s="90"/>
      <c r="N29" s="89"/>
      <c r="O29" s="89"/>
      <c r="P29" s="74">
        <f t="shared" si="2"/>
        <v>0</v>
      </c>
      <c r="R29" s="64">
        <v>0.2</v>
      </c>
      <c r="S29" s="31">
        <f t="shared" si="3"/>
        <v>0</v>
      </c>
      <c r="T29" s="114"/>
    </row>
    <row r="30" spans="1:21" ht="42" x14ac:dyDescent="0.15">
      <c r="A30" s="15">
        <v>20</v>
      </c>
      <c r="B30" s="76" t="s">
        <v>59</v>
      </c>
      <c r="C30" s="76" t="s">
        <v>59</v>
      </c>
      <c r="D30" s="77" t="s">
        <v>89</v>
      </c>
      <c r="E30" s="15" t="s">
        <v>62</v>
      </c>
      <c r="F30" s="15" t="s">
        <v>69</v>
      </c>
      <c r="G30" s="15">
        <v>16</v>
      </c>
      <c r="J30" s="15">
        <f t="shared" si="0"/>
        <v>16</v>
      </c>
      <c r="K30" s="95"/>
      <c r="L30" s="101" t="e">
        <f t="shared" ca="1" si="1"/>
        <v>#NAME?</v>
      </c>
      <c r="M30" s="90"/>
      <c r="N30" s="89"/>
      <c r="O30" s="89"/>
      <c r="P30" s="74">
        <f t="shared" si="2"/>
        <v>0</v>
      </c>
      <c r="R30" s="64">
        <v>0.2</v>
      </c>
      <c r="S30" s="31">
        <f t="shared" si="3"/>
        <v>0</v>
      </c>
      <c r="T30" s="114"/>
    </row>
    <row r="31" spans="1:21" x14ac:dyDescent="0.15">
      <c r="A31" s="15">
        <v>21</v>
      </c>
      <c r="B31" s="76" t="s">
        <v>59</v>
      </c>
      <c r="C31" s="76" t="s">
        <v>59</v>
      </c>
      <c r="D31" s="77" t="s">
        <v>90</v>
      </c>
      <c r="E31" s="15" t="s">
        <v>62</v>
      </c>
      <c r="F31" s="15" t="s">
        <v>91</v>
      </c>
      <c r="G31" s="15">
        <v>6</v>
      </c>
      <c r="J31" s="15">
        <f t="shared" si="0"/>
        <v>6</v>
      </c>
      <c r="K31" s="95"/>
      <c r="L31" s="101" t="e">
        <f t="shared" ca="1" si="1"/>
        <v>#NAME?</v>
      </c>
      <c r="M31" s="90"/>
      <c r="N31" s="89"/>
      <c r="O31" s="89"/>
      <c r="P31" s="74">
        <f t="shared" si="2"/>
        <v>0</v>
      </c>
      <c r="R31" s="64">
        <v>0.2</v>
      </c>
      <c r="S31" s="31">
        <f t="shared" si="3"/>
        <v>0</v>
      </c>
      <c r="T31" s="114"/>
    </row>
    <row r="32" spans="1:21" x14ac:dyDescent="0.15">
      <c r="A32" s="15">
        <v>22</v>
      </c>
      <c r="B32" s="76" t="s">
        <v>59</v>
      </c>
      <c r="C32" s="76" t="s">
        <v>59</v>
      </c>
      <c r="D32" s="77" t="s">
        <v>92</v>
      </c>
      <c r="E32" s="15" t="s">
        <v>62</v>
      </c>
      <c r="F32" s="15" t="s">
        <v>64</v>
      </c>
      <c r="G32" s="15">
        <v>1</v>
      </c>
      <c r="J32" s="15">
        <f t="shared" si="0"/>
        <v>1</v>
      </c>
      <c r="K32" s="95"/>
      <c r="L32" s="101" t="e">
        <f t="shared" ca="1" si="1"/>
        <v>#NAME?</v>
      </c>
      <c r="M32" s="90"/>
      <c r="N32" s="89"/>
      <c r="O32" s="89"/>
      <c r="P32" s="74">
        <f t="shared" si="2"/>
        <v>0</v>
      </c>
      <c r="R32" s="64">
        <v>0.2</v>
      </c>
      <c r="S32" s="31">
        <f t="shared" si="3"/>
        <v>0</v>
      </c>
      <c r="T32" s="114"/>
    </row>
    <row r="33" spans="1:21" s="87" customFormat="1" ht="21.75" x14ac:dyDescent="0.2">
      <c r="A33" s="16"/>
      <c r="B33" s="78" t="s">
        <v>59</v>
      </c>
      <c r="C33" s="78" t="s">
        <v>59</v>
      </c>
      <c r="D33" s="79" t="s">
        <v>93</v>
      </c>
      <c r="E33" s="16" t="s">
        <v>59</v>
      </c>
      <c r="F33" s="16"/>
      <c r="G33" s="16"/>
      <c r="H33" s="80"/>
      <c r="I33" s="80"/>
      <c r="J33" s="16"/>
      <c r="K33" s="94"/>
      <c r="L33" s="99"/>
      <c r="M33" s="82"/>
      <c r="N33" s="83"/>
      <c r="O33" s="83"/>
      <c r="P33" s="84"/>
      <c r="Q33" s="16"/>
      <c r="R33" s="85"/>
      <c r="S33" s="86"/>
      <c r="T33" s="113"/>
      <c r="U33" s="16"/>
    </row>
    <row r="34" spans="1:21" s="87" customFormat="1" ht="12.75" x14ac:dyDescent="0.2">
      <c r="A34" s="16"/>
      <c r="B34" s="78" t="s">
        <v>59</v>
      </c>
      <c r="C34" s="78" t="s">
        <v>59</v>
      </c>
      <c r="D34" s="79" t="s">
        <v>94</v>
      </c>
      <c r="E34" s="16" t="s">
        <v>59</v>
      </c>
      <c r="F34" s="16"/>
      <c r="G34" s="16"/>
      <c r="H34" s="80"/>
      <c r="I34" s="80"/>
      <c r="J34" s="16"/>
      <c r="K34" s="94"/>
      <c r="L34" s="99"/>
      <c r="M34" s="82"/>
      <c r="N34" s="83"/>
      <c r="O34" s="83"/>
      <c r="P34" s="84"/>
      <c r="Q34" s="16"/>
      <c r="R34" s="85"/>
      <c r="S34" s="86"/>
      <c r="T34" s="113"/>
      <c r="U34" s="16"/>
    </row>
    <row r="35" spans="1:21" ht="21" x14ac:dyDescent="0.15">
      <c r="A35" s="15">
        <v>23</v>
      </c>
      <c r="B35" s="76" t="s">
        <v>59</v>
      </c>
      <c r="C35" s="76" t="s">
        <v>59</v>
      </c>
      <c r="D35" s="77" t="s">
        <v>95</v>
      </c>
      <c r="E35" s="15" t="s">
        <v>62</v>
      </c>
      <c r="F35" s="15" t="s">
        <v>64</v>
      </c>
      <c r="G35" s="15">
        <v>1</v>
      </c>
      <c r="J35" s="15">
        <f>G35-I35+H35</f>
        <v>1</v>
      </c>
      <c r="K35" s="95"/>
      <c r="L35" s="101" t="e">
        <f ca="1">EUROToLetters(K35)</f>
        <v>#NAME?</v>
      </c>
      <c r="M35" s="90"/>
      <c r="N35" s="89"/>
      <c r="O35" s="89"/>
      <c r="P35" s="74">
        <f>ROUND(G35*ROUND(K35,2),2)</f>
        <v>0</v>
      </c>
      <c r="R35" s="64">
        <v>0.2</v>
      </c>
      <c r="S35" s="31">
        <f>ROUND(R35*ROUND(P35,2),2)</f>
        <v>0</v>
      </c>
      <c r="T35" s="114"/>
    </row>
    <row r="36" spans="1:21" ht="21" x14ac:dyDescent="0.15">
      <c r="A36" s="15">
        <v>24</v>
      </c>
      <c r="B36" s="76" t="s">
        <v>59</v>
      </c>
      <c r="C36" s="76" t="s">
        <v>59</v>
      </c>
      <c r="D36" s="77" t="s">
        <v>96</v>
      </c>
      <c r="E36" s="15" t="s">
        <v>62</v>
      </c>
      <c r="F36" s="15" t="s">
        <v>91</v>
      </c>
      <c r="G36" s="15">
        <v>2</v>
      </c>
      <c r="J36" s="15">
        <f>G36-I36+H36</f>
        <v>2</v>
      </c>
      <c r="K36" s="95"/>
      <c r="L36" s="101" t="e">
        <f ca="1">EUROToLetters(K36)</f>
        <v>#NAME?</v>
      </c>
      <c r="M36" s="90"/>
      <c r="N36" s="89"/>
      <c r="O36" s="89"/>
      <c r="P36" s="74">
        <f>ROUND(G36*ROUND(K36,2),2)</f>
        <v>0</v>
      </c>
      <c r="R36" s="64">
        <v>0.2</v>
      </c>
      <c r="S36" s="31">
        <f>ROUND(R36*ROUND(P36,2),2)</f>
        <v>0</v>
      </c>
      <c r="T36" s="114"/>
    </row>
    <row r="37" spans="1:21" s="87" customFormat="1" ht="12.75" x14ac:dyDescent="0.2">
      <c r="A37" s="16"/>
      <c r="B37" s="78" t="s">
        <v>59</v>
      </c>
      <c r="C37" s="78" t="s">
        <v>59</v>
      </c>
      <c r="D37" s="79" t="s">
        <v>97</v>
      </c>
      <c r="E37" s="16" t="s">
        <v>59</v>
      </c>
      <c r="F37" s="16"/>
      <c r="G37" s="16"/>
      <c r="H37" s="80"/>
      <c r="I37" s="80"/>
      <c r="J37" s="16"/>
      <c r="K37" s="94"/>
      <c r="L37" s="99"/>
      <c r="M37" s="82"/>
      <c r="N37" s="83"/>
      <c r="O37" s="83"/>
      <c r="P37" s="84"/>
      <c r="Q37" s="16"/>
      <c r="R37" s="85"/>
      <c r="S37" s="86"/>
      <c r="T37" s="113"/>
      <c r="U37" s="16"/>
    </row>
    <row r="38" spans="1:21" x14ac:dyDescent="0.15">
      <c r="A38" s="15">
        <v>25</v>
      </c>
      <c r="B38" s="76" t="s">
        <v>59</v>
      </c>
      <c r="C38" s="76" t="s">
        <v>59</v>
      </c>
      <c r="D38" s="77" t="s">
        <v>98</v>
      </c>
      <c r="E38" s="15" t="s">
        <v>62</v>
      </c>
      <c r="F38" s="15" t="s">
        <v>99</v>
      </c>
      <c r="G38" s="15">
        <v>350</v>
      </c>
      <c r="J38" s="15">
        <f>G38-I38+H38</f>
        <v>350</v>
      </c>
      <c r="K38" s="95"/>
      <c r="L38" s="101" t="e">
        <f ca="1">EUROToLetters(K38)</f>
        <v>#NAME?</v>
      </c>
      <c r="M38" s="90"/>
      <c r="N38" s="89"/>
      <c r="O38" s="89"/>
      <c r="P38" s="74">
        <f>ROUND(G38*ROUND(K38,2),2)</f>
        <v>0</v>
      </c>
      <c r="R38" s="64">
        <v>0.2</v>
      </c>
      <c r="S38" s="31">
        <f>ROUND(R38*ROUND(P38,2),2)</f>
        <v>0</v>
      </c>
      <c r="T38" s="114"/>
    </row>
    <row r="39" spans="1:21" s="87" customFormat="1" ht="21.75" x14ac:dyDescent="0.2">
      <c r="A39" s="16"/>
      <c r="B39" s="78" t="s">
        <v>59</v>
      </c>
      <c r="C39" s="78" t="s">
        <v>59</v>
      </c>
      <c r="D39" s="79" t="s">
        <v>100</v>
      </c>
      <c r="E39" s="16" t="s">
        <v>59</v>
      </c>
      <c r="F39" s="16"/>
      <c r="G39" s="16"/>
      <c r="H39" s="80"/>
      <c r="I39" s="80"/>
      <c r="J39" s="16"/>
      <c r="K39" s="94"/>
      <c r="L39" s="99"/>
      <c r="M39" s="82"/>
      <c r="N39" s="83"/>
      <c r="O39" s="83"/>
      <c r="P39" s="84"/>
      <c r="Q39" s="16"/>
      <c r="R39" s="85"/>
      <c r="S39" s="86"/>
      <c r="T39" s="113"/>
      <c r="U39" s="16"/>
    </row>
    <row r="40" spans="1:21" ht="21" x14ac:dyDescent="0.15">
      <c r="A40" s="15">
        <v>26</v>
      </c>
      <c r="B40" s="76" t="s">
        <v>59</v>
      </c>
      <c r="C40" s="76" t="s">
        <v>59</v>
      </c>
      <c r="D40" s="77" t="s">
        <v>101</v>
      </c>
      <c r="E40" s="15" t="s">
        <v>62</v>
      </c>
      <c r="F40" s="15" t="s">
        <v>99</v>
      </c>
      <c r="G40" s="15">
        <v>1</v>
      </c>
      <c r="J40" s="15">
        <f>G40-I40+H40</f>
        <v>1</v>
      </c>
      <c r="K40" s="95"/>
      <c r="L40" s="101" t="e">
        <f ca="1">EUROToLetters(K40)</f>
        <v>#NAME?</v>
      </c>
      <c r="M40" s="90"/>
      <c r="N40" s="89"/>
      <c r="O40" s="89"/>
      <c r="P40" s="74">
        <f>ROUND(G40*ROUND(K40,2),2)</f>
        <v>0</v>
      </c>
      <c r="R40" s="64">
        <v>0.2</v>
      </c>
      <c r="S40" s="31">
        <f>ROUND(R40*ROUND(P40,2),2)</f>
        <v>0</v>
      </c>
      <c r="T40" s="114"/>
    </row>
    <row r="41" spans="1:21" ht="21" x14ac:dyDescent="0.15">
      <c r="A41" s="15">
        <v>27</v>
      </c>
      <c r="B41" s="76" t="s">
        <v>59</v>
      </c>
      <c r="C41" s="76" t="s">
        <v>59</v>
      </c>
      <c r="D41" s="77" t="s">
        <v>102</v>
      </c>
      <c r="E41" s="15" t="s">
        <v>62</v>
      </c>
      <c r="F41" s="15" t="s">
        <v>87</v>
      </c>
      <c r="G41" s="15">
        <v>1</v>
      </c>
      <c r="J41" s="15">
        <f>G41-I41+H41</f>
        <v>1</v>
      </c>
      <c r="K41" s="95"/>
      <c r="L41" s="101" t="e">
        <f ca="1">EUROToLetters(K41)</f>
        <v>#NAME?</v>
      </c>
      <c r="M41" s="90"/>
      <c r="N41" s="89"/>
      <c r="O41" s="89"/>
      <c r="P41" s="74">
        <f>ROUND(G41*ROUND(K41,2),2)</f>
        <v>0</v>
      </c>
      <c r="R41" s="64">
        <v>0.2</v>
      </c>
      <c r="S41" s="31">
        <f>ROUND(R41*ROUND(P41,2),2)</f>
        <v>0</v>
      </c>
      <c r="T41" s="114"/>
    </row>
    <row r="42" spans="1:21" ht="21" x14ac:dyDescent="0.15">
      <c r="A42" s="15">
        <v>28</v>
      </c>
      <c r="B42" s="76" t="s">
        <v>59</v>
      </c>
      <c r="C42" s="76" t="s">
        <v>59</v>
      </c>
      <c r="D42" s="77" t="s">
        <v>103</v>
      </c>
      <c r="E42" s="15" t="s">
        <v>62</v>
      </c>
      <c r="F42" s="15" t="s">
        <v>87</v>
      </c>
      <c r="G42" s="15">
        <v>234</v>
      </c>
      <c r="J42" s="15">
        <f>G42-I42+H42</f>
        <v>234</v>
      </c>
      <c r="K42" s="95"/>
      <c r="L42" s="101" t="e">
        <f ca="1">EUROToLetters(K42)</f>
        <v>#NAME?</v>
      </c>
      <c r="M42" s="90"/>
      <c r="N42" s="89"/>
      <c r="O42" s="89"/>
      <c r="P42" s="74">
        <f>ROUND(G42*ROUND(K42,2),2)</f>
        <v>0</v>
      </c>
      <c r="R42" s="64">
        <v>0.2</v>
      </c>
      <c r="S42" s="31">
        <f>ROUND(R42*ROUND(P42,2),2)</f>
        <v>0</v>
      </c>
      <c r="T42" s="114"/>
    </row>
    <row r="43" spans="1:21" ht="21" x14ac:dyDescent="0.15">
      <c r="A43" s="15">
        <v>29</v>
      </c>
      <c r="B43" s="76" t="s">
        <v>59</v>
      </c>
      <c r="C43" s="76" t="s">
        <v>59</v>
      </c>
      <c r="D43" s="77" t="s">
        <v>104</v>
      </c>
      <c r="E43" s="15" t="s">
        <v>62</v>
      </c>
      <c r="F43" s="15" t="s">
        <v>87</v>
      </c>
      <c r="G43" s="15">
        <v>396</v>
      </c>
      <c r="J43" s="15">
        <f>G43-I43+H43</f>
        <v>396</v>
      </c>
      <c r="K43" s="95"/>
      <c r="L43" s="101" t="e">
        <f ca="1">EUROToLetters(K43)</f>
        <v>#NAME?</v>
      </c>
      <c r="M43" s="90"/>
      <c r="N43" s="89"/>
      <c r="O43" s="89"/>
      <c r="P43" s="74">
        <f>ROUND(G43*ROUND(K43,2),2)</f>
        <v>0</v>
      </c>
      <c r="R43" s="64">
        <v>0.2</v>
      </c>
      <c r="S43" s="31">
        <f>ROUND(R43*ROUND(P43,2),2)</f>
        <v>0</v>
      </c>
      <c r="T43" s="114"/>
    </row>
    <row r="44" spans="1:21" ht="21" x14ac:dyDescent="0.15">
      <c r="A44" s="15">
        <v>30</v>
      </c>
      <c r="B44" s="76" t="s">
        <v>59</v>
      </c>
      <c r="C44" s="76" t="s">
        <v>59</v>
      </c>
      <c r="D44" s="77" t="s">
        <v>105</v>
      </c>
      <c r="E44" s="15" t="s">
        <v>62</v>
      </c>
      <c r="F44" s="15" t="s">
        <v>87</v>
      </c>
      <c r="G44" s="15">
        <v>1</v>
      </c>
      <c r="J44" s="15">
        <f>G44-I44+H44</f>
        <v>1</v>
      </c>
      <c r="K44" s="95"/>
      <c r="L44" s="101" t="e">
        <f ca="1">EUROToLetters(K44)</f>
        <v>#NAME?</v>
      </c>
      <c r="M44" s="90"/>
      <c r="N44" s="89"/>
      <c r="O44" s="89"/>
      <c r="P44" s="74">
        <f>ROUND(G44*ROUND(K44,2),2)</f>
        <v>0</v>
      </c>
      <c r="R44" s="64">
        <v>0.2</v>
      </c>
      <c r="S44" s="31">
        <f>ROUND(R44*ROUND(P44,2),2)</f>
        <v>0</v>
      </c>
      <c r="T44" s="114"/>
    </row>
    <row r="45" spans="1:21" s="87" customFormat="1" ht="12.75" x14ac:dyDescent="0.2">
      <c r="A45" s="16"/>
      <c r="B45" s="78" t="s">
        <v>59</v>
      </c>
      <c r="C45" s="78" t="s">
        <v>59</v>
      </c>
      <c r="D45" s="79" t="s">
        <v>106</v>
      </c>
      <c r="E45" s="16" t="s">
        <v>59</v>
      </c>
      <c r="F45" s="16"/>
      <c r="G45" s="16"/>
      <c r="H45" s="80"/>
      <c r="I45" s="80"/>
      <c r="J45" s="16"/>
      <c r="K45" s="94"/>
      <c r="L45" s="99"/>
      <c r="M45" s="82"/>
      <c r="N45" s="83"/>
      <c r="O45" s="83"/>
      <c r="P45" s="84"/>
      <c r="Q45" s="16"/>
      <c r="R45" s="85"/>
      <c r="S45" s="86"/>
      <c r="T45" s="113"/>
      <c r="U45" s="16"/>
    </row>
    <row r="46" spans="1:21" ht="21" x14ac:dyDescent="0.15">
      <c r="A46" s="15">
        <v>31</v>
      </c>
      <c r="B46" s="76" t="s">
        <v>59</v>
      </c>
      <c r="C46" s="76" t="s">
        <v>59</v>
      </c>
      <c r="D46" s="77" t="s">
        <v>107</v>
      </c>
      <c r="E46" s="15" t="s">
        <v>62</v>
      </c>
      <c r="F46" s="15" t="s">
        <v>64</v>
      </c>
      <c r="G46" s="15">
        <v>1</v>
      </c>
      <c r="J46" s="15">
        <f>G46-I46+H46</f>
        <v>1</v>
      </c>
      <c r="K46" s="95"/>
      <c r="L46" s="101" t="e">
        <f ca="1">EUROToLetters(K46)</f>
        <v>#NAME?</v>
      </c>
      <c r="M46" s="90"/>
      <c r="N46" s="89"/>
      <c r="O46" s="89"/>
      <c r="P46" s="74">
        <f>ROUND(G46*ROUND(K46,2),2)</f>
        <v>0</v>
      </c>
      <c r="R46" s="64">
        <v>0.2</v>
      </c>
      <c r="S46" s="31">
        <f>ROUND(R46*ROUND(P46,2),2)</f>
        <v>0</v>
      </c>
      <c r="T46" s="114"/>
    </row>
    <row r="47" spans="1:21" s="87" customFormat="1" ht="12.75" x14ac:dyDescent="0.2">
      <c r="A47" s="16"/>
      <c r="B47" s="78" t="s">
        <v>59</v>
      </c>
      <c r="C47" s="78" t="s">
        <v>59</v>
      </c>
      <c r="D47" s="79" t="s">
        <v>108</v>
      </c>
      <c r="E47" s="16" t="s">
        <v>59</v>
      </c>
      <c r="F47" s="16"/>
      <c r="G47" s="16"/>
      <c r="H47" s="80"/>
      <c r="I47" s="80"/>
      <c r="J47" s="16"/>
      <c r="K47" s="94"/>
      <c r="L47" s="99"/>
      <c r="M47" s="82"/>
      <c r="N47" s="83"/>
      <c r="O47" s="83"/>
      <c r="P47" s="84"/>
      <c r="Q47" s="16"/>
      <c r="R47" s="85"/>
      <c r="S47" s="86"/>
      <c r="T47" s="113"/>
      <c r="U47" s="16"/>
    </row>
    <row r="48" spans="1:21" ht="21" x14ac:dyDescent="0.15">
      <c r="A48" s="15">
        <v>32</v>
      </c>
      <c r="B48" s="76" t="s">
        <v>59</v>
      </c>
      <c r="C48" s="76" t="s">
        <v>59</v>
      </c>
      <c r="D48" s="77" t="s">
        <v>109</v>
      </c>
      <c r="E48" s="15" t="s">
        <v>62</v>
      </c>
      <c r="F48" s="15" t="s">
        <v>99</v>
      </c>
      <c r="G48" s="15">
        <v>70</v>
      </c>
      <c r="J48" s="15">
        <f>G48-I48+H48</f>
        <v>70</v>
      </c>
      <c r="K48" s="95"/>
      <c r="L48" s="101" t="e">
        <f ca="1">EUROToLetters(K48)</f>
        <v>#NAME?</v>
      </c>
      <c r="M48" s="90"/>
      <c r="N48" s="89"/>
      <c r="O48" s="89"/>
      <c r="P48" s="74">
        <f>ROUND(G48*ROUND(K48,2),2)</f>
        <v>0</v>
      </c>
      <c r="R48" s="64">
        <v>0.2</v>
      </c>
      <c r="S48" s="31">
        <f>ROUND(R48*ROUND(P48,2),2)</f>
        <v>0</v>
      </c>
      <c r="T48" s="114"/>
    </row>
    <row r="49" spans="1:21" ht="21" x14ac:dyDescent="0.15">
      <c r="A49" s="15">
        <v>33</v>
      </c>
      <c r="B49" s="76" t="s">
        <v>59</v>
      </c>
      <c r="C49" s="76" t="s">
        <v>59</v>
      </c>
      <c r="D49" s="77" t="s">
        <v>110</v>
      </c>
      <c r="E49" s="15" t="s">
        <v>62</v>
      </c>
      <c r="F49" s="15" t="s">
        <v>99</v>
      </c>
      <c r="G49" s="15">
        <v>150</v>
      </c>
      <c r="J49" s="15">
        <f>G49-I49+H49</f>
        <v>150</v>
      </c>
      <c r="K49" s="95"/>
      <c r="L49" s="101" t="e">
        <f ca="1">EUROToLetters(K49)</f>
        <v>#NAME?</v>
      </c>
      <c r="M49" s="90"/>
      <c r="N49" s="89"/>
      <c r="O49" s="89"/>
      <c r="P49" s="74">
        <f>ROUND(G49*ROUND(K49,2),2)</f>
        <v>0</v>
      </c>
      <c r="R49" s="64">
        <v>0.2</v>
      </c>
      <c r="S49" s="31">
        <f>ROUND(R49*ROUND(P49,2),2)</f>
        <v>0</v>
      </c>
      <c r="T49" s="114"/>
    </row>
    <row r="50" spans="1:21" s="87" customFormat="1" ht="12.75" x14ac:dyDescent="0.2">
      <c r="A50" s="16"/>
      <c r="B50" s="78" t="s">
        <v>59</v>
      </c>
      <c r="C50" s="78" t="s">
        <v>59</v>
      </c>
      <c r="D50" s="79" t="s">
        <v>111</v>
      </c>
      <c r="E50" s="16" t="s">
        <v>59</v>
      </c>
      <c r="F50" s="16"/>
      <c r="G50" s="16"/>
      <c r="H50" s="80"/>
      <c r="I50" s="80"/>
      <c r="J50" s="16"/>
      <c r="K50" s="94"/>
      <c r="L50" s="99"/>
      <c r="M50" s="82"/>
      <c r="N50" s="83"/>
      <c r="O50" s="83"/>
      <c r="P50" s="84"/>
      <c r="Q50" s="16"/>
      <c r="R50" s="85"/>
      <c r="S50" s="86"/>
      <c r="T50" s="113"/>
      <c r="U50" s="16"/>
    </row>
    <row r="51" spans="1:21" ht="21" x14ac:dyDescent="0.15">
      <c r="A51" s="15">
        <v>34</v>
      </c>
      <c r="B51" s="76" t="s">
        <v>59</v>
      </c>
      <c r="C51" s="76" t="s">
        <v>59</v>
      </c>
      <c r="D51" s="77" t="s">
        <v>112</v>
      </c>
      <c r="E51" s="15" t="s">
        <v>62</v>
      </c>
      <c r="F51" s="15" t="s">
        <v>99</v>
      </c>
      <c r="G51" s="15">
        <v>5</v>
      </c>
      <c r="J51" s="15">
        <f>G51-I51+H51</f>
        <v>5</v>
      </c>
      <c r="K51" s="95"/>
      <c r="L51" s="101" t="e">
        <f ca="1">EUROToLetters(K51)</f>
        <v>#NAME?</v>
      </c>
      <c r="M51" s="90"/>
      <c r="N51" s="89"/>
      <c r="O51" s="89"/>
      <c r="P51" s="74">
        <f>ROUND(G51*ROUND(K51,2),2)</f>
        <v>0</v>
      </c>
      <c r="R51" s="64">
        <v>0.2</v>
      </c>
      <c r="S51" s="31">
        <f>ROUND(R51*ROUND(P51,2),2)</f>
        <v>0</v>
      </c>
      <c r="T51" s="114"/>
    </row>
    <row r="52" spans="1:21" x14ac:dyDescent="0.15">
      <c r="A52" s="15">
        <v>35</v>
      </c>
      <c r="B52" s="76" t="s">
        <v>59</v>
      </c>
      <c r="C52" s="76" t="s">
        <v>59</v>
      </c>
      <c r="D52" s="77" t="s">
        <v>113</v>
      </c>
      <c r="E52" s="15" t="s">
        <v>62</v>
      </c>
      <c r="F52" s="15" t="s">
        <v>69</v>
      </c>
      <c r="G52" s="15">
        <v>2</v>
      </c>
      <c r="J52" s="15">
        <f>G52-I52+H52</f>
        <v>2</v>
      </c>
      <c r="K52" s="95"/>
      <c r="L52" s="101" t="e">
        <f ca="1">EUROToLetters(K52)</f>
        <v>#NAME?</v>
      </c>
      <c r="M52" s="90"/>
      <c r="N52" s="89"/>
      <c r="O52" s="89"/>
      <c r="P52" s="74">
        <f>ROUND(G52*ROUND(K52,2),2)</f>
        <v>0</v>
      </c>
      <c r="R52" s="64">
        <v>0.2</v>
      </c>
      <c r="S52" s="31">
        <f>ROUND(R52*ROUND(P52,2),2)</f>
        <v>0</v>
      </c>
      <c r="T52" s="114"/>
    </row>
    <row r="53" spans="1:21" ht="21" x14ac:dyDescent="0.15">
      <c r="A53" s="15">
        <v>36</v>
      </c>
      <c r="B53" s="76" t="s">
        <v>59</v>
      </c>
      <c r="C53" s="76" t="s">
        <v>59</v>
      </c>
      <c r="D53" s="77" t="s">
        <v>114</v>
      </c>
      <c r="E53" s="15" t="s">
        <v>62</v>
      </c>
      <c r="F53" s="15" t="s">
        <v>69</v>
      </c>
      <c r="G53" s="15">
        <v>2</v>
      </c>
      <c r="J53" s="15">
        <f>G53-I53+H53</f>
        <v>2</v>
      </c>
      <c r="K53" s="95"/>
      <c r="L53" s="101" t="e">
        <f ca="1">EUROToLetters(K53)</f>
        <v>#NAME?</v>
      </c>
      <c r="M53" s="90"/>
      <c r="N53" s="89"/>
      <c r="O53" s="89"/>
      <c r="P53" s="74">
        <f>ROUND(G53*ROUND(K53,2),2)</f>
        <v>0</v>
      </c>
      <c r="R53" s="64">
        <v>0.2</v>
      </c>
      <c r="S53" s="31">
        <f>ROUND(R53*ROUND(P53,2),2)</f>
        <v>0</v>
      </c>
      <c r="T53" s="114"/>
    </row>
    <row r="54" spans="1:21" s="87" customFormat="1" ht="12.75" x14ac:dyDescent="0.2">
      <c r="A54" s="16"/>
      <c r="B54" s="78" t="s">
        <v>59</v>
      </c>
      <c r="C54" s="78" t="s">
        <v>59</v>
      </c>
      <c r="D54" s="79" t="s">
        <v>115</v>
      </c>
      <c r="E54" s="16" t="s">
        <v>59</v>
      </c>
      <c r="F54" s="16"/>
      <c r="G54" s="16"/>
      <c r="H54" s="80"/>
      <c r="I54" s="80"/>
      <c r="J54" s="16"/>
      <c r="K54" s="94"/>
      <c r="L54" s="99"/>
      <c r="M54" s="82"/>
      <c r="N54" s="83"/>
      <c r="O54" s="83"/>
      <c r="P54" s="84"/>
      <c r="Q54" s="16"/>
      <c r="R54" s="85"/>
      <c r="S54" s="86"/>
      <c r="T54" s="113"/>
      <c r="U54" s="16"/>
    </row>
    <row r="55" spans="1:21" ht="21" x14ac:dyDescent="0.15">
      <c r="A55" s="15">
        <v>37</v>
      </c>
      <c r="B55" s="76" t="s">
        <v>59</v>
      </c>
      <c r="C55" s="76" t="s">
        <v>59</v>
      </c>
      <c r="D55" s="77" t="s">
        <v>116</v>
      </c>
      <c r="E55" s="15" t="s">
        <v>62</v>
      </c>
      <c r="F55" s="15" t="s">
        <v>99</v>
      </c>
      <c r="G55" s="15">
        <v>50</v>
      </c>
      <c r="J55" s="15">
        <f>G55-I55+H55</f>
        <v>50</v>
      </c>
      <c r="K55" s="95"/>
      <c r="L55" s="101" t="e">
        <f ca="1">EUROToLetters(K55)</f>
        <v>#NAME?</v>
      </c>
      <c r="M55" s="90"/>
      <c r="N55" s="89"/>
      <c r="O55" s="89"/>
      <c r="P55" s="74">
        <f>ROUND(G55*ROUND(K55,2),2)</f>
        <v>0</v>
      </c>
      <c r="R55" s="64">
        <v>0.2</v>
      </c>
      <c r="S55" s="31">
        <f>ROUND(R55*ROUND(P55,2),2)</f>
        <v>0</v>
      </c>
      <c r="T55" s="114"/>
    </row>
    <row r="56" spans="1:21" x14ac:dyDescent="0.15">
      <c r="K56" s="95"/>
      <c r="L56" s="101"/>
      <c r="T56" s="114"/>
    </row>
    <row r="57" spans="1:21" ht="15" customHeight="1" x14ac:dyDescent="0.15">
      <c r="A57" s="1" t="s">
        <v>117</v>
      </c>
      <c r="B57" s="154"/>
      <c r="C57" s="154"/>
      <c r="D57" s="155"/>
      <c r="E57" s="154"/>
      <c r="F57" s="154"/>
      <c r="G57" s="154"/>
      <c r="H57" s="156"/>
      <c r="I57" s="156"/>
      <c r="J57" s="154"/>
      <c r="K57" s="157"/>
      <c r="L57" s="1"/>
      <c r="M57" s="108"/>
      <c r="N57" s="109"/>
      <c r="O57" s="109"/>
      <c r="P57" s="73">
        <f>SUM(P7:P55)</f>
        <v>0</v>
      </c>
      <c r="Q57" s="106"/>
      <c r="R57" s="110"/>
      <c r="S57" s="30"/>
      <c r="T57" s="107"/>
      <c r="U57" s="106"/>
    </row>
    <row r="58" spans="1:21" ht="15" customHeight="1" x14ac:dyDescent="0.15">
      <c r="A58" s="158" t="s">
        <v>19</v>
      </c>
      <c r="B58" s="159"/>
      <c r="C58" s="159"/>
      <c r="D58" s="160"/>
      <c r="E58" s="159"/>
      <c r="F58" s="159"/>
      <c r="G58" s="159"/>
      <c r="H58" s="161"/>
      <c r="I58" s="161"/>
      <c r="J58" s="159"/>
      <c r="K58" s="162"/>
      <c r="L58" s="158"/>
      <c r="M58" s="104"/>
      <c r="P58" s="70">
        <f>SUM(S7:S55)</f>
        <v>0</v>
      </c>
      <c r="Q58" s="102"/>
      <c r="R58" s="105"/>
      <c r="T58" s="103"/>
      <c r="U58" s="102"/>
    </row>
    <row r="59" spans="1:21" ht="15" customHeight="1" x14ac:dyDescent="0.15">
      <c r="A59" s="1" t="s">
        <v>118</v>
      </c>
      <c r="B59" s="154"/>
      <c r="C59" s="154"/>
      <c r="D59" s="155"/>
      <c r="E59" s="154"/>
      <c r="F59" s="154"/>
      <c r="G59" s="154"/>
      <c r="H59" s="156"/>
      <c r="I59" s="156"/>
      <c r="J59" s="154"/>
      <c r="K59" s="157"/>
      <c r="L59" s="1"/>
      <c r="M59" s="108"/>
      <c r="N59" s="109"/>
      <c r="O59" s="109"/>
      <c r="P59" s="73">
        <f>P57+P58</f>
        <v>0</v>
      </c>
      <c r="Q59" s="106"/>
      <c r="R59" s="110"/>
      <c r="S59" s="30"/>
      <c r="T59" s="107"/>
      <c r="U59" s="106"/>
    </row>
    <row r="60" spans="1:21" x14ac:dyDescent="0.15">
      <c r="A60" s="163" t="s">
        <v>119</v>
      </c>
      <c r="B60" s="163"/>
      <c r="C60" s="163"/>
      <c r="D60" s="163"/>
      <c r="E60" s="163"/>
      <c r="F60" s="163"/>
      <c r="G60" s="163"/>
      <c r="H60" s="164"/>
      <c r="I60" s="164"/>
      <c r="J60" s="163"/>
      <c r="K60" s="165"/>
      <c r="L60" s="164"/>
      <c r="M60" s="166"/>
      <c r="N60" s="165"/>
      <c r="O60" s="165"/>
      <c r="P60" s="167"/>
      <c r="Q60" s="163"/>
      <c r="R60" s="168"/>
      <c r="S60" s="169"/>
      <c r="T60" s="163"/>
      <c r="U60" s="163"/>
    </row>
    <row r="61" spans="1:21" x14ac:dyDescent="0.15">
      <c r="A61" s="163"/>
      <c r="B61" s="163"/>
      <c r="C61" s="163"/>
      <c r="D61" s="163"/>
      <c r="E61" s="163"/>
      <c r="F61" s="163"/>
      <c r="G61" s="163"/>
      <c r="H61" s="164"/>
      <c r="I61" s="164"/>
      <c r="J61" s="163"/>
      <c r="K61" s="165"/>
      <c r="L61" s="164"/>
      <c r="M61" s="166"/>
      <c r="N61" s="165"/>
      <c r="O61" s="165"/>
      <c r="P61" s="167"/>
      <c r="Q61" s="163"/>
      <c r="R61" s="168"/>
      <c r="S61" s="169"/>
      <c r="T61" s="163"/>
      <c r="U61" s="163"/>
    </row>
    <row r="62" spans="1:21" x14ac:dyDescent="0.15">
      <c r="A62" s="163"/>
      <c r="B62" s="163"/>
      <c r="C62" s="163"/>
      <c r="D62" s="163"/>
      <c r="E62" s="163"/>
      <c r="F62" s="163"/>
      <c r="G62" s="163"/>
      <c r="H62" s="164"/>
      <c r="I62" s="164"/>
      <c r="J62" s="163"/>
      <c r="K62" s="165"/>
      <c r="L62" s="164"/>
      <c r="M62" s="166"/>
      <c r="N62" s="165"/>
      <c r="O62" s="165"/>
      <c r="P62" s="167"/>
      <c r="Q62" s="163"/>
      <c r="R62" s="168"/>
      <c r="S62" s="169"/>
      <c r="T62" s="163"/>
      <c r="U62" s="163"/>
    </row>
    <row r="63" spans="1:21" x14ac:dyDescent="0.15">
      <c r="A63" s="163"/>
      <c r="B63" s="163"/>
      <c r="C63" s="163"/>
      <c r="D63" s="163"/>
      <c r="E63" s="163"/>
      <c r="F63" s="163"/>
      <c r="G63" s="163"/>
      <c r="H63" s="164"/>
      <c r="I63" s="164"/>
      <c r="J63" s="163"/>
      <c r="K63" s="165"/>
      <c r="L63" s="164"/>
      <c r="M63" s="166"/>
      <c r="N63" s="165"/>
      <c r="O63" s="165"/>
      <c r="P63" s="167"/>
      <c r="Q63" s="163"/>
      <c r="R63" s="168"/>
      <c r="S63" s="169"/>
      <c r="T63" s="163"/>
      <c r="U63" s="163"/>
    </row>
  </sheetData>
  <sheetProtection sheet="1" formatCells="0" formatColumns="0" formatRows="0"/>
  <mergeCells count="5">
    <mergeCell ref="A3:U3"/>
    <mergeCell ref="A57:L57"/>
    <mergeCell ref="A58:L58"/>
    <mergeCell ref="A59:L59"/>
    <mergeCell ref="A60:U63"/>
  </mergeCells>
  <printOptions gridLines="1"/>
  <pageMargins left="0.41666666666666702" right="0.41666666666666702" top="0.55555555555555503" bottom="0.41666666666666702" header="0.13888888888888901" footer="0.13888888888888901"/>
  <pageSetup paperSize="9" orientation="landscape" r:id="rId1"/>
  <headerFooter differentFirst="1" alignWithMargins="0">
    <oddHeader>&amp;COFFRE - DQE
  “Travaux de dépollution des sols par oxydation chimique in-situ et excavation / evacuation en filière adaptée 69, Rue de Pont-aven (Kervidanou) 29300 QUIMPERLÉ”</oddHeader>
    <oddFooter>&amp;CRéférence DCE : 202500051&amp;R&amp;P/&amp;N</oddFooter>
    <firstFooter>&amp;CRéférence DCE : 202500051&amp;R&amp;P/&amp;N</firstFooter>
  </headerFooter>
  <ignoredErrors>
    <ignoredError sqref="A1:CW1000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9.140625" defaultRowHeight="10.5" x14ac:dyDescent="0.2"/>
  <cols>
    <col min="1" max="1" width="48.7109375" style="37" customWidth="1"/>
    <col min="2" max="2" width="8" style="38" customWidth="1"/>
    <col min="3" max="3" width="15.7109375" style="153" customWidth="1"/>
    <col min="4" max="4" width="40.7109375" style="39" customWidth="1"/>
    <col min="5" max="5" width="18.7109375" style="33" customWidth="1"/>
    <col min="6" max="6" width="7.7109375" style="40" customWidth="1"/>
    <col min="7" max="7" width="12.140625" style="34" hidden="1" customWidth="1"/>
    <col min="8" max="8" width="12.140625" style="36" customWidth="1"/>
    <col min="9" max="9" width="9.140625" style="36" customWidth="1"/>
    <col min="10" max="16384" width="9.140625" style="36"/>
  </cols>
  <sheetData>
    <row r="1" spans="1:7" s="32" customFormat="1" hidden="1" x14ac:dyDescent="0.15">
      <c r="A1" s="115"/>
      <c r="B1" s="116"/>
      <c r="C1" s="74"/>
      <c r="D1" s="117"/>
      <c r="E1" s="117"/>
      <c r="F1" s="116"/>
      <c r="G1" s="118"/>
    </row>
    <row r="2" spans="1:7" s="32" customFormat="1" hidden="1" x14ac:dyDescent="0.15">
      <c r="A2" s="115"/>
      <c r="B2" s="119"/>
      <c r="C2" s="84"/>
      <c r="D2" s="120"/>
      <c r="E2" s="121"/>
      <c r="F2" s="119"/>
      <c r="G2" s="122"/>
    </row>
    <row r="3" spans="1:7" s="35" customFormat="1" x14ac:dyDescent="0.15">
      <c r="A3" s="123" t="s">
        <v>12</v>
      </c>
      <c r="B3" s="124" t="s">
        <v>13</v>
      </c>
      <c r="C3" s="149" t="s">
        <v>14</v>
      </c>
      <c r="D3" s="126" t="s">
        <v>15</v>
      </c>
      <c r="E3" s="125" t="s">
        <v>16</v>
      </c>
      <c r="F3" s="127" t="s">
        <v>17</v>
      </c>
      <c r="G3" s="128" t="s">
        <v>22</v>
      </c>
    </row>
    <row r="4" spans="1:7" ht="30" customHeight="1" x14ac:dyDescent="0.15">
      <c r="A4" s="129"/>
      <c r="B4" s="130"/>
      <c r="C4" s="150"/>
      <c r="D4" s="131"/>
      <c r="E4" s="132">
        <f>ROUND(B4*C4,2)</f>
        <v>0</v>
      </c>
      <c r="F4" s="133"/>
      <c r="G4" s="134">
        <f t="shared" ref="G4:G13" si="0">E4*F4</f>
        <v>0</v>
      </c>
    </row>
    <row r="5" spans="1:7" ht="30" customHeight="1" x14ac:dyDescent="0.15">
      <c r="A5" s="129"/>
      <c r="B5" s="130"/>
      <c r="C5" s="150"/>
      <c r="D5" s="131"/>
      <c r="E5" s="132">
        <f>ROUND(B5*C5,2)</f>
        <v>0</v>
      </c>
      <c r="F5" s="133"/>
      <c r="G5" s="134">
        <f t="shared" si="0"/>
        <v>0</v>
      </c>
    </row>
    <row r="6" spans="1:7" ht="30" customHeight="1" x14ac:dyDescent="0.15">
      <c r="A6" s="129"/>
      <c r="B6" s="130"/>
      <c r="C6" s="150"/>
      <c r="D6" s="131"/>
      <c r="E6" s="132">
        <f t="shared" ref="E6:E12" si="1">ROUND(B6*C6,2)</f>
        <v>0</v>
      </c>
      <c r="F6" s="133"/>
      <c r="G6" s="134">
        <f t="shared" si="0"/>
        <v>0</v>
      </c>
    </row>
    <row r="7" spans="1:7" ht="30" customHeight="1" x14ac:dyDescent="0.15">
      <c r="A7" s="129"/>
      <c r="B7" s="130"/>
      <c r="C7" s="150"/>
      <c r="D7" s="131"/>
      <c r="E7" s="132">
        <f t="shared" si="1"/>
        <v>0</v>
      </c>
      <c r="F7" s="133"/>
      <c r="G7" s="134">
        <f t="shared" si="0"/>
        <v>0</v>
      </c>
    </row>
    <row r="8" spans="1:7" ht="30" customHeight="1" x14ac:dyDescent="0.15">
      <c r="A8" s="129"/>
      <c r="B8" s="130"/>
      <c r="C8" s="150"/>
      <c r="D8" s="131"/>
      <c r="E8" s="132">
        <f t="shared" si="1"/>
        <v>0</v>
      </c>
      <c r="F8" s="133"/>
      <c r="G8" s="134">
        <f t="shared" si="0"/>
        <v>0</v>
      </c>
    </row>
    <row r="9" spans="1:7" ht="30" customHeight="1" x14ac:dyDescent="0.15">
      <c r="A9" s="129"/>
      <c r="B9" s="130"/>
      <c r="C9" s="150"/>
      <c r="D9" s="131"/>
      <c r="E9" s="132">
        <f t="shared" si="1"/>
        <v>0</v>
      </c>
      <c r="F9" s="133"/>
      <c r="G9" s="134">
        <f t="shared" si="0"/>
        <v>0</v>
      </c>
    </row>
    <row r="10" spans="1:7" ht="30" customHeight="1" x14ac:dyDescent="0.15">
      <c r="A10" s="129"/>
      <c r="B10" s="130"/>
      <c r="C10" s="150"/>
      <c r="D10" s="131"/>
      <c r="E10" s="132">
        <f t="shared" si="1"/>
        <v>0</v>
      </c>
      <c r="F10" s="133"/>
      <c r="G10" s="134">
        <f t="shared" si="0"/>
        <v>0</v>
      </c>
    </row>
    <row r="11" spans="1:7" ht="30" customHeight="1" x14ac:dyDescent="0.15">
      <c r="A11" s="129"/>
      <c r="B11" s="130"/>
      <c r="C11" s="150"/>
      <c r="D11" s="131"/>
      <c r="E11" s="132">
        <f t="shared" si="1"/>
        <v>0</v>
      </c>
      <c r="F11" s="133"/>
      <c r="G11" s="134">
        <f t="shared" si="0"/>
        <v>0</v>
      </c>
    </row>
    <row r="12" spans="1:7" ht="30" customHeight="1" x14ac:dyDescent="0.15">
      <c r="A12" s="129"/>
      <c r="B12" s="130"/>
      <c r="C12" s="150"/>
      <c r="D12" s="131"/>
      <c r="E12" s="132">
        <f t="shared" si="1"/>
        <v>0</v>
      </c>
      <c r="F12" s="133"/>
      <c r="G12" s="134">
        <f t="shared" si="0"/>
        <v>0</v>
      </c>
    </row>
    <row r="13" spans="1:7" ht="30" customHeight="1" x14ac:dyDescent="0.15">
      <c r="A13" s="135"/>
      <c r="B13" s="136"/>
      <c r="C13" s="151"/>
      <c r="D13" s="137"/>
      <c r="E13" s="138">
        <f>ROUND(B13*C13,2)</f>
        <v>0</v>
      </c>
      <c r="F13" s="139"/>
      <c r="G13" s="140">
        <f t="shared" si="0"/>
        <v>0</v>
      </c>
    </row>
    <row r="14" spans="1:7" ht="30" customHeight="1" x14ac:dyDescent="0.15">
      <c r="A14" s="141"/>
      <c r="B14" s="142"/>
      <c r="C14" s="152"/>
      <c r="D14" s="143" t="s">
        <v>18</v>
      </c>
      <c r="E14" s="144">
        <f>SUM(E4:E13)</f>
        <v>0</v>
      </c>
      <c r="F14" s="145"/>
      <c r="G14" s="118"/>
    </row>
    <row r="15" spans="1:7" ht="30" customHeight="1" x14ac:dyDescent="0.15">
      <c r="A15" s="146"/>
      <c r="B15" s="80"/>
      <c r="C15" s="81"/>
      <c r="D15" s="147" t="s">
        <v>19</v>
      </c>
      <c r="E15" s="120">
        <f>ROUND(SUM(G4:G13),2)</f>
        <v>0</v>
      </c>
      <c r="F15" s="148"/>
      <c r="G15" s="118"/>
    </row>
    <row r="16" spans="1:7" ht="30" customHeight="1" x14ac:dyDescent="0.15">
      <c r="A16" s="141"/>
      <c r="B16" s="142"/>
      <c r="C16" s="152"/>
      <c r="D16" s="143" t="s">
        <v>27</v>
      </c>
      <c r="E16" s="144">
        <f>E14+E15</f>
        <v>0</v>
      </c>
      <c r="F16" s="145"/>
      <c r="G16" s="118"/>
    </row>
  </sheetData>
  <sheetProtection sheet="1" formatCells="0" formatColumns="0" formatRows="0"/>
  <pageMargins left="0.41666666666666702" right="0.41666666666666702" top="0.41666666666666702" bottom="0.41666666666666702" header="0.13888888888888901" footer="0.13888888888888901"/>
  <pageSetup paperSize="9" orientation="landscape" horizontalDpi="1200" verticalDpi="1200" r:id="rId1"/>
  <headerFooter alignWithMargins="0">
    <oddHeader>&amp;COmissions pour  “Travaux de dépollution des sols par oxydation chimique in-situ et excavation / evacuation en filière adaptée 69, Rue de Pont-aven (Kervidanou) 29300 QUIMPERLÉ”</oddHeader>
    <oddFooter>&amp;CRéférence DCE : 202500051&amp;R&amp;P/&amp;N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workbookViewId="0">
      <selection activeCell="B3" sqref="B3"/>
    </sheetView>
  </sheetViews>
  <sheetFormatPr baseColWidth="10" defaultColWidth="9.140625" defaultRowHeight="12.75" x14ac:dyDescent="0.2"/>
  <cols>
    <col min="1" max="1" width="11.42578125" customWidth="1"/>
    <col min="2" max="2" width="68.140625" style="22" customWidth="1"/>
    <col min="3" max="3" width="9.140625" customWidth="1"/>
  </cols>
  <sheetData>
    <row r="1" spans="2:2" x14ac:dyDescent="0.2">
      <c r="B1" s="23" t="s">
        <v>4</v>
      </c>
    </row>
    <row r="3" spans="2:2" ht="38.25" x14ac:dyDescent="0.2">
      <c r="B3" s="22" t="s">
        <v>5</v>
      </c>
    </row>
    <row r="4" spans="2:2" x14ac:dyDescent="0.2">
      <c r="B4" s="22" t="s">
        <v>6</v>
      </c>
    </row>
    <row r="5" spans="2:2" x14ac:dyDescent="0.2">
      <c r="B5" s="22" t="s">
        <v>23</v>
      </c>
    </row>
    <row r="6" spans="2:2" ht="114.75" x14ac:dyDescent="0.2">
      <c r="B6" s="22" t="s">
        <v>24</v>
      </c>
    </row>
    <row r="7" spans="2:2" ht="63.75" x14ac:dyDescent="0.2">
      <c r="B7" s="22" t="s">
        <v>28</v>
      </c>
    </row>
    <row r="8" spans="2:2" ht="51" x14ac:dyDescent="0.2">
      <c r="B8" s="22" t="s">
        <v>25</v>
      </c>
    </row>
    <row r="9" spans="2:2" ht="63.75" x14ac:dyDescent="0.2">
      <c r="B9" s="22" t="s">
        <v>7</v>
      </c>
    </row>
    <row r="10" spans="2:2" ht="25.5" x14ac:dyDescent="0.2">
      <c r="B10" s="22" t="s">
        <v>8</v>
      </c>
    </row>
    <row r="11" spans="2:2" x14ac:dyDescent="0.2">
      <c r="B11" s="22" t="s">
        <v>9</v>
      </c>
    </row>
    <row r="13" spans="2:2" x14ac:dyDescent="0.2">
      <c r="B13" s="22" t="s">
        <v>10</v>
      </c>
    </row>
    <row r="15" spans="2:2" x14ac:dyDescent="0.2">
      <c r="B15" s="22" t="s">
        <v>11</v>
      </c>
    </row>
    <row r="16" spans="2:2" x14ac:dyDescent="0.2">
      <c r="B16" s="22" t="s">
        <v>1</v>
      </c>
    </row>
    <row r="17" spans="2:2" x14ac:dyDescent="0.2">
      <c r="B17" s="22" t="s">
        <v>38</v>
      </c>
    </row>
    <row r="18" spans="2:2" x14ac:dyDescent="0.2">
      <c r="B18" s="22" t="s">
        <v>39</v>
      </c>
    </row>
    <row r="19" spans="2:2" x14ac:dyDescent="0.2">
      <c r="B19" s="49" t="s">
        <v>40</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5"/>
  <sheetViews>
    <sheetView workbookViewId="0">
      <selection activeCell="F11" sqref="F11"/>
    </sheetView>
  </sheetViews>
  <sheetFormatPr baseColWidth="10" defaultColWidth="9.140625" defaultRowHeight="12.75" x14ac:dyDescent="0.2"/>
  <cols>
    <col min="1" max="1" width="27.42578125" style="47" bestFit="1" customWidth="1"/>
    <col min="2" max="2" width="76.85546875" style="47" customWidth="1"/>
    <col min="3" max="3" width="9.140625" style="47" customWidth="1"/>
    <col min="4" max="16384" width="9.140625" style="47"/>
  </cols>
  <sheetData>
    <row r="2" spans="1:2" x14ac:dyDescent="0.2">
      <c r="A2" s="47" t="s">
        <v>47</v>
      </c>
      <c r="B2" s="50" t="s">
        <v>46</v>
      </c>
    </row>
    <row r="3" spans="1:2" x14ac:dyDescent="0.2">
      <c r="A3" s="46" t="s">
        <v>29</v>
      </c>
      <c r="B3" s="46"/>
    </row>
    <row r="4" spans="1:2" x14ac:dyDescent="0.2">
      <c r="A4" s="55" t="s">
        <v>30</v>
      </c>
      <c r="B4" s="48" t="s">
        <v>49</v>
      </c>
    </row>
    <row r="5" spans="1:2" x14ac:dyDescent="0.2">
      <c r="A5" s="55" t="s">
        <v>20</v>
      </c>
      <c r="B5" s="48" t="s">
        <v>42</v>
      </c>
    </row>
    <row r="6" spans="1:2" x14ac:dyDescent="0.2">
      <c r="A6" s="55" t="s">
        <v>31</v>
      </c>
      <c r="B6" s="48" t="s">
        <v>43</v>
      </c>
    </row>
    <row r="7" spans="1:2" x14ac:dyDescent="0.2">
      <c r="A7" s="55" t="s">
        <v>12</v>
      </c>
      <c r="B7" s="48" t="s">
        <v>32</v>
      </c>
    </row>
    <row r="8" spans="1:2" ht="255" x14ac:dyDescent="0.2">
      <c r="A8" s="55" t="s">
        <v>0</v>
      </c>
      <c r="B8" s="48" t="s">
        <v>50</v>
      </c>
    </row>
    <row r="9" spans="1:2" x14ac:dyDescent="0.2">
      <c r="A9" s="55" t="s">
        <v>21</v>
      </c>
      <c r="B9" s="48" t="s">
        <v>48</v>
      </c>
    </row>
    <row r="10" spans="1:2" x14ac:dyDescent="0.2">
      <c r="A10" s="55" t="s">
        <v>13</v>
      </c>
      <c r="B10" s="48" t="s">
        <v>51</v>
      </c>
    </row>
    <row r="11" spans="1:2" x14ac:dyDescent="0.2">
      <c r="A11" s="55" t="s">
        <v>33</v>
      </c>
      <c r="B11" s="48" t="s">
        <v>34</v>
      </c>
    </row>
    <row r="12" spans="1:2" x14ac:dyDescent="0.2">
      <c r="A12" s="55" t="s">
        <v>16</v>
      </c>
      <c r="B12" s="48" t="s">
        <v>35</v>
      </c>
    </row>
    <row r="13" spans="1:2" ht="51" x14ac:dyDescent="0.2">
      <c r="A13" s="55" t="s">
        <v>36</v>
      </c>
      <c r="B13" s="48" t="s">
        <v>41</v>
      </c>
    </row>
    <row r="14" spans="1:2" x14ac:dyDescent="0.2">
      <c r="A14" s="56" t="s">
        <v>56</v>
      </c>
      <c r="B14" s="22" t="s">
        <v>57</v>
      </c>
    </row>
    <row r="15" spans="1:2" ht="16.5" x14ac:dyDescent="0.2">
      <c r="B15" s="57"/>
    </row>
  </sheetData>
  <pageMargins left="0.75" right="0.75" top="1" bottom="1" header="0.5" footer="0.5"/>
  <pageSetup paperSize="9" orientation="portrait" r:id="rId1"/>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DQE</vt:lpstr>
      <vt:lpstr>Omissions</vt:lpstr>
      <vt:lpstr>3P</vt:lpstr>
      <vt:lpstr>Légende</vt:lpstr>
      <vt:lpstr>DQE!Impression_des_titres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Inès RAZZOUKINE</cp:lastModifiedBy>
  <cp:lastPrinted>2012-04-05T13:12:06Z</cp:lastPrinted>
  <dcterms:created xsi:type="dcterms:W3CDTF">2004-01-29T18:35:10Z</dcterms:created>
  <dcterms:modified xsi:type="dcterms:W3CDTF">2025-12-10T13:44:28Z</dcterms:modified>
  <cp:category/>
  <cp:contentStatus/>
</cp:coreProperties>
</file>