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N:\Organisation\DFJ_SMA\ACHATS\A1_SUPouEGAL_90k€\2025\BBb F25SMPS\20_Dossier_de_consultation\25 - Modification DCE du 281 CRT V2\"/>
    </mc:Choice>
  </mc:AlternateContent>
  <xr:revisionPtr revIDLastSave="0" documentId="8_{D35261E0-6AA4-4E6C-BF1C-D2C25D1F1DA7}" xr6:coauthVersionLast="47" xr6:coauthVersionMax="47" xr10:uidLastSave="{00000000-0000-0000-0000-000000000000}"/>
  <bookViews>
    <workbookView xWindow="-120" yWindow="-120" windowWidth="29040" windowHeight="15720" firstSheet="2" activeTab="6" xr2:uid="{00000000-000D-0000-FFFF-FFFF00000000}"/>
  </bookViews>
  <sheets>
    <sheet name="RSE" sheetId="10" r:id="rId1"/>
    <sheet name="DMA_Neutraliseur" sheetId="2" r:id="rId2"/>
    <sheet name="CPC" sheetId="1" r:id="rId3"/>
    <sheet name="Informatique et logiciels" sheetId="4" r:id="rId4"/>
    <sheet name="Caractéristiques de l'instrumen" sheetId="7" r:id="rId5"/>
    <sheet name="Formation Maintenance Support" sheetId="5" r:id="rId6"/>
    <sheet name="distribution de la note" sheetId="9"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0" i="1" l="1"/>
  <c r="E15" i="4"/>
  <c r="E10" i="1"/>
  <c r="C17" i="2"/>
  <c r="B16" i="9"/>
  <c r="E15" i="10"/>
  <c r="E16" i="10" s="1"/>
  <c r="E16" i="2"/>
  <c r="E17" i="2" s="1"/>
  <c r="C16" i="10"/>
  <c r="C15" i="10"/>
  <c r="E14" i="5"/>
  <c r="C16" i="2"/>
  <c r="C15" i="4"/>
  <c r="C11" i="1"/>
  <c r="E11" i="1" l="1"/>
  <c r="C14" i="5"/>
  <c r="C15" i="5" l="1"/>
  <c r="E15" i="5" s="1"/>
  <c r="C16" i="4"/>
  <c r="E16" i="4" s="1"/>
  <c r="C13" i="9"/>
  <c r="C5" i="9" l="1"/>
  <c r="D9" i="9" l="1"/>
  <c r="D12" i="9"/>
  <c r="D8" i="9"/>
  <c r="D10" i="9"/>
  <c r="D11" i="9"/>
</calcChain>
</file>

<file path=xl/sharedStrings.xml><?xml version="1.0" encoding="utf-8"?>
<sst xmlns="http://schemas.openxmlformats.org/spreadsheetml/2006/main" count="145" uniqueCount="113">
  <si>
    <t>RESPONSABILITE SOCIETALE ET ENVIRONNEMENTALE</t>
  </si>
  <si>
    <t>Poids</t>
  </si>
  <si>
    <t>réponses du candidat</t>
  </si>
  <si>
    <t>Note</t>
  </si>
  <si>
    <t>Libellé</t>
  </si>
  <si>
    <t xml:space="preserve">Exigences </t>
  </si>
  <si>
    <t xml:space="preserve">Gouvernance et conformité </t>
  </si>
  <si>
    <t>Décrire les certifications RSE ou environnementales détenues par votre entreprise (ex. ISO 14001, ISO 26000) ou équivalent</t>
  </si>
  <si>
    <t>Impact environnemental</t>
  </si>
  <si>
    <t xml:space="preserve">Préciser la consommation énergétique de l’équipement et les dispositifs d’économie d’énergie.
</t>
  </si>
  <si>
    <t>Décrire les matériaux utilisés (recyclés, recyclables, sans substances dangereuses).</t>
  </si>
  <si>
    <t>Indiquer la durée de vie estimée et la réparabilité (disponibilité des pièces détachées).</t>
  </si>
  <si>
    <t>Présenter la stratégie de réduction des emballages et de gestion des déchets.</t>
  </si>
  <si>
    <t xml:space="preserve">Indicateurs et preuves </t>
  </si>
  <si>
    <t xml:space="preserve">LOI AGEC Fournir des indicateurs chiffrés sur le  % de matériaux recyclés intégrés dans l'équipement que vous proposez. </t>
  </si>
  <si>
    <r>
      <rPr>
        <b/>
        <sz val="11"/>
        <color theme="1"/>
        <rFont val="Calibri"/>
        <family val="2"/>
        <scheme val="minor"/>
      </rPr>
      <t>Egalité professionnelle</t>
    </r>
    <r>
      <rPr>
        <sz val="11"/>
        <color theme="1"/>
        <rFont val="Calibri"/>
        <family val="2"/>
        <scheme val="minor"/>
      </rPr>
      <t xml:space="preserve">
Le candidat doit indiquer :
S’il détient le Label Égalité professionnelle AFNOR (ou équivalent reconnu).
La date d’obtention et la durée de validité du label.
Si le label couvre l’ensemble de l’entreprise ou une partie (site, activité).
À défaut de label, fournir :
L’Index égalité professionnelle (score et actions correctives).
Les démarches en cours pour obtenir le label.
</t>
    </r>
  </si>
  <si>
    <t xml:space="preserve">fournir le taux de femmes dans l'entreprise (global et postes de direction) 
</t>
  </si>
  <si>
    <t>fournir l'écart de rémunération moyen entre femmes et hommes.</t>
  </si>
  <si>
    <t>Joindre les certificats, labels ou rapports d'audit RSE</t>
  </si>
  <si>
    <t>Cycle de vie et fin de vie</t>
  </si>
  <si>
    <t>Proposer des solutions de reprise ou recyclage en fin de vie.</t>
  </si>
  <si>
    <t>Décrire la traçabilité des composants et la conformité à la directive DEEE (Déchets d’Équipements Électriques et Électroniques).</t>
  </si>
  <si>
    <t>note</t>
  </si>
  <si>
    <t>note normalisée /note finale sur 100</t>
  </si>
  <si>
    <t>DMA + neutraliseur</t>
  </si>
  <si>
    <t>gamme de taille</t>
  </si>
  <si>
    <t>préciser la gamme de taille de particules que le classifieur couvre</t>
  </si>
  <si>
    <t>vitesse acquisition</t>
  </si>
  <si>
    <t>préciser la vitesse/fréquence  d'acquisition maximum pour un scan sur toute la gamme de mesure</t>
  </si>
  <si>
    <t>résolution</t>
  </si>
  <si>
    <t>précision la résolution en termes de canaux de taille de particules par décade</t>
  </si>
  <si>
    <t>neutraliseur</t>
  </si>
  <si>
    <t>préciser la nature du neutraliseur (exigé, RX)</t>
  </si>
  <si>
    <t>concentration maximale</t>
  </si>
  <si>
    <t>indiquer la concentration maximale en nombre de particules/cm3 que le neutraliseur peut gérer</t>
  </si>
  <si>
    <t>débit prélèvement</t>
  </si>
  <si>
    <t>préciser la gamme de débit de prélèvement compatible avec le DMA</t>
  </si>
  <si>
    <t>impacteur</t>
  </si>
  <si>
    <t>indiquer la fourniture d'un impacteur d'entrée et la dimension de l'orifice en µm.</t>
  </si>
  <si>
    <t>temps de mise en route</t>
  </si>
  <si>
    <t>Préciser le temps de mise en route du neutraliseur</t>
  </si>
  <si>
    <t xml:space="preserve">Géométrie </t>
  </si>
  <si>
    <t xml:space="preserve">préciser la géométrie de la colonne DMA. </t>
  </si>
  <si>
    <t>Tension</t>
  </si>
  <si>
    <t>Préciser si le balayage en tension peut être réaliser dans les deux sens.</t>
  </si>
  <si>
    <t>Polarité</t>
  </si>
  <si>
    <t>Précisier si les deux polarité peuvent être utilisées ? A défaut, préciser la polarité de base.</t>
  </si>
  <si>
    <t>Air de Gainage</t>
  </si>
  <si>
    <t>Précisier si l'air de gainage (sheath air) est ajustable.</t>
  </si>
  <si>
    <t>Temps de résidence</t>
  </si>
  <si>
    <t>Préciser si le temps de résidence ( temps de passage entre le DMA et le CNC) peut être ajusté ?</t>
  </si>
  <si>
    <t>CPC</t>
  </si>
  <si>
    <t>CPC whitelist</t>
  </si>
  <si>
    <t>préciser si l'instrument est inscrit sur la whitelist ACTRIS</t>
  </si>
  <si>
    <t>limite basse taille particules</t>
  </si>
  <si>
    <t>Préciser le D50 du CPC.</t>
  </si>
  <si>
    <t>débit de prélèvement</t>
  </si>
  <si>
    <t>indiquer les débits de prélèvement de l'instrument</t>
  </si>
  <si>
    <t>indiquer la concentration maximale en nombre de particules/cm3 que le CPC peut compter en mode comptage unique. Indiquer la limite du déclanchement du mode photométrique.</t>
  </si>
  <si>
    <t>fluide</t>
  </si>
  <si>
    <t>indiquer le fluide de travail du CPC (butanol exigé)</t>
  </si>
  <si>
    <t>stockage données</t>
  </si>
  <si>
    <t>indiquer la capacité de stockage de données de l'instruments pour des mesures en continu (en jours)</t>
  </si>
  <si>
    <t>EN 16976 Conformité</t>
  </si>
  <si>
    <t xml:space="preserve"> Indiquer si le CPC recouvre les exigences techniques de la norme EN 16976. Si non préciser, les points sur lequels il y a des différences.</t>
  </si>
  <si>
    <t>SYSTEME INFORMATIQUE</t>
  </si>
  <si>
    <t>Exigences minimales demandées</t>
  </si>
  <si>
    <t>Préciser si un PC est nécessaire pour l'utilisation de l'appareil.</t>
  </si>
  <si>
    <t>Logiciels, traitement des données, interface</t>
  </si>
  <si>
    <t xml:space="preserve">Préciser si des fichiers textes sont accessibles à l'exportation sans besoin de retraitement des données. Préciser les moyens d'exportation des ces données </t>
  </si>
  <si>
    <t xml:space="preserve">Préciser si le logociel de traitement des données permet de traiter les données brutes. </t>
  </si>
  <si>
    <t>Précier si le logiciel permet une évaluation de l’état du système et afficher les erreurs s’il y a un dysfonctionnement</t>
  </si>
  <si>
    <t>Préciser les interfaces de connexion de l'instrument pour le controle (si pertinent) et la récupération des données  (usb, station d'acquisition ou connexion PC).</t>
  </si>
  <si>
    <t>Préciser si le logiciel peut être exécuté sans avoir à disposer de privilèges administrateur</t>
  </si>
  <si>
    <t>La solution doit comporter une licence perpétuelle pour le traitement des données, sans limite d’installation sur différents postes.</t>
  </si>
  <si>
    <t>Préciser les conditions de mises à jour des logiciels (mises à jour gratuite, contrat de maintenance sur logiciels, correction de bugs, évolution suivant les versions windows…)</t>
  </si>
  <si>
    <t>Indiquer la taille des fichiers générés lors d'un fonctionnement continu avec une résolution temporelle de 5 minutes sur 24 h</t>
  </si>
  <si>
    <r>
      <t xml:space="preserve">Si un PC est nécéssaire pour l'acquisition : </t>
    </r>
    <r>
      <rPr>
        <sz val="10"/>
        <color rgb="FF000000"/>
        <rFont val="Arial"/>
      </rPr>
      <t xml:space="preserve"> Préciser les caractéristiques de l'ordinateur portable fourni (puissance  processeur, RAM, taille et type (SSD) du disque dur)</t>
    </r>
  </si>
  <si>
    <t>Préciser les contraintes d'installation logicielles par rapport au système d'exploitation (environnement Windows version ?, version francaise/américaine ?)</t>
  </si>
  <si>
    <t>Fourniture du pack office ( Excel, Word, powerpoint à minima)</t>
  </si>
  <si>
    <t>Caractéristiques de l'instrument</t>
  </si>
  <si>
    <t>Exigences</t>
  </si>
  <si>
    <t>Caractéristiques instrument</t>
  </si>
  <si>
    <t xml:space="preserve">Préciser les dimensions et encombrement de l'appareil (taille, poids). </t>
  </si>
  <si>
    <t>Préciser les points d'extraction nécessaires et si le système comprend une récupération du butanol pour le CPC ou un moyen de gestion des rejets de butanol.</t>
  </si>
  <si>
    <t xml:space="preserve">Préciser les besoins électriques (nombre de prises, puissance électrique…). </t>
  </si>
  <si>
    <t xml:space="preserve"> Préciser la consommation électrique du système au démarrage et en fonctionnement continu. </t>
  </si>
  <si>
    <t>Préciser les conditions d'opération du système (T°, humidité )</t>
  </si>
  <si>
    <t xml:space="preserve"> Préciser le dégagement de chaleur du système </t>
  </si>
  <si>
    <t xml:space="preserve"> Préciser la nature ainsi que les pressions et/ou débits des fluides nécessaires à l'utilisation de l'appareillage s'ils existent</t>
  </si>
  <si>
    <t>Préciser si le système est marqué CE (obligatoire)</t>
  </si>
  <si>
    <t>Formation, maintenance et support</t>
  </si>
  <si>
    <t>Mainenance de l'appareil</t>
  </si>
  <si>
    <t>Préciser le support technique proposé après achat (hotline, plateforme web d'échanges avec le constructeur et d'autre utilisateurs, mise à jour logicielle, équipe technique)</t>
  </si>
  <si>
    <t>Préciser les équipes techniques en support de ce type de matériel localement (France) et à l'international. Préciser le ratio du nombre de techniciens intervenant en France/SMPS installé en France</t>
  </si>
  <si>
    <t>Préciser si un étalonnage du CPC selon les normes ISO 27891 et EN 16976  est proposé dans le cadre ou en marge d'une prestation de maintenance. Précisez les modalités de prise en charge.</t>
  </si>
  <si>
    <t>Préciser les offres de contrat de maintenance pour l'appareil proposé ainsi que le coût associé, et les exclusions éventuelles</t>
  </si>
  <si>
    <t xml:space="preserve"> Préciser le délais d'approvisionnement des pièces de rechange</t>
  </si>
  <si>
    <t>Préciser les délais d'intervention (à distance et sur site) dans le cadre ou hors cadre de contrat de maintenance</t>
  </si>
  <si>
    <t>Préciser si la maintenance du systême informatique est inclus dans les offres de maintenance/garantie. Si non, quel est le coût?</t>
  </si>
  <si>
    <t>Indiquer la liste des laboratoires équipés par son matériel dans le domaine de la qualité de l'air (au niveau Français et Européen),</t>
  </si>
  <si>
    <t>Préciser le coût de la maintenance annuelle de base recommandé</t>
  </si>
  <si>
    <t>Préciser la durée de support des pièces (en années)</t>
  </si>
  <si>
    <t>Formation</t>
  </si>
  <si>
    <t>Préciser les formations incluses de base sur site lors de l'installation de l'instrument (1 jour minimum sur site pour 4 personnes). Indiquer la durée en heures.</t>
  </si>
  <si>
    <t>PRIX</t>
  </si>
  <si>
    <t>prix de l'appareil et garantie</t>
  </si>
  <si>
    <t>prix du contrat de maintenance</t>
  </si>
  <si>
    <t>CARACTERISTIQUES TECHNIQUES</t>
  </si>
  <si>
    <t>DMA+Neutraliseur</t>
  </si>
  <si>
    <t>Informatique et logiciels</t>
  </si>
  <si>
    <t>Formation et support, maintenance</t>
  </si>
  <si>
    <t>CRITERES RSE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</si>
</sst>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9" x14ac:knownFonts="1">
    <font>
      <sz val="11"/>
      <color theme="1"/>
      <name val="Calibri"/>
      <family val="2"/>
      <scheme val="minor"/>
    </font>
    <font>
      <b/>
      <sz val="20"/>
      <color theme="1"/>
      <name val="Calibri"/>
      <family val="1"/>
      <scheme val="minor"/>
    </font>
    <font>
      <b/>
      <i/>
      <sz val="10"/>
      <color rgb="FF000000"/>
      <name val="Arial"/>
      <family val="2"/>
    </font>
    <font>
      <sz val="10"/>
      <color rgb="FF000000"/>
      <name val="Arial"/>
      <family val="2"/>
    </font>
    <font>
      <sz val="10"/>
      <name val="Arial"/>
      <family val="2"/>
    </font>
    <font>
      <b/>
      <sz val="11"/>
      <color theme="1"/>
      <name val="Calibri"/>
      <family val="2"/>
      <scheme val="minor"/>
    </font>
    <font>
      <b/>
      <sz val="20"/>
      <color theme="0"/>
      <name val="Calibri"/>
      <family val="1"/>
      <scheme val="minor"/>
    </font>
    <font>
      <b/>
      <sz val="18"/>
      <color theme="0"/>
      <name val="Calibri"/>
      <family val="2"/>
      <scheme val="minor"/>
    </font>
    <font>
      <b/>
      <i/>
      <sz val="11"/>
      <color rgb="FF000000"/>
      <name val="Arial"/>
      <family val="2"/>
    </font>
    <font>
      <sz val="11"/>
      <color theme="1"/>
      <name val="Calibri"/>
      <family val="2"/>
      <scheme val="minor"/>
    </font>
    <font>
      <sz val="10"/>
      <color theme="1"/>
      <name val="Arial"/>
      <family val="2"/>
    </font>
    <font>
      <sz val="11"/>
      <name val="Calibri"/>
      <family val="2"/>
      <scheme val="minor"/>
    </font>
    <font>
      <b/>
      <i/>
      <sz val="12"/>
      <color theme="1" tint="0.34998626667073579"/>
      <name val="Calibri"/>
      <family val="2"/>
      <scheme val="minor"/>
    </font>
    <font>
      <sz val="10"/>
      <color rgb="FF000000"/>
      <name val="Arial"/>
    </font>
    <font>
      <sz val="10"/>
      <color theme="1"/>
      <name val="Arial"/>
    </font>
    <font>
      <b/>
      <sz val="10"/>
      <color rgb="FF000000"/>
      <name val="Arial"/>
      <family val="2"/>
    </font>
    <font>
      <sz val="11"/>
      <name val="Arial"/>
      <family val="2"/>
    </font>
    <font>
      <b/>
      <sz val="10"/>
      <name val="Arial"/>
      <family val="2"/>
    </font>
    <font>
      <b/>
      <i/>
      <sz val="12"/>
      <color theme="1"/>
      <name val="Calibri"/>
      <family val="2"/>
      <scheme val="minor"/>
    </font>
  </fonts>
  <fills count="12">
    <fill>
      <patternFill patternType="none"/>
    </fill>
    <fill>
      <patternFill patternType="gray125"/>
    </fill>
    <fill>
      <patternFill patternType="solid">
        <fgColor theme="2" tint="-0.249977111117893"/>
        <bgColor indexed="64"/>
      </patternFill>
    </fill>
    <fill>
      <patternFill patternType="solid">
        <fgColor rgb="FFFFFF00"/>
        <bgColor indexed="64"/>
      </patternFill>
    </fill>
    <fill>
      <patternFill patternType="solid">
        <fgColor theme="9" tint="-0.499984740745262"/>
        <bgColor indexed="64"/>
      </patternFill>
    </fill>
    <fill>
      <patternFill patternType="solid">
        <fgColor theme="1" tint="0.499984740745262"/>
        <bgColor indexed="64"/>
      </patternFill>
    </fill>
    <fill>
      <patternFill patternType="solid">
        <fgColor theme="1"/>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9" fillId="0" borderId="0" applyFont="0" applyFill="0" applyBorder="0" applyAlignment="0" applyProtection="0"/>
  </cellStyleXfs>
  <cellXfs count="86">
    <xf numFmtId="0" fontId="0" fillId="0" borderId="0" xfId="0"/>
    <xf numFmtId="0" fontId="5" fillId="0" borderId="0" xfId="0" applyFont="1"/>
    <xf numFmtId="0" fontId="3" fillId="0" borderId="0" xfId="0" applyFont="1" applyAlignment="1">
      <alignment vertical="top"/>
    </xf>
    <xf numFmtId="0" fontId="7" fillId="6" borderId="1" xfId="0" applyFont="1" applyFill="1" applyBorder="1" applyAlignment="1">
      <alignment horizontal="center" vertical="center" wrapText="1"/>
    </xf>
    <xf numFmtId="0" fontId="4" fillId="7" borderId="1" xfId="0" applyFont="1" applyFill="1" applyBorder="1" applyAlignment="1">
      <alignment horizontal="center" vertical="center" wrapText="1"/>
    </xf>
    <xf numFmtId="0" fontId="6" fillId="6" borderId="1" xfId="0" applyFont="1" applyFill="1" applyBorder="1" applyAlignment="1">
      <alignment horizontal="center" vertical="center"/>
    </xf>
    <xf numFmtId="0" fontId="4" fillId="7" borderId="4"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6" borderId="6"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3" xfId="0" applyFont="1" applyBorder="1" applyAlignment="1">
      <alignment horizontal="center" vertical="center" wrapText="1"/>
    </xf>
    <xf numFmtId="0" fontId="7" fillId="6" borderId="5"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4" fillId="7" borderId="8"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11" fillId="9" borderId="0" xfId="0" applyFont="1" applyFill="1"/>
    <xf numFmtId="9" fontId="11" fillId="9" borderId="0" xfId="0" applyNumberFormat="1" applyFont="1" applyFill="1"/>
    <xf numFmtId="9" fontId="11" fillId="0" borderId="0" xfId="1" applyFont="1"/>
    <xf numFmtId="0" fontId="11" fillId="0" borderId="0" xfId="0" applyFont="1"/>
    <xf numFmtId="9" fontId="11" fillId="9" borderId="0" xfId="1" applyFont="1" applyFill="1"/>
    <xf numFmtId="0" fontId="11" fillId="10" borderId="0" xfId="0" applyFont="1" applyFill="1"/>
    <xf numFmtId="9" fontId="11" fillId="10" borderId="0" xfId="0" applyNumberFormat="1" applyFont="1" applyFill="1"/>
    <xf numFmtId="9" fontId="11" fillId="0" borderId="0" xfId="0" applyNumberFormat="1" applyFont="1"/>
    <xf numFmtId="0" fontId="12" fillId="0" borderId="0" xfId="0" applyFont="1"/>
    <xf numFmtId="0" fontId="12" fillId="0" borderId="0" xfId="0" applyFont="1" applyAlignment="1">
      <alignment horizontal="center"/>
    </xf>
    <xf numFmtId="9" fontId="12" fillId="0" borderId="0" xfId="1" applyFont="1"/>
    <xf numFmtId="164" fontId="11" fillId="0" borderId="0" xfId="1" applyNumberFormat="1" applyFont="1"/>
    <xf numFmtId="165" fontId="12" fillId="0" borderId="0" xfId="0" applyNumberFormat="1" applyFont="1"/>
    <xf numFmtId="9" fontId="12" fillId="0" borderId="0" xfId="0" applyNumberFormat="1" applyFont="1" applyAlignment="1">
      <alignment horizontal="center"/>
    </xf>
    <xf numFmtId="0" fontId="0" fillId="0" borderId="3" xfId="0" applyBorder="1" applyAlignment="1">
      <alignment horizontal="center" vertical="center" wrapText="1"/>
    </xf>
    <xf numFmtId="0" fontId="3" fillId="0" borderId="1" xfId="0" applyFont="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vertical="center" wrapText="1"/>
    </xf>
    <xf numFmtId="0" fontId="10" fillId="0" borderId="1" xfId="0" applyFont="1" applyBorder="1" applyAlignment="1">
      <alignment vertical="center"/>
    </xf>
    <xf numFmtId="0" fontId="4" fillId="7" borderId="2"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 xfId="0" applyBorder="1" applyAlignment="1">
      <alignment horizontal="center" vertical="center" wrapText="1"/>
    </xf>
    <xf numFmtId="0" fontId="0" fillId="0" borderId="11" xfId="0" applyBorder="1" applyAlignment="1">
      <alignment horizontal="center" vertical="center" wrapText="1"/>
    </xf>
    <xf numFmtId="0" fontId="10" fillId="0" borderId="1" xfId="0" applyFont="1" applyBorder="1" applyAlignment="1">
      <alignment vertical="center" wrapText="1"/>
    </xf>
    <xf numFmtId="0" fontId="3" fillId="0" borderId="18" xfId="0" applyFont="1" applyBorder="1" applyAlignment="1">
      <alignment horizontal="center" vertical="center" wrapText="1"/>
    </xf>
    <xf numFmtId="0" fontId="3" fillId="0" borderId="0" xfId="0" applyFont="1" applyAlignment="1">
      <alignment vertical="center" wrapText="1"/>
    </xf>
    <xf numFmtId="0" fontId="4" fillId="7" borderId="11" xfId="0" applyFont="1" applyFill="1" applyBorder="1" applyAlignment="1">
      <alignment horizontal="center" vertical="center"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11" xfId="0" applyFont="1" applyBorder="1" applyAlignment="1">
      <alignment horizontal="left" vertical="center" wrapText="1"/>
    </xf>
    <xf numFmtId="0" fontId="14" fillId="0" borderId="1" xfId="0" applyFont="1" applyBorder="1" applyAlignment="1">
      <alignment vertical="center" wrapText="1"/>
    </xf>
    <xf numFmtId="0" fontId="0" fillId="0" borderId="1" xfId="0" applyBorder="1" applyAlignment="1">
      <alignment vertical="center"/>
    </xf>
    <xf numFmtId="0" fontId="0" fillId="0" borderId="1" xfId="0" applyBorder="1" applyAlignment="1">
      <alignment vertical="center" wrapText="1"/>
    </xf>
    <xf numFmtId="0" fontId="15" fillId="0" borderId="1" xfId="0" applyFont="1" applyBorder="1" applyAlignment="1">
      <alignment horizontal="center" vertical="center" wrapText="1"/>
    </xf>
    <xf numFmtId="0" fontId="4" fillId="0" borderId="8" xfId="0" applyFont="1" applyBorder="1" applyAlignment="1">
      <alignment horizontal="left" vertical="center" wrapText="1"/>
    </xf>
    <xf numFmtId="0" fontId="16" fillId="0" borderId="8" xfId="0" applyFont="1" applyBorder="1" applyAlignment="1">
      <alignment horizontal="left" vertical="center" wrapText="1"/>
    </xf>
    <xf numFmtId="0" fontId="16" fillId="0" borderId="1" xfId="0" applyFont="1" applyBorder="1" applyAlignment="1">
      <alignment horizontal="left" vertical="center" wrapText="1"/>
    </xf>
    <xf numFmtId="0" fontId="16" fillId="0" borderId="11" xfId="0" applyFont="1" applyBorder="1" applyAlignment="1">
      <alignment horizontal="left" vertical="center" wrapText="1"/>
    </xf>
    <xf numFmtId="0" fontId="4" fillId="0" borderId="2" xfId="0" applyFont="1" applyBorder="1" applyAlignment="1">
      <alignment horizontal="left" vertical="center" wrapText="1"/>
    </xf>
    <xf numFmtId="0" fontId="11" fillId="2" borderId="0" xfId="0" applyFont="1" applyFill="1"/>
    <xf numFmtId="9" fontId="11" fillId="2" borderId="0" xfId="0" applyNumberFormat="1" applyFont="1" applyFill="1"/>
    <xf numFmtId="0" fontId="17" fillId="0" borderId="1" xfId="0" applyFont="1" applyBorder="1" applyAlignment="1">
      <alignment horizontal="center" vertical="center" wrapText="1"/>
    </xf>
    <xf numFmtId="0" fontId="0" fillId="11" borderId="0" xfId="0" applyFill="1"/>
    <xf numFmtId="0" fontId="18" fillId="11" borderId="2" xfId="0" applyFont="1" applyFill="1" applyBorder="1" applyAlignment="1">
      <alignment horizontal="right" vertical="center" wrapText="1"/>
    </xf>
    <xf numFmtId="0" fontId="5" fillId="11" borderId="1" xfId="0" applyFont="1" applyFill="1" applyBorder="1" applyAlignment="1">
      <alignment horizontal="center" vertical="center"/>
    </xf>
    <xf numFmtId="0" fontId="12" fillId="0" borderId="0" xfId="0" applyFont="1" applyAlignment="1">
      <alignment horizontal="right"/>
    </xf>
    <xf numFmtId="9" fontId="0" fillId="11" borderId="0" xfId="0" applyNumberFormat="1" applyFill="1"/>
    <xf numFmtId="0" fontId="4" fillId="0" borderId="20" xfId="0" applyFont="1" applyBorder="1" applyAlignment="1">
      <alignment vertical="top" wrapText="1"/>
    </xf>
    <xf numFmtId="0" fontId="0" fillId="0" borderId="21" xfId="0" applyBorder="1"/>
    <xf numFmtId="0" fontId="0" fillId="0" borderId="20" xfId="0" applyBorder="1"/>
    <xf numFmtId="9" fontId="0" fillId="11" borderId="1" xfId="1" applyFont="1" applyFill="1" applyBorder="1" applyAlignment="1">
      <alignment horizontal="center" vertical="center"/>
    </xf>
    <xf numFmtId="9" fontId="12" fillId="0" borderId="0" xfId="0" applyNumberFormat="1" applyFont="1" applyAlignment="1">
      <alignment horizontal="right"/>
    </xf>
    <xf numFmtId="0" fontId="1" fillId="3" borderId="15" xfId="0" applyFont="1" applyFill="1" applyBorder="1" applyAlignment="1">
      <alignment horizontal="center" vertical="center"/>
    </xf>
    <xf numFmtId="0" fontId="1" fillId="3" borderId="16" xfId="0" applyFont="1" applyFill="1" applyBorder="1" applyAlignment="1">
      <alignment horizontal="center" vertical="center"/>
    </xf>
    <xf numFmtId="0" fontId="1" fillId="8" borderId="14" xfId="0" applyFont="1" applyFill="1" applyBorder="1" applyAlignment="1">
      <alignment horizontal="center" vertical="center"/>
    </xf>
    <xf numFmtId="0" fontId="1" fillId="8" borderId="0" xfId="0" applyFont="1" applyFill="1" applyAlignment="1">
      <alignment horizontal="center" vertical="center"/>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2" xfId="0" applyFont="1" applyBorder="1" applyAlignment="1">
      <alignment horizontal="center" vertical="center"/>
    </xf>
    <xf numFmtId="0" fontId="5" fillId="0" borderId="4" xfId="0" applyFont="1" applyBorder="1" applyAlignment="1">
      <alignment horizontal="center" vertical="center"/>
    </xf>
    <xf numFmtId="0" fontId="1" fillId="2" borderId="1" xfId="0" applyFont="1" applyFill="1" applyBorder="1" applyAlignment="1">
      <alignment horizontal="center" vertical="center"/>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7"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6" fillId="4" borderId="1" xfId="0" applyFont="1" applyFill="1" applyBorder="1" applyAlignment="1">
      <alignment horizontal="center" vertical="center"/>
    </xf>
    <xf numFmtId="0" fontId="6" fillId="5" borderId="1" xfId="0" applyFont="1" applyFill="1" applyBorder="1" applyAlignment="1">
      <alignment horizontal="center" vertical="center"/>
    </xf>
    <xf numFmtId="0" fontId="3" fillId="0" borderId="19" xfId="0" applyFont="1" applyBorder="1" applyAlignment="1">
      <alignment horizontal="center" vertical="center" wrapText="1"/>
    </xf>
  </cellXfs>
  <cellStyles count="2">
    <cellStyle name="Normal" xfId="0" builtinId="0"/>
    <cellStyle name="Pourcentage" xfId="1"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610C0-45C3-426D-8188-21924E921D30}">
  <dimension ref="A1:Z23"/>
  <sheetViews>
    <sheetView topLeftCell="A4" workbookViewId="0">
      <selection activeCell="E16" sqref="E16"/>
    </sheetView>
  </sheetViews>
  <sheetFormatPr baseColWidth="10" defaultColWidth="11.42578125" defaultRowHeight="15" x14ac:dyDescent="0.25"/>
  <cols>
    <col min="1" max="1" width="29.85546875" customWidth="1"/>
    <col min="2" max="2" width="107.85546875" customWidth="1"/>
    <col min="4" max="4" width="68.28515625" customWidth="1"/>
  </cols>
  <sheetData>
    <row r="1" spans="1:26" ht="27" thickBot="1" x14ac:dyDescent="0.3">
      <c r="A1" s="67" t="s">
        <v>0</v>
      </c>
      <c r="B1" s="68"/>
      <c r="C1" s="11" t="s">
        <v>1</v>
      </c>
      <c r="D1" s="69" t="s">
        <v>2</v>
      </c>
      <c r="E1" s="11" t="s">
        <v>3</v>
      </c>
      <c r="F1" s="57"/>
      <c r="G1" s="57"/>
      <c r="H1" s="57"/>
      <c r="I1" s="57"/>
      <c r="J1" s="57"/>
      <c r="K1" s="57"/>
      <c r="L1" s="57"/>
      <c r="M1" s="57"/>
      <c r="N1" s="57"/>
      <c r="O1" s="57"/>
      <c r="P1" s="57"/>
      <c r="Q1" s="57"/>
      <c r="R1" s="57"/>
      <c r="S1" s="57"/>
      <c r="T1" s="57"/>
      <c r="U1" s="57"/>
      <c r="V1" s="57"/>
      <c r="W1" s="57"/>
      <c r="X1" s="57"/>
      <c r="Y1" s="57"/>
      <c r="Z1" s="57"/>
    </row>
    <row r="2" spans="1:26" ht="35.25" customHeight="1" x14ac:dyDescent="0.25">
      <c r="A2" s="9" t="s">
        <v>4</v>
      </c>
      <c r="B2" s="10" t="s">
        <v>5</v>
      </c>
      <c r="C2" s="8"/>
      <c r="D2" s="70"/>
      <c r="E2" s="8"/>
      <c r="F2" s="57"/>
      <c r="G2" s="57"/>
      <c r="H2" s="57"/>
      <c r="I2" s="57"/>
      <c r="J2" s="57"/>
      <c r="K2" s="57"/>
      <c r="L2" s="57"/>
      <c r="M2" s="57"/>
      <c r="N2" s="57"/>
      <c r="O2" s="57"/>
      <c r="P2" s="57"/>
      <c r="Q2" s="57"/>
      <c r="R2" s="57"/>
      <c r="S2" s="57"/>
      <c r="T2" s="57"/>
      <c r="U2" s="57"/>
      <c r="V2" s="57"/>
      <c r="W2" s="57"/>
      <c r="X2" s="57"/>
      <c r="Y2" s="57"/>
      <c r="Z2" s="57"/>
    </row>
    <row r="3" spans="1:26" ht="61.5" customHeight="1" x14ac:dyDescent="0.25">
      <c r="A3" s="48" t="s">
        <v>6</v>
      </c>
      <c r="B3" s="38" t="s">
        <v>7</v>
      </c>
      <c r="C3" s="56">
        <v>10</v>
      </c>
      <c r="D3" s="62"/>
      <c r="E3" s="56"/>
      <c r="F3" s="57"/>
      <c r="G3" s="57"/>
      <c r="H3" s="57"/>
      <c r="I3" s="57"/>
      <c r="J3" s="57"/>
      <c r="K3" s="57"/>
      <c r="L3" s="57"/>
      <c r="M3" s="57"/>
      <c r="N3" s="57"/>
      <c r="O3" s="57"/>
      <c r="P3" s="57"/>
      <c r="Q3" s="57"/>
      <c r="R3" s="57"/>
      <c r="S3" s="57"/>
      <c r="T3" s="57"/>
      <c r="U3" s="57"/>
      <c r="V3" s="57"/>
      <c r="W3" s="57"/>
      <c r="X3" s="57"/>
      <c r="Y3" s="57"/>
      <c r="Z3" s="57"/>
    </row>
    <row r="4" spans="1:26" ht="32.25" customHeight="1" x14ac:dyDescent="0.25">
      <c r="A4" s="71" t="s">
        <v>8</v>
      </c>
      <c r="B4" s="47" t="s">
        <v>9</v>
      </c>
      <c r="C4" s="56">
        <v>20</v>
      </c>
      <c r="D4" s="63"/>
      <c r="E4" s="56"/>
      <c r="F4" s="57"/>
      <c r="G4" s="57"/>
      <c r="H4" s="57"/>
      <c r="I4" s="57"/>
      <c r="J4" s="57"/>
      <c r="K4" s="57"/>
      <c r="L4" s="57"/>
      <c r="M4" s="57"/>
      <c r="N4" s="57"/>
      <c r="O4" s="57"/>
      <c r="P4" s="57"/>
      <c r="Q4" s="57"/>
      <c r="R4" s="57"/>
      <c r="S4" s="57"/>
      <c r="T4" s="57"/>
      <c r="U4" s="57"/>
      <c r="V4" s="57"/>
      <c r="W4" s="57"/>
      <c r="X4" s="57"/>
      <c r="Y4" s="57"/>
      <c r="Z4" s="57"/>
    </row>
    <row r="5" spans="1:26" ht="32.25" customHeight="1" x14ac:dyDescent="0.25">
      <c r="A5" s="71"/>
      <c r="B5" s="46" t="s">
        <v>10</v>
      </c>
      <c r="C5" s="56">
        <v>10</v>
      </c>
      <c r="D5" s="63"/>
      <c r="E5" s="56"/>
      <c r="F5" s="57"/>
      <c r="G5" s="57"/>
      <c r="H5" s="57"/>
      <c r="I5" s="57"/>
      <c r="J5" s="57"/>
      <c r="K5" s="57"/>
      <c r="L5" s="57"/>
      <c r="M5" s="57"/>
      <c r="N5" s="57"/>
      <c r="O5" s="57"/>
      <c r="P5" s="57"/>
      <c r="Q5" s="57"/>
      <c r="R5" s="57"/>
      <c r="S5" s="57"/>
      <c r="T5" s="57"/>
      <c r="U5" s="57"/>
      <c r="V5" s="57"/>
      <c r="W5" s="57"/>
      <c r="X5" s="57"/>
      <c r="Y5" s="57"/>
      <c r="Z5" s="57"/>
    </row>
    <row r="6" spans="1:26" ht="32.25" customHeight="1" x14ac:dyDescent="0.25">
      <c r="A6" s="71"/>
      <c r="B6" s="46" t="s">
        <v>11</v>
      </c>
      <c r="C6" s="56">
        <v>20</v>
      </c>
      <c r="D6" s="63"/>
      <c r="E6" s="56"/>
      <c r="F6" s="57"/>
      <c r="G6" s="57"/>
      <c r="H6" s="57"/>
      <c r="I6" s="57"/>
      <c r="J6" s="57"/>
      <c r="K6" s="57"/>
      <c r="L6" s="57"/>
      <c r="M6" s="57"/>
      <c r="N6" s="57"/>
      <c r="O6" s="57"/>
      <c r="P6" s="57"/>
      <c r="Q6" s="57"/>
      <c r="R6" s="57"/>
      <c r="S6" s="57"/>
      <c r="T6" s="57"/>
      <c r="U6" s="57"/>
      <c r="V6" s="57"/>
      <c r="W6" s="57"/>
      <c r="X6" s="57"/>
      <c r="Y6" s="57"/>
      <c r="Z6" s="57"/>
    </row>
    <row r="7" spans="1:26" ht="32.25" customHeight="1" x14ac:dyDescent="0.25">
      <c r="A7" s="71"/>
      <c r="B7" s="46" t="s">
        <v>12</v>
      </c>
      <c r="C7" s="56">
        <v>10</v>
      </c>
      <c r="D7" s="63"/>
      <c r="E7" s="56"/>
      <c r="F7" s="57"/>
      <c r="G7" s="57"/>
      <c r="H7" s="57"/>
      <c r="I7" s="57"/>
      <c r="J7" s="57"/>
      <c r="K7" s="57"/>
      <c r="L7" s="57"/>
      <c r="M7" s="57"/>
      <c r="N7" s="57"/>
      <c r="O7" s="57"/>
      <c r="P7" s="57"/>
      <c r="Q7" s="57"/>
      <c r="R7" s="57"/>
      <c r="S7" s="57"/>
      <c r="T7" s="57"/>
      <c r="U7" s="57"/>
      <c r="V7" s="57"/>
      <c r="W7" s="57"/>
      <c r="X7" s="57"/>
      <c r="Y7" s="57"/>
      <c r="Z7" s="57"/>
    </row>
    <row r="8" spans="1:26" ht="59.25" customHeight="1" x14ac:dyDescent="0.25">
      <c r="A8" s="72" t="s">
        <v>13</v>
      </c>
      <c r="B8" s="46" t="s">
        <v>14</v>
      </c>
      <c r="C8" s="56">
        <v>10</v>
      </c>
      <c r="D8" s="63"/>
      <c r="E8" s="56"/>
      <c r="F8" s="57"/>
      <c r="G8" s="57"/>
      <c r="H8" s="57"/>
      <c r="I8" s="57"/>
      <c r="J8" s="57"/>
      <c r="K8" s="57"/>
      <c r="L8" s="57"/>
      <c r="M8" s="57"/>
      <c r="N8" s="57"/>
      <c r="O8" s="57"/>
      <c r="P8" s="57"/>
      <c r="Q8" s="57"/>
      <c r="R8" s="57"/>
      <c r="S8" s="57"/>
      <c r="T8" s="57"/>
      <c r="U8" s="57"/>
      <c r="V8" s="57"/>
      <c r="W8" s="57"/>
      <c r="X8" s="57"/>
      <c r="Y8" s="57"/>
      <c r="Z8" s="57"/>
    </row>
    <row r="9" spans="1:26" ht="179.25" customHeight="1" x14ac:dyDescent="0.25">
      <c r="A9" s="73"/>
      <c r="B9" s="47" t="s">
        <v>15</v>
      </c>
      <c r="C9" s="56">
        <v>10</v>
      </c>
      <c r="D9" s="63"/>
      <c r="E9" s="56"/>
      <c r="F9" s="57"/>
      <c r="G9" s="57"/>
      <c r="H9" s="57"/>
      <c r="I9" s="57"/>
      <c r="J9" s="57"/>
      <c r="K9" s="57"/>
      <c r="L9" s="57"/>
      <c r="M9" s="57"/>
      <c r="N9" s="57"/>
      <c r="O9" s="57"/>
      <c r="P9" s="57"/>
      <c r="Q9" s="57"/>
      <c r="R9" s="57"/>
      <c r="S9" s="57"/>
      <c r="T9" s="57"/>
      <c r="U9" s="57"/>
      <c r="V9" s="57"/>
      <c r="W9" s="57"/>
      <c r="X9" s="57"/>
      <c r="Y9" s="57"/>
      <c r="Z9" s="57"/>
    </row>
    <row r="10" spans="1:26" ht="41.25" customHeight="1" x14ac:dyDescent="0.25">
      <c r="A10" s="73"/>
      <c r="B10" s="47" t="s">
        <v>16</v>
      </c>
      <c r="C10" s="56">
        <v>5</v>
      </c>
      <c r="D10" s="63"/>
      <c r="E10" s="56"/>
      <c r="F10" s="57"/>
      <c r="G10" s="57"/>
      <c r="H10" s="57"/>
      <c r="I10" s="57"/>
      <c r="J10" s="57"/>
      <c r="K10" s="57"/>
      <c r="L10" s="57"/>
      <c r="M10" s="57"/>
      <c r="N10" s="57"/>
      <c r="O10" s="57"/>
      <c r="P10" s="57"/>
      <c r="Q10" s="57"/>
      <c r="R10" s="57"/>
      <c r="S10" s="57"/>
      <c r="T10" s="57"/>
      <c r="U10" s="57"/>
      <c r="V10" s="57"/>
      <c r="W10" s="57"/>
      <c r="X10" s="57"/>
      <c r="Y10" s="57"/>
      <c r="Z10" s="57"/>
    </row>
    <row r="11" spans="1:26" ht="42" customHeight="1" x14ac:dyDescent="0.25">
      <c r="A11" s="73"/>
      <c r="B11" s="47" t="s">
        <v>17</v>
      </c>
      <c r="C11" s="56">
        <v>5</v>
      </c>
      <c r="D11" s="63"/>
      <c r="E11" s="56"/>
      <c r="F11" s="57"/>
      <c r="G11" s="57"/>
      <c r="H11" s="57"/>
      <c r="I11" s="57"/>
      <c r="J11" s="57"/>
      <c r="K11" s="57"/>
      <c r="L11" s="57"/>
      <c r="M11" s="57"/>
      <c r="N11" s="57"/>
      <c r="O11" s="57"/>
      <c r="P11" s="57"/>
      <c r="Q11" s="57"/>
      <c r="R11" s="57"/>
      <c r="S11" s="57"/>
      <c r="T11" s="57"/>
      <c r="U11" s="57"/>
      <c r="V11" s="57"/>
      <c r="W11" s="57"/>
      <c r="X11" s="57"/>
      <c r="Y11" s="57"/>
      <c r="Z11" s="57"/>
    </row>
    <row r="12" spans="1:26" ht="44.25" customHeight="1" x14ac:dyDescent="0.25">
      <c r="A12" s="74"/>
      <c r="B12" s="46" t="s">
        <v>18</v>
      </c>
      <c r="C12" s="56">
        <v>20</v>
      </c>
      <c r="D12" s="63"/>
      <c r="E12" s="56"/>
      <c r="F12" s="57"/>
      <c r="G12" s="57"/>
      <c r="H12" s="57"/>
      <c r="I12" s="57"/>
      <c r="J12" s="57"/>
      <c r="K12" s="57"/>
      <c r="L12" s="57"/>
      <c r="M12" s="57"/>
      <c r="N12" s="57"/>
      <c r="O12" s="57"/>
      <c r="P12" s="57"/>
      <c r="Q12" s="57"/>
      <c r="R12" s="57"/>
      <c r="S12" s="57"/>
      <c r="T12" s="57"/>
      <c r="U12" s="57"/>
      <c r="V12" s="57"/>
      <c r="W12" s="57"/>
      <c r="X12" s="57"/>
      <c r="Y12" s="57"/>
      <c r="Z12" s="57"/>
    </row>
    <row r="13" spans="1:26" ht="40.5" customHeight="1" x14ac:dyDescent="0.25">
      <c r="A13" s="71" t="s">
        <v>19</v>
      </c>
      <c r="B13" s="46" t="s">
        <v>20</v>
      </c>
      <c r="C13" s="56">
        <v>10</v>
      </c>
      <c r="D13" s="64"/>
      <c r="E13" s="56"/>
      <c r="F13" s="57"/>
      <c r="G13" s="57"/>
      <c r="H13" s="57"/>
      <c r="I13" s="57"/>
      <c r="J13" s="57"/>
      <c r="K13" s="57"/>
      <c r="L13" s="57"/>
      <c r="M13" s="57"/>
      <c r="N13" s="57"/>
      <c r="O13" s="57"/>
      <c r="P13" s="57"/>
      <c r="Q13" s="57"/>
      <c r="R13" s="57"/>
      <c r="S13" s="57"/>
      <c r="T13" s="57"/>
      <c r="U13" s="57"/>
      <c r="V13" s="57"/>
      <c r="W13" s="57"/>
      <c r="X13" s="57"/>
      <c r="Y13" s="57"/>
      <c r="Z13" s="57"/>
    </row>
    <row r="14" spans="1:26" ht="54" customHeight="1" x14ac:dyDescent="0.25">
      <c r="A14" s="71"/>
      <c r="B14" s="47" t="s">
        <v>21</v>
      </c>
      <c r="C14" s="56">
        <v>10</v>
      </c>
      <c r="D14" s="64"/>
      <c r="E14" s="56"/>
      <c r="F14" s="57"/>
      <c r="G14" s="57"/>
      <c r="H14" s="57"/>
      <c r="I14" s="57"/>
      <c r="J14" s="57"/>
      <c r="K14" s="57"/>
      <c r="L14" s="57"/>
      <c r="M14" s="57"/>
      <c r="N14" s="57"/>
      <c r="O14" s="57"/>
      <c r="P14" s="57"/>
      <c r="Q14" s="57"/>
      <c r="R14" s="57"/>
      <c r="S14" s="57"/>
      <c r="T14" s="57"/>
      <c r="U14" s="57"/>
      <c r="V14" s="57"/>
      <c r="W14" s="57"/>
      <c r="X14" s="57"/>
      <c r="Y14" s="57"/>
      <c r="Z14" s="57"/>
    </row>
    <row r="15" spans="1:26" ht="51.75" customHeight="1" x14ac:dyDescent="0.25">
      <c r="A15" s="57"/>
      <c r="B15" s="58" t="s">
        <v>22</v>
      </c>
      <c r="C15" s="59">
        <f>SUM(C3:C14)</f>
        <v>140</v>
      </c>
      <c r="D15" s="57"/>
      <c r="E15" s="59">
        <f>SUM(E3:E14)</f>
        <v>0</v>
      </c>
      <c r="F15" s="57"/>
      <c r="G15" s="57"/>
      <c r="H15" s="57"/>
      <c r="I15" s="57"/>
      <c r="J15" s="57"/>
      <c r="K15" s="57"/>
      <c r="L15" s="57"/>
      <c r="M15" s="57"/>
      <c r="N15" s="57"/>
      <c r="O15" s="57"/>
      <c r="P15" s="57"/>
      <c r="Q15" s="57"/>
      <c r="R15" s="57"/>
      <c r="S15" s="57"/>
      <c r="T15" s="57"/>
      <c r="U15" s="57"/>
      <c r="V15" s="57"/>
      <c r="W15" s="57"/>
      <c r="X15" s="57"/>
      <c r="Y15" s="57"/>
      <c r="Z15" s="57"/>
    </row>
    <row r="16" spans="1:26" ht="15.75" x14ac:dyDescent="0.25">
      <c r="A16" s="57"/>
      <c r="B16" s="60" t="s">
        <v>23</v>
      </c>
      <c r="C16" s="61">
        <f>'distribution de la note'!C15</f>
        <v>0.1</v>
      </c>
      <c r="D16" s="57"/>
      <c r="E16" s="65">
        <f>(E15/C15)*C16</f>
        <v>0</v>
      </c>
      <c r="F16" s="57"/>
      <c r="G16" s="57"/>
      <c r="H16" s="57"/>
      <c r="I16" s="57"/>
      <c r="J16" s="57"/>
      <c r="K16" s="57"/>
      <c r="L16" s="57"/>
      <c r="M16" s="57"/>
      <c r="N16" s="57"/>
      <c r="O16" s="57"/>
      <c r="P16" s="57"/>
      <c r="Q16" s="57"/>
      <c r="R16" s="57"/>
      <c r="S16" s="57"/>
      <c r="T16" s="57"/>
      <c r="U16" s="57"/>
      <c r="V16" s="57"/>
      <c r="W16" s="57"/>
      <c r="X16" s="57"/>
      <c r="Y16" s="57"/>
      <c r="Z16" s="57"/>
    </row>
    <row r="17" spans="1:26" x14ac:dyDescent="0.25">
      <c r="A17" s="57"/>
      <c r="B17" s="57"/>
      <c r="C17" s="57"/>
      <c r="D17" s="57"/>
      <c r="F17" s="57"/>
      <c r="G17" s="57"/>
      <c r="H17" s="57"/>
      <c r="I17" s="57"/>
      <c r="J17" s="57"/>
      <c r="K17" s="57"/>
      <c r="L17" s="57"/>
      <c r="M17" s="57"/>
      <c r="N17" s="57"/>
      <c r="O17" s="57"/>
      <c r="P17" s="57"/>
      <c r="Q17" s="57"/>
      <c r="R17" s="57"/>
      <c r="S17" s="57"/>
      <c r="T17" s="57"/>
      <c r="U17" s="57"/>
      <c r="V17" s="57"/>
      <c r="W17" s="57"/>
      <c r="X17" s="57"/>
      <c r="Y17" s="57"/>
      <c r="Z17" s="57"/>
    </row>
    <row r="18" spans="1:26" x14ac:dyDescent="0.25">
      <c r="A18" s="57"/>
      <c r="B18" s="57"/>
      <c r="C18" s="57"/>
      <c r="D18" s="57"/>
      <c r="E18" s="57"/>
      <c r="F18" s="57"/>
      <c r="G18" s="57"/>
      <c r="H18" s="57"/>
      <c r="I18" s="57"/>
      <c r="J18" s="57"/>
      <c r="K18" s="57"/>
      <c r="L18" s="57"/>
      <c r="M18" s="57"/>
      <c r="N18" s="57"/>
      <c r="O18" s="57"/>
      <c r="P18" s="57"/>
      <c r="Q18" s="57"/>
      <c r="R18" s="57"/>
      <c r="S18" s="57"/>
      <c r="T18" s="57"/>
      <c r="U18" s="57"/>
      <c r="V18" s="57"/>
      <c r="W18" s="57"/>
      <c r="X18" s="57"/>
      <c r="Y18" s="57"/>
      <c r="Z18" s="57"/>
    </row>
    <row r="19" spans="1:26" x14ac:dyDescent="0.25">
      <c r="A19" s="57"/>
      <c r="B19" s="57"/>
      <c r="C19" s="57"/>
      <c r="D19" s="57"/>
      <c r="E19" s="57"/>
      <c r="F19" s="57"/>
      <c r="G19" s="57"/>
      <c r="H19" s="57"/>
      <c r="I19" s="57"/>
      <c r="J19" s="57"/>
      <c r="K19" s="57"/>
      <c r="L19" s="57"/>
      <c r="M19" s="57"/>
      <c r="N19" s="57"/>
      <c r="O19" s="57"/>
      <c r="P19" s="57"/>
      <c r="Q19" s="57"/>
      <c r="R19" s="57"/>
      <c r="S19" s="57"/>
      <c r="T19" s="57"/>
      <c r="U19" s="57"/>
      <c r="V19" s="57"/>
      <c r="W19" s="57"/>
      <c r="X19" s="57"/>
      <c r="Y19" s="57"/>
      <c r="Z19" s="57"/>
    </row>
    <row r="20" spans="1:26" x14ac:dyDescent="0.25">
      <c r="A20" s="57"/>
      <c r="B20" s="57"/>
      <c r="C20" s="57"/>
      <c r="D20" s="57"/>
      <c r="E20" s="57"/>
      <c r="F20" s="57"/>
      <c r="G20" s="57"/>
      <c r="H20" s="57"/>
      <c r="I20" s="57"/>
      <c r="J20" s="57"/>
      <c r="K20" s="57"/>
      <c r="L20" s="57"/>
      <c r="M20" s="57"/>
      <c r="N20" s="57"/>
      <c r="O20" s="57"/>
      <c r="P20" s="57"/>
      <c r="Q20" s="57"/>
      <c r="R20" s="57"/>
      <c r="S20" s="57"/>
      <c r="T20" s="57"/>
      <c r="U20" s="57"/>
      <c r="V20" s="57"/>
      <c r="W20" s="57"/>
      <c r="X20" s="57"/>
      <c r="Y20" s="57"/>
      <c r="Z20" s="57"/>
    </row>
    <row r="21" spans="1:26" x14ac:dyDescent="0.25">
      <c r="A21" s="57"/>
      <c r="B21" s="57"/>
      <c r="C21" s="57"/>
      <c r="D21" s="57"/>
      <c r="E21" s="57"/>
      <c r="F21" s="57"/>
      <c r="G21" s="57"/>
      <c r="H21" s="57"/>
      <c r="I21" s="57"/>
      <c r="J21" s="57"/>
      <c r="K21" s="57"/>
      <c r="L21" s="57"/>
      <c r="M21" s="57"/>
      <c r="N21" s="57"/>
      <c r="O21" s="57"/>
      <c r="P21" s="57"/>
      <c r="Q21" s="57"/>
      <c r="R21" s="57"/>
      <c r="S21" s="57"/>
      <c r="T21" s="57"/>
      <c r="U21" s="57"/>
      <c r="V21" s="57"/>
      <c r="W21" s="57"/>
      <c r="X21" s="57"/>
      <c r="Y21" s="57"/>
      <c r="Z21" s="57"/>
    </row>
    <row r="22" spans="1:26" x14ac:dyDescent="0.25">
      <c r="E22" s="57"/>
      <c r="F22" s="57"/>
      <c r="G22" s="57"/>
      <c r="H22" s="57"/>
      <c r="I22" s="57"/>
      <c r="J22" s="57"/>
      <c r="K22" s="57"/>
      <c r="L22" s="57"/>
      <c r="M22" s="57"/>
      <c r="N22" s="57"/>
      <c r="O22" s="57"/>
      <c r="P22" s="57"/>
      <c r="Q22" s="57"/>
      <c r="R22" s="57"/>
      <c r="S22" s="57"/>
      <c r="T22" s="57"/>
      <c r="U22" s="57"/>
      <c r="V22" s="57"/>
      <c r="W22" s="57"/>
      <c r="X22" s="57"/>
      <c r="Y22" s="57"/>
      <c r="Z22" s="57"/>
    </row>
    <row r="23" spans="1:26" x14ac:dyDescent="0.25">
      <c r="E23" s="57"/>
      <c r="F23" s="57"/>
      <c r="G23" s="57"/>
      <c r="H23" s="57"/>
      <c r="I23" s="57"/>
      <c r="J23" s="57"/>
      <c r="K23" s="57"/>
      <c r="L23" s="57"/>
      <c r="M23" s="57"/>
      <c r="N23" s="57"/>
      <c r="O23" s="57"/>
      <c r="P23" s="57"/>
      <c r="Q23" s="57"/>
      <c r="R23" s="57"/>
      <c r="S23" s="57"/>
      <c r="T23" s="57"/>
      <c r="U23" s="57"/>
      <c r="V23" s="57"/>
      <c r="W23" s="57"/>
      <c r="X23" s="57"/>
      <c r="Y23" s="57"/>
      <c r="Z23" s="57"/>
    </row>
  </sheetData>
  <mergeCells count="5">
    <mergeCell ref="A1:B1"/>
    <mergeCell ref="D1:D2"/>
    <mergeCell ref="A4:A7"/>
    <mergeCell ref="A13:A14"/>
    <mergeCell ref="A8:A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7"/>
  <sheetViews>
    <sheetView zoomScale="110" zoomScaleNormal="110" workbookViewId="0">
      <selection activeCell="B15" sqref="B15"/>
    </sheetView>
  </sheetViews>
  <sheetFormatPr baseColWidth="10" defaultColWidth="11.42578125" defaultRowHeight="15" x14ac:dyDescent="0.25"/>
  <cols>
    <col min="1" max="1" width="27.5703125" customWidth="1"/>
    <col min="2" max="2" width="83.42578125" customWidth="1"/>
    <col min="3" max="3" width="13.28515625" customWidth="1"/>
    <col min="4" max="4" width="65" bestFit="1" customWidth="1"/>
    <col min="5" max="5" width="13.28515625" customWidth="1"/>
  </cols>
  <sheetData>
    <row r="1" spans="1:5" ht="27" thickBot="1" x14ac:dyDescent="0.3">
      <c r="A1" s="67" t="s">
        <v>24</v>
      </c>
      <c r="B1" s="68"/>
      <c r="C1" s="11" t="s">
        <v>1</v>
      </c>
      <c r="D1" s="69" t="s">
        <v>2</v>
      </c>
      <c r="E1" s="11" t="s">
        <v>3</v>
      </c>
    </row>
    <row r="2" spans="1:5" ht="39.75" customHeight="1" x14ac:dyDescent="0.25">
      <c r="A2" s="9" t="s">
        <v>4</v>
      </c>
      <c r="B2" s="10" t="s">
        <v>5</v>
      </c>
      <c r="C2" s="8"/>
      <c r="D2" s="70"/>
      <c r="E2" s="8"/>
    </row>
    <row r="3" spans="1:5" x14ac:dyDescent="0.25">
      <c r="A3" s="30" t="s">
        <v>25</v>
      </c>
      <c r="B3" s="38" t="s">
        <v>26</v>
      </c>
      <c r="C3" s="32">
        <v>5</v>
      </c>
      <c r="D3" s="31"/>
      <c r="E3" s="32"/>
    </row>
    <row r="4" spans="1:5" x14ac:dyDescent="0.25">
      <c r="A4" s="30" t="s">
        <v>27</v>
      </c>
      <c r="B4" s="38" t="s">
        <v>28</v>
      </c>
      <c r="C4" s="32">
        <v>2</v>
      </c>
      <c r="D4" s="31"/>
      <c r="E4" s="32"/>
    </row>
    <row r="5" spans="1:5" x14ac:dyDescent="0.25">
      <c r="A5" s="30" t="s">
        <v>29</v>
      </c>
      <c r="B5" s="38" t="s">
        <v>30</v>
      </c>
      <c r="C5" s="33">
        <v>5</v>
      </c>
      <c r="D5" s="31"/>
      <c r="E5" s="33"/>
    </row>
    <row r="6" spans="1:5" x14ac:dyDescent="0.25">
      <c r="A6" s="30" t="s">
        <v>31</v>
      </c>
      <c r="B6" s="38" t="s">
        <v>32</v>
      </c>
      <c r="C6" s="33">
        <v>5</v>
      </c>
      <c r="D6" s="31"/>
      <c r="E6" s="33"/>
    </row>
    <row r="7" spans="1:5" x14ac:dyDescent="0.25">
      <c r="A7" s="30" t="s">
        <v>33</v>
      </c>
      <c r="B7" s="38" t="s">
        <v>34</v>
      </c>
      <c r="C7" s="33">
        <v>5</v>
      </c>
      <c r="D7" s="31"/>
      <c r="E7" s="33"/>
    </row>
    <row r="8" spans="1:5" x14ac:dyDescent="0.25">
      <c r="A8" s="30" t="s">
        <v>35</v>
      </c>
      <c r="B8" s="38" t="s">
        <v>36</v>
      </c>
      <c r="C8" s="33">
        <v>1</v>
      </c>
      <c r="D8" s="31"/>
      <c r="E8" s="33"/>
    </row>
    <row r="9" spans="1:5" x14ac:dyDescent="0.25">
      <c r="A9" s="30" t="s">
        <v>37</v>
      </c>
      <c r="B9" s="38" t="s">
        <v>38</v>
      </c>
      <c r="C9" s="33">
        <v>1</v>
      </c>
      <c r="D9" s="31"/>
      <c r="E9" s="33"/>
    </row>
    <row r="10" spans="1:5" x14ac:dyDescent="0.25">
      <c r="A10" s="30" t="s">
        <v>39</v>
      </c>
      <c r="B10" s="38" t="s">
        <v>40</v>
      </c>
      <c r="C10" s="32">
        <v>1</v>
      </c>
      <c r="D10" s="31"/>
      <c r="E10" s="32"/>
    </row>
    <row r="11" spans="1:5" x14ac:dyDescent="0.25">
      <c r="A11" s="30" t="s">
        <v>41</v>
      </c>
      <c r="B11" s="45" t="s">
        <v>42</v>
      </c>
      <c r="C11" s="32">
        <v>5</v>
      </c>
      <c r="D11" s="31"/>
      <c r="E11" s="32"/>
    </row>
    <row r="12" spans="1:5" x14ac:dyDescent="0.25">
      <c r="A12" s="30" t="s">
        <v>43</v>
      </c>
      <c r="B12" s="45" t="s">
        <v>44</v>
      </c>
      <c r="C12" s="32">
        <v>5</v>
      </c>
      <c r="D12" s="31"/>
      <c r="E12" s="32"/>
    </row>
    <row r="13" spans="1:5" x14ac:dyDescent="0.25">
      <c r="A13" s="30" t="s">
        <v>45</v>
      </c>
      <c r="B13" s="45" t="s">
        <v>46</v>
      </c>
      <c r="C13" s="32">
        <v>1</v>
      </c>
      <c r="D13" s="31"/>
      <c r="E13" s="32"/>
    </row>
    <row r="14" spans="1:5" x14ac:dyDescent="0.25">
      <c r="A14" s="30" t="s">
        <v>47</v>
      </c>
      <c r="B14" s="45" t="s">
        <v>48</v>
      </c>
      <c r="C14" s="32">
        <v>5</v>
      </c>
      <c r="D14" s="31"/>
      <c r="E14" s="32"/>
    </row>
    <row r="15" spans="1:5" x14ac:dyDescent="0.25">
      <c r="A15" s="30" t="s">
        <v>49</v>
      </c>
      <c r="B15" s="45" t="s">
        <v>50</v>
      </c>
      <c r="C15" s="32">
        <v>5</v>
      </c>
      <c r="D15" s="31"/>
      <c r="E15" s="32"/>
    </row>
    <row r="16" spans="1:5" ht="15.75" x14ac:dyDescent="0.25">
      <c r="B16" s="23" t="s">
        <v>22</v>
      </c>
      <c r="C16" s="60">
        <f>SUM(C3:C15)</f>
        <v>46</v>
      </c>
      <c r="E16" s="24">
        <f>SUM(E3:E15)</f>
        <v>0</v>
      </c>
    </row>
    <row r="17" spans="2:5" ht="15.75" x14ac:dyDescent="0.25">
      <c r="B17" s="23" t="s">
        <v>23</v>
      </c>
      <c r="C17" s="66">
        <f>'distribution de la note'!C8</f>
        <v>0.25</v>
      </c>
      <c r="E17" s="28">
        <f>(E16/C16)*C17</f>
        <v>0</v>
      </c>
    </row>
    <row r="27" spans="2:5" ht="42" customHeight="1" x14ac:dyDescent="0.25"/>
  </sheetData>
  <mergeCells count="2">
    <mergeCell ref="D1:D2"/>
    <mergeCell ref="A1:B1"/>
  </mergeCells>
  <pageMargins left="0.25" right="0.25" top="0.75" bottom="0.75" header="0.3" footer="0.3"/>
  <pageSetup paperSize="9" scale="6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E11"/>
  <sheetViews>
    <sheetView zoomScaleNormal="100" workbookViewId="0">
      <selection activeCell="B9" sqref="B9"/>
    </sheetView>
  </sheetViews>
  <sheetFormatPr baseColWidth="10" defaultColWidth="11.42578125" defaultRowHeight="15" x14ac:dyDescent="0.25"/>
  <cols>
    <col min="1" max="1" width="29" customWidth="1"/>
    <col min="2" max="2" width="91.42578125" customWidth="1"/>
    <col min="3" max="3" width="13.28515625" customWidth="1"/>
    <col min="4" max="4" width="65" bestFit="1" customWidth="1"/>
    <col min="5" max="5" width="13.28515625" customWidth="1"/>
  </cols>
  <sheetData>
    <row r="1" spans="1:5" ht="27" thickBot="1" x14ac:dyDescent="0.3">
      <c r="A1" s="67" t="s">
        <v>51</v>
      </c>
      <c r="B1" s="68"/>
      <c r="C1" s="11" t="s">
        <v>1</v>
      </c>
      <c r="D1" s="69" t="s">
        <v>2</v>
      </c>
      <c r="E1" s="11" t="s">
        <v>3</v>
      </c>
    </row>
    <row r="2" spans="1:5" ht="39.75" customHeight="1" x14ac:dyDescent="0.25">
      <c r="A2" s="9" t="s">
        <v>4</v>
      </c>
      <c r="B2" s="10" t="s">
        <v>5</v>
      </c>
      <c r="C2" s="8"/>
      <c r="D2" s="70"/>
      <c r="E2" s="8"/>
    </row>
    <row r="3" spans="1:5" ht="19.5" customHeight="1" x14ac:dyDescent="0.25">
      <c r="A3" s="30" t="s">
        <v>52</v>
      </c>
      <c r="B3" s="31" t="s">
        <v>53</v>
      </c>
      <c r="C3" s="32">
        <v>2</v>
      </c>
      <c r="D3" s="33"/>
      <c r="E3" s="32"/>
    </row>
    <row r="4" spans="1:5" ht="27" customHeight="1" x14ac:dyDescent="0.25">
      <c r="A4" s="30" t="s">
        <v>54</v>
      </c>
      <c r="B4" s="30" t="s">
        <v>55</v>
      </c>
      <c r="C4" s="32">
        <v>1</v>
      </c>
      <c r="D4" s="33"/>
      <c r="E4" s="32"/>
    </row>
    <row r="5" spans="1:5" ht="15" customHeight="1" x14ac:dyDescent="0.25">
      <c r="A5" s="30" t="s">
        <v>56</v>
      </c>
      <c r="B5" s="31" t="s">
        <v>57</v>
      </c>
      <c r="C5" s="32">
        <v>2</v>
      </c>
      <c r="D5" s="33"/>
      <c r="E5" s="32"/>
    </row>
    <row r="6" spans="1:5" ht="25.5" x14ac:dyDescent="0.25">
      <c r="A6" s="30" t="s">
        <v>33</v>
      </c>
      <c r="B6" s="38" t="s">
        <v>58</v>
      </c>
      <c r="C6" s="32">
        <v>2</v>
      </c>
      <c r="D6" s="33"/>
      <c r="E6" s="32"/>
    </row>
    <row r="7" spans="1:5" x14ac:dyDescent="0.25">
      <c r="A7" s="30" t="s">
        <v>59</v>
      </c>
      <c r="B7" s="31" t="s">
        <v>60</v>
      </c>
      <c r="C7" s="33">
        <v>3</v>
      </c>
      <c r="D7" s="33"/>
      <c r="E7" s="33"/>
    </row>
    <row r="8" spans="1:5" ht="18.75" customHeight="1" x14ac:dyDescent="0.25">
      <c r="A8" s="30" t="s">
        <v>61</v>
      </c>
      <c r="B8" s="31" t="s">
        <v>62</v>
      </c>
      <c r="C8" s="33">
        <v>3</v>
      </c>
      <c r="D8" s="33"/>
      <c r="E8" s="33"/>
    </row>
    <row r="9" spans="1:5" ht="25.5" x14ac:dyDescent="0.25">
      <c r="A9" s="30" t="s">
        <v>63</v>
      </c>
      <c r="B9" s="31" t="s">
        <v>64</v>
      </c>
      <c r="C9" s="32">
        <v>5</v>
      </c>
      <c r="D9" s="31"/>
      <c r="E9" s="32"/>
    </row>
    <row r="10" spans="1:5" ht="15.75" x14ac:dyDescent="0.25">
      <c r="B10" s="23" t="s">
        <v>22</v>
      </c>
      <c r="C10" s="24">
        <f>SUM(C3:C9)</f>
        <v>18</v>
      </c>
      <c r="E10" s="24">
        <f>SUM(E3:E9)</f>
        <v>0</v>
      </c>
    </row>
    <row r="11" spans="1:5" ht="15.75" x14ac:dyDescent="0.25">
      <c r="B11" s="23" t="s">
        <v>23</v>
      </c>
      <c r="C11" s="28">
        <f>'distribution de la note'!C9</f>
        <v>0.25</v>
      </c>
      <c r="E11" s="28">
        <f>(E10/C10)*C11</f>
        <v>0</v>
      </c>
    </row>
  </sheetData>
  <mergeCells count="2">
    <mergeCell ref="A1:B1"/>
    <mergeCell ref="D1:D2"/>
  </mergeCells>
  <pageMargins left="0.7" right="0.7" top="0.75" bottom="0.75" header="0.3" footer="0.3"/>
  <pageSetup paperSize="9" scale="67"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16"/>
  <sheetViews>
    <sheetView zoomScale="120" zoomScaleNormal="120" workbookViewId="0">
      <selection activeCell="B10" sqref="B10"/>
    </sheetView>
  </sheetViews>
  <sheetFormatPr baseColWidth="10" defaultColWidth="11.42578125" defaultRowHeight="15" x14ac:dyDescent="0.25"/>
  <cols>
    <col min="1" max="1" width="38.42578125" customWidth="1"/>
    <col min="2" max="2" width="102.85546875" customWidth="1"/>
    <col min="4" max="4" width="51.42578125" customWidth="1"/>
  </cols>
  <sheetData>
    <row r="1" spans="1:5" ht="26.25" x14ac:dyDescent="0.25">
      <c r="A1" s="75" t="s">
        <v>65</v>
      </c>
      <c r="B1" s="75"/>
      <c r="C1" s="5" t="s">
        <v>1</v>
      </c>
      <c r="D1" s="69" t="s">
        <v>2</v>
      </c>
      <c r="E1" s="5" t="s">
        <v>3</v>
      </c>
    </row>
    <row r="2" spans="1:5" x14ac:dyDescent="0.25">
      <c r="A2" s="7" t="s">
        <v>4</v>
      </c>
      <c r="B2" s="7" t="s">
        <v>66</v>
      </c>
      <c r="C2" s="12"/>
      <c r="D2" s="70"/>
      <c r="E2" s="12"/>
    </row>
    <row r="3" spans="1:5" ht="33.75" customHeight="1" x14ac:dyDescent="0.25">
      <c r="A3" s="7"/>
      <c r="B3" s="42" t="s">
        <v>67</v>
      </c>
      <c r="C3" s="4">
        <v>0</v>
      </c>
      <c r="D3" s="29"/>
      <c r="E3" s="4">
        <v>0</v>
      </c>
    </row>
    <row r="4" spans="1:5" ht="27" customHeight="1" x14ac:dyDescent="0.25">
      <c r="A4" s="76" t="s">
        <v>68</v>
      </c>
      <c r="B4" s="42" t="s">
        <v>69</v>
      </c>
      <c r="C4" s="4">
        <v>3</v>
      </c>
      <c r="D4" s="29"/>
      <c r="E4" s="4"/>
    </row>
    <row r="5" spans="1:5" ht="27" customHeight="1" x14ac:dyDescent="0.25">
      <c r="A5" s="77"/>
      <c r="B5" s="42" t="s">
        <v>70</v>
      </c>
      <c r="C5" s="4"/>
      <c r="D5" s="29"/>
      <c r="E5" s="4"/>
    </row>
    <row r="6" spans="1:5" ht="27" customHeight="1" x14ac:dyDescent="0.25">
      <c r="A6" s="77"/>
      <c r="B6" s="42" t="s">
        <v>71</v>
      </c>
      <c r="C6" s="4">
        <v>1</v>
      </c>
      <c r="D6" s="29"/>
      <c r="E6" s="4">
        <v>1</v>
      </c>
    </row>
    <row r="7" spans="1:5" ht="27" customHeight="1" x14ac:dyDescent="0.25">
      <c r="A7" s="77"/>
      <c r="B7" s="42" t="s">
        <v>72</v>
      </c>
      <c r="C7" s="4">
        <v>2</v>
      </c>
      <c r="D7" s="29"/>
      <c r="E7" s="4">
        <v>1</v>
      </c>
    </row>
    <row r="8" spans="1:5" ht="27" customHeight="1" x14ac:dyDescent="0.25">
      <c r="A8" s="77"/>
      <c r="B8" s="43" t="s">
        <v>73</v>
      </c>
      <c r="C8" s="6">
        <v>1</v>
      </c>
      <c r="D8" s="36"/>
      <c r="E8" s="6">
        <v>1</v>
      </c>
    </row>
    <row r="9" spans="1:5" ht="27" customHeight="1" x14ac:dyDescent="0.25">
      <c r="A9" s="77"/>
      <c r="B9" s="42" t="s">
        <v>74</v>
      </c>
      <c r="C9" s="4">
        <v>3</v>
      </c>
      <c r="D9" s="36"/>
      <c r="E9" s="4">
        <v>3</v>
      </c>
    </row>
    <row r="10" spans="1:5" ht="27" customHeight="1" x14ac:dyDescent="0.25">
      <c r="A10" s="77"/>
      <c r="B10" s="42" t="s">
        <v>75</v>
      </c>
      <c r="C10" s="4">
        <v>2</v>
      </c>
      <c r="D10" s="36"/>
      <c r="E10" s="4">
        <v>2</v>
      </c>
    </row>
    <row r="11" spans="1:5" ht="27" customHeight="1" x14ac:dyDescent="0.25">
      <c r="A11" s="77"/>
      <c r="B11" s="44" t="s">
        <v>76</v>
      </c>
      <c r="C11" s="41">
        <v>0</v>
      </c>
      <c r="D11" s="37"/>
      <c r="E11" s="41">
        <v>0</v>
      </c>
    </row>
    <row r="12" spans="1:5" ht="27" customHeight="1" thickBot="1" x14ac:dyDescent="0.3">
      <c r="A12" s="78"/>
      <c r="B12" s="42" t="s">
        <v>77</v>
      </c>
      <c r="C12" s="4">
        <v>1</v>
      </c>
      <c r="D12" s="36"/>
      <c r="E12" s="4">
        <v>1</v>
      </c>
    </row>
    <row r="13" spans="1:5" ht="35.25" customHeight="1" x14ac:dyDescent="0.25">
      <c r="A13" s="79"/>
      <c r="B13" s="42" t="s">
        <v>78</v>
      </c>
      <c r="C13" s="4">
        <v>1</v>
      </c>
      <c r="D13" s="36"/>
      <c r="E13" s="4">
        <v>1</v>
      </c>
    </row>
    <row r="14" spans="1:5" ht="30.75" customHeight="1" x14ac:dyDescent="0.25">
      <c r="A14" s="79"/>
      <c r="B14" s="42" t="s">
        <v>79</v>
      </c>
      <c r="C14" s="4">
        <v>1</v>
      </c>
      <c r="D14" s="36"/>
      <c r="E14" s="4">
        <v>1</v>
      </c>
    </row>
    <row r="15" spans="1:5" ht="21" customHeight="1" x14ac:dyDescent="0.25">
      <c r="A15" s="79"/>
      <c r="B15" s="23" t="s">
        <v>22</v>
      </c>
      <c r="C15" s="27">
        <f>SUM(C3:C14)</f>
        <v>15</v>
      </c>
      <c r="E15" s="27">
        <f>SUM(E3:E14)</f>
        <v>11</v>
      </c>
    </row>
    <row r="16" spans="1:5" ht="15.75" x14ac:dyDescent="0.25">
      <c r="A16" s="40"/>
      <c r="B16" s="23" t="s">
        <v>23</v>
      </c>
      <c r="C16" s="25">
        <f>'distribution de la note'!C10</f>
        <v>0.05</v>
      </c>
      <c r="E16" s="25">
        <f>(E15/C15)*C16</f>
        <v>3.6666666666666667E-2</v>
      </c>
    </row>
  </sheetData>
  <protectedRanges>
    <protectedRange sqref="C8:C14 E8:E14" name="Plage1_1"/>
  </protectedRanges>
  <mergeCells count="4">
    <mergeCell ref="A1:B1"/>
    <mergeCell ref="D1:D2"/>
    <mergeCell ref="A4:A12"/>
    <mergeCell ref="A13:A15"/>
  </mergeCells>
  <pageMargins left="0.25" right="0.25" top="0.75" bottom="0.75" header="0.3" footer="0.3"/>
  <pageSetup paperSize="9" scale="86"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13"/>
  <sheetViews>
    <sheetView zoomScaleNormal="100" workbookViewId="0">
      <selection activeCell="B7" sqref="B7"/>
    </sheetView>
  </sheetViews>
  <sheetFormatPr baseColWidth="10" defaultColWidth="11.42578125" defaultRowHeight="15" x14ac:dyDescent="0.25"/>
  <cols>
    <col min="1" max="1" width="34.42578125" customWidth="1"/>
    <col min="2" max="2" width="110.42578125" customWidth="1"/>
    <col min="4" max="4" width="64.42578125" customWidth="1"/>
    <col min="5" max="11" width="14.5703125" customWidth="1"/>
  </cols>
  <sheetData>
    <row r="1" spans="1:4" ht="26.25" x14ac:dyDescent="0.25">
      <c r="A1" s="83" t="s">
        <v>80</v>
      </c>
      <c r="B1" s="83"/>
      <c r="C1" s="3" t="s">
        <v>1</v>
      </c>
      <c r="D1" s="69" t="s">
        <v>2</v>
      </c>
    </row>
    <row r="2" spans="1:4" ht="15.75" thickBot="1" x14ac:dyDescent="0.3">
      <c r="A2" s="7" t="s">
        <v>4</v>
      </c>
      <c r="B2" s="7" t="s">
        <v>81</v>
      </c>
      <c r="C2" s="12"/>
      <c r="D2" s="70"/>
    </row>
    <row r="3" spans="1:4" ht="45" customHeight="1" x14ac:dyDescent="0.25">
      <c r="A3" s="80" t="s">
        <v>82</v>
      </c>
      <c r="B3" s="50" t="s">
        <v>83</v>
      </c>
      <c r="C3" s="13"/>
      <c r="D3" s="35"/>
    </row>
    <row r="4" spans="1:4" ht="45" customHeight="1" x14ac:dyDescent="0.25">
      <c r="A4" s="81"/>
      <c r="B4" s="51" t="s">
        <v>84</v>
      </c>
      <c r="C4" s="4"/>
      <c r="D4" s="36"/>
    </row>
    <row r="5" spans="1:4" ht="45" customHeight="1" x14ac:dyDescent="0.25">
      <c r="A5" s="81"/>
      <c r="B5" s="51" t="s">
        <v>85</v>
      </c>
      <c r="C5" s="4"/>
      <c r="D5" s="36"/>
    </row>
    <row r="6" spans="1:4" ht="45" customHeight="1" x14ac:dyDescent="0.25">
      <c r="A6" s="81"/>
      <c r="B6" s="51" t="s">
        <v>86</v>
      </c>
      <c r="C6" s="4"/>
      <c r="D6" s="36"/>
    </row>
    <row r="7" spans="1:4" ht="45" customHeight="1" x14ac:dyDescent="0.25">
      <c r="A7" s="81"/>
      <c r="B7" s="51" t="s">
        <v>87</v>
      </c>
      <c r="C7" s="4"/>
      <c r="D7" s="36"/>
    </row>
    <row r="8" spans="1:4" ht="45" customHeight="1" x14ac:dyDescent="0.25">
      <c r="A8" s="81"/>
      <c r="B8" s="51" t="s">
        <v>88</v>
      </c>
      <c r="C8" s="4"/>
      <c r="D8" s="36"/>
    </row>
    <row r="9" spans="1:4" ht="45" customHeight="1" x14ac:dyDescent="0.25">
      <c r="A9" s="81"/>
      <c r="B9" s="51" t="s">
        <v>89</v>
      </c>
      <c r="C9" s="4"/>
      <c r="D9" s="36"/>
    </row>
    <row r="10" spans="1:4" ht="45" customHeight="1" thickBot="1" x14ac:dyDescent="0.3">
      <c r="A10" s="82"/>
      <c r="B10" s="52" t="s">
        <v>90</v>
      </c>
      <c r="C10" s="14"/>
      <c r="D10" s="37"/>
    </row>
    <row r="11" spans="1:4" ht="15.75" x14ac:dyDescent="0.25">
      <c r="B11" s="23"/>
      <c r="C11" s="23"/>
    </row>
    <row r="12" spans="1:4" ht="15.75" x14ac:dyDescent="0.25">
      <c r="B12" s="23"/>
      <c r="C12" s="25"/>
    </row>
    <row r="13" spans="1:4" x14ac:dyDescent="0.25">
      <c r="B13" s="1"/>
    </row>
  </sheetData>
  <protectedRanges>
    <protectedRange sqref="C3:C10" name="Plage1_1"/>
  </protectedRanges>
  <mergeCells count="3">
    <mergeCell ref="A3:A10"/>
    <mergeCell ref="A1:B1"/>
    <mergeCell ref="D1:D2"/>
  </mergeCells>
  <pageMargins left="0.7" right="0.7" top="0.75" bottom="0.75" header="0.3" footer="0.3"/>
  <pageSetup paperSize="9"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E20"/>
  <sheetViews>
    <sheetView topLeftCell="A8" zoomScale="120" zoomScaleNormal="120" workbookViewId="0">
      <selection activeCell="B10" sqref="B10"/>
    </sheetView>
  </sheetViews>
  <sheetFormatPr baseColWidth="10" defaultColWidth="11.42578125" defaultRowHeight="15" x14ac:dyDescent="0.25"/>
  <cols>
    <col min="1" max="1" width="25.140625" customWidth="1"/>
    <col min="2" max="2" width="87.140625" customWidth="1"/>
    <col min="3" max="3" width="10.85546875" customWidth="1"/>
    <col min="4" max="4" width="53.42578125" customWidth="1"/>
    <col min="5" max="5" width="10.85546875" customWidth="1"/>
  </cols>
  <sheetData>
    <row r="1" spans="1:5" ht="26.25" x14ac:dyDescent="0.25">
      <c r="A1" s="84" t="s">
        <v>91</v>
      </c>
      <c r="B1" s="84"/>
      <c r="C1" s="5" t="s">
        <v>1</v>
      </c>
      <c r="D1" s="69" t="s">
        <v>2</v>
      </c>
      <c r="E1" s="5" t="s">
        <v>1</v>
      </c>
    </row>
    <row r="2" spans="1:5" ht="15.75" thickBot="1" x14ac:dyDescent="0.3">
      <c r="A2" s="7" t="s">
        <v>4</v>
      </c>
      <c r="B2" s="7" t="s">
        <v>66</v>
      </c>
      <c r="C2" s="12"/>
      <c r="D2" s="70"/>
      <c r="E2" s="12"/>
    </row>
    <row r="3" spans="1:5" ht="35.25" customHeight="1" x14ac:dyDescent="0.25">
      <c r="A3" s="85" t="s">
        <v>92</v>
      </c>
      <c r="B3" s="49" t="s">
        <v>93</v>
      </c>
      <c r="C3" s="13">
        <v>2</v>
      </c>
      <c r="D3" s="35"/>
      <c r="E3" s="13">
        <v>2</v>
      </c>
    </row>
    <row r="4" spans="1:5" ht="35.25" customHeight="1" x14ac:dyDescent="0.25">
      <c r="A4" s="79"/>
      <c r="B4" s="42" t="s">
        <v>94</v>
      </c>
      <c r="C4" s="4">
        <v>2</v>
      </c>
      <c r="D4" s="36"/>
      <c r="E4" s="4">
        <v>2</v>
      </c>
    </row>
    <row r="5" spans="1:5" ht="35.25" customHeight="1" x14ac:dyDescent="0.25">
      <c r="A5" s="79"/>
      <c r="B5" s="42" t="s">
        <v>95</v>
      </c>
      <c r="C5" s="4">
        <v>2</v>
      </c>
      <c r="D5" s="36"/>
      <c r="E5" s="4"/>
    </row>
    <row r="6" spans="1:5" ht="35.25" customHeight="1" x14ac:dyDescent="0.25">
      <c r="A6" s="79"/>
      <c r="B6" s="42" t="s">
        <v>96</v>
      </c>
      <c r="C6" s="4">
        <v>2</v>
      </c>
      <c r="D6" s="36"/>
      <c r="E6" s="4">
        <v>2</v>
      </c>
    </row>
    <row r="7" spans="1:5" ht="35.25" customHeight="1" x14ac:dyDescent="0.25">
      <c r="A7" s="79"/>
      <c r="B7" s="42" t="s">
        <v>97</v>
      </c>
      <c r="C7" s="4">
        <v>2</v>
      </c>
      <c r="D7" s="36"/>
      <c r="E7" s="4">
        <v>2</v>
      </c>
    </row>
    <row r="8" spans="1:5" ht="35.25" customHeight="1" x14ac:dyDescent="0.25">
      <c r="A8" s="79"/>
      <c r="B8" s="42" t="s">
        <v>98</v>
      </c>
      <c r="C8" s="4">
        <v>2</v>
      </c>
      <c r="D8" s="36"/>
      <c r="E8" s="4">
        <v>2</v>
      </c>
    </row>
    <row r="9" spans="1:5" ht="35.25" customHeight="1" x14ac:dyDescent="0.25">
      <c r="A9" s="79"/>
      <c r="B9" s="42" t="s">
        <v>99</v>
      </c>
      <c r="C9" s="4">
        <v>1</v>
      </c>
      <c r="D9" s="36"/>
      <c r="E9" s="4">
        <v>1</v>
      </c>
    </row>
    <row r="10" spans="1:5" ht="35.25" customHeight="1" x14ac:dyDescent="0.25">
      <c r="A10" s="79"/>
      <c r="B10" s="42" t="s">
        <v>100</v>
      </c>
      <c r="C10" s="4">
        <v>1</v>
      </c>
      <c r="D10" s="36"/>
      <c r="E10" s="4">
        <v>1</v>
      </c>
    </row>
    <row r="11" spans="1:5" ht="35.25" customHeight="1" x14ac:dyDescent="0.25">
      <c r="A11" s="79"/>
      <c r="B11" s="42" t="s">
        <v>101</v>
      </c>
      <c r="C11" s="4">
        <v>2</v>
      </c>
      <c r="D11" s="29"/>
      <c r="E11" s="4">
        <v>2</v>
      </c>
    </row>
    <row r="12" spans="1:5" ht="35.25" customHeight="1" x14ac:dyDescent="0.25">
      <c r="A12" s="79"/>
      <c r="B12" s="53" t="s">
        <v>102</v>
      </c>
      <c r="C12" s="34">
        <v>2</v>
      </c>
      <c r="D12" s="29"/>
      <c r="E12" s="34">
        <v>2</v>
      </c>
    </row>
    <row r="13" spans="1:5" ht="35.25" customHeight="1" x14ac:dyDescent="0.25">
      <c r="A13" s="39" t="s">
        <v>103</v>
      </c>
      <c r="B13" s="42" t="s">
        <v>104</v>
      </c>
      <c r="C13" s="4">
        <v>2</v>
      </c>
      <c r="D13" s="29"/>
      <c r="E13" s="4">
        <v>2</v>
      </c>
    </row>
    <row r="14" spans="1:5" ht="15.75" x14ac:dyDescent="0.25">
      <c r="A14" s="2"/>
      <c r="B14" s="23" t="s">
        <v>22</v>
      </c>
      <c r="C14" s="23">
        <f>SUM(C3:C13)</f>
        <v>20</v>
      </c>
      <c r="E14" s="23">
        <f>SUM(E3:E13)</f>
        <v>18</v>
      </c>
    </row>
    <row r="15" spans="1:5" ht="15.75" x14ac:dyDescent="0.25">
      <c r="A15" s="2"/>
      <c r="B15" s="23" t="s">
        <v>23</v>
      </c>
      <c r="C15" s="25">
        <f>'distribution de la note'!C11</f>
        <v>0.05</v>
      </c>
      <c r="E15" s="25">
        <f>(E14/C14)*C15</f>
        <v>4.5000000000000005E-2</v>
      </c>
    </row>
    <row r="16" spans="1:5" x14ac:dyDescent="0.25">
      <c r="A16" s="2"/>
    </row>
    <row r="17" spans="1:1" x14ac:dyDescent="0.25">
      <c r="A17" s="2"/>
    </row>
    <row r="18" spans="1:1" x14ac:dyDescent="0.25">
      <c r="A18" s="2"/>
    </row>
    <row r="19" spans="1:1" x14ac:dyDescent="0.25">
      <c r="A19" s="2"/>
    </row>
    <row r="20" spans="1:1" x14ac:dyDescent="0.25">
      <c r="A20" s="2"/>
    </row>
  </sheetData>
  <protectedRanges>
    <protectedRange sqref="C3:C13 E3:E13" name="Plage1_1"/>
  </protectedRanges>
  <mergeCells count="3">
    <mergeCell ref="A1:B1"/>
    <mergeCell ref="D1:D2"/>
    <mergeCell ref="A3:A12"/>
  </mergeCells>
  <pageMargins left="0.25" right="0.25" top="0.75" bottom="0.75" header="0.3" footer="0.3"/>
  <pageSetup paperSize="9" scale="93"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E9E0D8-C883-4E87-A8A3-781D27A23510}">
  <dimension ref="A2:G16"/>
  <sheetViews>
    <sheetView tabSelected="1" zoomScale="110" zoomScaleNormal="110" workbookViewId="0">
      <selection activeCell="A37" sqref="A37"/>
    </sheetView>
  </sheetViews>
  <sheetFormatPr baseColWidth="10" defaultColWidth="11.42578125" defaultRowHeight="15" x14ac:dyDescent="0.25"/>
  <cols>
    <col min="1" max="1" width="30.28515625" style="18" bestFit="1" customWidth="1"/>
    <col min="2" max="2" width="32.85546875" style="18" customWidth="1"/>
    <col min="3" max="3" width="11.42578125" style="17"/>
    <col min="4" max="4" width="6.140625" style="17" hidden="1" customWidth="1"/>
    <col min="5" max="5" width="11.42578125" style="18"/>
    <col min="6" max="6" width="11.42578125" style="18" customWidth="1"/>
    <col min="7" max="16384" width="11.42578125" style="18"/>
  </cols>
  <sheetData>
    <row r="2" spans="1:7" x14ac:dyDescent="0.25">
      <c r="A2" s="15" t="s">
        <v>105</v>
      </c>
      <c r="B2" s="16">
        <v>0.3</v>
      </c>
      <c r="F2" s="17"/>
    </row>
    <row r="3" spans="1:7" x14ac:dyDescent="0.25">
      <c r="A3" s="15"/>
      <c r="B3" s="15" t="s">
        <v>106</v>
      </c>
      <c r="C3" s="19">
        <v>0.25</v>
      </c>
    </row>
    <row r="4" spans="1:7" x14ac:dyDescent="0.25">
      <c r="A4" s="15"/>
      <c r="B4" s="15" t="s">
        <v>107</v>
      </c>
      <c r="C4" s="19">
        <v>0.05</v>
      </c>
    </row>
    <row r="5" spans="1:7" x14ac:dyDescent="0.25">
      <c r="C5" s="17">
        <f>SUM(C3:C4)</f>
        <v>0.3</v>
      </c>
    </row>
    <row r="7" spans="1:7" x14ac:dyDescent="0.25">
      <c r="A7" s="20" t="s">
        <v>108</v>
      </c>
      <c r="B7" s="21">
        <v>0.6</v>
      </c>
      <c r="F7" s="17"/>
      <c r="G7" s="17"/>
    </row>
    <row r="8" spans="1:7" x14ac:dyDescent="0.25">
      <c r="A8" s="20"/>
      <c r="B8" s="20" t="s">
        <v>109</v>
      </c>
      <c r="C8" s="21">
        <v>0.25</v>
      </c>
      <c r="D8" s="17">
        <f>C8/$B$7</f>
        <v>0.41666666666666669</v>
      </c>
    </row>
    <row r="9" spans="1:7" x14ac:dyDescent="0.25">
      <c r="A9" s="20"/>
      <c r="B9" s="20" t="s">
        <v>51</v>
      </c>
      <c r="C9" s="21">
        <v>0.25</v>
      </c>
      <c r="D9" s="17">
        <f>C9/$B$7</f>
        <v>0.41666666666666669</v>
      </c>
    </row>
    <row r="10" spans="1:7" x14ac:dyDescent="0.25">
      <c r="A10" s="20"/>
      <c r="B10" s="20" t="s">
        <v>110</v>
      </c>
      <c r="C10" s="21">
        <v>0.05</v>
      </c>
      <c r="D10" s="17">
        <f>C10/$B$7</f>
        <v>8.3333333333333343E-2</v>
      </c>
    </row>
    <row r="11" spans="1:7" x14ac:dyDescent="0.25">
      <c r="A11" s="20"/>
      <c r="B11" s="20" t="s">
        <v>111</v>
      </c>
      <c r="C11" s="21">
        <v>0.05</v>
      </c>
      <c r="D11" s="26">
        <f>C11/$B$7</f>
        <v>8.3333333333333343E-2</v>
      </c>
    </row>
    <row r="12" spans="1:7" x14ac:dyDescent="0.25">
      <c r="A12" s="20"/>
      <c r="B12" s="20"/>
      <c r="C12" s="21"/>
      <c r="D12" s="26">
        <f>C12/$B$7</f>
        <v>0</v>
      </c>
    </row>
    <row r="13" spans="1:7" x14ac:dyDescent="0.25">
      <c r="B13" s="22"/>
      <c r="C13" s="17">
        <f>SUM(C10:C12,C8,C9:C9)</f>
        <v>0.6</v>
      </c>
    </row>
    <row r="15" spans="1:7" x14ac:dyDescent="0.25">
      <c r="A15" s="54" t="s">
        <v>112</v>
      </c>
      <c r="B15" s="55">
        <v>0.1</v>
      </c>
      <c r="C15" s="55">
        <v>0.1</v>
      </c>
    </row>
    <row r="16" spans="1:7" x14ac:dyDescent="0.25">
      <c r="B16" s="22">
        <f>B2+B7+B15</f>
        <v>0.99999999999999989</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F23B47903D7B44C9FC92B7B9E7B89E0" ma:contentTypeVersion="3" ma:contentTypeDescription="Crée un document." ma:contentTypeScope="" ma:versionID="32d1006cc1507b1fbf0516e07a9f966f">
  <xsd:schema xmlns:xsd="http://www.w3.org/2001/XMLSchema" xmlns:xs="http://www.w3.org/2001/XMLSchema" xmlns:p="http://schemas.microsoft.com/office/2006/metadata/properties" xmlns:ns2="ebae5f38-6bc4-4182-8c20-ba8eb79be800" targetNamespace="http://schemas.microsoft.com/office/2006/metadata/properties" ma:root="true" ma:fieldsID="56c849fe8a771f9c4c809068d0b143f0" ns2:_="">
    <xsd:import namespace="ebae5f38-6bc4-4182-8c20-ba8eb79be800"/>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ae5f38-6bc4-4182-8c20-ba8eb79be80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C52F896-C182-4904-8AAC-2DA3C8E9184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ae5f38-6bc4-4182-8c20-ba8eb79be80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DCAC7B9-F5CC-4F30-ADA7-F663FC81AD0C}">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98597C5-131F-4281-BE2D-272BDFCD0BB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RSE</vt:lpstr>
      <vt:lpstr>DMA_Neutraliseur</vt:lpstr>
      <vt:lpstr>CPC</vt:lpstr>
      <vt:lpstr>Informatique et logiciels</vt:lpstr>
      <vt:lpstr>Caractéristiques de l'instrumen</vt:lpstr>
      <vt:lpstr>Formation Maintenance Support</vt:lpstr>
      <vt:lpstr>distribution de la note</vt:lpstr>
    </vt:vector>
  </TitlesOfParts>
  <Manager/>
  <Company>INERIS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Lestremau</dc:creator>
  <cp:keywords/>
  <dc:description/>
  <cp:lastModifiedBy>BABANI Blandine</cp:lastModifiedBy>
  <cp:revision/>
  <dcterms:created xsi:type="dcterms:W3CDTF">2015-03-23T07:12:35Z</dcterms:created>
  <dcterms:modified xsi:type="dcterms:W3CDTF">2025-11-28T15:13:54Z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0x0101001F23B47903D7B44C9FC92B7B9E7B89E0</vt:lpwstr>
  </property>
</Properties>
</file>