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mc:AlternateContent xmlns:mc="http://schemas.openxmlformats.org/markup-compatibility/2006">
    <mc:Choice Requires="x15">
      <x15ac:absPath xmlns:x15ac="http://schemas.microsoft.com/office/spreadsheetml/2010/11/ac" url="O:\0410_marches_publics\202500042_Demolition_Lannion\1_DCE\Mégalis\202500042_DCE\"/>
    </mc:Choice>
  </mc:AlternateContent>
  <xr:revisionPtr revIDLastSave="0" documentId="13_ncr:1_{AEABDC68-7935-4531-895F-B65A81E3A903}" xr6:coauthVersionLast="47" xr6:coauthVersionMax="47" xr10:uidLastSave="{00000000-0000-0000-0000-000000000000}"/>
  <workbookProtection lockStructure="1"/>
  <bookViews>
    <workbookView xWindow="-51708" yWindow="-2700" windowWidth="51816" windowHeight="2109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G10" i="2"/>
  <c r="E10" i="2"/>
  <c r="E9" i="2"/>
  <c r="G9" i="2" s="1"/>
  <c r="E8" i="2"/>
  <c r="G8" i="2" s="1"/>
  <c r="E7" i="2"/>
  <c r="G7" i="2" s="1"/>
  <c r="E6" i="2"/>
  <c r="G6" i="2" s="1"/>
  <c r="G5" i="2"/>
  <c r="E5" i="2"/>
  <c r="G4" i="2"/>
  <c r="E4" i="2"/>
  <c r="P96" i="1"/>
  <c r="V94" i="1"/>
  <c r="P94" i="1"/>
  <c r="L94" i="1"/>
  <c r="J94" i="1"/>
  <c r="V92" i="1"/>
  <c r="P92" i="1"/>
  <c r="L92" i="1"/>
  <c r="J92" i="1"/>
  <c r="P91" i="1"/>
  <c r="V91" i="1" s="1"/>
  <c r="L91" i="1"/>
  <c r="J91" i="1"/>
  <c r="P88" i="1"/>
  <c r="P87" i="1"/>
  <c r="V87" i="1" s="1"/>
  <c r="L87" i="1"/>
  <c r="J87" i="1"/>
  <c r="P86" i="1"/>
  <c r="V86" i="1" s="1"/>
  <c r="L86" i="1"/>
  <c r="J86" i="1"/>
  <c r="P85" i="1"/>
  <c r="V85" i="1" s="1"/>
  <c r="L85" i="1"/>
  <c r="J85" i="1"/>
  <c r="P84" i="1"/>
  <c r="V84" i="1" s="1"/>
  <c r="L84" i="1"/>
  <c r="J84" i="1"/>
  <c r="P83" i="1"/>
  <c r="V83" i="1" s="1"/>
  <c r="L83" i="1"/>
  <c r="J83" i="1"/>
  <c r="P82" i="1"/>
  <c r="V82" i="1" s="1"/>
  <c r="L82" i="1"/>
  <c r="J82" i="1"/>
  <c r="P81" i="1"/>
  <c r="V81" i="1" s="1"/>
  <c r="L81" i="1"/>
  <c r="J81" i="1"/>
  <c r="P80" i="1"/>
  <c r="V80" i="1" s="1"/>
  <c r="L80" i="1"/>
  <c r="J80" i="1"/>
  <c r="P79" i="1"/>
  <c r="V79" i="1" s="1"/>
  <c r="L79" i="1"/>
  <c r="J79" i="1"/>
  <c r="P78" i="1"/>
  <c r="V78" i="1" s="1"/>
  <c r="L78" i="1"/>
  <c r="J78" i="1"/>
  <c r="P77" i="1"/>
  <c r="V77" i="1" s="1"/>
  <c r="L77" i="1"/>
  <c r="J77" i="1"/>
  <c r="P76" i="1"/>
  <c r="V76" i="1" s="1"/>
  <c r="L76" i="1"/>
  <c r="J76" i="1"/>
  <c r="P75" i="1"/>
  <c r="V75" i="1" s="1"/>
  <c r="L75" i="1"/>
  <c r="J75" i="1"/>
  <c r="P74" i="1"/>
  <c r="V74" i="1" s="1"/>
  <c r="L74" i="1"/>
  <c r="J74" i="1"/>
  <c r="P72" i="1"/>
  <c r="P71" i="1"/>
  <c r="V71" i="1" s="1"/>
  <c r="L71" i="1"/>
  <c r="J71" i="1"/>
  <c r="V70" i="1"/>
  <c r="P70" i="1"/>
  <c r="L70" i="1"/>
  <c r="J70" i="1"/>
  <c r="P69" i="1"/>
  <c r="V69" i="1" s="1"/>
  <c r="L69" i="1"/>
  <c r="J69" i="1"/>
  <c r="P67" i="1"/>
  <c r="P66" i="1"/>
  <c r="V66" i="1" s="1"/>
  <c r="L66" i="1"/>
  <c r="J66" i="1"/>
  <c r="P65" i="1"/>
  <c r="V65" i="1" s="1"/>
  <c r="L65" i="1"/>
  <c r="J65" i="1"/>
  <c r="P63" i="1"/>
  <c r="V63" i="1" s="1"/>
  <c r="L63" i="1"/>
  <c r="J63" i="1"/>
  <c r="P62" i="1"/>
  <c r="V62" i="1" s="1"/>
  <c r="L62" i="1"/>
  <c r="J62" i="1"/>
  <c r="P60" i="1"/>
  <c r="V60" i="1" s="1"/>
  <c r="L60" i="1"/>
  <c r="J60" i="1"/>
  <c r="P59" i="1"/>
  <c r="V59" i="1" s="1"/>
  <c r="L59" i="1"/>
  <c r="J59" i="1"/>
  <c r="P57" i="1"/>
  <c r="V57" i="1" s="1"/>
  <c r="L57" i="1"/>
  <c r="J57" i="1"/>
  <c r="P56" i="1"/>
  <c r="V56" i="1" s="1"/>
  <c r="L56" i="1"/>
  <c r="J56" i="1"/>
  <c r="P55" i="1"/>
  <c r="V55" i="1" s="1"/>
  <c r="L55" i="1"/>
  <c r="J55" i="1"/>
  <c r="P52" i="1"/>
  <c r="V51" i="1"/>
  <c r="P51" i="1"/>
  <c r="L51" i="1"/>
  <c r="J51" i="1"/>
  <c r="V50" i="1"/>
  <c r="P50" i="1"/>
  <c r="L50" i="1"/>
  <c r="J50" i="1"/>
  <c r="P49" i="1"/>
  <c r="V49" i="1" s="1"/>
  <c r="L49" i="1"/>
  <c r="J49" i="1"/>
  <c r="V48" i="1"/>
  <c r="P48" i="1"/>
  <c r="L48" i="1"/>
  <c r="J48" i="1"/>
  <c r="P46" i="1"/>
  <c r="P45" i="1"/>
  <c r="V45" i="1" s="1"/>
  <c r="L45" i="1"/>
  <c r="J45" i="1"/>
  <c r="P44" i="1"/>
  <c r="V44" i="1" s="1"/>
  <c r="L44" i="1"/>
  <c r="J44" i="1"/>
  <c r="P43" i="1"/>
  <c r="V43" i="1" s="1"/>
  <c r="L43" i="1"/>
  <c r="J43" i="1"/>
  <c r="P42" i="1"/>
  <c r="V42" i="1" s="1"/>
  <c r="L42" i="1"/>
  <c r="J42" i="1"/>
  <c r="P41" i="1"/>
  <c r="V41" i="1" s="1"/>
  <c r="L41" i="1"/>
  <c r="J41" i="1"/>
  <c r="P39" i="1"/>
  <c r="V38" i="1"/>
  <c r="P38" i="1"/>
  <c r="L38" i="1"/>
  <c r="J38" i="1"/>
  <c r="P37" i="1"/>
  <c r="V37" i="1" s="1"/>
  <c r="L37" i="1"/>
  <c r="J37" i="1"/>
  <c r="P36" i="1"/>
  <c r="V36" i="1" s="1"/>
  <c r="L36" i="1"/>
  <c r="J36" i="1"/>
  <c r="V35" i="1"/>
  <c r="P35" i="1"/>
  <c r="L35" i="1"/>
  <c r="J35" i="1"/>
  <c r="P34" i="1"/>
  <c r="V34" i="1" s="1"/>
  <c r="L34" i="1"/>
  <c r="J34" i="1"/>
  <c r="P33" i="1"/>
  <c r="V33" i="1" s="1"/>
  <c r="L33" i="1"/>
  <c r="J33" i="1"/>
  <c r="V32" i="1"/>
  <c r="P32" i="1"/>
  <c r="L32" i="1"/>
  <c r="J32" i="1"/>
  <c r="P31" i="1"/>
  <c r="V31" i="1" s="1"/>
  <c r="L31" i="1"/>
  <c r="J31" i="1"/>
  <c r="P30" i="1"/>
  <c r="V30" i="1" s="1"/>
  <c r="L30" i="1"/>
  <c r="J30" i="1"/>
  <c r="V29" i="1"/>
  <c r="P29" i="1"/>
  <c r="L29" i="1"/>
  <c r="J29" i="1"/>
  <c r="P28" i="1"/>
  <c r="V28" i="1" s="1"/>
  <c r="L28" i="1"/>
  <c r="J28" i="1"/>
  <c r="P27" i="1"/>
  <c r="V27" i="1" s="1"/>
  <c r="L27" i="1"/>
  <c r="J27" i="1"/>
  <c r="P25" i="1"/>
  <c r="P24" i="1"/>
  <c r="V24" i="1" s="1"/>
  <c r="L24" i="1"/>
  <c r="J24" i="1"/>
  <c r="P23" i="1"/>
  <c r="V23" i="1" s="1"/>
  <c r="L23" i="1"/>
  <c r="J23" i="1"/>
  <c r="P22" i="1"/>
  <c r="V22" i="1" s="1"/>
  <c r="L22" i="1"/>
  <c r="J22" i="1"/>
  <c r="P21" i="1"/>
  <c r="V21" i="1" s="1"/>
  <c r="L21" i="1"/>
  <c r="J21" i="1"/>
  <c r="P20" i="1"/>
  <c r="V20" i="1" s="1"/>
  <c r="L20" i="1"/>
  <c r="J20" i="1"/>
  <c r="P19" i="1"/>
  <c r="V19" i="1" s="1"/>
  <c r="L19" i="1"/>
  <c r="J19" i="1"/>
  <c r="P18" i="1"/>
  <c r="V18" i="1" s="1"/>
  <c r="L18" i="1"/>
  <c r="J18" i="1"/>
  <c r="P17" i="1"/>
  <c r="V17" i="1" s="1"/>
  <c r="L17" i="1"/>
  <c r="J17" i="1"/>
  <c r="P15" i="1"/>
  <c r="P14" i="1"/>
  <c r="V14" i="1" s="1"/>
  <c r="L14" i="1"/>
  <c r="J14" i="1"/>
  <c r="V13" i="1"/>
  <c r="P13" i="1"/>
  <c r="L13" i="1"/>
  <c r="J13" i="1"/>
  <c r="P12" i="1"/>
  <c r="V12" i="1" s="1"/>
  <c r="L12" i="1"/>
  <c r="J12" i="1"/>
  <c r="P11" i="1"/>
  <c r="V11" i="1" s="1"/>
  <c r="L11" i="1"/>
  <c r="J11" i="1"/>
  <c r="V10" i="1"/>
  <c r="P10" i="1"/>
  <c r="L10" i="1"/>
  <c r="J10" i="1"/>
  <c r="P9" i="1"/>
  <c r="V9" i="1" s="1"/>
  <c r="L9" i="1"/>
  <c r="J9" i="1"/>
  <c r="P8" i="1"/>
  <c r="V8" i="1" s="1"/>
  <c r="L8" i="1"/>
  <c r="J8" i="1"/>
  <c r="V7" i="1"/>
  <c r="P7" i="1"/>
  <c r="L7" i="1"/>
  <c r="J7" i="1"/>
  <c r="P97" i="1" l="1"/>
  <c r="P98" i="1" s="1"/>
  <c r="E15" i="2"/>
  <c r="E14" i="2"/>
  <c r="E16" i="2" l="1"/>
</calcChain>
</file>

<file path=xl/sharedStrings.xml><?xml version="1.0" encoding="utf-8"?>
<sst xmlns="http://schemas.openxmlformats.org/spreadsheetml/2006/main" count="501" uniqueCount="155">
  <si>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</si>
  <si>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</si>
  <si>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</si>
  <si>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</si>
  <si>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</si>
  <si>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</si>
  <si>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</si>
  <si>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</si>
  <si>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</si>
  <si>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</si>
  <si>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</si>
  <si>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</si>
  <si>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</si>
  <si>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</si>
  <si>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</si>
  <si>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</si>
  <si>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</si>
  <si>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</si>
  <si>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</si>
  <si>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</si>
  <si>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</si>
  <si>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</si>
  <si>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</si>
  <si>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</si>
  <si>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</si>
  <si>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</si>
  <si>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</si>
  <si>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</si>
  <si>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</si>
  <si>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</si>
  <si>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</si>
  <si>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</si>
  <si>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</si>
  <si>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</si>
  <si>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</si>
  <si>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</si>
  <si>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</si>
  <si>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</si>
  <si>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</si>
  <si>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</si>
  <si>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</si>
  <si>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</si>
  <si>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</si>
  <si>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</si>
  <si>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</si>
  <si>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</si>
  <si>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</si>
  <si>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</si>
  <si>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</si>
  <si>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</si>
  <si>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</si>
  <si>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</si>
  <si>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</si>
  <si>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</si>
  <si>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</si>
  <si>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</si>
  <si>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</si>
  <si>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</si>
  <si>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déconstruction d'un ensemble de bâtiments sis 8, Quai Aiguillons à LANNION (22300).”</t>
  </si>
  <si>
    <t xml:space="preserve">Installation de chantier </t>
  </si>
  <si>
    <t>TRANCHE FERME</t>
  </si>
  <si>
    <t/>
  </si>
  <si>
    <t>QF</t>
  </si>
  <si>
    <t>Documents administratifs, D.I.C.T, Plan de retrait, P.P.S.P.S….</t>
  </si>
  <si>
    <t xml:space="preserve">Forfait </t>
  </si>
  <si>
    <t>Réalisation de constats d'huissier conformément au C.C.T.P.</t>
  </si>
  <si>
    <t>Mise en place d'une installation de chantier, avec cantonnement base vie, y compris raccordement aux réseaux et consommations</t>
  </si>
  <si>
    <t xml:space="preserve">Mise en oeuvre d'une clôture de chantier en bac acier (hauteur 2Ml avec portail d'accès pour clore le site durant les travaux). </t>
  </si>
  <si>
    <t>Mise en oeuvre d'un panneau de chantier</t>
  </si>
  <si>
    <t>Intervention d'un électricien et d'un plombier conformément au C.C.T.P</t>
  </si>
  <si>
    <t>Sujétion pour accès restreint</t>
  </si>
  <si>
    <t>Mise en oeuvre de dispositifs de protection des abords (graves, tôles de répartition...) pour les voiries, réseaux, candélabres... selon C.C.T.P</t>
  </si>
  <si>
    <t xml:space="preserve">Sous-total Installation de chantier </t>
  </si>
  <si>
    <t>Déconstruction sélective préalable et travaux annexes</t>
  </si>
  <si>
    <t>Retrait manuel, collecte, transport et traitement préalable des encombrants et matériaux divers encore situés dans le bâtiment.</t>
  </si>
  <si>
    <t>Déconstruction intérieure préalable des produits non inertes situés dans le bâtiment à réhabiliter de manière à mettre à nu la structure béton des bâtiments (y compris curage sous mode opératoire SS4 au droit des matériaux amiantés) et à permettre ensuite l'évacuation sélective des matériaux vers les filières de traitement adéquates (y compris conditionnement en bennes).</t>
  </si>
  <si>
    <t>Dépose des étanchéités et isolations des toitures-terrasses pour mise à nue des structures</t>
  </si>
  <si>
    <t>Dépose des laines de verres dans les combles</t>
  </si>
  <si>
    <t>Piquetage des enduits sur tous les murs de refends, poteaux et poutres intérieurs des bâtiments conservés-Environ 775m2</t>
  </si>
  <si>
    <t>Dépose des panneaux d'isolation en fibre de bois type Héraklith</t>
  </si>
  <si>
    <t>Dépose des ouvrages en façade sur Rue, depuis une nacelle avec périmètre sur trottoir</t>
  </si>
  <si>
    <t>Dépose des carrelages et chapes rapportés ainsi que de l'ensemble des parquets</t>
  </si>
  <si>
    <t>Sous-total Travaux de deconstruction sélective</t>
  </si>
  <si>
    <t>Travaux de désamiantage (Retrait des matériaux amiantés, y compris évacuation des déchets vers une Installation de Stockage spécifique)</t>
  </si>
  <si>
    <t>Mise en oeuvre d'installations dédiées au retrait des matériaux amiantés selon C.C.T.P (tunnel d'accès en zone, mise en dépression des zones de travaux,confinement, périmètre de sécurité , aire dédiée aux déchets, …entretien et mesures durant les travaux )</t>
  </si>
  <si>
    <t>Mise en oeuvre d'une stratégie d'échantillonnage</t>
  </si>
  <si>
    <t>Contrôle de l'empoussièrement selon CCTP, avec analyse en Microscopie Electronique à Transmission, en adéquation avec le guide FD X 46-033 y compris durant les chantiers TEST</t>
  </si>
  <si>
    <t>Retrait des cloisons/doublage/plafonds en plaques de plâtre avec bandes de plâtres amiantées entre panneaux, ponçage des plâtres adhérents aux murs et plafonds avoisinants pour mise à nue des supports selon C.C.T.P-Quantité estimée à 200m²</t>
  </si>
  <si>
    <t>Retrait de la moquette murale avec colle jaune amiantée, ponçage des plâtres adhérents aux murs avoisinants pour mise à nue des supports selon C.C.T.P-Quantité estimée à 163m2</t>
  </si>
  <si>
    <t>Retrait des linoleums avec colle de pose amiantée, retrait du parquet en bois contaminé selon C.C.T.P-Quantité estimée à 20m²</t>
  </si>
  <si>
    <t>Retrait des colles de faïences amiantées, mise à nue du support pour retrait de toutes les traces de colles selon C.C.T.P-Quantité estimée à 1m²</t>
  </si>
  <si>
    <t>Retrait de gaines de fibrociment amiantées-Quantité estimée à 35Mll</t>
  </si>
  <si>
    <t>Retrait de couverture en amiante ciment y compris traitement des éléments pollués et les caches moineaux-Quantité estimée à 225 m²</t>
  </si>
  <si>
    <t>Retrait de débris d'amiante ciment en mélange</t>
  </si>
  <si>
    <t>Retrait d'interrupteur-Quantité estimée à 4 unités</t>
  </si>
  <si>
    <t xml:space="preserve">Retrait de plaques phoniques amiantées-Quantité estimée à 5 unités </t>
  </si>
  <si>
    <t>Sous-total Travaux de désamiantage</t>
  </si>
  <si>
    <r>
      <rPr>
        <b/>
        <sz val="8"/>
        <rFont val="Verdana"/>
        <family val="2"/>
      </rPr>
      <t xml:space="preserve">Découpes-Désolidarisation-Confortement et études structures </t>
    </r>
    <r>
      <rPr>
        <b/>
        <i/>
        <sz val="8"/>
        <color rgb="FF808080"/>
        <rFont val="Verdana"/>
        <family val="2"/>
      </rPr>
      <t xml:space="preserve">
</t>
    </r>
  </si>
  <si>
    <t>Réalisation des sondages et d'une étude structure par un bureau d'étude spécialisé pour dimensionner les confortements à mettre en place.</t>
  </si>
  <si>
    <t>Réalisation d'une étude géotechnique par un bureau d'étude spécialisé</t>
  </si>
  <si>
    <t>Réalisation des protections au droit des mitoyens conservés selon C.C.T.P.</t>
  </si>
  <si>
    <t>Mise en œuvre de profilés métallique y compris ancrages</t>
  </si>
  <si>
    <t>Réalisation des découpes par sciages au diamant des structures béton et désolidarisation des structures y compris l'étaiement selon C.C.T.P.</t>
  </si>
  <si>
    <t>Sous-total découpes.désolidarisation</t>
  </si>
  <si>
    <t>Travaux de démolition</t>
  </si>
  <si>
    <t>Mise en œuvre de dispositifs de protection pour les travaux de démolition (grave, tôles de répartition… ) et gestion des extensions de périmètres de sécurité selon C.C.T.P.</t>
  </si>
  <si>
    <r>
      <rPr>
        <sz val="8"/>
        <rFont val="Verdana"/>
        <family val="2"/>
      </rPr>
      <t>Arrosage, brumisation durant les travaux de démolition lourde et d'évacuation pour abattement des poussières à la source</t>
    </r>
    <r>
      <rPr>
        <i/>
        <sz val="8"/>
        <color rgb="FF808080"/>
        <rFont val="Verdana"/>
        <family val="2"/>
      </rPr>
      <t xml:space="preserve">
</t>
    </r>
  </si>
  <si>
    <r>
      <rPr>
        <sz val="8"/>
        <rFont val="Verdana"/>
        <family val="2"/>
      </rPr>
      <t xml:space="preserve">Démolition mécanique des superstructures au moyen d'une pelle de démolition respectant L&gt;H/2 </t>
    </r>
    <r>
      <rPr>
        <i/>
        <sz val="8"/>
        <color rgb="FF808080"/>
        <rFont val="Verdana"/>
        <family val="2"/>
      </rPr>
      <t xml:space="preserve">
</t>
    </r>
  </si>
  <si>
    <t>Démolition des infrastructures des bâtiments (jusqu'à -2,00 sous TN ou -2,00 m sous les dallages)</t>
  </si>
  <si>
    <t>Sous-total Travaux de démolition</t>
  </si>
  <si>
    <t>Gestion des déchets (Hormis pour les inertes le chargement et le conditionnement sont inclus dans les postes de dépose)</t>
  </si>
  <si>
    <t>Gestion, transport et évacuation du site des matériaux inertes pour recyclage hors site</t>
  </si>
  <si>
    <t>Chargement et conditionnement</t>
  </si>
  <si>
    <t>Traitement/Revalorisation hors site des matériaux inertes (mise en décharge interdite)</t>
  </si>
  <si>
    <t>Transport des matériaux inertes</t>
  </si>
  <si>
    <t>Gestion des matériaux non inertes (D.N.B)</t>
  </si>
  <si>
    <t>Traitement/Revalorisation des matériaux non inertes, vers une I.S.D.N.D</t>
  </si>
  <si>
    <t>Transport des matériaux non inertes</t>
  </si>
  <si>
    <t>Gestion du bois</t>
  </si>
  <si>
    <t>Traitement/Revalorisation du bois vers une plateforme de recyclage pour revalorisation, ou vers un centre de tri</t>
  </si>
  <si>
    <t>Transport du bois</t>
  </si>
  <si>
    <t>Gestion des métaux</t>
  </si>
  <si>
    <t>Traitement/Revalorisation des métaux pour revalorisation</t>
  </si>
  <si>
    <t>Transport des métaux</t>
  </si>
  <si>
    <t>Sous-total Gestion des déchets</t>
  </si>
  <si>
    <t>Remise en état de la plateforme et finitions</t>
  </si>
  <si>
    <r>
      <rPr>
        <sz val="8"/>
        <rFont val="Verdana"/>
        <family val="2"/>
      </rPr>
      <t>Nivellement des terrains (sans apport de matériaux) et compactage pour diriger les Eaux Pluviales vers les réseaux principaux</t>
    </r>
    <r>
      <rPr>
        <i/>
        <sz val="8"/>
        <color rgb="FF808080"/>
        <rFont val="Verdana"/>
        <family val="2"/>
      </rPr>
      <t xml:space="preserve">
</t>
    </r>
  </si>
  <si>
    <t>Nettoyage général, réalisation des reprises diverses et finitions, repli du chantier</t>
  </si>
  <si>
    <t>Fourniture du Dossier des Ouvrages Exécutés (y compris plan de recollement réalisé par géomètre expert, à fournir sous format ,.dwg selon C.C.T.P)</t>
  </si>
  <si>
    <t xml:space="preserve">Sous-total Remise en état </t>
  </si>
  <si>
    <t xml:space="preserve">Reprise sur les zones mitoyennes </t>
  </si>
  <si>
    <t>Nettoyage et rejoitoiement sur les murs mitoyens en pierre découverts selon C.C.T.P-Quantité estimée à 105m²</t>
  </si>
  <si>
    <t>Fourniture et mise en œuvre d'une charpente provisoire et d'une couverture en bac acier sur la dépendance 3 selon C.C.T.P (y compris ossature bois)-Quantité estimée à 34m²</t>
  </si>
  <si>
    <t>Passivation des aciers découverts selon C.C.T.P.</t>
  </si>
  <si>
    <t>Fourniture et mise en œuvre de tôles Bac Acier et une ossature bois après retrait du mitron de la dépendance 1.</t>
  </si>
  <si>
    <r>
      <rPr>
        <sz val="8"/>
        <rFont val="Verdana"/>
        <family val="2"/>
      </rPr>
      <t>Fourniture et mise en œuvre de tôles Bac Acier et une ossature bois au droit de la cage d'escalier démolie</t>
    </r>
    <r>
      <rPr>
        <i/>
        <sz val="8"/>
        <color rgb="FF808080"/>
        <rFont val="Verdana"/>
        <family val="2"/>
      </rPr>
      <t xml:space="preserve">
</t>
    </r>
  </si>
  <si>
    <r>
      <rPr>
        <sz val="8"/>
        <rFont val="Verdana"/>
        <family val="2"/>
      </rPr>
      <t>Maintien des clôtures de chantier Bac Acier (cession au groupement)-Environ 50Ml</t>
    </r>
    <r>
      <rPr>
        <i/>
        <sz val="8"/>
        <color rgb="FF808080"/>
        <rFont val="Verdana"/>
        <family val="2"/>
      </rPr>
      <t xml:space="preserve">
</t>
    </r>
  </si>
  <si>
    <r>
      <rPr>
        <sz val="8"/>
        <rFont val="Verdana"/>
        <family val="2"/>
      </rPr>
      <t xml:space="preserve">Fourniture et pose d'une porte blindée antisquat en fin de chantier, y compris transfert du contrat de location au groupement. </t>
    </r>
    <r>
      <rPr>
        <i/>
        <sz val="8"/>
        <color rgb="FF808080"/>
        <rFont val="Verdana"/>
        <family val="2"/>
      </rPr>
      <t xml:space="preserve">
</t>
    </r>
  </si>
  <si>
    <t>Réalisation de la fondation pour le mitoyen M3 selon C.C.T.P</t>
  </si>
  <si>
    <t>Réalisation du mur en parpaing pour le mitoyen M3</t>
  </si>
  <si>
    <t>Fermeture de la ferme avec du bac acier et du transformateur selon C..C.T.P</t>
  </si>
  <si>
    <t>fourniture et mise en œuvre d'enduits hydrofuge (dégrossi ) sur le mur mitoyen du transformateur selon C.C.T.P</t>
  </si>
  <si>
    <r>
      <rPr>
        <sz val="8"/>
        <rFont val="Verdana"/>
        <family val="2"/>
      </rPr>
      <t>Mise en œuvre de garde corps provisoire sur mitoyen M4</t>
    </r>
    <r>
      <rPr>
        <i/>
        <sz val="8"/>
        <color rgb="FF808080"/>
        <rFont val="Verdana"/>
        <family val="2"/>
      </rPr>
      <t xml:space="preserve">
</t>
    </r>
  </si>
  <si>
    <t>Fermeture de la lucarne de toiture avec une charpente bois et du bac acier ( M4)</t>
  </si>
  <si>
    <r>
      <rPr>
        <sz val="8"/>
        <rFont val="Verdana"/>
        <family val="2"/>
      </rPr>
      <t>Réalisation des sciages à sol en limite de démolition, pour arrêt franc des démolition-Quantité estimée à 40ml</t>
    </r>
    <r>
      <rPr>
        <i/>
        <sz val="8"/>
        <color rgb="FF808080"/>
        <rFont val="Verdana"/>
        <family val="2"/>
      </rPr>
      <t xml:space="preserve">
</t>
    </r>
  </si>
  <si>
    <t xml:space="preserve">Sous-total reprise des mitoyens </t>
  </si>
  <si>
    <t>TRANCHES OPTIONNELLES</t>
  </si>
  <si>
    <t>Tranche optionnelle N°1: Piquetage et mise en oeuvre d'un nouvel enduit sur le mur de limite avec le bâtiment D</t>
  </si>
  <si>
    <t>Moins-value pour la construction d'un mur en parpaing</t>
  </si>
  <si>
    <t>Piquetage des enduits existants, fourniture et mise en oeuvre d'enduits hydrofuge (dégrossi et finition) sur le mur mitoyen D selon C.C.T.P-Estimation: 17m²</t>
  </si>
  <si>
    <t>Tranche optionnelle N°2: Réparation du mur en pierre sur la limite C</t>
  </si>
  <si>
    <t>Reprise du mur en pierres, par remaçonnage avec des pierres du site ou similaire et pose de mortier à la chaux</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</si>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</sst>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9"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b/>
      <i/>
      <sz val="8"/>
      <color rgb="FF808080"/>
      <name val="Verdana"/>
      <family val="2"/>
    </font>
    <font>
      <i/>
      <sz val="8"/>
      <color rgb="FF808080"/>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4"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7" fillId="0" borderId="0" applyFont="0" applyFill="0" applyBorder="0" applyAlignment="0" applyProtection="0"/>
    <xf numFmtId="164" fontId="37" fillId="0" borderId="0" applyFont="0" applyFill="0" applyBorder="0" applyAlignment="0" applyProtection="0"/>
    <xf numFmtId="44" fontId="37" fillId="0" borderId="0" applyFont="0" applyFill="0" applyBorder="0" applyAlignment="0" applyProtection="0"/>
    <xf numFmtId="42" fontId="37" fillId="0" borderId="0" applyFont="0" applyFill="0" applyBorder="0" applyAlignment="0" applyProtection="0"/>
    <xf numFmtId="0" fontId="15" fillId="29" borderId="0" applyNumberFormat="0" applyBorder="0" applyAlignment="0" applyProtection="0"/>
    <xf numFmtId="0" fontId="37" fillId="30" borderId="3" applyNumberFormat="0" applyFont="0" applyAlignment="0" applyProtection="0"/>
    <xf numFmtId="9" fontId="37"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7"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3">
    <xf numFmtId="0" fontId="0" fillId="0" borderId="0" xfId="0"/>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1" fillId="0" borderId="0" xfId="0"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7" fillId="0" borderId="0" xfId="40" applyAlignment="1">
      <alignment vertical="top"/>
    </xf>
    <xf numFmtId="0" fontId="37" fillId="0" borderId="0" xfId="40" applyAlignment="1">
      <alignment vertical="top" wrapText="1"/>
    </xf>
    <xf numFmtId="0" fontId="7" fillId="0" borderId="0" xfId="30" applyAlignment="1" applyProtection="1">
      <alignment vertical="center" wrapText="1"/>
    </xf>
    <xf numFmtId="0" fontId="37" fillId="0" borderId="0" xfId="40"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vertical="center"/>
    </xf>
    <xf numFmtId="217" fontId="2" fillId="0" borderId="0" xfId="0" applyNumberFormat="1" applyFont="1" applyAlignment="1">
      <alignment horizontal="right"/>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217" fontId="2" fillId="0" borderId="0" xfId="0" applyNumberFormat="1" applyFont="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7" fontId="32" fillId="0" borderId="0" xfId="0" applyNumberFormat="1" applyFont="1" applyAlignment="1" applyProtection="1">
      <alignment horizontal="right" vertical="center"/>
      <protection locked="0"/>
    </xf>
    <xf numFmtId="0" fontId="32" fillId="0" borderId="0" xfId="0" applyFont="1" applyAlignment="1" applyProtection="1">
      <alignment horizontal="right" vertical="center"/>
      <protection locked="0"/>
    </xf>
    <xf numFmtId="216" fontId="25" fillId="0" borderId="0" xfId="0" applyNumberFormat="1" applyFont="1" applyAlignment="1" applyProtection="1">
      <alignment horizontal="right" vertical="center"/>
      <protection locked="0"/>
    </xf>
    <xf numFmtId="217" fontId="2" fillId="0" borderId="0" xfId="0" applyNumberFormat="1" applyFont="1" applyAlignment="1">
      <alignment horizontal="right" vertical="center"/>
    </xf>
    <xf numFmtId="216" fontId="2" fillId="0" borderId="0" xfId="0" applyNumberFormat="1" applyFont="1" applyAlignment="1" applyProtection="1">
      <alignment horizontal="center" vertical="center"/>
      <protection locked="0"/>
    </xf>
    <xf numFmtId="217" fontId="33" fillId="0" borderId="0" xfId="0" applyNumberFormat="1" applyFont="1" applyAlignment="1" applyProtection="1">
      <alignment horizontal="right" vertical="center"/>
      <protection locked="0"/>
    </xf>
    <xf numFmtId="0" fontId="33" fillId="0" borderId="0" xfId="0" applyFont="1" applyAlignment="1" applyProtection="1">
      <alignment horizontal="right" vertical="center"/>
      <protection locked="0"/>
    </xf>
    <xf numFmtId="216" fontId="26" fillId="0" borderId="0" xfId="0" applyNumberFormat="1" applyFont="1" applyAlignment="1" applyProtection="1">
      <alignment horizontal="right" vertical="center"/>
      <protection locked="0"/>
    </xf>
    <xf numFmtId="217" fontId="1" fillId="0" borderId="0" xfId="0" applyNumberFormat="1" applyFont="1" applyAlignment="1" applyProtection="1">
      <alignment horizontal="right" vertical="center"/>
      <protection locked="0"/>
    </xf>
    <xf numFmtId="217" fontId="4" fillId="0" borderId="0" xfId="0" applyNumberFormat="1" applyFont="1" applyAlignment="1">
      <alignment horizontal="right" vertical="center"/>
    </xf>
    <xf numFmtId="0" fontId="4" fillId="0" borderId="0" xfId="0" applyFont="1" applyAlignment="1">
      <alignment horizontal="center" vertical="center"/>
    </xf>
    <xf numFmtId="216" fontId="5" fillId="0" borderId="0" xfId="0" applyNumberFormat="1" applyFont="1" applyAlignment="1" applyProtection="1">
      <alignment horizontal="center" vertical="center"/>
      <protection locked="0"/>
    </xf>
    <xf numFmtId="0" fontId="1" fillId="33" borderId="0" xfId="0" applyFont="1" applyFill="1" applyAlignment="1">
      <alignment horizontal="center" vertical="center"/>
    </xf>
    <xf numFmtId="0" fontId="1" fillId="33" borderId="0" xfId="0" applyFont="1" applyFill="1" applyAlignment="1">
      <alignment horizontal="left"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0" fontId="1" fillId="33" borderId="0" xfId="0" applyFont="1" applyFill="1" applyAlignment="1" applyProtection="1">
      <alignment horizontal="center" vertical="center" wrapText="1"/>
      <protection locked="0"/>
    </xf>
    <xf numFmtId="217" fontId="33" fillId="33" borderId="0" xfId="0" applyNumberFormat="1" applyFont="1" applyFill="1" applyAlignment="1" applyProtection="1">
      <alignment horizontal="right" vertical="center"/>
      <protection locked="0"/>
    </xf>
    <xf numFmtId="0" fontId="33" fillId="33" borderId="0" xfId="0" applyFont="1" applyFill="1" applyAlignment="1" applyProtection="1">
      <alignment horizontal="center" vertical="center"/>
      <protection locked="0"/>
    </xf>
    <xf numFmtId="216" fontId="2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right" vertical="center" wrapText="1"/>
      <protection locked="0"/>
    </xf>
    <xf numFmtId="217" fontId="1" fillId="33" borderId="0" xfId="0" applyNumberFormat="1" applyFont="1" applyFill="1" applyAlignment="1">
      <alignment horizontal="right" vertical="center"/>
    </xf>
    <xf numFmtId="216" fontId="1" fillId="33" borderId="0" xfId="0" applyNumberFormat="1" applyFont="1" applyFill="1" applyAlignment="1" applyProtection="1">
      <alignment horizontal="center" vertical="center"/>
      <protection locked="0"/>
    </xf>
    <xf numFmtId="214" fontId="1" fillId="33" borderId="0" xfId="0" applyNumberFormat="1" applyFont="1" applyFill="1" applyAlignment="1">
      <alignment horizontal="right" vertical="center"/>
    </xf>
    <xf numFmtId="214" fontId="1" fillId="33" borderId="0" xfId="0" applyNumberFormat="1" applyFont="1" applyFill="1" applyAlignment="1">
      <alignment horizontal="left" vertical="center" wrapText="1"/>
    </xf>
    <xf numFmtId="0" fontId="1" fillId="0" borderId="0" xfId="0" quotePrefix="1" applyFont="1" applyAlignment="1">
      <alignment horizontal="left" vertical="center"/>
    </xf>
    <xf numFmtId="0" fontId="1" fillId="0" borderId="0" xfId="0" quotePrefix="1" applyFont="1" applyAlignment="1">
      <alignment horizontal="left" vertical="center" wrapText="1"/>
    </xf>
    <xf numFmtId="0" fontId="33" fillId="0" borderId="0" xfId="0" applyFont="1" applyAlignment="1" applyProtection="1">
      <alignment horizontal="left" vertical="center" wrapText="1"/>
      <protection locked="0"/>
    </xf>
    <xf numFmtId="216" fontId="26" fillId="0" borderId="0" xfId="0" applyNumberFormat="1" applyFont="1" applyAlignment="1" applyProtection="1">
      <alignment horizontal="left" vertical="center" wrapText="1"/>
      <protection locked="0"/>
    </xf>
    <xf numFmtId="217" fontId="1" fillId="0" borderId="0" xfId="0" applyNumberFormat="1" applyFont="1" applyAlignment="1" applyProtection="1">
      <alignment horizontal="right" vertical="center" wrapText="1"/>
      <protection locked="0"/>
    </xf>
    <xf numFmtId="217" fontId="1" fillId="0" borderId="0" xfId="0" applyNumberFormat="1" applyFont="1" applyAlignment="1">
      <alignment horizontal="right" vertical="center"/>
    </xf>
    <xf numFmtId="216"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6" fillId="0" borderId="0" xfId="0" applyFont="1" applyAlignment="1">
      <alignment vertical="center"/>
    </xf>
    <xf numFmtId="0" fontId="33" fillId="0" borderId="0" xfId="0" applyFont="1" applyAlignment="1" applyProtection="1">
      <alignment horizontal="center" vertical="center"/>
      <protection locked="0"/>
    </xf>
    <xf numFmtId="216" fontId="26" fillId="0" borderId="0" xfId="0" applyNumberFormat="1" applyFont="1" applyAlignment="1" applyProtection="1">
      <alignment horizontal="left" vertical="center"/>
      <protection locked="0"/>
    </xf>
    <xf numFmtId="0" fontId="2" fillId="0" borderId="0" xfId="0" quotePrefix="1" applyFont="1" applyAlignment="1">
      <alignment horizontal="left" vertical="center"/>
    </xf>
    <xf numFmtId="0" fontId="2" fillId="0" borderId="0" xfId="0" quotePrefix="1" applyFont="1" applyAlignment="1">
      <alignment horizontal="left" vertical="center" wrapText="1"/>
    </xf>
    <xf numFmtId="0" fontId="32" fillId="0" borderId="0" xfId="0" applyFont="1" applyAlignment="1" applyProtection="1">
      <alignment horizontal="left" vertical="center" wrapText="1"/>
      <protection locked="0"/>
    </xf>
    <xf numFmtId="0" fontId="1" fillId="35" borderId="0" xfId="0" quotePrefix="1" applyFont="1" applyFill="1" applyAlignment="1">
      <alignment horizontal="left" vertical="center"/>
    </xf>
    <xf numFmtId="0" fontId="1" fillId="35" borderId="0" xfId="0" quotePrefix="1" applyFont="1" applyFill="1" applyAlignment="1">
      <alignment horizontal="left" vertical="center" wrapText="1"/>
    </xf>
    <xf numFmtId="0" fontId="1" fillId="33" borderId="0" xfId="0" applyFont="1" applyFill="1" applyAlignment="1" applyProtection="1">
      <alignment horizontal="center" vertical="center"/>
      <protection locked="0"/>
    </xf>
    <xf numFmtId="0" fontId="33" fillId="35" borderId="0" xfId="0" applyFont="1" applyFill="1" applyAlignment="1" applyProtection="1">
      <alignment horizontal="left" vertical="center" wrapText="1"/>
      <protection locked="0"/>
    </xf>
    <xf numFmtId="216" fontId="26" fillId="35" borderId="0" xfId="0" applyNumberFormat="1" applyFont="1" applyFill="1" applyAlignment="1" applyProtection="1">
      <alignment horizontal="left" vertical="center" wrapText="1"/>
      <protection locked="0"/>
    </xf>
    <xf numFmtId="0" fontId="1" fillId="35" borderId="0" xfId="0" applyFont="1" applyFill="1" applyAlignment="1" applyProtection="1">
      <alignment horizontal="center" vertical="center" wrapText="1"/>
      <protection locked="0"/>
    </xf>
    <xf numFmtId="0" fontId="2" fillId="0" borderId="0" xfId="0" applyFont="1" applyAlignment="1">
      <alignment horizontal="left" vertical="center"/>
    </xf>
    <xf numFmtId="0" fontId="1" fillId="35" borderId="0" xfId="0" applyFont="1" applyFill="1" applyAlignment="1" applyProtection="1">
      <alignment horizontal="right" vertical="center" wrapText="1"/>
      <protection locked="0"/>
    </xf>
    <xf numFmtId="0" fontId="1" fillId="35" borderId="0" xfId="0" applyFont="1" applyFill="1" applyAlignment="1">
      <alignment horizontal="right" vertical="center"/>
    </xf>
    <xf numFmtId="0" fontId="1" fillId="35" borderId="0" xfId="0" applyFont="1" applyFill="1" applyAlignment="1">
      <alignment horizontal="right" vertical="center" wrapText="1"/>
    </xf>
    <xf numFmtId="0" fontId="1" fillId="35" borderId="0" xfId="0" applyFont="1" applyFill="1" applyAlignment="1" applyProtection="1">
      <alignment horizontal="right" vertical="center"/>
      <protection locked="0"/>
    </xf>
    <xf numFmtId="217" fontId="1" fillId="33" borderId="0" xfId="0" applyNumberFormat="1" applyFont="1" applyFill="1" applyAlignment="1" applyProtection="1">
      <alignment horizontal="right" vertical="center"/>
      <protection locked="0"/>
    </xf>
    <xf numFmtId="216" fontId="26" fillId="35" borderId="0" xfId="0" applyNumberFormat="1" applyFont="1" applyFill="1" applyAlignment="1" applyProtection="1">
      <alignment horizontal="right" vertical="center" wrapText="1"/>
      <protection locked="0"/>
    </xf>
    <xf numFmtId="0" fontId="1" fillId="35" borderId="0" xfId="0" applyFont="1" applyFill="1" applyAlignment="1">
      <alignment horizontal="right" vertical="center"/>
    </xf>
    <xf numFmtId="216" fontId="1" fillId="35" borderId="0" xfId="0" applyNumberFormat="1" applyFont="1" applyFill="1" applyAlignment="1" applyProtection="1">
      <alignment horizontal="right" vertical="center"/>
      <protection locked="0"/>
    </xf>
    <xf numFmtId="0" fontId="1" fillId="35" borderId="0" xfId="0" applyFont="1" applyFill="1" applyAlignment="1">
      <alignment horizontal="right" vertical="center" wrapText="1"/>
    </xf>
    <xf numFmtId="0" fontId="2" fillId="0" borderId="0" xfId="0" applyFont="1" applyAlignment="1" applyProtection="1">
      <alignment horizontal="right" vertical="center" wrapText="1"/>
      <protection locked="0"/>
    </xf>
    <xf numFmtId="0" fontId="2" fillId="0" borderId="0" xfId="0" applyFont="1" applyAlignment="1">
      <alignment horizontal="right" vertical="center"/>
    </xf>
    <xf numFmtId="0" fontId="2" fillId="0" borderId="0" xfId="0" applyFont="1" applyAlignment="1">
      <alignment horizontal="right" vertical="center" wrapText="1"/>
    </xf>
    <xf numFmtId="0" fontId="2" fillId="0" borderId="0" xfId="0" applyFont="1" applyAlignment="1" applyProtection="1">
      <alignment horizontal="right" vertical="center"/>
      <protection locked="0"/>
    </xf>
    <xf numFmtId="217" fontId="2" fillId="0" borderId="0" xfId="0" applyNumberFormat="1" applyFont="1" applyAlignment="1" applyProtection="1">
      <alignment horizontal="right" vertical="center"/>
      <protection locked="0"/>
    </xf>
    <xf numFmtId="216" fontId="25" fillId="0" borderId="0" xfId="0" applyNumberFormat="1" applyFont="1" applyAlignment="1" applyProtection="1">
      <alignment horizontal="right" vertical="center" wrapText="1"/>
      <protection locked="0"/>
    </xf>
    <xf numFmtId="0" fontId="2" fillId="0" borderId="0" xfId="0" applyFont="1" applyAlignment="1">
      <alignment horizontal="right" vertical="center"/>
    </xf>
    <xf numFmtId="216" fontId="2" fillId="0" borderId="0" xfId="0" applyNumberFormat="1" applyFont="1" applyAlignment="1" applyProtection="1">
      <alignment horizontal="right" vertical="center"/>
      <protection locked="0"/>
    </xf>
    <xf numFmtId="0" fontId="2" fillId="0" borderId="0" xfId="0" applyFont="1" applyAlignment="1">
      <alignment horizontal="right" vertical="center" wrapText="1"/>
    </xf>
    <xf numFmtId="214" fontId="2" fillId="0" borderId="0" xfId="0" applyNumberFormat="1" applyFont="1" applyAlignment="1">
      <alignment horizontal="left" vertical="center" wrapText="1"/>
    </xf>
    <xf numFmtId="0" fontId="1" fillId="36" borderId="0" xfId="0" applyFont="1" applyFill="1" applyAlignment="1">
      <alignment horizontal="center" vertical="center"/>
    </xf>
    <xf numFmtId="0" fontId="1" fillId="36" borderId="0" xfId="0" quotePrefix="1" applyFont="1" applyFill="1" applyAlignment="1">
      <alignment horizontal="left" vertical="center"/>
    </xf>
    <xf numFmtId="0" fontId="1" fillId="36" borderId="0" xfId="0" quotePrefix="1" applyFont="1" applyFill="1" applyAlignment="1">
      <alignment horizontal="left" vertical="center" wrapText="1"/>
    </xf>
    <xf numFmtId="0" fontId="1" fillId="36" borderId="0" xfId="0" applyFont="1" applyFill="1" applyAlignment="1" applyProtection="1">
      <alignment horizontal="center" vertical="center"/>
      <protection locked="0"/>
    </xf>
    <xf numFmtId="217" fontId="33" fillId="36" borderId="0" xfId="0" applyNumberFormat="1" applyFont="1" applyFill="1" applyAlignment="1" applyProtection="1">
      <alignment horizontal="right" vertical="center"/>
      <protection locked="0"/>
    </xf>
    <xf numFmtId="0" fontId="33" fillId="36" borderId="0" xfId="0" applyFont="1" applyFill="1" applyAlignment="1" applyProtection="1">
      <alignment horizontal="left" vertical="center" wrapText="1"/>
      <protection locked="0"/>
    </xf>
    <xf numFmtId="216" fontId="26" fillId="36" borderId="0" xfId="0" applyNumberFormat="1" applyFont="1" applyFill="1" applyAlignment="1" applyProtection="1">
      <alignment horizontal="left" vertical="center" wrapText="1"/>
      <protection locked="0"/>
    </xf>
    <xf numFmtId="217" fontId="1" fillId="36" borderId="0" xfId="0" applyNumberFormat="1" applyFont="1" applyFill="1" applyAlignment="1" applyProtection="1">
      <alignment horizontal="right" vertical="center" wrapText="1"/>
      <protection locked="0"/>
    </xf>
    <xf numFmtId="217" fontId="1" fillId="36" borderId="0" xfId="0" applyNumberFormat="1" applyFont="1" applyFill="1" applyAlignment="1">
      <alignment horizontal="right" vertical="center"/>
    </xf>
    <xf numFmtId="216" fontId="1" fillId="36" borderId="0" xfId="0" applyNumberFormat="1" applyFont="1" applyFill="1" applyAlignment="1" applyProtection="1">
      <alignment horizontal="center" vertical="center"/>
      <protection locked="0"/>
    </xf>
    <xf numFmtId="214" fontId="1" fillId="36" borderId="0" xfId="0" applyNumberFormat="1" applyFont="1" applyFill="1" applyAlignment="1">
      <alignment horizontal="right" vertical="center"/>
    </xf>
    <xf numFmtId="0" fontId="1" fillId="36" borderId="0" xfId="0" applyFont="1" applyFill="1" applyAlignment="1" applyProtection="1">
      <alignment horizontal="center" vertic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DC102"/>
  <sheetViews>
    <sheetView tabSelected="1" workbookViewId="0">
      <pane ySplit="4" topLeftCell="A5" activePane="bottomLeft" state="frozen"/>
      <selection pane="bottomLeft" activeCell="A89" sqref="A89:W89"/>
    </sheetView>
  </sheetViews>
  <sheetFormatPr baseColWidth="10" defaultColWidth="9.109375" defaultRowHeight="10.199999999999999" x14ac:dyDescent="0.25"/>
  <cols>
    <col min="1" max="1" width="7.109375" style="22" customWidth="1"/>
    <col min="2" max="2" width="11.6640625" style="141" hidden="1" customWidth="1"/>
    <col min="3" max="3" width="3.6640625" style="141" hidden="1" customWidth="1"/>
    <col min="4" max="4" width="66.88671875" style="46" customWidth="1"/>
    <col min="5" max="5" width="4.6640625" style="22" customWidth="1"/>
    <col min="6" max="6" width="6.109375" style="22" bestFit="1" customWidth="1"/>
    <col min="7" max="7" width="2.5546875" style="22" customWidth="1"/>
    <col min="8" max="9" width="4.6640625" style="25" hidden="1" customWidth="1"/>
    <col min="10" max="10" width="7.6640625" style="22" hidden="1" customWidth="1"/>
    <col min="11" max="11" width="12.6640625" style="89" customWidth="1"/>
    <col min="12" max="12" width="31.44140625" style="49" hidden="1" customWidth="1"/>
    <col min="13" max="13" width="19.6640625" style="50" hidden="1" customWidth="1"/>
    <col min="14" max="14" width="33.33203125" style="48" hidden="1" customWidth="1"/>
    <col min="15" max="15" width="24.88671875" style="48" hidden="1" customWidth="1"/>
    <col min="16" max="16" width="16.6640625" style="99" customWidth="1"/>
    <col min="17" max="20" width="10.6640625" style="22" hidden="1" customWidth="1"/>
    <col min="21" max="21" width="8.109375" style="100" customWidth="1"/>
    <col min="22" max="22" width="15.109375" style="17" customWidth="1"/>
    <col min="23" max="23" width="15.6640625" style="45" customWidth="1"/>
    <col min="24" max="24" width="20.6640625" style="22" hidden="1" customWidth="1"/>
    <col min="25" max="99" width="9.109375" style="22" customWidth="1"/>
    <col min="100" max="107" width="9.109375" style="22" hidden="1" customWidth="1"/>
    <col min="108" max="108" width="9.109375" style="22" customWidth="1"/>
    <col min="109" max="16384" width="9.109375" style="22"/>
  </cols>
  <sheetData>
    <row r="1" spans="1:100" hidden="1" x14ac:dyDescent="0.25">
      <c r="A1" s="34"/>
      <c r="B1" s="33"/>
      <c r="C1" s="33"/>
      <c r="K1" s="96"/>
      <c r="L1" s="97"/>
      <c r="M1" s="98"/>
      <c r="N1" s="89"/>
      <c r="O1" s="89"/>
    </row>
    <row r="2" spans="1:100" s="34" customFormat="1" hidden="1" x14ac:dyDescent="0.25">
      <c r="B2" s="33"/>
      <c r="C2" s="33"/>
      <c r="D2" s="35"/>
      <c r="H2" s="23"/>
      <c r="I2" s="23"/>
      <c r="K2" s="101"/>
      <c r="L2" s="102"/>
      <c r="M2" s="103"/>
      <c r="N2" s="104"/>
      <c r="O2" s="104"/>
      <c r="P2" s="105"/>
      <c r="Q2" s="106"/>
      <c r="R2" s="106"/>
      <c r="S2" s="106"/>
      <c r="T2" s="106"/>
      <c r="U2" s="107"/>
      <c r="V2" s="20"/>
      <c r="W2" s="36"/>
    </row>
    <row r="3" spans="1:100" s="34" customFormat="1" ht="30" customHeight="1" x14ac:dyDescent="0.25">
      <c r="A3" s="13" t="s">
        <v>58</v>
      </c>
      <c r="B3" s="12"/>
      <c r="C3" s="12"/>
      <c r="D3" s="12"/>
      <c r="E3" s="11"/>
      <c r="F3" s="11"/>
      <c r="G3" s="11"/>
      <c r="H3" s="10"/>
      <c r="I3" s="10"/>
      <c r="J3" s="11"/>
      <c r="K3" s="9"/>
      <c r="L3" s="8"/>
      <c r="M3" s="7"/>
      <c r="N3" s="6"/>
      <c r="O3" s="6"/>
      <c r="P3" s="5"/>
      <c r="Q3" s="4"/>
      <c r="R3" s="4"/>
      <c r="S3" s="4"/>
      <c r="T3" s="4"/>
      <c r="U3" s="3"/>
      <c r="V3" s="2"/>
      <c r="W3" s="11"/>
      <c r="X3" s="1"/>
    </row>
    <row r="4" spans="1:100" ht="21" customHeight="1" x14ac:dyDescent="0.25">
      <c r="A4" s="108" t="s">
        <v>26</v>
      </c>
      <c r="B4" s="109" t="s">
        <v>20</v>
      </c>
      <c r="C4" s="109"/>
      <c r="D4" s="110" t="s">
        <v>12</v>
      </c>
      <c r="E4" s="108" t="s">
        <v>0</v>
      </c>
      <c r="F4" s="108" t="s">
        <v>21</v>
      </c>
      <c r="G4" s="111" t="s">
        <v>13</v>
      </c>
      <c r="H4" s="112" t="s">
        <v>2</v>
      </c>
      <c r="I4" s="112" t="s">
        <v>3</v>
      </c>
      <c r="J4" s="108" t="s">
        <v>37</v>
      </c>
      <c r="K4" s="113" t="s">
        <v>45</v>
      </c>
      <c r="L4" s="114" t="s">
        <v>15</v>
      </c>
      <c r="M4" s="115" t="s">
        <v>52</v>
      </c>
      <c r="N4" s="116" t="s">
        <v>54</v>
      </c>
      <c r="O4" s="116" t="s">
        <v>53</v>
      </c>
      <c r="P4" s="117" t="s">
        <v>16</v>
      </c>
      <c r="Q4" s="108"/>
      <c r="R4" s="108"/>
      <c r="S4" s="108"/>
      <c r="T4" s="108"/>
      <c r="U4" s="118" t="s">
        <v>17</v>
      </c>
      <c r="V4" s="119" t="s">
        <v>22</v>
      </c>
      <c r="W4" s="120" t="s">
        <v>44</v>
      </c>
      <c r="X4" s="40" t="s">
        <v>55</v>
      </c>
    </row>
    <row r="5" spans="1:100" s="129" customFormat="1" ht="13.2" x14ac:dyDescent="0.25">
      <c r="A5" s="161"/>
      <c r="B5" s="162" t="s">
        <v>61</v>
      </c>
      <c r="C5" s="162" t="s">
        <v>61</v>
      </c>
      <c r="D5" s="163" t="s">
        <v>60</v>
      </c>
      <c r="E5" s="161" t="s">
        <v>61</v>
      </c>
      <c r="F5" s="161"/>
      <c r="G5" s="161"/>
      <c r="H5" s="164"/>
      <c r="I5" s="164"/>
      <c r="J5" s="161"/>
      <c r="K5" s="165"/>
      <c r="L5" s="166"/>
      <c r="M5" s="167"/>
      <c r="N5" s="168"/>
      <c r="O5" s="168"/>
      <c r="P5" s="169"/>
      <c r="Q5" s="161"/>
      <c r="R5" s="161"/>
      <c r="S5" s="161"/>
      <c r="T5" s="161"/>
      <c r="U5" s="170"/>
      <c r="V5" s="171"/>
      <c r="W5" s="172"/>
      <c r="X5" s="34"/>
    </row>
    <row r="6" spans="1:100" s="129" customFormat="1" ht="13.2" x14ac:dyDescent="0.25">
      <c r="A6" s="34"/>
      <c r="B6" s="121" t="s">
        <v>61</v>
      </c>
      <c r="C6" s="121" t="s">
        <v>61</v>
      </c>
      <c r="D6" s="122" t="s">
        <v>59</v>
      </c>
      <c r="E6" s="34" t="s">
        <v>61</v>
      </c>
      <c r="F6" s="34"/>
      <c r="G6" s="34"/>
      <c r="H6" s="34"/>
      <c r="I6" s="34"/>
      <c r="J6" s="34"/>
      <c r="K6" s="101"/>
      <c r="L6" s="130"/>
      <c r="M6" s="131"/>
      <c r="N6" s="104"/>
      <c r="O6" s="104"/>
      <c r="P6" s="126"/>
      <c r="Q6" s="34"/>
      <c r="R6" s="34"/>
      <c r="S6" s="34"/>
      <c r="T6" s="34"/>
      <c r="U6" s="127"/>
      <c r="V6" s="19"/>
      <c r="W6" s="128"/>
      <c r="X6" s="34"/>
    </row>
    <row r="7" spans="1:100" ht="20.399999999999999" x14ac:dyDescent="0.25">
      <c r="A7" s="22">
        <v>1</v>
      </c>
      <c r="B7" s="132" t="s">
        <v>61</v>
      </c>
      <c r="C7" s="132" t="s">
        <v>61</v>
      </c>
      <c r="D7" s="133" t="s">
        <v>63</v>
      </c>
      <c r="E7" s="22" t="s">
        <v>62</v>
      </c>
      <c r="F7" s="22" t="s">
        <v>64</v>
      </c>
      <c r="G7" s="22">
        <v>1</v>
      </c>
      <c r="J7" s="22">
        <f t="shared" ref="J7:J14" si="0">G7-I7+H7</f>
        <v>1</v>
      </c>
      <c r="K7" s="96"/>
      <c r="L7" s="134" t="e">
        <f t="shared" ref="L7:L14" ca="1" si="1">EUROToLetters(K7)</f>
        <v>#NAME?</v>
      </c>
      <c r="P7" s="99">
        <f t="shared" ref="P7:P14" si="2">ROUND(G7*ROUND(K7,2),2)</f>
        <v>0</v>
      </c>
      <c r="U7" s="100">
        <v>0.2</v>
      </c>
      <c r="V7" s="17">
        <f t="shared" ref="V7:V14" si="3">ROUND(U7*ROUND(P7,2),2)</f>
        <v>0</v>
      </c>
      <c r="W7" s="47"/>
      <c r="CV7" s="22">
        <v>1</v>
      </c>
    </row>
    <row r="8" spans="1:100" ht="20.399999999999999" x14ac:dyDescent="0.25">
      <c r="A8" s="22">
        <v>2</v>
      </c>
      <c r="B8" s="132" t="s">
        <v>61</v>
      </c>
      <c r="C8" s="132" t="s">
        <v>61</v>
      </c>
      <c r="D8" s="133" t="s">
        <v>65</v>
      </c>
      <c r="E8" s="22" t="s">
        <v>62</v>
      </c>
      <c r="F8" s="22" t="s">
        <v>64</v>
      </c>
      <c r="G8" s="22">
        <v>1</v>
      </c>
      <c r="J8" s="22">
        <f t="shared" si="0"/>
        <v>1</v>
      </c>
      <c r="K8" s="96"/>
      <c r="L8" s="134" t="e">
        <f t="shared" ca="1" si="1"/>
        <v>#NAME?</v>
      </c>
      <c r="P8" s="99">
        <f t="shared" si="2"/>
        <v>0</v>
      </c>
      <c r="U8" s="100">
        <v>0.2</v>
      </c>
      <c r="V8" s="17">
        <f t="shared" si="3"/>
        <v>0</v>
      </c>
      <c r="W8" s="47"/>
      <c r="CV8" s="22">
        <v>1</v>
      </c>
    </row>
    <row r="9" spans="1:100" ht="30.6" x14ac:dyDescent="0.25">
      <c r="A9" s="22">
        <v>3</v>
      </c>
      <c r="B9" s="132" t="s">
        <v>61</v>
      </c>
      <c r="C9" s="132" t="s">
        <v>61</v>
      </c>
      <c r="D9" s="133" t="s">
        <v>66</v>
      </c>
      <c r="E9" s="22" t="s">
        <v>62</v>
      </c>
      <c r="F9" s="22" t="s">
        <v>64</v>
      </c>
      <c r="G9" s="22">
        <v>1</v>
      </c>
      <c r="J9" s="22">
        <f t="shared" si="0"/>
        <v>1</v>
      </c>
      <c r="K9" s="96"/>
      <c r="L9" s="134" t="e">
        <f t="shared" ca="1" si="1"/>
        <v>#NAME?</v>
      </c>
      <c r="P9" s="99">
        <f t="shared" si="2"/>
        <v>0</v>
      </c>
      <c r="U9" s="100">
        <v>0.2</v>
      </c>
      <c r="V9" s="17">
        <f t="shared" si="3"/>
        <v>0</v>
      </c>
      <c r="W9" s="47"/>
      <c r="CV9" s="22">
        <v>1</v>
      </c>
    </row>
    <row r="10" spans="1:100" ht="30.6" x14ac:dyDescent="0.25">
      <c r="A10" s="22">
        <v>4</v>
      </c>
      <c r="B10" s="132" t="s">
        <v>61</v>
      </c>
      <c r="C10" s="132" t="s">
        <v>61</v>
      </c>
      <c r="D10" s="133" t="s">
        <v>67</v>
      </c>
      <c r="E10" s="22" t="s">
        <v>62</v>
      </c>
      <c r="F10" s="22" t="s">
        <v>64</v>
      </c>
      <c r="G10" s="22">
        <v>1</v>
      </c>
      <c r="J10" s="22">
        <f t="shared" si="0"/>
        <v>1</v>
      </c>
      <c r="K10" s="96"/>
      <c r="L10" s="134" t="e">
        <f t="shared" ca="1" si="1"/>
        <v>#NAME?</v>
      </c>
      <c r="P10" s="99">
        <f t="shared" si="2"/>
        <v>0</v>
      </c>
      <c r="U10" s="100">
        <v>0.2</v>
      </c>
      <c r="V10" s="17">
        <f t="shared" si="3"/>
        <v>0</v>
      </c>
      <c r="W10" s="47"/>
      <c r="CV10" s="22">
        <v>1</v>
      </c>
    </row>
    <row r="11" spans="1:100" x14ac:dyDescent="0.25">
      <c r="A11" s="22">
        <v>5</v>
      </c>
      <c r="B11" s="132" t="s">
        <v>61</v>
      </c>
      <c r="C11" s="132" t="s">
        <v>61</v>
      </c>
      <c r="D11" s="133" t="s">
        <v>68</v>
      </c>
      <c r="E11" s="22" t="s">
        <v>62</v>
      </c>
      <c r="F11" s="22" t="s">
        <v>64</v>
      </c>
      <c r="G11" s="22">
        <v>1</v>
      </c>
      <c r="J11" s="22">
        <f t="shared" si="0"/>
        <v>1</v>
      </c>
      <c r="K11" s="96"/>
      <c r="L11" s="134" t="e">
        <f t="shared" ca="1" si="1"/>
        <v>#NAME?</v>
      </c>
      <c r="P11" s="99">
        <f t="shared" si="2"/>
        <v>0</v>
      </c>
      <c r="U11" s="100">
        <v>0.2</v>
      </c>
      <c r="V11" s="17">
        <f t="shared" si="3"/>
        <v>0</v>
      </c>
      <c r="W11" s="47"/>
      <c r="CV11" s="22">
        <v>1</v>
      </c>
    </row>
    <row r="12" spans="1:100" ht="20.399999999999999" x14ac:dyDescent="0.25">
      <c r="A12" s="22">
        <v>6</v>
      </c>
      <c r="B12" s="132" t="s">
        <v>61</v>
      </c>
      <c r="C12" s="132" t="s">
        <v>61</v>
      </c>
      <c r="D12" s="133" t="s">
        <v>69</v>
      </c>
      <c r="E12" s="22" t="s">
        <v>62</v>
      </c>
      <c r="F12" s="22" t="s">
        <v>64</v>
      </c>
      <c r="G12" s="22">
        <v>1</v>
      </c>
      <c r="J12" s="22">
        <f t="shared" si="0"/>
        <v>1</v>
      </c>
      <c r="K12" s="96"/>
      <c r="L12" s="134" t="e">
        <f t="shared" ca="1" si="1"/>
        <v>#NAME?</v>
      </c>
      <c r="P12" s="99">
        <f t="shared" si="2"/>
        <v>0</v>
      </c>
      <c r="U12" s="100">
        <v>0.2</v>
      </c>
      <c r="V12" s="17">
        <f t="shared" si="3"/>
        <v>0</v>
      </c>
      <c r="W12" s="47"/>
      <c r="CV12" s="22">
        <v>1</v>
      </c>
    </row>
    <row r="13" spans="1:100" x14ac:dyDescent="0.25">
      <c r="A13" s="22">
        <v>7</v>
      </c>
      <c r="B13" s="132" t="s">
        <v>61</v>
      </c>
      <c r="C13" s="132" t="s">
        <v>61</v>
      </c>
      <c r="D13" s="133" t="s">
        <v>70</v>
      </c>
      <c r="E13" s="22" t="s">
        <v>62</v>
      </c>
      <c r="F13" s="22" t="s">
        <v>64</v>
      </c>
      <c r="G13" s="22">
        <v>1</v>
      </c>
      <c r="J13" s="22">
        <f t="shared" si="0"/>
        <v>1</v>
      </c>
      <c r="K13" s="96"/>
      <c r="L13" s="134" t="e">
        <f t="shared" ca="1" si="1"/>
        <v>#NAME?</v>
      </c>
      <c r="P13" s="99">
        <f t="shared" si="2"/>
        <v>0</v>
      </c>
      <c r="U13" s="100">
        <v>0.2</v>
      </c>
      <c r="V13" s="17">
        <f t="shared" si="3"/>
        <v>0</v>
      </c>
      <c r="W13" s="47"/>
      <c r="CV13" s="22">
        <v>1</v>
      </c>
    </row>
    <row r="14" spans="1:100" ht="30.6" x14ac:dyDescent="0.25">
      <c r="A14" s="22">
        <v>8</v>
      </c>
      <c r="B14" s="132" t="s">
        <v>61</v>
      </c>
      <c r="C14" s="132" t="s">
        <v>61</v>
      </c>
      <c r="D14" s="133" t="s">
        <v>71</v>
      </c>
      <c r="E14" s="22" t="s">
        <v>62</v>
      </c>
      <c r="F14" s="22" t="s">
        <v>64</v>
      </c>
      <c r="G14" s="22">
        <v>1</v>
      </c>
      <c r="J14" s="22">
        <f t="shared" si="0"/>
        <v>1</v>
      </c>
      <c r="K14" s="96"/>
      <c r="L14" s="134" t="e">
        <f t="shared" ca="1" si="1"/>
        <v>#NAME?</v>
      </c>
      <c r="P14" s="99">
        <f t="shared" si="2"/>
        <v>0</v>
      </c>
      <c r="U14" s="100">
        <v>0.2</v>
      </c>
      <c r="V14" s="17">
        <f t="shared" si="3"/>
        <v>0</v>
      </c>
      <c r="W14" s="47"/>
      <c r="CV14" s="22">
        <v>1</v>
      </c>
    </row>
    <row r="15" spans="1:100" s="129" customFormat="1" ht="13.2" x14ac:dyDescent="0.25">
      <c r="A15" s="108"/>
      <c r="B15" s="135" t="s">
        <v>61</v>
      </c>
      <c r="C15" s="135" t="s">
        <v>61</v>
      </c>
      <c r="D15" s="136" t="s">
        <v>72</v>
      </c>
      <c r="E15" s="108" t="s">
        <v>61</v>
      </c>
      <c r="F15" s="108"/>
      <c r="G15" s="108"/>
      <c r="H15" s="137"/>
      <c r="I15" s="137"/>
      <c r="J15" s="108"/>
      <c r="K15" s="113"/>
      <c r="L15" s="138"/>
      <c r="M15" s="139"/>
      <c r="N15" s="116"/>
      <c r="O15" s="116"/>
      <c r="P15" s="117">
        <f>SUMIF(CV7:CV14,"&gt;0",P7:P14)</f>
        <v>0</v>
      </c>
      <c r="Q15" s="108"/>
      <c r="R15" s="108"/>
      <c r="S15" s="108"/>
      <c r="T15" s="108"/>
      <c r="U15" s="118"/>
      <c r="V15" s="119"/>
      <c r="W15" s="140"/>
      <c r="X15" s="40"/>
    </row>
    <row r="16" spans="1:100" s="129" customFormat="1" ht="20.399999999999999" x14ac:dyDescent="0.25">
      <c r="A16" s="34"/>
      <c r="B16" s="121" t="s">
        <v>61</v>
      </c>
      <c r="C16" s="121" t="s">
        <v>61</v>
      </c>
      <c r="D16" s="122" t="s">
        <v>73</v>
      </c>
      <c r="E16" s="34" t="s">
        <v>61</v>
      </c>
      <c r="F16" s="34"/>
      <c r="G16" s="34"/>
      <c r="H16" s="23"/>
      <c r="I16" s="23"/>
      <c r="J16" s="34"/>
      <c r="K16" s="101"/>
      <c r="L16" s="123"/>
      <c r="M16" s="124"/>
      <c r="N16" s="125"/>
      <c r="O16" s="125"/>
      <c r="P16" s="126"/>
      <c r="Q16" s="34"/>
      <c r="R16" s="34"/>
      <c r="S16" s="34"/>
      <c r="T16" s="34"/>
      <c r="U16" s="127"/>
      <c r="V16" s="19"/>
      <c r="W16" s="128"/>
      <c r="X16" s="34"/>
    </row>
    <row r="17" spans="1:102" ht="30.6" x14ac:dyDescent="0.25">
      <c r="A17" s="22">
        <v>9</v>
      </c>
      <c r="B17" s="132" t="s">
        <v>61</v>
      </c>
      <c r="C17" s="132" t="s">
        <v>61</v>
      </c>
      <c r="D17" s="133" t="s">
        <v>74</v>
      </c>
      <c r="E17" s="22" t="s">
        <v>62</v>
      </c>
      <c r="F17" s="22" t="s">
        <v>64</v>
      </c>
      <c r="G17" s="22">
        <v>1</v>
      </c>
      <c r="J17" s="22">
        <f t="shared" ref="J17:J24" si="4">G17-I17+H17</f>
        <v>1</v>
      </c>
      <c r="K17" s="96"/>
      <c r="L17" s="134" t="e">
        <f t="shared" ref="L17:L24" ca="1" si="5">EUROToLetters(K17)</f>
        <v>#NAME?</v>
      </c>
      <c r="P17" s="99">
        <f t="shared" ref="P17:P24" si="6">ROUND(G17*ROUND(K17,2),2)</f>
        <v>0</v>
      </c>
      <c r="U17" s="100">
        <v>0.2</v>
      </c>
      <c r="V17" s="17">
        <f t="shared" ref="V17:V24" si="7">ROUND(U17*ROUND(P17,2),2)</f>
        <v>0</v>
      </c>
      <c r="W17" s="47"/>
      <c r="CW17" s="22">
        <v>1</v>
      </c>
    </row>
    <row r="18" spans="1:102" ht="71.400000000000006" x14ac:dyDescent="0.25">
      <c r="A18" s="22">
        <v>10</v>
      </c>
      <c r="B18" s="132" t="s">
        <v>61</v>
      </c>
      <c r="C18" s="132" t="s">
        <v>61</v>
      </c>
      <c r="D18" s="133" t="s">
        <v>75</v>
      </c>
      <c r="E18" s="22" t="s">
        <v>62</v>
      </c>
      <c r="F18" s="22" t="s">
        <v>64</v>
      </c>
      <c r="G18" s="22">
        <v>1</v>
      </c>
      <c r="J18" s="22">
        <f t="shared" si="4"/>
        <v>1</v>
      </c>
      <c r="K18" s="96"/>
      <c r="L18" s="134" t="e">
        <f t="shared" ca="1" si="5"/>
        <v>#NAME?</v>
      </c>
      <c r="P18" s="99">
        <f t="shared" si="6"/>
        <v>0</v>
      </c>
      <c r="U18" s="100">
        <v>0.2</v>
      </c>
      <c r="V18" s="17">
        <f t="shared" si="7"/>
        <v>0</v>
      </c>
      <c r="W18" s="47"/>
      <c r="CW18" s="22">
        <v>1</v>
      </c>
    </row>
    <row r="19" spans="1:102" ht="20.399999999999999" x14ac:dyDescent="0.25">
      <c r="A19" s="22">
        <v>11</v>
      </c>
      <c r="B19" s="132" t="s">
        <v>61</v>
      </c>
      <c r="C19" s="132" t="s">
        <v>61</v>
      </c>
      <c r="D19" s="133" t="s">
        <v>76</v>
      </c>
      <c r="E19" s="22" t="s">
        <v>62</v>
      </c>
      <c r="F19" s="22" t="s">
        <v>64</v>
      </c>
      <c r="G19" s="22">
        <v>1</v>
      </c>
      <c r="J19" s="22">
        <f t="shared" si="4"/>
        <v>1</v>
      </c>
      <c r="K19" s="96"/>
      <c r="L19" s="134" t="e">
        <f t="shared" ca="1" si="5"/>
        <v>#NAME?</v>
      </c>
      <c r="P19" s="99">
        <f t="shared" si="6"/>
        <v>0</v>
      </c>
      <c r="U19" s="100">
        <v>0.2</v>
      </c>
      <c r="V19" s="17">
        <f t="shared" si="7"/>
        <v>0</v>
      </c>
      <c r="W19" s="47"/>
      <c r="CW19" s="22">
        <v>1</v>
      </c>
    </row>
    <row r="20" spans="1:102" x14ac:dyDescent="0.25">
      <c r="A20" s="22">
        <v>12</v>
      </c>
      <c r="B20" s="132" t="s">
        <v>61</v>
      </c>
      <c r="C20" s="132" t="s">
        <v>61</v>
      </c>
      <c r="D20" s="133" t="s">
        <v>77</v>
      </c>
      <c r="E20" s="22" t="s">
        <v>62</v>
      </c>
      <c r="F20" s="22" t="s">
        <v>64</v>
      </c>
      <c r="G20" s="22">
        <v>1</v>
      </c>
      <c r="J20" s="22">
        <f t="shared" si="4"/>
        <v>1</v>
      </c>
      <c r="K20" s="96"/>
      <c r="L20" s="134" t="e">
        <f t="shared" ca="1" si="5"/>
        <v>#NAME?</v>
      </c>
      <c r="P20" s="99">
        <f t="shared" si="6"/>
        <v>0</v>
      </c>
      <c r="U20" s="100">
        <v>0.2</v>
      </c>
      <c r="V20" s="17">
        <f t="shared" si="7"/>
        <v>0</v>
      </c>
      <c r="W20" s="47"/>
      <c r="CW20" s="22">
        <v>1</v>
      </c>
    </row>
    <row r="21" spans="1:102" ht="30.6" x14ac:dyDescent="0.25">
      <c r="A21" s="22">
        <v>13</v>
      </c>
      <c r="B21" s="132" t="s">
        <v>61</v>
      </c>
      <c r="C21" s="132" t="s">
        <v>61</v>
      </c>
      <c r="D21" s="133" t="s">
        <v>78</v>
      </c>
      <c r="E21" s="22" t="s">
        <v>62</v>
      </c>
      <c r="F21" s="22" t="s">
        <v>64</v>
      </c>
      <c r="G21" s="22">
        <v>1</v>
      </c>
      <c r="J21" s="22">
        <f t="shared" si="4"/>
        <v>1</v>
      </c>
      <c r="K21" s="96"/>
      <c r="L21" s="134" t="e">
        <f t="shared" ca="1" si="5"/>
        <v>#NAME?</v>
      </c>
      <c r="P21" s="99">
        <f t="shared" si="6"/>
        <v>0</v>
      </c>
      <c r="U21" s="100">
        <v>0.2</v>
      </c>
      <c r="V21" s="17">
        <f t="shared" si="7"/>
        <v>0</v>
      </c>
      <c r="W21" s="47"/>
      <c r="CW21" s="22">
        <v>1</v>
      </c>
    </row>
    <row r="22" spans="1:102" ht="20.399999999999999" x14ac:dyDescent="0.25">
      <c r="A22" s="22">
        <v>14</v>
      </c>
      <c r="B22" s="132" t="s">
        <v>61</v>
      </c>
      <c r="C22" s="132" t="s">
        <v>61</v>
      </c>
      <c r="D22" s="133" t="s">
        <v>79</v>
      </c>
      <c r="E22" s="22" t="s">
        <v>62</v>
      </c>
      <c r="F22" s="22" t="s">
        <v>64</v>
      </c>
      <c r="G22" s="22">
        <v>1</v>
      </c>
      <c r="J22" s="22">
        <f t="shared" si="4"/>
        <v>1</v>
      </c>
      <c r="K22" s="96"/>
      <c r="L22" s="134" t="e">
        <f t="shared" ca="1" si="5"/>
        <v>#NAME?</v>
      </c>
      <c r="P22" s="99">
        <f t="shared" si="6"/>
        <v>0</v>
      </c>
      <c r="U22" s="100">
        <v>0.2</v>
      </c>
      <c r="V22" s="17">
        <f t="shared" si="7"/>
        <v>0</v>
      </c>
      <c r="W22" s="47"/>
      <c r="CW22" s="22">
        <v>1</v>
      </c>
    </row>
    <row r="23" spans="1:102" ht="20.399999999999999" x14ac:dyDescent="0.25">
      <c r="A23" s="22">
        <v>15</v>
      </c>
      <c r="B23" s="132" t="s">
        <v>61</v>
      </c>
      <c r="C23" s="132" t="s">
        <v>61</v>
      </c>
      <c r="D23" s="133" t="s">
        <v>80</v>
      </c>
      <c r="E23" s="22" t="s">
        <v>62</v>
      </c>
      <c r="F23" s="22" t="s">
        <v>64</v>
      </c>
      <c r="G23" s="22">
        <v>1</v>
      </c>
      <c r="J23" s="22">
        <f t="shared" si="4"/>
        <v>1</v>
      </c>
      <c r="K23" s="96"/>
      <c r="L23" s="134" t="e">
        <f t="shared" ca="1" si="5"/>
        <v>#NAME?</v>
      </c>
      <c r="P23" s="99">
        <f t="shared" si="6"/>
        <v>0</v>
      </c>
      <c r="U23" s="100">
        <v>0.2</v>
      </c>
      <c r="V23" s="17">
        <f t="shared" si="7"/>
        <v>0</v>
      </c>
      <c r="W23" s="47"/>
      <c r="CW23" s="22">
        <v>1</v>
      </c>
    </row>
    <row r="24" spans="1:102" ht="20.399999999999999" x14ac:dyDescent="0.25">
      <c r="A24" s="22">
        <v>16</v>
      </c>
      <c r="B24" s="132" t="s">
        <v>61</v>
      </c>
      <c r="C24" s="132" t="s">
        <v>61</v>
      </c>
      <c r="D24" s="133" t="s">
        <v>81</v>
      </c>
      <c r="E24" s="22" t="s">
        <v>62</v>
      </c>
      <c r="F24" s="22" t="s">
        <v>64</v>
      </c>
      <c r="G24" s="22">
        <v>1</v>
      </c>
      <c r="J24" s="22">
        <f t="shared" si="4"/>
        <v>1</v>
      </c>
      <c r="K24" s="96"/>
      <c r="L24" s="134" t="e">
        <f t="shared" ca="1" si="5"/>
        <v>#NAME?</v>
      </c>
      <c r="P24" s="99">
        <f t="shared" si="6"/>
        <v>0</v>
      </c>
      <c r="U24" s="100">
        <v>0.2</v>
      </c>
      <c r="V24" s="17">
        <f t="shared" si="7"/>
        <v>0</v>
      </c>
      <c r="W24" s="47"/>
      <c r="CW24" s="22">
        <v>1</v>
      </c>
    </row>
    <row r="25" spans="1:102" s="129" customFormat="1" ht="13.2" x14ac:dyDescent="0.25">
      <c r="A25" s="108"/>
      <c r="B25" s="135" t="s">
        <v>61</v>
      </c>
      <c r="C25" s="135" t="s">
        <v>61</v>
      </c>
      <c r="D25" s="136" t="s">
        <v>82</v>
      </c>
      <c r="E25" s="108" t="s">
        <v>61</v>
      </c>
      <c r="F25" s="108"/>
      <c r="G25" s="108"/>
      <c r="H25" s="137"/>
      <c r="I25" s="137"/>
      <c r="J25" s="108"/>
      <c r="K25" s="113"/>
      <c r="L25" s="138"/>
      <c r="M25" s="139"/>
      <c r="N25" s="116"/>
      <c r="O25" s="116"/>
      <c r="P25" s="117">
        <f>SUMIF(CW17:CW24,"&gt;0",P17:P24)</f>
        <v>0</v>
      </c>
      <c r="Q25" s="108"/>
      <c r="R25" s="108"/>
      <c r="S25" s="108"/>
      <c r="T25" s="108"/>
      <c r="U25" s="118"/>
      <c r="V25" s="119"/>
      <c r="W25" s="140"/>
      <c r="X25" s="40"/>
    </row>
    <row r="26" spans="1:102" s="129" customFormat="1" ht="30.6" x14ac:dyDescent="0.25">
      <c r="A26" s="34"/>
      <c r="B26" s="121" t="s">
        <v>61</v>
      </c>
      <c r="C26" s="121" t="s">
        <v>61</v>
      </c>
      <c r="D26" s="122" t="s">
        <v>83</v>
      </c>
      <c r="E26" s="34" t="s">
        <v>61</v>
      </c>
      <c r="F26" s="34"/>
      <c r="G26" s="34"/>
      <c r="H26" s="23"/>
      <c r="I26" s="23"/>
      <c r="J26" s="34"/>
      <c r="K26" s="101"/>
      <c r="L26" s="123"/>
      <c r="M26" s="124"/>
      <c r="N26" s="125"/>
      <c r="O26" s="125"/>
      <c r="P26" s="126"/>
      <c r="Q26" s="34"/>
      <c r="R26" s="34"/>
      <c r="S26" s="34"/>
      <c r="T26" s="34"/>
      <c r="U26" s="127"/>
      <c r="V26" s="19"/>
      <c r="W26" s="128"/>
      <c r="X26" s="34"/>
    </row>
    <row r="27" spans="1:102" ht="51" x14ac:dyDescent="0.25">
      <c r="A27" s="22">
        <v>17</v>
      </c>
      <c r="B27" s="132" t="s">
        <v>61</v>
      </c>
      <c r="C27" s="132" t="s">
        <v>61</v>
      </c>
      <c r="D27" s="133" t="s">
        <v>84</v>
      </c>
      <c r="E27" s="22" t="s">
        <v>62</v>
      </c>
      <c r="F27" s="22" t="s">
        <v>64</v>
      </c>
      <c r="G27" s="22">
        <v>1</v>
      </c>
      <c r="J27" s="22">
        <f t="shared" ref="J27:J38" si="8">G27-I27+H27</f>
        <v>1</v>
      </c>
      <c r="K27" s="96"/>
      <c r="L27" s="134" t="e">
        <f t="shared" ref="L27:L38" ca="1" si="9">EUROToLetters(K27)</f>
        <v>#NAME?</v>
      </c>
      <c r="P27" s="99">
        <f t="shared" ref="P27:P38" si="10">ROUND(G27*ROUND(K27,2),2)</f>
        <v>0</v>
      </c>
      <c r="U27" s="100">
        <v>0.2</v>
      </c>
      <c r="V27" s="17">
        <f t="shared" ref="V27:V38" si="11">ROUND(U27*ROUND(P27,2),2)</f>
        <v>0</v>
      </c>
      <c r="W27" s="47"/>
      <c r="CX27" s="22">
        <v>1</v>
      </c>
    </row>
    <row r="28" spans="1:102" x14ac:dyDescent="0.25">
      <c r="A28" s="22">
        <v>18</v>
      </c>
      <c r="B28" s="132" t="s">
        <v>61</v>
      </c>
      <c r="C28" s="132" t="s">
        <v>61</v>
      </c>
      <c r="D28" s="133" t="s">
        <v>85</v>
      </c>
      <c r="E28" s="22" t="s">
        <v>62</v>
      </c>
      <c r="F28" s="22" t="s">
        <v>64</v>
      </c>
      <c r="G28" s="22">
        <v>1</v>
      </c>
      <c r="J28" s="22">
        <f t="shared" si="8"/>
        <v>1</v>
      </c>
      <c r="K28" s="96"/>
      <c r="L28" s="134" t="e">
        <f t="shared" ca="1" si="9"/>
        <v>#NAME?</v>
      </c>
      <c r="P28" s="99">
        <f t="shared" si="10"/>
        <v>0</v>
      </c>
      <c r="U28" s="100">
        <v>0.2</v>
      </c>
      <c r="V28" s="17">
        <f t="shared" si="11"/>
        <v>0</v>
      </c>
      <c r="W28" s="47"/>
      <c r="CX28" s="22">
        <v>1</v>
      </c>
    </row>
    <row r="29" spans="1:102" ht="40.799999999999997" x14ac:dyDescent="0.25">
      <c r="A29" s="22">
        <v>19</v>
      </c>
      <c r="B29" s="132" t="s">
        <v>61</v>
      </c>
      <c r="C29" s="132" t="s">
        <v>61</v>
      </c>
      <c r="D29" s="133" t="s">
        <v>86</v>
      </c>
      <c r="E29" s="22" t="s">
        <v>62</v>
      </c>
      <c r="F29" s="22" t="s">
        <v>64</v>
      </c>
      <c r="G29" s="22">
        <v>1</v>
      </c>
      <c r="J29" s="22">
        <f t="shared" si="8"/>
        <v>1</v>
      </c>
      <c r="K29" s="96"/>
      <c r="L29" s="134" t="e">
        <f t="shared" ca="1" si="9"/>
        <v>#NAME?</v>
      </c>
      <c r="P29" s="99">
        <f t="shared" si="10"/>
        <v>0</v>
      </c>
      <c r="U29" s="100">
        <v>0.2</v>
      </c>
      <c r="V29" s="17">
        <f t="shared" si="11"/>
        <v>0</v>
      </c>
      <c r="W29" s="47"/>
      <c r="CX29" s="22">
        <v>1</v>
      </c>
    </row>
    <row r="30" spans="1:102" ht="51" x14ac:dyDescent="0.25">
      <c r="A30" s="22">
        <v>20</v>
      </c>
      <c r="B30" s="132" t="s">
        <v>61</v>
      </c>
      <c r="C30" s="132" t="s">
        <v>61</v>
      </c>
      <c r="D30" s="133" t="s">
        <v>87</v>
      </c>
      <c r="E30" s="22" t="s">
        <v>62</v>
      </c>
      <c r="F30" s="22" t="s">
        <v>64</v>
      </c>
      <c r="G30" s="22">
        <v>1</v>
      </c>
      <c r="J30" s="22">
        <f t="shared" si="8"/>
        <v>1</v>
      </c>
      <c r="K30" s="96"/>
      <c r="L30" s="134" t="e">
        <f t="shared" ca="1" si="9"/>
        <v>#NAME?</v>
      </c>
      <c r="P30" s="99">
        <f t="shared" si="10"/>
        <v>0</v>
      </c>
      <c r="U30" s="100">
        <v>0.2</v>
      </c>
      <c r="V30" s="17">
        <f t="shared" si="11"/>
        <v>0</v>
      </c>
      <c r="W30" s="47"/>
      <c r="CX30" s="22">
        <v>1</v>
      </c>
    </row>
    <row r="31" spans="1:102" ht="40.799999999999997" x14ac:dyDescent="0.25">
      <c r="A31" s="22">
        <v>21</v>
      </c>
      <c r="B31" s="132" t="s">
        <v>61</v>
      </c>
      <c r="C31" s="132" t="s">
        <v>61</v>
      </c>
      <c r="D31" s="133" t="s">
        <v>88</v>
      </c>
      <c r="E31" s="22" t="s">
        <v>62</v>
      </c>
      <c r="F31" s="22" t="s">
        <v>64</v>
      </c>
      <c r="G31" s="22">
        <v>1</v>
      </c>
      <c r="J31" s="22">
        <f t="shared" si="8"/>
        <v>1</v>
      </c>
      <c r="K31" s="96"/>
      <c r="L31" s="134" t="e">
        <f t="shared" ca="1" si="9"/>
        <v>#NAME?</v>
      </c>
      <c r="P31" s="99">
        <f t="shared" si="10"/>
        <v>0</v>
      </c>
      <c r="U31" s="100">
        <v>0.2</v>
      </c>
      <c r="V31" s="17">
        <f t="shared" si="11"/>
        <v>0</v>
      </c>
      <c r="W31" s="47"/>
      <c r="CX31" s="22">
        <v>1</v>
      </c>
    </row>
    <row r="32" spans="1:102" ht="30.6" x14ac:dyDescent="0.25">
      <c r="A32" s="22">
        <v>22</v>
      </c>
      <c r="B32" s="132" t="s">
        <v>61</v>
      </c>
      <c r="C32" s="132" t="s">
        <v>61</v>
      </c>
      <c r="D32" s="133" t="s">
        <v>89</v>
      </c>
      <c r="E32" s="22" t="s">
        <v>62</v>
      </c>
      <c r="F32" s="22" t="s">
        <v>64</v>
      </c>
      <c r="G32" s="22">
        <v>1</v>
      </c>
      <c r="J32" s="22">
        <f t="shared" si="8"/>
        <v>1</v>
      </c>
      <c r="K32" s="96"/>
      <c r="L32" s="134" t="e">
        <f t="shared" ca="1" si="9"/>
        <v>#NAME?</v>
      </c>
      <c r="P32" s="99">
        <f t="shared" si="10"/>
        <v>0</v>
      </c>
      <c r="U32" s="100">
        <v>0.2</v>
      </c>
      <c r="V32" s="17">
        <f t="shared" si="11"/>
        <v>0</v>
      </c>
      <c r="W32" s="47"/>
      <c r="CX32" s="22">
        <v>1</v>
      </c>
    </row>
    <row r="33" spans="1:104" ht="30.6" x14ac:dyDescent="0.25">
      <c r="A33" s="22">
        <v>23</v>
      </c>
      <c r="B33" s="132" t="s">
        <v>61</v>
      </c>
      <c r="C33" s="132" t="s">
        <v>61</v>
      </c>
      <c r="D33" s="133" t="s">
        <v>90</v>
      </c>
      <c r="E33" s="22" t="s">
        <v>62</v>
      </c>
      <c r="F33" s="22" t="s">
        <v>64</v>
      </c>
      <c r="G33" s="22">
        <v>1</v>
      </c>
      <c r="J33" s="22">
        <f t="shared" si="8"/>
        <v>1</v>
      </c>
      <c r="K33" s="96"/>
      <c r="L33" s="134" t="e">
        <f t="shared" ca="1" si="9"/>
        <v>#NAME?</v>
      </c>
      <c r="P33" s="99">
        <f t="shared" si="10"/>
        <v>0</v>
      </c>
      <c r="U33" s="100">
        <v>0.2</v>
      </c>
      <c r="V33" s="17">
        <f t="shared" si="11"/>
        <v>0</v>
      </c>
      <c r="W33" s="47"/>
      <c r="CX33" s="22">
        <v>1</v>
      </c>
    </row>
    <row r="34" spans="1:104" ht="20.399999999999999" x14ac:dyDescent="0.25">
      <c r="A34" s="22">
        <v>24</v>
      </c>
      <c r="B34" s="132" t="s">
        <v>61</v>
      </c>
      <c r="C34" s="132" t="s">
        <v>61</v>
      </c>
      <c r="D34" s="133" t="s">
        <v>91</v>
      </c>
      <c r="E34" s="22" t="s">
        <v>62</v>
      </c>
      <c r="F34" s="22" t="s">
        <v>64</v>
      </c>
      <c r="G34" s="22">
        <v>1</v>
      </c>
      <c r="J34" s="22">
        <f t="shared" si="8"/>
        <v>1</v>
      </c>
      <c r="K34" s="96"/>
      <c r="L34" s="134" t="e">
        <f t="shared" ca="1" si="9"/>
        <v>#NAME?</v>
      </c>
      <c r="P34" s="99">
        <f t="shared" si="10"/>
        <v>0</v>
      </c>
      <c r="U34" s="100">
        <v>0.2</v>
      </c>
      <c r="V34" s="17">
        <f t="shared" si="11"/>
        <v>0</v>
      </c>
      <c r="W34" s="47"/>
      <c r="CX34" s="22">
        <v>1</v>
      </c>
    </row>
    <row r="35" spans="1:104" ht="30.6" x14ac:dyDescent="0.25">
      <c r="A35" s="22">
        <v>25</v>
      </c>
      <c r="B35" s="132" t="s">
        <v>61</v>
      </c>
      <c r="C35" s="132" t="s">
        <v>61</v>
      </c>
      <c r="D35" s="133" t="s">
        <v>92</v>
      </c>
      <c r="E35" s="22" t="s">
        <v>62</v>
      </c>
      <c r="F35" s="22" t="s">
        <v>64</v>
      </c>
      <c r="G35" s="22">
        <v>1</v>
      </c>
      <c r="J35" s="22">
        <f t="shared" si="8"/>
        <v>1</v>
      </c>
      <c r="K35" s="96"/>
      <c r="L35" s="134" t="e">
        <f t="shared" ca="1" si="9"/>
        <v>#NAME?</v>
      </c>
      <c r="P35" s="99">
        <f t="shared" si="10"/>
        <v>0</v>
      </c>
      <c r="U35" s="100">
        <v>0.2</v>
      </c>
      <c r="V35" s="17">
        <f t="shared" si="11"/>
        <v>0</v>
      </c>
      <c r="W35" s="47"/>
      <c r="CX35" s="22">
        <v>1</v>
      </c>
    </row>
    <row r="36" spans="1:104" x14ac:dyDescent="0.25">
      <c r="A36" s="22">
        <v>26</v>
      </c>
      <c r="B36" s="132" t="s">
        <v>61</v>
      </c>
      <c r="C36" s="132" t="s">
        <v>61</v>
      </c>
      <c r="D36" s="133" t="s">
        <v>93</v>
      </c>
      <c r="E36" s="22" t="s">
        <v>62</v>
      </c>
      <c r="F36" s="22" t="s">
        <v>64</v>
      </c>
      <c r="G36" s="22">
        <v>1</v>
      </c>
      <c r="J36" s="22">
        <f t="shared" si="8"/>
        <v>1</v>
      </c>
      <c r="K36" s="96"/>
      <c r="L36" s="134" t="e">
        <f t="shared" ca="1" si="9"/>
        <v>#NAME?</v>
      </c>
      <c r="P36" s="99">
        <f t="shared" si="10"/>
        <v>0</v>
      </c>
      <c r="U36" s="100">
        <v>0.2</v>
      </c>
      <c r="V36" s="17">
        <f t="shared" si="11"/>
        <v>0</v>
      </c>
      <c r="W36" s="47"/>
      <c r="CX36" s="22">
        <v>1</v>
      </c>
    </row>
    <row r="37" spans="1:104" x14ac:dyDescent="0.25">
      <c r="A37" s="22">
        <v>27</v>
      </c>
      <c r="B37" s="132" t="s">
        <v>61</v>
      </c>
      <c r="C37" s="132" t="s">
        <v>61</v>
      </c>
      <c r="D37" s="133" t="s">
        <v>94</v>
      </c>
      <c r="E37" s="22" t="s">
        <v>62</v>
      </c>
      <c r="F37" s="22" t="s">
        <v>64</v>
      </c>
      <c r="G37" s="22">
        <v>1</v>
      </c>
      <c r="J37" s="22">
        <f t="shared" si="8"/>
        <v>1</v>
      </c>
      <c r="K37" s="96"/>
      <c r="L37" s="134" t="e">
        <f t="shared" ca="1" si="9"/>
        <v>#NAME?</v>
      </c>
      <c r="P37" s="99">
        <f t="shared" si="10"/>
        <v>0</v>
      </c>
      <c r="U37" s="100">
        <v>0.2</v>
      </c>
      <c r="V37" s="17">
        <f t="shared" si="11"/>
        <v>0</v>
      </c>
      <c r="W37" s="47"/>
      <c r="CX37" s="22">
        <v>1</v>
      </c>
    </row>
    <row r="38" spans="1:104" ht="20.399999999999999" x14ac:dyDescent="0.25">
      <c r="A38" s="22">
        <v>28</v>
      </c>
      <c r="B38" s="132" t="s">
        <v>61</v>
      </c>
      <c r="C38" s="132" t="s">
        <v>61</v>
      </c>
      <c r="D38" s="133" t="s">
        <v>95</v>
      </c>
      <c r="E38" s="22" t="s">
        <v>62</v>
      </c>
      <c r="F38" s="22" t="s">
        <v>64</v>
      </c>
      <c r="G38" s="22">
        <v>1</v>
      </c>
      <c r="J38" s="22">
        <f t="shared" si="8"/>
        <v>1</v>
      </c>
      <c r="K38" s="96"/>
      <c r="L38" s="134" t="e">
        <f t="shared" ca="1" si="9"/>
        <v>#NAME?</v>
      </c>
      <c r="P38" s="99">
        <f t="shared" si="10"/>
        <v>0</v>
      </c>
      <c r="U38" s="100">
        <v>0.2</v>
      </c>
      <c r="V38" s="17">
        <f t="shared" si="11"/>
        <v>0</v>
      </c>
      <c r="W38" s="47"/>
      <c r="CX38" s="22">
        <v>1</v>
      </c>
    </row>
    <row r="39" spans="1:104" s="129" customFormat="1" ht="13.2" x14ac:dyDescent="0.25">
      <c r="A39" s="108"/>
      <c r="B39" s="135" t="s">
        <v>61</v>
      </c>
      <c r="C39" s="135" t="s">
        <v>61</v>
      </c>
      <c r="D39" s="136" t="s">
        <v>96</v>
      </c>
      <c r="E39" s="108" t="s">
        <v>61</v>
      </c>
      <c r="F39" s="108"/>
      <c r="G39" s="108"/>
      <c r="H39" s="137"/>
      <c r="I39" s="137"/>
      <c r="J39" s="108"/>
      <c r="K39" s="113"/>
      <c r="L39" s="138"/>
      <c r="M39" s="139"/>
      <c r="N39" s="116"/>
      <c r="O39" s="116"/>
      <c r="P39" s="117">
        <f>SUMIF(CX27:CX38,"&gt;0",P27:P38)</f>
        <v>0</v>
      </c>
      <c r="Q39" s="108"/>
      <c r="R39" s="108"/>
      <c r="S39" s="108"/>
      <c r="T39" s="108"/>
      <c r="U39" s="118"/>
      <c r="V39" s="119"/>
      <c r="W39" s="140"/>
      <c r="X39" s="40"/>
    </row>
    <row r="40" spans="1:104" s="129" customFormat="1" ht="30.6" x14ac:dyDescent="0.25">
      <c r="A40" s="34"/>
      <c r="B40" s="121" t="s">
        <v>61</v>
      </c>
      <c r="C40" s="121" t="s">
        <v>61</v>
      </c>
      <c r="D40" s="122" t="s">
        <v>97</v>
      </c>
      <c r="E40" s="34" t="s">
        <v>61</v>
      </c>
      <c r="F40" s="34"/>
      <c r="G40" s="34"/>
      <c r="H40" s="23"/>
      <c r="I40" s="23"/>
      <c r="J40" s="34"/>
      <c r="K40" s="101"/>
      <c r="L40" s="123"/>
      <c r="M40" s="124"/>
      <c r="N40" s="125"/>
      <c r="O40" s="125"/>
      <c r="P40" s="126"/>
      <c r="Q40" s="34"/>
      <c r="R40" s="34"/>
      <c r="S40" s="34"/>
      <c r="T40" s="34"/>
      <c r="U40" s="127"/>
      <c r="V40" s="19"/>
      <c r="W40" s="128"/>
      <c r="X40" s="34"/>
    </row>
    <row r="41" spans="1:104" ht="30.6" x14ac:dyDescent="0.25">
      <c r="A41" s="22">
        <v>29</v>
      </c>
      <c r="B41" s="132" t="s">
        <v>61</v>
      </c>
      <c r="C41" s="132" t="s">
        <v>61</v>
      </c>
      <c r="D41" s="133" t="s">
        <v>98</v>
      </c>
      <c r="E41" s="22" t="s">
        <v>62</v>
      </c>
      <c r="F41" s="22" t="s">
        <v>64</v>
      </c>
      <c r="G41" s="22">
        <v>1</v>
      </c>
      <c r="J41" s="22">
        <f>G41-I41+H41</f>
        <v>1</v>
      </c>
      <c r="K41" s="96"/>
      <c r="L41" s="134" t="e">
        <f ca="1">EUROToLetters(K41)</f>
        <v>#NAME?</v>
      </c>
      <c r="P41" s="99">
        <f>ROUND(G41*ROUND(K41,2),2)</f>
        <v>0</v>
      </c>
      <c r="U41" s="100">
        <v>0.2</v>
      </c>
      <c r="V41" s="17">
        <f>ROUND(U41*ROUND(P41,2),2)</f>
        <v>0</v>
      </c>
      <c r="W41" s="47"/>
      <c r="CY41" s="22">
        <v>1</v>
      </c>
    </row>
    <row r="42" spans="1:104" ht="20.399999999999999" x14ac:dyDescent="0.25">
      <c r="A42" s="22">
        <v>30</v>
      </c>
      <c r="B42" s="132" t="s">
        <v>61</v>
      </c>
      <c r="C42" s="132" t="s">
        <v>61</v>
      </c>
      <c r="D42" s="133" t="s">
        <v>99</v>
      </c>
      <c r="E42" s="22" t="s">
        <v>62</v>
      </c>
      <c r="F42" s="22" t="s">
        <v>64</v>
      </c>
      <c r="G42" s="22">
        <v>1</v>
      </c>
      <c r="J42" s="22">
        <f>G42-I42+H42</f>
        <v>1</v>
      </c>
      <c r="K42" s="96"/>
      <c r="L42" s="134" t="e">
        <f ca="1">EUROToLetters(K42)</f>
        <v>#NAME?</v>
      </c>
      <c r="P42" s="99">
        <f>ROUND(G42*ROUND(K42,2),2)</f>
        <v>0</v>
      </c>
      <c r="U42" s="100">
        <v>0.2</v>
      </c>
      <c r="V42" s="17">
        <f>ROUND(U42*ROUND(P42,2),2)</f>
        <v>0</v>
      </c>
      <c r="W42" s="47"/>
      <c r="CY42" s="22">
        <v>1</v>
      </c>
    </row>
    <row r="43" spans="1:104" ht="20.399999999999999" x14ac:dyDescent="0.25">
      <c r="A43" s="22">
        <v>31</v>
      </c>
      <c r="B43" s="132" t="s">
        <v>61</v>
      </c>
      <c r="C43" s="132" t="s">
        <v>61</v>
      </c>
      <c r="D43" s="133" t="s">
        <v>100</v>
      </c>
      <c r="E43" s="22" t="s">
        <v>62</v>
      </c>
      <c r="F43" s="22" t="s">
        <v>64</v>
      </c>
      <c r="G43" s="22">
        <v>1</v>
      </c>
      <c r="J43" s="22">
        <f>G43-I43+H43</f>
        <v>1</v>
      </c>
      <c r="K43" s="96"/>
      <c r="L43" s="134" t="e">
        <f ca="1">EUROToLetters(K43)</f>
        <v>#NAME?</v>
      </c>
      <c r="P43" s="99">
        <f>ROUND(G43*ROUND(K43,2),2)</f>
        <v>0</v>
      </c>
      <c r="U43" s="100">
        <v>0.2</v>
      </c>
      <c r="V43" s="17">
        <f>ROUND(U43*ROUND(P43,2),2)</f>
        <v>0</v>
      </c>
      <c r="W43" s="47"/>
      <c r="CY43" s="22">
        <v>1</v>
      </c>
    </row>
    <row r="44" spans="1:104" x14ac:dyDescent="0.25">
      <c r="A44" s="22">
        <v>32</v>
      </c>
      <c r="B44" s="132" t="s">
        <v>61</v>
      </c>
      <c r="C44" s="132" t="s">
        <v>61</v>
      </c>
      <c r="D44" s="133" t="s">
        <v>101</v>
      </c>
      <c r="E44" s="22" t="s">
        <v>62</v>
      </c>
      <c r="F44" s="22" t="s">
        <v>64</v>
      </c>
      <c r="G44" s="22">
        <v>1</v>
      </c>
      <c r="J44" s="22">
        <f>G44-I44+H44</f>
        <v>1</v>
      </c>
      <c r="K44" s="96"/>
      <c r="L44" s="134" t="e">
        <f ca="1">EUROToLetters(K44)</f>
        <v>#NAME?</v>
      </c>
      <c r="P44" s="99">
        <f>ROUND(G44*ROUND(K44,2),2)</f>
        <v>0</v>
      </c>
      <c r="U44" s="100">
        <v>0.2</v>
      </c>
      <c r="V44" s="17">
        <f>ROUND(U44*ROUND(P44,2),2)</f>
        <v>0</v>
      </c>
      <c r="W44" s="47"/>
      <c r="CY44" s="22">
        <v>1</v>
      </c>
    </row>
    <row r="45" spans="1:104" ht="30.6" x14ac:dyDescent="0.25">
      <c r="A45" s="22">
        <v>33</v>
      </c>
      <c r="B45" s="132" t="s">
        <v>61</v>
      </c>
      <c r="C45" s="132" t="s">
        <v>61</v>
      </c>
      <c r="D45" s="133" t="s">
        <v>102</v>
      </c>
      <c r="E45" s="22" t="s">
        <v>62</v>
      </c>
      <c r="F45" s="22" t="s">
        <v>64</v>
      </c>
      <c r="G45" s="22">
        <v>1</v>
      </c>
      <c r="J45" s="22">
        <f>G45-I45+H45</f>
        <v>1</v>
      </c>
      <c r="K45" s="96"/>
      <c r="L45" s="134" t="e">
        <f ca="1">EUROToLetters(K45)</f>
        <v>#NAME?</v>
      </c>
      <c r="P45" s="99">
        <f>ROUND(G45*ROUND(K45,2),2)</f>
        <v>0</v>
      </c>
      <c r="U45" s="100">
        <v>0.2</v>
      </c>
      <c r="V45" s="17">
        <f>ROUND(U45*ROUND(P45,2),2)</f>
        <v>0</v>
      </c>
      <c r="W45" s="47"/>
      <c r="CY45" s="22">
        <v>1</v>
      </c>
    </row>
    <row r="46" spans="1:104" s="129" customFormat="1" ht="13.2" x14ac:dyDescent="0.25">
      <c r="A46" s="108"/>
      <c r="B46" s="135" t="s">
        <v>61</v>
      </c>
      <c r="C46" s="135" t="s">
        <v>61</v>
      </c>
      <c r="D46" s="136" t="s">
        <v>103</v>
      </c>
      <c r="E46" s="108" t="s">
        <v>61</v>
      </c>
      <c r="F46" s="108"/>
      <c r="G46" s="108"/>
      <c r="H46" s="137"/>
      <c r="I46" s="137"/>
      <c r="J46" s="108"/>
      <c r="K46" s="113"/>
      <c r="L46" s="138"/>
      <c r="M46" s="139"/>
      <c r="N46" s="116"/>
      <c r="O46" s="116"/>
      <c r="P46" s="117">
        <f>SUMIF(CY41:CY45,"&gt;0",P41:P45)</f>
        <v>0</v>
      </c>
      <c r="Q46" s="108"/>
      <c r="R46" s="108"/>
      <c r="S46" s="108"/>
      <c r="T46" s="108"/>
      <c r="U46" s="118"/>
      <c r="V46" s="119"/>
      <c r="W46" s="140"/>
      <c r="X46" s="40"/>
    </row>
    <row r="47" spans="1:104" s="129" customFormat="1" ht="13.2" x14ac:dyDescent="0.25">
      <c r="A47" s="34"/>
      <c r="B47" s="121" t="s">
        <v>61</v>
      </c>
      <c r="C47" s="121" t="s">
        <v>61</v>
      </c>
      <c r="D47" s="122" t="s">
        <v>104</v>
      </c>
      <c r="E47" s="34" t="s">
        <v>61</v>
      </c>
      <c r="F47" s="34"/>
      <c r="G47" s="34"/>
      <c r="H47" s="23"/>
      <c r="I47" s="23"/>
      <c r="J47" s="34"/>
      <c r="K47" s="101"/>
      <c r="L47" s="123"/>
      <c r="M47" s="124"/>
      <c r="N47" s="125"/>
      <c r="O47" s="125"/>
      <c r="P47" s="126"/>
      <c r="Q47" s="34"/>
      <c r="R47" s="34"/>
      <c r="S47" s="34"/>
      <c r="T47" s="34"/>
      <c r="U47" s="127"/>
      <c r="V47" s="19"/>
      <c r="W47" s="128"/>
      <c r="X47" s="34"/>
    </row>
    <row r="48" spans="1:104" ht="40.799999999999997" x14ac:dyDescent="0.25">
      <c r="A48" s="22">
        <v>34</v>
      </c>
      <c r="B48" s="132" t="s">
        <v>61</v>
      </c>
      <c r="C48" s="132" t="s">
        <v>61</v>
      </c>
      <c r="D48" s="133" t="s">
        <v>105</v>
      </c>
      <c r="E48" s="22" t="s">
        <v>62</v>
      </c>
      <c r="F48" s="22" t="s">
        <v>64</v>
      </c>
      <c r="G48" s="22">
        <v>1</v>
      </c>
      <c r="J48" s="22">
        <f>G48-I48+H48</f>
        <v>1</v>
      </c>
      <c r="K48" s="96"/>
      <c r="L48" s="134" t="e">
        <f ca="1">EUROToLetters(K48)</f>
        <v>#NAME?</v>
      </c>
      <c r="P48" s="99">
        <f>ROUND(G48*ROUND(K48,2),2)</f>
        <v>0</v>
      </c>
      <c r="U48" s="100">
        <v>0.2</v>
      </c>
      <c r="V48" s="17">
        <f>ROUND(U48*ROUND(P48,2),2)</f>
        <v>0</v>
      </c>
      <c r="W48" s="47"/>
      <c r="CZ48" s="22">
        <v>1</v>
      </c>
    </row>
    <row r="49" spans="1:105" ht="40.799999999999997" x14ac:dyDescent="0.25">
      <c r="A49" s="22">
        <v>35</v>
      </c>
      <c r="B49" s="132" t="s">
        <v>61</v>
      </c>
      <c r="C49" s="132" t="s">
        <v>61</v>
      </c>
      <c r="D49" s="133" t="s">
        <v>106</v>
      </c>
      <c r="E49" s="22" t="s">
        <v>62</v>
      </c>
      <c r="F49" s="22" t="s">
        <v>64</v>
      </c>
      <c r="G49" s="22">
        <v>1</v>
      </c>
      <c r="J49" s="22">
        <f>G49-I49+H49</f>
        <v>1</v>
      </c>
      <c r="K49" s="96"/>
      <c r="L49" s="134" t="e">
        <f ca="1">EUROToLetters(K49)</f>
        <v>#NAME?</v>
      </c>
      <c r="P49" s="99">
        <f>ROUND(G49*ROUND(K49,2),2)</f>
        <v>0</v>
      </c>
      <c r="U49" s="100">
        <v>0.2</v>
      </c>
      <c r="V49" s="17">
        <f>ROUND(U49*ROUND(P49,2),2)</f>
        <v>0</v>
      </c>
      <c r="W49" s="47"/>
      <c r="CZ49" s="22">
        <v>1</v>
      </c>
    </row>
    <row r="50" spans="1:105" ht="30.6" x14ac:dyDescent="0.25">
      <c r="A50" s="22">
        <v>36</v>
      </c>
      <c r="B50" s="132" t="s">
        <v>61</v>
      </c>
      <c r="C50" s="132" t="s">
        <v>61</v>
      </c>
      <c r="D50" s="133" t="s">
        <v>107</v>
      </c>
      <c r="E50" s="22" t="s">
        <v>62</v>
      </c>
      <c r="F50" s="22" t="s">
        <v>64</v>
      </c>
      <c r="G50" s="22">
        <v>1</v>
      </c>
      <c r="J50" s="22">
        <f>G50-I50+H50</f>
        <v>1</v>
      </c>
      <c r="K50" s="96"/>
      <c r="L50" s="134" t="e">
        <f ca="1">EUROToLetters(K50)</f>
        <v>#NAME?</v>
      </c>
      <c r="P50" s="99">
        <f>ROUND(G50*ROUND(K50,2),2)</f>
        <v>0</v>
      </c>
      <c r="U50" s="100">
        <v>0.2</v>
      </c>
      <c r="V50" s="17">
        <f>ROUND(U50*ROUND(P50,2),2)</f>
        <v>0</v>
      </c>
      <c r="W50" s="47"/>
      <c r="CZ50" s="22">
        <v>1</v>
      </c>
    </row>
    <row r="51" spans="1:105" ht="20.399999999999999" x14ac:dyDescent="0.25">
      <c r="A51" s="22">
        <v>37</v>
      </c>
      <c r="B51" s="132" t="s">
        <v>61</v>
      </c>
      <c r="C51" s="132" t="s">
        <v>61</v>
      </c>
      <c r="D51" s="133" t="s">
        <v>108</v>
      </c>
      <c r="E51" s="22" t="s">
        <v>62</v>
      </c>
      <c r="F51" s="22" t="s">
        <v>64</v>
      </c>
      <c r="G51" s="22">
        <v>1</v>
      </c>
      <c r="J51" s="22">
        <f>G51-I51+H51</f>
        <v>1</v>
      </c>
      <c r="K51" s="96"/>
      <c r="L51" s="134" t="e">
        <f ca="1">EUROToLetters(K51)</f>
        <v>#NAME?</v>
      </c>
      <c r="P51" s="99">
        <f>ROUND(G51*ROUND(K51,2),2)</f>
        <v>0</v>
      </c>
      <c r="U51" s="100">
        <v>0.2</v>
      </c>
      <c r="V51" s="17">
        <f>ROUND(U51*ROUND(P51,2),2)</f>
        <v>0</v>
      </c>
      <c r="W51" s="47"/>
      <c r="CZ51" s="22">
        <v>1</v>
      </c>
    </row>
    <row r="52" spans="1:105" s="129" customFormat="1" ht="13.2" x14ac:dyDescent="0.25">
      <c r="A52" s="108"/>
      <c r="B52" s="135" t="s">
        <v>61</v>
      </c>
      <c r="C52" s="135" t="s">
        <v>61</v>
      </c>
      <c r="D52" s="136" t="s">
        <v>109</v>
      </c>
      <c r="E52" s="108" t="s">
        <v>61</v>
      </c>
      <c r="F52" s="108"/>
      <c r="G52" s="108"/>
      <c r="H52" s="137"/>
      <c r="I52" s="137"/>
      <c r="J52" s="108"/>
      <c r="K52" s="113"/>
      <c r="L52" s="138"/>
      <c r="M52" s="139"/>
      <c r="N52" s="116"/>
      <c r="O52" s="116"/>
      <c r="P52" s="117">
        <f>SUMIF(CZ48:CZ51,"&gt;0",P48:P51)</f>
        <v>0</v>
      </c>
      <c r="Q52" s="108"/>
      <c r="R52" s="108"/>
      <c r="S52" s="108"/>
      <c r="T52" s="108"/>
      <c r="U52" s="118"/>
      <c r="V52" s="119"/>
      <c r="W52" s="140"/>
      <c r="X52" s="40"/>
    </row>
    <row r="53" spans="1:105" s="129" customFormat="1" ht="30.6" x14ac:dyDescent="0.25">
      <c r="A53" s="34"/>
      <c r="B53" s="121" t="s">
        <v>61</v>
      </c>
      <c r="C53" s="121" t="s">
        <v>61</v>
      </c>
      <c r="D53" s="122" t="s">
        <v>110</v>
      </c>
      <c r="E53" s="34" t="s">
        <v>61</v>
      </c>
      <c r="F53" s="34"/>
      <c r="G53" s="34"/>
      <c r="H53" s="23"/>
      <c r="I53" s="23"/>
      <c r="J53" s="34"/>
      <c r="K53" s="101"/>
      <c r="L53" s="123"/>
      <c r="M53" s="124"/>
      <c r="N53" s="125"/>
      <c r="O53" s="125"/>
      <c r="P53" s="126"/>
      <c r="Q53" s="34"/>
      <c r="R53" s="34"/>
      <c r="S53" s="34"/>
      <c r="T53" s="34"/>
      <c r="U53" s="127"/>
      <c r="V53" s="19"/>
      <c r="W53" s="128"/>
      <c r="X53" s="34"/>
    </row>
    <row r="54" spans="1:105" s="129" customFormat="1" ht="20.399999999999999" x14ac:dyDescent="0.25">
      <c r="A54" s="34"/>
      <c r="B54" s="121" t="s">
        <v>61</v>
      </c>
      <c r="C54" s="121" t="s">
        <v>61</v>
      </c>
      <c r="D54" s="122" t="s">
        <v>111</v>
      </c>
      <c r="E54" s="34" t="s">
        <v>61</v>
      </c>
      <c r="F54" s="34"/>
      <c r="G54" s="34"/>
      <c r="H54" s="23"/>
      <c r="I54" s="23"/>
      <c r="J54" s="34"/>
      <c r="K54" s="101"/>
      <c r="L54" s="123"/>
      <c r="M54" s="124"/>
      <c r="N54" s="125"/>
      <c r="O54" s="125"/>
      <c r="P54" s="126"/>
      <c r="Q54" s="34"/>
      <c r="R54" s="34"/>
      <c r="S54" s="34"/>
      <c r="T54" s="34"/>
      <c r="U54" s="127"/>
      <c r="V54" s="19"/>
      <c r="W54" s="128"/>
      <c r="X54" s="34"/>
    </row>
    <row r="55" spans="1:105" x14ac:dyDescent="0.25">
      <c r="A55" s="22">
        <v>38</v>
      </c>
      <c r="B55" s="132" t="s">
        <v>61</v>
      </c>
      <c r="C55" s="132" t="s">
        <v>61</v>
      </c>
      <c r="D55" s="133" t="s">
        <v>112</v>
      </c>
      <c r="E55" s="22" t="s">
        <v>62</v>
      </c>
      <c r="F55" s="22" t="s">
        <v>64</v>
      </c>
      <c r="G55" s="22">
        <v>1</v>
      </c>
      <c r="J55" s="22">
        <f>G55-I55+H55</f>
        <v>1</v>
      </c>
      <c r="K55" s="96"/>
      <c r="L55" s="134" t="e">
        <f ca="1">EUROToLetters(K55)</f>
        <v>#NAME?</v>
      </c>
      <c r="P55" s="99">
        <f>ROUND(G55*ROUND(K55,2),2)</f>
        <v>0</v>
      </c>
      <c r="U55" s="100">
        <v>0.2</v>
      </c>
      <c r="V55" s="17">
        <f>ROUND(U55*ROUND(P55,2),2)</f>
        <v>0</v>
      </c>
      <c r="W55" s="47"/>
      <c r="DA55" s="22">
        <v>1</v>
      </c>
    </row>
    <row r="56" spans="1:105" ht="20.399999999999999" x14ac:dyDescent="0.25">
      <c r="A56" s="22">
        <v>39</v>
      </c>
      <c r="B56" s="132" t="s">
        <v>61</v>
      </c>
      <c r="C56" s="132" t="s">
        <v>61</v>
      </c>
      <c r="D56" s="133" t="s">
        <v>113</v>
      </c>
      <c r="E56" s="22" t="s">
        <v>62</v>
      </c>
      <c r="F56" s="22" t="s">
        <v>64</v>
      </c>
      <c r="G56" s="22">
        <v>1</v>
      </c>
      <c r="J56" s="22">
        <f>G56-I56+H56</f>
        <v>1</v>
      </c>
      <c r="K56" s="96"/>
      <c r="L56" s="134" t="e">
        <f ca="1">EUROToLetters(K56)</f>
        <v>#NAME?</v>
      </c>
      <c r="P56" s="99">
        <f>ROUND(G56*ROUND(K56,2),2)</f>
        <v>0</v>
      </c>
      <c r="U56" s="100">
        <v>0.2</v>
      </c>
      <c r="V56" s="17">
        <f>ROUND(U56*ROUND(P56,2),2)</f>
        <v>0</v>
      </c>
      <c r="W56" s="47"/>
      <c r="DA56" s="22">
        <v>1</v>
      </c>
    </row>
    <row r="57" spans="1:105" x14ac:dyDescent="0.25">
      <c r="A57" s="22">
        <v>40</v>
      </c>
      <c r="B57" s="132" t="s">
        <v>61</v>
      </c>
      <c r="C57" s="132" t="s">
        <v>61</v>
      </c>
      <c r="D57" s="133" t="s">
        <v>114</v>
      </c>
      <c r="E57" s="22" t="s">
        <v>62</v>
      </c>
      <c r="F57" s="22" t="s">
        <v>64</v>
      </c>
      <c r="G57" s="22">
        <v>1</v>
      </c>
      <c r="J57" s="22">
        <f>G57-I57+H57</f>
        <v>1</v>
      </c>
      <c r="K57" s="96"/>
      <c r="L57" s="134" t="e">
        <f ca="1">EUROToLetters(K57)</f>
        <v>#NAME?</v>
      </c>
      <c r="P57" s="99">
        <f>ROUND(G57*ROUND(K57,2),2)</f>
        <v>0</v>
      </c>
      <c r="U57" s="100">
        <v>0.2</v>
      </c>
      <c r="V57" s="17">
        <f>ROUND(U57*ROUND(P57,2),2)</f>
        <v>0</v>
      </c>
      <c r="W57" s="47"/>
      <c r="DA57" s="22">
        <v>1</v>
      </c>
    </row>
    <row r="58" spans="1:105" s="129" customFormat="1" ht="13.2" x14ac:dyDescent="0.25">
      <c r="A58" s="34"/>
      <c r="B58" s="121" t="s">
        <v>61</v>
      </c>
      <c r="C58" s="121" t="s">
        <v>61</v>
      </c>
      <c r="D58" s="122" t="s">
        <v>115</v>
      </c>
      <c r="E58" s="34" t="s">
        <v>61</v>
      </c>
      <c r="F58" s="34"/>
      <c r="G58" s="34"/>
      <c r="H58" s="23"/>
      <c r="I58" s="23"/>
      <c r="J58" s="34"/>
      <c r="K58" s="101"/>
      <c r="L58" s="123"/>
      <c r="M58" s="124"/>
      <c r="N58" s="125"/>
      <c r="O58" s="125"/>
      <c r="P58" s="126"/>
      <c r="Q58" s="34"/>
      <c r="R58" s="34"/>
      <c r="S58" s="34"/>
      <c r="T58" s="34"/>
      <c r="U58" s="127"/>
      <c r="V58" s="19"/>
      <c r="W58" s="128"/>
      <c r="X58" s="34"/>
    </row>
    <row r="59" spans="1:105" ht="20.399999999999999" x14ac:dyDescent="0.25">
      <c r="A59" s="22">
        <v>41</v>
      </c>
      <c r="B59" s="132" t="s">
        <v>61</v>
      </c>
      <c r="C59" s="132" t="s">
        <v>61</v>
      </c>
      <c r="D59" s="133" t="s">
        <v>116</v>
      </c>
      <c r="E59" s="22" t="s">
        <v>62</v>
      </c>
      <c r="F59" s="22" t="s">
        <v>64</v>
      </c>
      <c r="G59" s="22">
        <v>1</v>
      </c>
      <c r="J59" s="22">
        <f>G59-I59+H59</f>
        <v>1</v>
      </c>
      <c r="K59" s="96"/>
      <c r="L59" s="134" t="e">
        <f ca="1">EUROToLetters(K59)</f>
        <v>#NAME?</v>
      </c>
      <c r="P59" s="99">
        <f>ROUND(G59*ROUND(K59,2),2)</f>
        <v>0</v>
      </c>
      <c r="U59" s="100">
        <v>0.2</v>
      </c>
      <c r="V59" s="17">
        <f>ROUND(U59*ROUND(P59,2),2)</f>
        <v>0</v>
      </c>
      <c r="W59" s="47"/>
      <c r="DA59" s="22">
        <v>1</v>
      </c>
    </row>
    <row r="60" spans="1:105" x14ac:dyDescent="0.25">
      <c r="A60" s="22">
        <v>42</v>
      </c>
      <c r="B60" s="132" t="s">
        <v>61</v>
      </c>
      <c r="C60" s="132" t="s">
        <v>61</v>
      </c>
      <c r="D60" s="133" t="s">
        <v>117</v>
      </c>
      <c r="E60" s="22" t="s">
        <v>62</v>
      </c>
      <c r="F60" s="22" t="s">
        <v>64</v>
      </c>
      <c r="G60" s="22">
        <v>1</v>
      </c>
      <c r="J60" s="22">
        <f>G60-I60+H60</f>
        <v>1</v>
      </c>
      <c r="K60" s="96"/>
      <c r="L60" s="134" t="e">
        <f ca="1">EUROToLetters(K60)</f>
        <v>#NAME?</v>
      </c>
      <c r="P60" s="99">
        <f>ROUND(G60*ROUND(K60,2),2)</f>
        <v>0</v>
      </c>
      <c r="U60" s="100">
        <v>0.2</v>
      </c>
      <c r="V60" s="17">
        <f>ROUND(U60*ROUND(P60,2),2)</f>
        <v>0</v>
      </c>
      <c r="W60" s="47"/>
      <c r="DA60" s="22">
        <v>1</v>
      </c>
    </row>
    <row r="61" spans="1:105" s="129" customFormat="1" ht="13.2" x14ac:dyDescent="0.25">
      <c r="A61" s="34"/>
      <c r="B61" s="121" t="s">
        <v>61</v>
      </c>
      <c r="C61" s="121" t="s">
        <v>61</v>
      </c>
      <c r="D61" s="122" t="s">
        <v>118</v>
      </c>
      <c r="E61" s="34" t="s">
        <v>61</v>
      </c>
      <c r="F61" s="34"/>
      <c r="G61" s="34"/>
      <c r="H61" s="23"/>
      <c r="I61" s="23"/>
      <c r="J61" s="34"/>
      <c r="K61" s="101"/>
      <c r="L61" s="123"/>
      <c r="M61" s="124"/>
      <c r="N61" s="125"/>
      <c r="O61" s="125"/>
      <c r="P61" s="126"/>
      <c r="Q61" s="34"/>
      <c r="R61" s="34"/>
      <c r="S61" s="34"/>
      <c r="T61" s="34"/>
      <c r="U61" s="127"/>
      <c r="V61" s="19"/>
      <c r="W61" s="128"/>
      <c r="X61" s="34"/>
    </row>
    <row r="62" spans="1:105" ht="20.399999999999999" x14ac:dyDescent="0.25">
      <c r="A62" s="22">
        <v>43</v>
      </c>
      <c r="B62" s="132" t="s">
        <v>61</v>
      </c>
      <c r="C62" s="132" t="s">
        <v>61</v>
      </c>
      <c r="D62" s="133" t="s">
        <v>119</v>
      </c>
      <c r="E62" s="22" t="s">
        <v>62</v>
      </c>
      <c r="F62" s="22" t="s">
        <v>64</v>
      </c>
      <c r="G62" s="22">
        <v>1</v>
      </c>
      <c r="J62" s="22">
        <f>G62-I62+H62</f>
        <v>1</v>
      </c>
      <c r="K62" s="96"/>
      <c r="L62" s="134" t="e">
        <f ca="1">EUROToLetters(K62)</f>
        <v>#NAME?</v>
      </c>
      <c r="P62" s="99">
        <f>ROUND(G62*ROUND(K62,2),2)</f>
        <v>0</v>
      </c>
      <c r="U62" s="100">
        <v>0.2</v>
      </c>
      <c r="V62" s="17">
        <f>ROUND(U62*ROUND(P62,2),2)</f>
        <v>0</v>
      </c>
      <c r="W62" s="47"/>
      <c r="DA62" s="22">
        <v>1</v>
      </c>
    </row>
    <row r="63" spans="1:105" x14ac:dyDescent="0.25">
      <c r="A63" s="22">
        <v>44</v>
      </c>
      <c r="B63" s="132" t="s">
        <v>61</v>
      </c>
      <c r="C63" s="132" t="s">
        <v>61</v>
      </c>
      <c r="D63" s="133" t="s">
        <v>120</v>
      </c>
      <c r="E63" s="22" t="s">
        <v>62</v>
      </c>
      <c r="F63" s="22" t="s">
        <v>64</v>
      </c>
      <c r="G63" s="22">
        <v>1</v>
      </c>
      <c r="J63" s="22">
        <f>G63-I63+H63</f>
        <v>1</v>
      </c>
      <c r="K63" s="96"/>
      <c r="L63" s="134" t="e">
        <f ca="1">EUROToLetters(K63)</f>
        <v>#NAME?</v>
      </c>
      <c r="P63" s="99">
        <f>ROUND(G63*ROUND(K63,2),2)</f>
        <v>0</v>
      </c>
      <c r="U63" s="100">
        <v>0.2</v>
      </c>
      <c r="V63" s="17">
        <f>ROUND(U63*ROUND(P63,2),2)</f>
        <v>0</v>
      </c>
      <c r="W63" s="47"/>
      <c r="DA63" s="22">
        <v>1</v>
      </c>
    </row>
    <row r="64" spans="1:105" s="129" customFormat="1" ht="13.2" x14ac:dyDescent="0.25">
      <c r="A64" s="34"/>
      <c r="B64" s="121" t="s">
        <v>61</v>
      </c>
      <c r="C64" s="121" t="s">
        <v>61</v>
      </c>
      <c r="D64" s="122" t="s">
        <v>121</v>
      </c>
      <c r="E64" s="34" t="s">
        <v>61</v>
      </c>
      <c r="F64" s="34"/>
      <c r="G64" s="34"/>
      <c r="H64" s="23"/>
      <c r="I64" s="23"/>
      <c r="J64" s="34"/>
      <c r="K64" s="101"/>
      <c r="L64" s="123"/>
      <c r="M64" s="124"/>
      <c r="N64" s="125"/>
      <c r="O64" s="125"/>
      <c r="P64" s="126"/>
      <c r="Q64" s="34"/>
      <c r="R64" s="34"/>
      <c r="S64" s="34"/>
      <c r="T64" s="34"/>
      <c r="U64" s="127"/>
      <c r="V64" s="19"/>
      <c r="W64" s="128"/>
      <c r="X64" s="34"/>
    </row>
    <row r="65" spans="1:107" x14ac:dyDescent="0.25">
      <c r="A65" s="22">
        <v>45</v>
      </c>
      <c r="B65" s="132" t="s">
        <v>61</v>
      </c>
      <c r="C65" s="132" t="s">
        <v>61</v>
      </c>
      <c r="D65" s="133" t="s">
        <v>122</v>
      </c>
      <c r="E65" s="22" t="s">
        <v>62</v>
      </c>
      <c r="F65" s="22" t="s">
        <v>64</v>
      </c>
      <c r="G65" s="22">
        <v>1</v>
      </c>
      <c r="J65" s="22">
        <f>G65-I65+H65</f>
        <v>1</v>
      </c>
      <c r="K65" s="96"/>
      <c r="L65" s="134" t="e">
        <f ca="1">EUROToLetters(K65)</f>
        <v>#NAME?</v>
      </c>
      <c r="P65" s="99">
        <f>ROUND(G65*ROUND(K65,2),2)</f>
        <v>0</v>
      </c>
      <c r="U65" s="100">
        <v>0.2</v>
      </c>
      <c r="V65" s="17">
        <f>ROUND(U65*ROUND(P65,2),2)</f>
        <v>0</v>
      </c>
      <c r="W65" s="47"/>
      <c r="DA65" s="22">
        <v>1</v>
      </c>
    </row>
    <row r="66" spans="1:107" x14ac:dyDescent="0.25">
      <c r="A66" s="22">
        <v>46</v>
      </c>
      <c r="B66" s="132" t="s">
        <v>61</v>
      </c>
      <c r="C66" s="132" t="s">
        <v>61</v>
      </c>
      <c r="D66" s="133" t="s">
        <v>123</v>
      </c>
      <c r="E66" s="22" t="s">
        <v>62</v>
      </c>
      <c r="F66" s="22" t="s">
        <v>64</v>
      </c>
      <c r="G66" s="22">
        <v>1</v>
      </c>
      <c r="J66" s="22">
        <f>G66-I66+H66</f>
        <v>1</v>
      </c>
      <c r="K66" s="96"/>
      <c r="L66" s="134" t="e">
        <f ca="1">EUROToLetters(K66)</f>
        <v>#NAME?</v>
      </c>
      <c r="P66" s="99">
        <f>ROUND(G66*ROUND(K66,2),2)</f>
        <v>0</v>
      </c>
      <c r="U66" s="100">
        <v>0.2</v>
      </c>
      <c r="V66" s="17">
        <f>ROUND(U66*ROUND(P66,2),2)</f>
        <v>0</v>
      </c>
      <c r="W66" s="47"/>
      <c r="DA66" s="22">
        <v>1</v>
      </c>
    </row>
    <row r="67" spans="1:107" s="129" customFormat="1" ht="13.2" x14ac:dyDescent="0.25">
      <c r="A67" s="108"/>
      <c r="B67" s="135" t="s">
        <v>61</v>
      </c>
      <c r="C67" s="135" t="s">
        <v>61</v>
      </c>
      <c r="D67" s="136" t="s">
        <v>124</v>
      </c>
      <c r="E67" s="108" t="s">
        <v>61</v>
      </c>
      <c r="F67" s="108"/>
      <c r="G67" s="108"/>
      <c r="H67" s="137"/>
      <c r="I67" s="137"/>
      <c r="J67" s="108"/>
      <c r="K67" s="113"/>
      <c r="L67" s="138"/>
      <c r="M67" s="139"/>
      <c r="N67" s="116"/>
      <c r="O67" s="116"/>
      <c r="P67" s="117">
        <f>SUMIF(DA55:DA66,"&gt;0",P55:P66)</f>
        <v>0</v>
      </c>
      <c r="Q67" s="108"/>
      <c r="R67" s="108"/>
      <c r="S67" s="108"/>
      <c r="T67" s="108"/>
      <c r="U67" s="118"/>
      <c r="V67" s="119"/>
      <c r="W67" s="140"/>
      <c r="X67" s="40"/>
    </row>
    <row r="68" spans="1:107" s="129" customFormat="1" ht="13.2" x14ac:dyDescent="0.25">
      <c r="A68" s="34"/>
      <c r="B68" s="121" t="s">
        <v>61</v>
      </c>
      <c r="C68" s="121" t="s">
        <v>61</v>
      </c>
      <c r="D68" s="122" t="s">
        <v>125</v>
      </c>
      <c r="E68" s="34" t="s">
        <v>61</v>
      </c>
      <c r="F68" s="34"/>
      <c r="G68" s="34"/>
      <c r="H68" s="23"/>
      <c r="I68" s="23"/>
      <c r="J68" s="34"/>
      <c r="K68" s="101"/>
      <c r="L68" s="123"/>
      <c r="M68" s="124"/>
      <c r="N68" s="125"/>
      <c r="O68" s="125"/>
      <c r="P68" s="126"/>
      <c r="Q68" s="34"/>
      <c r="R68" s="34"/>
      <c r="S68" s="34"/>
      <c r="T68" s="34"/>
      <c r="U68" s="127"/>
      <c r="V68" s="19"/>
      <c r="W68" s="128"/>
      <c r="X68" s="34"/>
    </row>
    <row r="69" spans="1:107" ht="40.799999999999997" x14ac:dyDescent="0.25">
      <c r="A69" s="22">
        <v>47</v>
      </c>
      <c r="B69" s="132" t="s">
        <v>61</v>
      </c>
      <c r="C69" s="132" t="s">
        <v>61</v>
      </c>
      <c r="D69" s="133" t="s">
        <v>126</v>
      </c>
      <c r="E69" s="22" t="s">
        <v>62</v>
      </c>
      <c r="F69" s="22" t="s">
        <v>64</v>
      </c>
      <c r="G69" s="22">
        <v>1</v>
      </c>
      <c r="J69" s="22">
        <f>G69-I69+H69</f>
        <v>1</v>
      </c>
      <c r="K69" s="96"/>
      <c r="L69" s="134" t="e">
        <f ca="1">EUROToLetters(K69)</f>
        <v>#NAME?</v>
      </c>
      <c r="P69" s="99">
        <f>ROUND(G69*ROUND(K69,2),2)</f>
        <v>0</v>
      </c>
      <c r="U69" s="100">
        <v>0.2</v>
      </c>
      <c r="V69" s="17">
        <f>ROUND(U69*ROUND(P69,2),2)</f>
        <v>0</v>
      </c>
      <c r="W69" s="47"/>
      <c r="DB69" s="22">
        <v>1</v>
      </c>
    </row>
    <row r="70" spans="1:107" ht="20.399999999999999" x14ac:dyDescent="0.25">
      <c r="A70" s="22">
        <v>48</v>
      </c>
      <c r="B70" s="132" t="s">
        <v>61</v>
      </c>
      <c r="C70" s="132" t="s">
        <v>61</v>
      </c>
      <c r="D70" s="133" t="s">
        <v>127</v>
      </c>
      <c r="E70" s="22" t="s">
        <v>62</v>
      </c>
      <c r="F70" s="22" t="s">
        <v>64</v>
      </c>
      <c r="G70" s="22">
        <v>1</v>
      </c>
      <c r="J70" s="22">
        <f>G70-I70+H70</f>
        <v>1</v>
      </c>
      <c r="K70" s="96"/>
      <c r="L70" s="134" t="e">
        <f ca="1">EUROToLetters(K70)</f>
        <v>#NAME?</v>
      </c>
      <c r="P70" s="99">
        <f>ROUND(G70*ROUND(K70,2),2)</f>
        <v>0</v>
      </c>
      <c r="U70" s="100">
        <v>0.2</v>
      </c>
      <c r="V70" s="17">
        <f>ROUND(U70*ROUND(P70,2),2)</f>
        <v>0</v>
      </c>
      <c r="W70" s="47"/>
      <c r="DB70" s="22">
        <v>1</v>
      </c>
    </row>
    <row r="71" spans="1:107" ht="30.6" x14ac:dyDescent="0.25">
      <c r="A71" s="22">
        <v>49</v>
      </c>
      <c r="B71" s="132" t="s">
        <v>61</v>
      </c>
      <c r="C71" s="132" t="s">
        <v>61</v>
      </c>
      <c r="D71" s="133" t="s">
        <v>128</v>
      </c>
      <c r="E71" s="22" t="s">
        <v>62</v>
      </c>
      <c r="F71" s="22" t="s">
        <v>64</v>
      </c>
      <c r="G71" s="22">
        <v>1</v>
      </c>
      <c r="J71" s="22">
        <f>G71-I71+H71</f>
        <v>1</v>
      </c>
      <c r="K71" s="96"/>
      <c r="L71" s="134" t="e">
        <f ca="1">EUROToLetters(K71)</f>
        <v>#NAME?</v>
      </c>
      <c r="P71" s="99">
        <f>ROUND(G71*ROUND(K71,2),2)</f>
        <v>0</v>
      </c>
      <c r="U71" s="100">
        <v>0.2</v>
      </c>
      <c r="V71" s="17">
        <f>ROUND(U71*ROUND(P71,2),2)</f>
        <v>0</v>
      </c>
      <c r="W71" s="47"/>
      <c r="DB71" s="22">
        <v>1</v>
      </c>
    </row>
    <row r="72" spans="1:107" s="129" customFormat="1" ht="13.2" x14ac:dyDescent="0.25">
      <c r="A72" s="108"/>
      <c r="B72" s="135" t="s">
        <v>61</v>
      </c>
      <c r="C72" s="135" t="s">
        <v>61</v>
      </c>
      <c r="D72" s="136" t="s">
        <v>129</v>
      </c>
      <c r="E72" s="108" t="s">
        <v>61</v>
      </c>
      <c r="F72" s="108"/>
      <c r="G72" s="108"/>
      <c r="H72" s="137"/>
      <c r="I72" s="137"/>
      <c r="J72" s="108"/>
      <c r="K72" s="113"/>
      <c r="L72" s="138"/>
      <c r="M72" s="139"/>
      <c r="N72" s="116"/>
      <c r="O72" s="116"/>
      <c r="P72" s="117">
        <f>SUMIF(DB69:DB71,"&gt;0",P69:P71)</f>
        <v>0</v>
      </c>
      <c r="Q72" s="108"/>
      <c r="R72" s="108"/>
      <c r="S72" s="108"/>
      <c r="T72" s="108"/>
      <c r="U72" s="118"/>
      <c r="V72" s="119"/>
      <c r="W72" s="140"/>
      <c r="X72" s="40"/>
    </row>
    <row r="73" spans="1:107" s="129" customFormat="1" ht="13.2" x14ac:dyDescent="0.25">
      <c r="A73" s="34"/>
      <c r="B73" s="121" t="s">
        <v>61</v>
      </c>
      <c r="C73" s="121" t="s">
        <v>61</v>
      </c>
      <c r="D73" s="122" t="s">
        <v>130</v>
      </c>
      <c r="E73" s="34" t="s">
        <v>61</v>
      </c>
      <c r="F73" s="34"/>
      <c r="G73" s="34"/>
      <c r="H73" s="23"/>
      <c r="I73" s="23"/>
      <c r="J73" s="34"/>
      <c r="K73" s="101"/>
      <c r="L73" s="123"/>
      <c r="M73" s="124"/>
      <c r="N73" s="125"/>
      <c r="O73" s="125"/>
      <c r="P73" s="126"/>
      <c r="Q73" s="34"/>
      <c r="R73" s="34"/>
      <c r="S73" s="34"/>
      <c r="T73" s="34"/>
      <c r="U73" s="127"/>
      <c r="V73" s="19"/>
      <c r="W73" s="128"/>
      <c r="X73" s="34"/>
    </row>
    <row r="74" spans="1:107" ht="30.6" x14ac:dyDescent="0.25">
      <c r="A74" s="22">
        <v>50</v>
      </c>
      <c r="B74" s="132" t="s">
        <v>61</v>
      </c>
      <c r="C74" s="132" t="s">
        <v>61</v>
      </c>
      <c r="D74" s="133" t="s">
        <v>131</v>
      </c>
      <c r="E74" s="22" t="s">
        <v>62</v>
      </c>
      <c r="F74" s="22" t="s">
        <v>64</v>
      </c>
      <c r="G74" s="22">
        <v>1</v>
      </c>
      <c r="J74" s="22">
        <f t="shared" ref="J74:J87" si="12">G74-I74+H74</f>
        <v>1</v>
      </c>
      <c r="K74" s="96"/>
      <c r="L74" s="134" t="e">
        <f t="shared" ref="L74:L87" ca="1" si="13">EUROToLetters(K74)</f>
        <v>#NAME?</v>
      </c>
      <c r="P74" s="99">
        <f t="shared" ref="P74:P87" si="14">ROUND(G74*ROUND(K74,2),2)</f>
        <v>0</v>
      </c>
      <c r="U74" s="100">
        <v>0.2</v>
      </c>
      <c r="V74" s="17">
        <f t="shared" ref="V74:V87" si="15">ROUND(U74*ROUND(P74,2),2)</f>
        <v>0</v>
      </c>
      <c r="W74" s="47"/>
      <c r="DC74" s="22">
        <v>1</v>
      </c>
    </row>
    <row r="75" spans="1:107" ht="40.799999999999997" x14ac:dyDescent="0.25">
      <c r="A75" s="22">
        <v>51</v>
      </c>
      <c r="B75" s="132" t="s">
        <v>61</v>
      </c>
      <c r="C75" s="132" t="s">
        <v>61</v>
      </c>
      <c r="D75" s="133" t="s">
        <v>132</v>
      </c>
      <c r="E75" s="22" t="s">
        <v>62</v>
      </c>
      <c r="F75" s="22" t="s">
        <v>64</v>
      </c>
      <c r="G75" s="22">
        <v>1</v>
      </c>
      <c r="J75" s="22">
        <f t="shared" si="12"/>
        <v>1</v>
      </c>
      <c r="K75" s="96"/>
      <c r="L75" s="134" t="e">
        <f t="shared" ca="1" si="13"/>
        <v>#NAME?</v>
      </c>
      <c r="P75" s="99">
        <f t="shared" si="14"/>
        <v>0</v>
      </c>
      <c r="U75" s="100">
        <v>0.2</v>
      </c>
      <c r="V75" s="17">
        <f t="shared" si="15"/>
        <v>0</v>
      </c>
      <c r="W75" s="47"/>
      <c r="DC75" s="22">
        <v>1</v>
      </c>
    </row>
    <row r="76" spans="1:107" x14ac:dyDescent="0.25">
      <c r="A76" s="22">
        <v>52</v>
      </c>
      <c r="B76" s="132" t="s">
        <v>61</v>
      </c>
      <c r="C76" s="132" t="s">
        <v>61</v>
      </c>
      <c r="D76" s="133" t="s">
        <v>133</v>
      </c>
      <c r="E76" s="22" t="s">
        <v>62</v>
      </c>
      <c r="F76" s="22" t="s">
        <v>64</v>
      </c>
      <c r="G76" s="22">
        <v>1</v>
      </c>
      <c r="J76" s="22">
        <f t="shared" si="12"/>
        <v>1</v>
      </c>
      <c r="K76" s="96"/>
      <c r="L76" s="134" t="e">
        <f t="shared" ca="1" si="13"/>
        <v>#NAME?</v>
      </c>
      <c r="P76" s="99">
        <f t="shared" si="14"/>
        <v>0</v>
      </c>
      <c r="U76" s="100">
        <v>0.2</v>
      </c>
      <c r="V76" s="17">
        <f t="shared" si="15"/>
        <v>0</v>
      </c>
      <c r="W76" s="47"/>
      <c r="DC76" s="22">
        <v>1</v>
      </c>
    </row>
    <row r="77" spans="1:107" ht="20.399999999999999" x14ac:dyDescent="0.25">
      <c r="A77" s="22">
        <v>53</v>
      </c>
      <c r="B77" s="132" t="s">
        <v>61</v>
      </c>
      <c r="C77" s="132" t="s">
        <v>61</v>
      </c>
      <c r="D77" s="133" t="s">
        <v>134</v>
      </c>
      <c r="E77" s="22" t="s">
        <v>62</v>
      </c>
      <c r="F77" s="22" t="s">
        <v>64</v>
      </c>
      <c r="G77" s="22">
        <v>1</v>
      </c>
      <c r="J77" s="22">
        <f t="shared" si="12"/>
        <v>1</v>
      </c>
      <c r="K77" s="96"/>
      <c r="L77" s="134" t="e">
        <f t="shared" ca="1" si="13"/>
        <v>#NAME?</v>
      </c>
      <c r="P77" s="99">
        <f t="shared" si="14"/>
        <v>0</v>
      </c>
      <c r="U77" s="100">
        <v>0.2</v>
      </c>
      <c r="V77" s="17">
        <f t="shared" si="15"/>
        <v>0</v>
      </c>
      <c r="W77" s="47"/>
      <c r="DC77" s="22">
        <v>1</v>
      </c>
    </row>
    <row r="78" spans="1:107" ht="30.6" x14ac:dyDescent="0.25">
      <c r="A78" s="22">
        <v>54</v>
      </c>
      <c r="B78" s="132" t="s">
        <v>61</v>
      </c>
      <c r="C78" s="132" t="s">
        <v>61</v>
      </c>
      <c r="D78" s="133" t="s">
        <v>135</v>
      </c>
      <c r="E78" s="22" t="s">
        <v>62</v>
      </c>
      <c r="F78" s="22" t="s">
        <v>64</v>
      </c>
      <c r="G78" s="22">
        <v>1</v>
      </c>
      <c r="J78" s="22">
        <f t="shared" si="12"/>
        <v>1</v>
      </c>
      <c r="K78" s="96"/>
      <c r="L78" s="134" t="e">
        <f t="shared" ca="1" si="13"/>
        <v>#NAME?</v>
      </c>
      <c r="P78" s="99">
        <f t="shared" si="14"/>
        <v>0</v>
      </c>
      <c r="U78" s="100">
        <v>0.2</v>
      </c>
      <c r="V78" s="17">
        <f t="shared" si="15"/>
        <v>0</v>
      </c>
      <c r="W78" s="47"/>
      <c r="DC78" s="22">
        <v>1</v>
      </c>
    </row>
    <row r="79" spans="1:107" ht="30.6" x14ac:dyDescent="0.25">
      <c r="A79" s="22">
        <v>55</v>
      </c>
      <c r="B79" s="132" t="s">
        <v>61</v>
      </c>
      <c r="C79" s="132" t="s">
        <v>61</v>
      </c>
      <c r="D79" s="133" t="s">
        <v>136</v>
      </c>
      <c r="E79" s="22" t="s">
        <v>62</v>
      </c>
      <c r="F79" s="22" t="s">
        <v>64</v>
      </c>
      <c r="G79" s="22">
        <v>1</v>
      </c>
      <c r="J79" s="22">
        <f t="shared" si="12"/>
        <v>1</v>
      </c>
      <c r="K79" s="96"/>
      <c r="L79" s="134" t="e">
        <f t="shared" ca="1" si="13"/>
        <v>#NAME?</v>
      </c>
      <c r="P79" s="99">
        <f t="shared" si="14"/>
        <v>0</v>
      </c>
      <c r="U79" s="100">
        <v>0.2</v>
      </c>
      <c r="V79" s="17">
        <f t="shared" si="15"/>
        <v>0</v>
      </c>
      <c r="W79" s="47"/>
      <c r="DC79" s="22">
        <v>1</v>
      </c>
    </row>
    <row r="80" spans="1:107" ht="40.799999999999997" x14ac:dyDescent="0.25">
      <c r="A80" s="22">
        <v>56</v>
      </c>
      <c r="B80" s="132" t="s">
        <v>61</v>
      </c>
      <c r="C80" s="132" t="s">
        <v>61</v>
      </c>
      <c r="D80" s="133" t="s">
        <v>137</v>
      </c>
      <c r="E80" s="22" t="s">
        <v>62</v>
      </c>
      <c r="F80" s="22" t="s">
        <v>64</v>
      </c>
      <c r="G80" s="22">
        <v>1</v>
      </c>
      <c r="J80" s="22">
        <f t="shared" si="12"/>
        <v>1</v>
      </c>
      <c r="K80" s="96"/>
      <c r="L80" s="134" t="e">
        <f t="shared" ca="1" si="13"/>
        <v>#NAME?</v>
      </c>
      <c r="P80" s="99">
        <f t="shared" si="14"/>
        <v>0</v>
      </c>
      <c r="U80" s="100">
        <v>0.2</v>
      </c>
      <c r="V80" s="17">
        <f t="shared" si="15"/>
        <v>0</v>
      </c>
      <c r="W80" s="47"/>
      <c r="DC80" s="22">
        <v>1</v>
      </c>
    </row>
    <row r="81" spans="1:107" ht="20.399999999999999" x14ac:dyDescent="0.25">
      <c r="A81" s="22">
        <v>57</v>
      </c>
      <c r="B81" s="132" t="s">
        <v>61</v>
      </c>
      <c r="C81" s="132" t="s">
        <v>61</v>
      </c>
      <c r="D81" s="133" t="s">
        <v>138</v>
      </c>
      <c r="E81" s="22" t="s">
        <v>62</v>
      </c>
      <c r="F81" s="22" t="s">
        <v>64</v>
      </c>
      <c r="G81" s="22">
        <v>1</v>
      </c>
      <c r="J81" s="22">
        <f t="shared" si="12"/>
        <v>1</v>
      </c>
      <c r="K81" s="96"/>
      <c r="L81" s="134" t="e">
        <f t="shared" ca="1" si="13"/>
        <v>#NAME?</v>
      </c>
      <c r="P81" s="99">
        <f t="shared" si="14"/>
        <v>0</v>
      </c>
      <c r="U81" s="100">
        <v>0.2</v>
      </c>
      <c r="V81" s="17">
        <f t="shared" si="15"/>
        <v>0</v>
      </c>
      <c r="W81" s="47"/>
      <c r="DC81" s="22">
        <v>1</v>
      </c>
    </row>
    <row r="82" spans="1:107" x14ac:dyDescent="0.25">
      <c r="A82" s="22">
        <v>58</v>
      </c>
      <c r="B82" s="132" t="s">
        <v>61</v>
      </c>
      <c r="C82" s="132" t="s">
        <v>61</v>
      </c>
      <c r="D82" s="133" t="s">
        <v>139</v>
      </c>
      <c r="E82" s="22" t="s">
        <v>62</v>
      </c>
      <c r="F82" s="22" t="s">
        <v>64</v>
      </c>
      <c r="G82" s="22">
        <v>1</v>
      </c>
      <c r="J82" s="22">
        <f t="shared" si="12"/>
        <v>1</v>
      </c>
      <c r="K82" s="96"/>
      <c r="L82" s="134" t="e">
        <f t="shared" ca="1" si="13"/>
        <v>#NAME?</v>
      </c>
      <c r="P82" s="99">
        <f t="shared" si="14"/>
        <v>0</v>
      </c>
      <c r="U82" s="100">
        <v>0.2</v>
      </c>
      <c r="V82" s="17">
        <f t="shared" si="15"/>
        <v>0</v>
      </c>
      <c r="W82" s="47"/>
    </row>
    <row r="83" spans="1:107" ht="20.399999999999999" x14ac:dyDescent="0.25">
      <c r="A83" s="22">
        <v>59</v>
      </c>
      <c r="B83" s="132" t="s">
        <v>61</v>
      </c>
      <c r="C83" s="132" t="s">
        <v>61</v>
      </c>
      <c r="D83" s="133" t="s">
        <v>140</v>
      </c>
      <c r="E83" s="22" t="s">
        <v>62</v>
      </c>
      <c r="F83" s="22" t="s">
        <v>64</v>
      </c>
      <c r="G83" s="22">
        <v>1</v>
      </c>
      <c r="J83" s="22">
        <f t="shared" si="12"/>
        <v>1</v>
      </c>
      <c r="K83" s="96"/>
      <c r="L83" s="134" t="e">
        <f t="shared" ca="1" si="13"/>
        <v>#NAME?</v>
      </c>
      <c r="P83" s="99">
        <f t="shared" si="14"/>
        <v>0</v>
      </c>
      <c r="U83" s="100">
        <v>0.2</v>
      </c>
      <c r="V83" s="17">
        <f t="shared" si="15"/>
        <v>0</v>
      </c>
      <c r="W83" s="47"/>
    </row>
    <row r="84" spans="1:107" ht="20.399999999999999" x14ac:dyDescent="0.25">
      <c r="A84" s="22">
        <v>60</v>
      </c>
      <c r="B84" s="132" t="s">
        <v>61</v>
      </c>
      <c r="C84" s="132" t="s">
        <v>61</v>
      </c>
      <c r="D84" s="133" t="s">
        <v>141</v>
      </c>
      <c r="E84" s="22" t="s">
        <v>62</v>
      </c>
      <c r="F84" s="22" t="s">
        <v>64</v>
      </c>
      <c r="G84" s="22">
        <v>1</v>
      </c>
      <c r="J84" s="22">
        <f t="shared" si="12"/>
        <v>1</v>
      </c>
      <c r="K84" s="96"/>
      <c r="L84" s="134" t="e">
        <f t="shared" ca="1" si="13"/>
        <v>#NAME?</v>
      </c>
      <c r="P84" s="99">
        <f t="shared" si="14"/>
        <v>0</v>
      </c>
      <c r="U84" s="100">
        <v>0.2</v>
      </c>
      <c r="V84" s="17">
        <f t="shared" si="15"/>
        <v>0</v>
      </c>
      <c r="W84" s="47"/>
    </row>
    <row r="85" spans="1:107" ht="20.399999999999999" x14ac:dyDescent="0.25">
      <c r="A85" s="22">
        <v>61</v>
      </c>
      <c r="B85" s="132" t="s">
        <v>61</v>
      </c>
      <c r="C85" s="132" t="s">
        <v>61</v>
      </c>
      <c r="D85" s="133" t="s">
        <v>142</v>
      </c>
      <c r="E85" s="22" t="s">
        <v>62</v>
      </c>
      <c r="F85" s="22" t="s">
        <v>64</v>
      </c>
      <c r="G85" s="22">
        <v>1</v>
      </c>
      <c r="J85" s="22">
        <f t="shared" si="12"/>
        <v>1</v>
      </c>
      <c r="K85" s="96"/>
      <c r="L85" s="134" t="e">
        <f t="shared" ca="1" si="13"/>
        <v>#NAME?</v>
      </c>
      <c r="P85" s="99">
        <f t="shared" si="14"/>
        <v>0</v>
      </c>
      <c r="U85" s="100">
        <v>0.2</v>
      </c>
      <c r="V85" s="17">
        <f t="shared" si="15"/>
        <v>0</v>
      </c>
      <c r="W85" s="47"/>
      <c r="DC85" s="22">
        <v>1</v>
      </c>
    </row>
    <row r="86" spans="1:107" ht="20.399999999999999" x14ac:dyDescent="0.25">
      <c r="A86" s="22">
        <v>62</v>
      </c>
      <c r="B86" s="132" t="s">
        <v>61</v>
      </c>
      <c r="C86" s="132" t="s">
        <v>61</v>
      </c>
      <c r="D86" s="133" t="s">
        <v>143</v>
      </c>
      <c r="E86" s="22" t="s">
        <v>62</v>
      </c>
      <c r="F86" s="22" t="s">
        <v>64</v>
      </c>
      <c r="G86" s="22">
        <v>1</v>
      </c>
      <c r="J86" s="22">
        <f t="shared" si="12"/>
        <v>1</v>
      </c>
      <c r="K86" s="96"/>
      <c r="L86" s="134" t="e">
        <f t="shared" ca="1" si="13"/>
        <v>#NAME?</v>
      </c>
      <c r="P86" s="99">
        <f t="shared" si="14"/>
        <v>0</v>
      </c>
      <c r="U86" s="100">
        <v>0.2</v>
      </c>
      <c r="V86" s="17">
        <f t="shared" si="15"/>
        <v>0</v>
      </c>
      <c r="W86" s="47"/>
    </row>
    <row r="87" spans="1:107" ht="30.6" x14ac:dyDescent="0.25">
      <c r="A87" s="22">
        <v>63</v>
      </c>
      <c r="B87" s="132" t="s">
        <v>61</v>
      </c>
      <c r="C87" s="132" t="s">
        <v>61</v>
      </c>
      <c r="D87" s="133" t="s">
        <v>144</v>
      </c>
      <c r="E87" s="22" t="s">
        <v>62</v>
      </c>
      <c r="F87" s="22" t="s">
        <v>64</v>
      </c>
      <c r="G87" s="22">
        <v>1</v>
      </c>
      <c r="J87" s="22">
        <f t="shared" si="12"/>
        <v>1</v>
      </c>
      <c r="K87" s="96"/>
      <c r="L87" s="134" t="e">
        <f t="shared" ca="1" si="13"/>
        <v>#NAME?</v>
      </c>
      <c r="P87" s="99">
        <f t="shared" si="14"/>
        <v>0</v>
      </c>
      <c r="U87" s="100">
        <v>0.2</v>
      </c>
      <c r="V87" s="17">
        <f t="shared" si="15"/>
        <v>0</v>
      </c>
      <c r="W87" s="47"/>
      <c r="DC87" s="22">
        <v>1</v>
      </c>
    </row>
    <row r="88" spans="1:107" s="129" customFormat="1" ht="13.2" x14ac:dyDescent="0.25">
      <c r="A88" s="108"/>
      <c r="B88" s="135" t="s">
        <v>61</v>
      </c>
      <c r="C88" s="135" t="s">
        <v>61</v>
      </c>
      <c r="D88" s="136" t="s">
        <v>145</v>
      </c>
      <c r="E88" s="108" t="s">
        <v>61</v>
      </c>
      <c r="F88" s="108"/>
      <c r="G88" s="108"/>
      <c r="H88" s="137"/>
      <c r="I88" s="137"/>
      <c r="J88" s="108"/>
      <c r="K88" s="113"/>
      <c r="L88" s="138"/>
      <c r="M88" s="139"/>
      <c r="N88" s="116"/>
      <c r="O88" s="116"/>
      <c r="P88" s="117">
        <f>SUMIF(DC74:DC87,"&gt;0",P74:P87)</f>
        <v>0</v>
      </c>
      <c r="Q88" s="108"/>
      <c r="R88" s="108"/>
      <c r="S88" s="108"/>
      <c r="T88" s="108"/>
      <c r="U88" s="118"/>
      <c r="V88" s="119"/>
      <c r="W88" s="140"/>
      <c r="X88" s="40"/>
    </row>
    <row r="89" spans="1:107" s="129" customFormat="1" ht="13.2" x14ac:dyDescent="0.25">
      <c r="A89" s="161"/>
      <c r="B89" s="162" t="s">
        <v>61</v>
      </c>
      <c r="C89" s="162" t="s">
        <v>61</v>
      </c>
      <c r="D89" s="163" t="s">
        <v>146</v>
      </c>
      <c r="E89" s="161" t="s">
        <v>61</v>
      </c>
      <c r="F89" s="161"/>
      <c r="G89" s="161"/>
      <c r="H89" s="164"/>
      <c r="I89" s="164"/>
      <c r="J89" s="161"/>
      <c r="K89" s="165"/>
      <c r="L89" s="166"/>
      <c r="M89" s="167"/>
      <c r="N89" s="168"/>
      <c r="O89" s="168"/>
      <c r="P89" s="169"/>
      <c r="Q89" s="161"/>
      <c r="R89" s="161"/>
      <c r="S89" s="161"/>
      <c r="T89" s="161"/>
      <c r="U89" s="170"/>
      <c r="V89" s="171"/>
      <c r="W89" s="172"/>
      <c r="X89" s="34"/>
    </row>
    <row r="90" spans="1:107" s="129" customFormat="1" ht="30.6" x14ac:dyDescent="0.25">
      <c r="A90" s="34"/>
      <c r="B90" s="121" t="s">
        <v>61</v>
      </c>
      <c r="C90" s="121" t="s">
        <v>61</v>
      </c>
      <c r="D90" s="122" t="s">
        <v>147</v>
      </c>
      <c r="E90" s="34" t="s">
        <v>61</v>
      </c>
      <c r="F90" s="34"/>
      <c r="G90" s="34"/>
      <c r="H90" s="23"/>
      <c r="I90" s="23"/>
      <c r="J90" s="34"/>
      <c r="K90" s="101"/>
      <c r="L90" s="123"/>
      <c r="M90" s="124"/>
      <c r="N90" s="125"/>
      <c r="O90" s="125"/>
      <c r="P90" s="126"/>
      <c r="Q90" s="34"/>
      <c r="R90" s="34"/>
      <c r="S90" s="34"/>
      <c r="T90" s="34"/>
      <c r="U90" s="127"/>
      <c r="V90" s="19"/>
      <c r="W90" s="128"/>
      <c r="X90" s="34"/>
    </row>
    <row r="91" spans="1:107" ht="15" customHeight="1" x14ac:dyDescent="0.25">
      <c r="A91" s="22">
        <v>64</v>
      </c>
      <c r="B91" s="132" t="s">
        <v>61</v>
      </c>
      <c r="C91" s="132" t="s">
        <v>61</v>
      </c>
      <c r="D91" s="133" t="s">
        <v>148</v>
      </c>
      <c r="E91" s="22" t="s">
        <v>62</v>
      </c>
      <c r="F91" s="22" t="s">
        <v>64</v>
      </c>
      <c r="G91" s="22">
        <v>1</v>
      </c>
      <c r="J91" s="22">
        <f>G91-I91+H91</f>
        <v>1</v>
      </c>
      <c r="K91" s="96"/>
      <c r="L91" s="134" t="e">
        <f ca="1">EUROToLetters(K91)</f>
        <v>#NAME?</v>
      </c>
      <c r="P91" s="99">
        <f>ROUND(G91*ROUND(K91,2),2)</f>
        <v>0</v>
      </c>
      <c r="U91" s="100">
        <v>0.2</v>
      </c>
      <c r="V91" s="17">
        <f>ROUND(U91*ROUND(P91,2),2)</f>
        <v>0</v>
      </c>
      <c r="W91" s="47"/>
    </row>
    <row r="92" spans="1:107" ht="30.6" x14ac:dyDescent="0.25">
      <c r="A92" s="22">
        <v>65</v>
      </c>
      <c r="B92" s="132" t="s">
        <v>61</v>
      </c>
      <c r="C92" s="132" t="s">
        <v>61</v>
      </c>
      <c r="D92" s="133" t="s">
        <v>149</v>
      </c>
      <c r="E92" s="22" t="s">
        <v>62</v>
      </c>
      <c r="F92" s="22" t="s">
        <v>64</v>
      </c>
      <c r="G92" s="22">
        <v>1</v>
      </c>
      <c r="J92" s="22">
        <f>G92-I92+H92</f>
        <v>1</v>
      </c>
      <c r="K92" s="96"/>
      <c r="L92" s="134" t="e">
        <f ca="1">EUROToLetters(K92)</f>
        <v>#NAME?</v>
      </c>
      <c r="P92" s="99">
        <f>ROUND(G92*ROUND(K92,2),2)</f>
        <v>0</v>
      </c>
      <c r="U92" s="100">
        <v>0.2</v>
      </c>
      <c r="V92" s="17">
        <f>ROUND(U92*ROUND(P92,2),2)</f>
        <v>0</v>
      </c>
      <c r="W92" s="47"/>
    </row>
    <row r="93" spans="1:107" s="129" customFormat="1" ht="20.399999999999999" x14ac:dyDescent="0.25">
      <c r="A93" s="34"/>
      <c r="B93" s="121" t="s">
        <v>61</v>
      </c>
      <c r="C93" s="121" t="s">
        <v>61</v>
      </c>
      <c r="D93" s="122" t="s">
        <v>150</v>
      </c>
      <c r="E93" s="34" t="s">
        <v>61</v>
      </c>
      <c r="F93" s="34"/>
      <c r="G93" s="34"/>
      <c r="H93" s="23"/>
      <c r="I93" s="23"/>
      <c r="J93" s="34"/>
      <c r="K93" s="101"/>
      <c r="L93" s="123"/>
      <c r="M93" s="124"/>
      <c r="N93" s="125"/>
      <c r="O93" s="125"/>
      <c r="P93" s="126"/>
      <c r="Q93" s="34"/>
      <c r="R93" s="34"/>
      <c r="S93" s="34"/>
      <c r="T93" s="34"/>
      <c r="U93" s="127"/>
      <c r="V93" s="19"/>
      <c r="W93" s="128"/>
      <c r="X93" s="34"/>
    </row>
    <row r="94" spans="1:107" ht="20.399999999999999" x14ac:dyDescent="0.25">
      <c r="A94" s="22">
        <v>66</v>
      </c>
      <c r="B94" s="132" t="s">
        <v>61</v>
      </c>
      <c r="C94" s="132" t="s">
        <v>61</v>
      </c>
      <c r="D94" s="133" t="s">
        <v>151</v>
      </c>
      <c r="E94" s="22" t="s">
        <v>62</v>
      </c>
      <c r="F94" s="22" t="s">
        <v>64</v>
      </c>
      <c r="G94" s="22">
        <v>1</v>
      </c>
      <c r="J94" s="22">
        <f>G94-I94+H94</f>
        <v>1</v>
      </c>
      <c r="K94" s="96"/>
      <c r="L94" s="134" t="e">
        <f ca="1">EUROToLetters(K94)</f>
        <v>#NAME?</v>
      </c>
      <c r="P94" s="99">
        <f>ROUND(G94*ROUND(K94,2),2)</f>
        <v>0</v>
      </c>
      <c r="U94" s="100">
        <v>0.2</v>
      </c>
      <c r="V94" s="17">
        <f>ROUND(U94*ROUND(P94,2),2)</f>
        <v>0</v>
      </c>
      <c r="W94" s="47"/>
    </row>
    <row r="95" spans="1:107" x14ac:dyDescent="0.25">
      <c r="K95" s="96"/>
      <c r="L95" s="134"/>
      <c r="W95" s="47"/>
    </row>
    <row r="96" spans="1:107" ht="15" customHeight="1" x14ac:dyDescent="0.25">
      <c r="A96" s="142" t="s">
        <v>152</v>
      </c>
      <c r="B96" s="143"/>
      <c r="C96" s="143"/>
      <c r="D96" s="144"/>
      <c r="E96" s="143"/>
      <c r="F96" s="143"/>
      <c r="G96" s="143"/>
      <c r="H96" s="145"/>
      <c r="I96" s="145"/>
      <c r="J96" s="143"/>
      <c r="K96" s="146"/>
      <c r="L96" s="142"/>
      <c r="M96" s="147"/>
      <c r="N96" s="116"/>
      <c r="O96" s="116"/>
      <c r="P96" s="117">
        <f>SUM(P7:P14,P17:P24,P27:P38,P41:P45,P48:P51,P55:P66,P69:P71,P74:P87,P91:P94)</f>
        <v>0</v>
      </c>
      <c r="Q96" s="148"/>
      <c r="R96" s="148"/>
      <c r="S96" s="148"/>
      <c r="T96" s="148"/>
      <c r="U96" s="149"/>
      <c r="V96" s="119"/>
      <c r="W96" s="150"/>
      <c r="X96" s="148"/>
    </row>
    <row r="97" spans="1:24" ht="15" customHeight="1" x14ac:dyDescent="0.25">
      <c r="A97" s="151" t="s">
        <v>19</v>
      </c>
      <c r="B97" s="152"/>
      <c r="C97" s="152"/>
      <c r="D97" s="153"/>
      <c r="E97" s="152"/>
      <c r="F97" s="152"/>
      <c r="G97" s="152"/>
      <c r="H97" s="154"/>
      <c r="I97" s="154"/>
      <c r="J97" s="152"/>
      <c r="K97" s="155"/>
      <c r="L97" s="151"/>
      <c r="M97" s="156"/>
      <c r="P97" s="89">
        <f>SUM(V7:V14,V17:V24,V27:V38,V41:V45,V48:V51,V55:V66,V69:V71,V74:V87,V91:V94)</f>
        <v>0</v>
      </c>
      <c r="Q97" s="157"/>
      <c r="R97" s="157"/>
      <c r="S97" s="157"/>
      <c r="T97" s="157"/>
      <c r="U97" s="158"/>
      <c r="W97" s="159"/>
      <c r="X97" s="157"/>
    </row>
    <row r="98" spans="1:24" ht="15" customHeight="1" x14ac:dyDescent="0.25">
      <c r="A98" s="142" t="s">
        <v>153</v>
      </c>
      <c r="B98" s="143"/>
      <c r="C98" s="143"/>
      <c r="D98" s="144"/>
      <c r="E98" s="143"/>
      <c r="F98" s="143"/>
      <c r="G98" s="143"/>
      <c r="H98" s="145"/>
      <c r="I98" s="145"/>
      <c r="J98" s="143"/>
      <c r="K98" s="146"/>
      <c r="L98" s="142"/>
      <c r="M98" s="147"/>
      <c r="N98" s="116"/>
      <c r="O98" s="116"/>
      <c r="P98" s="117">
        <f>P96+P97</f>
        <v>0</v>
      </c>
      <c r="Q98" s="148"/>
      <c r="R98" s="148"/>
      <c r="S98" s="148"/>
      <c r="T98" s="148"/>
      <c r="U98" s="149"/>
      <c r="V98" s="119"/>
      <c r="W98" s="150"/>
      <c r="X98" s="148"/>
    </row>
    <row r="99" spans="1:24" x14ac:dyDescent="0.25">
      <c r="A99" s="90" t="s">
        <v>154</v>
      </c>
      <c r="B99" s="90"/>
      <c r="C99" s="90"/>
      <c r="D99" s="90"/>
      <c r="E99" s="90"/>
      <c r="F99" s="90"/>
      <c r="G99" s="90"/>
      <c r="H99" s="91"/>
      <c r="I99" s="91"/>
      <c r="J99" s="90"/>
      <c r="K99" s="92"/>
      <c r="L99" s="91"/>
      <c r="M99" s="93"/>
      <c r="N99" s="92"/>
      <c r="O99" s="92"/>
      <c r="P99" s="94"/>
      <c r="Q99" s="90"/>
      <c r="R99" s="90"/>
      <c r="S99" s="90"/>
      <c r="T99" s="90"/>
      <c r="U99" s="95"/>
      <c r="V99" s="160"/>
      <c r="W99" s="90"/>
      <c r="X99" s="90"/>
    </row>
    <row r="100" spans="1:24" x14ac:dyDescent="0.25">
      <c r="A100" s="90"/>
      <c r="B100" s="90"/>
      <c r="C100" s="90"/>
      <c r="D100" s="90"/>
      <c r="E100" s="90"/>
      <c r="F100" s="90"/>
      <c r="G100" s="90"/>
      <c r="H100" s="91"/>
      <c r="I100" s="91"/>
      <c r="J100" s="90"/>
      <c r="K100" s="92"/>
      <c r="L100" s="91"/>
      <c r="M100" s="93"/>
      <c r="N100" s="92"/>
      <c r="O100" s="92"/>
      <c r="P100" s="94"/>
      <c r="Q100" s="90"/>
      <c r="R100" s="90"/>
      <c r="S100" s="90"/>
      <c r="T100" s="90"/>
      <c r="U100" s="95"/>
      <c r="V100" s="160"/>
      <c r="W100" s="90"/>
      <c r="X100" s="90"/>
    </row>
    <row r="101" spans="1:24" x14ac:dyDescent="0.25">
      <c r="A101" s="90"/>
      <c r="B101" s="90"/>
      <c r="C101" s="90"/>
      <c r="D101" s="90"/>
      <c r="E101" s="90"/>
      <c r="F101" s="90"/>
      <c r="G101" s="90"/>
      <c r="H101" s="91"/>
      <c r="I101" s="91"/>
      <c r="J101" s="90"/>
      <c r="K101" s="92"/>
      <c r="L101" s="91"/>
      <c r="M101" s="93"/>
      <c r="N101" s="92"/>
      <c r="O101" s="92"/>
      <c r="P101" s="94"/>
      <c r="Q101" s="90"/>
      <c r="R101" s="90"/>
      <c r="S101" s="90"/>
      <c r="T101" s="90"/>
      <c r="U101" s="95"/>
      <c r="V101" s="160"/>
      <c r="W101" s="90"/>
      <c r="X101" s="90"/>
    </row>
    <row r="102" spans="1:24" x14ac:dyDescent="0.25">
      <c r="A102" s="90"/>
      <c r="B102" s="90"/>
      <c r="C102" s="90"/>
      <c r="D102" s="90"/>
      <c r="E102" s="90"/>
      <c r="F102" s="90"/>
      <c r="G102" s="90"/>
      <c r="H102" s="91"/>
      <c r="I102" s="91"/>
      <c r="J102" s="90"/>
      <c r="K102" s="92"/>
      <c r="L102" s="91"/>
      <c r="M102" s="93"/>
      <c r="N102" s="92"/>
      <c r="O102" s="92"/>
      <c r="P102" s="94"/>
      <c r="Q102" s="90"/>
      <c r="R102" s="90"/>
      <c r="S102" s="90"/>
      <c r="T102" s="90"/>
      <c r="U102" s="95"/>
      <c r="V102" s="160"/>
      <c r="W102" s="90"/>
      <c r="X102" s="90"/>
    </row>
  </sheetData>
  <sheetProtection sheet="1" formatCells="0" formatColumns="0" formatRows="0"/>
  <mergeCells count="5">
    <mergeCell ref="A3:X3"/>
    <mergeCell ref="A96:L96"/>
    <mergeCell ref="A97:L97"/>
    <mergeCell ref="A98:L98"/>
    <mergeCell ref="A99:X102"/>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déconstruction d'un ensemble de bâtiments sis 8, Quai Aiguillons à LANNION (22300).”</oddHeader>
    <oddFooter>&amp;CRéférence DCE : 202500042&amp;R&amp;P/&amp;N</oddFooter>
    <firstFooter>&amp;CRéférence DCE : 202500042&amp;R&amp;P/&amp;N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24" customWidth="1"/>
    <col min="2" max="2" width="8" style="25" customWidth="1"/>
    <col min="3" max="3" width="15.6640625" style="89" customWidth="1"/>
    <col min="4" max="4" width="40.6640625" style="26" customWidth="1"/>
    <col min="5" max="5" width="18.6640625" style="17" customWidth="1"/>
    <col min="6" max="6" width="7.6640625" style="27" customWidth="1"/>
    <col min="7" max="7" width="12.109375" style="18" hidden="1" customWidth="1"/>
    <col min="8" max="8" width="12.109375" style="22" customWidth="1"/>
    <col min="9" max="9" width="9.109375" style="22" customWidth="1"/>
    <col min="10" max="16384" width="9.109375" style="22"/>
  </cols>
  <sheetData>
    <row r="1" spans="1:7" s="16" customFormat="1" hidden="1" x14ac:dyDescent="0.2">
      <c r="A1" s="51"/>
      <c r="B1" s="52"/>
      <c r="C1" s="41"/>
      <c r="D1" s="53"/>
      <c r="E1" s="53"/>
      <c r="F1" s="52"/>
      <c r="G1" s="54"/>
    </row>
    <row r="2" spans="1:7" s="16" customFormat="1" hidden="1" x14ac:dyDescent="0.2">
      <c r="A2" s="51"/>
      <c r="B2" s="55"/>
      <c r="C2" s="44"/>
      <c r="D2" s="56"/>
      <c r="E2" s="57"/>
      <c r="F2" s="55"/>
      <c r="G2" s="58"/>
    </row>
    <row r="3" spans="1:7" s="21" customFormat="1" x14ac:dyDescent="0.2">
      <c r="A3" s="59" t="s">
        <v>12</v>
      </c>
      <c r="B3" s="60" t="s">
        <v>13</v>
      </c>
      <c r="C3" s="85" t="s">
        <v>14</v>
      </c>
      <c r="D3" s="62" t="s">
        <v>15</v>
      </c>
      <c r="E3" s="61" t="s">
        <v>16</v>
      </c>
      <c r="F3" s="63" t="s">
        <v>17</v>
      </c>
      <c r="G3" s="64" t="s">
        <v>22</v>
      </c>
    </row>
    <row r="4" spans="1:7" ht="30" customHeight="1" x14ac:dyDescent="0.2">
      <c r="A4" s="65"/>
      <c r="B4" s="66"/>
      <c r="C4" s="86"/>
      <c r="D4" s="67"/>
      <c r="E4" s="68">
        <f>ROUND(B4*C4,2)</f>
        <v>0</v>
      </c>
      <c r="F4" s="69"/>
      <c r="G4" s="70">
        <f t="shared" ref="G4:G13" si="0">E4*F4</f>
        <v>0</v>
      </c>
    </row>
    <row r="5" spans="1:7" ht="30" customHeight="1" x14ac:dyDescent="0.2">
      <c r="A5" s="65"/>
      <c r="B5" s="66"/>
      <c r="C5" s="86"/>
      <c r="D5" s="67"/>
      <c r="E5" s="68">
        <f>ROUND(B5*C5,2)</f>
        <v>0</v>
      </c>
      <c r="F5" s="69"/>
      <c r="G5" s="70">
        <f t="shared" si="0"/>
        <v>0</v>
      </c>
    </row>
    <row r="6" spans="1:7" ht="30" customHeight="1" x14ac:dyDescent="0.2">
      <c r="A6" s="65"/>
      <c r="B6" s="66"/>
      <c r="C6" s="86"/>
      <c r="D6" s="67"/>
      <c r="E6" s="68">
        <f t="shared" ref="E6:E12" si="1">ROUND(B6*C6,2)</f>
        <v>0</v>
      </c>
      <c r="F6" s="69"/>
      <c r="G6" s="70">
        <f t="shared" si="0"/>
        <v>0</v>
      </c>
    </row>
    <row r="7" spans="1:7" ht="30" customHeight="1" x14ac:dyDescent="0.2">
      <c r="A7" s="65"/>
      <c r="B7" s="66"/>
      <c r="C7" s="86"/>
      <c r="D7" s="67"/>
      <c r="E7" s="68">
        <f t="shared" si="1"/>
        <v>0</v>
      </c>
      <c r="F7" s="69"/>
      <c r="G7" s="70">
        <f t="shared" si="0"/>
        <v>0</v>
      </c>
    </row>
    <row r="8" spans="1:7" ht="30" customHeight="1" x14ac:dyDescent="0.2">
      <c r="A8" s="65"/>
      <c r="B8" s="66"/>
      <c r="C8" s="86"/>
      <c r="D8" s="67"/>
      <c r="E8" s="68">
        <f t="shared" si="1"/>
        <v>0</v>
      </c>
      <c r="F8" s="69"/>
      <c r="G8" s="70">
        <f t="shared" si="0"/>
        <v>0</v>
      </c>
    </row>
    <row r="9" spans="1:7" ht="30" customHeight="1" x14ac:dyDescent="0.2">
      <c r="A9" s="65"/>
      <c r="B9" s="66"/>
      <c r="C9" s="86"/>
      <c r="D9" s="67"/>
      <c r="E9" s="68">
        <f t="shared" si="1"/>
        <v>0</v>
      </c>
      <c r="F9" s="69"/>
      <c r="G9" s="70">
        <f t="shared" si="0"/>
        <v>0</v>
      </c>
    </row>
    <row r="10" spans="1:7" ht="30" customHeight="1" x14ac:dyDescent="0.2">
      <c r="A10" s="65"/>
      <c r="B10" s="66"/>
      <c r="C10" s="86"/>
      <c r="D10" s="67"/>
      <c r="E10" s="68">
        <f t="shared" si="1"/>
        <v>0</v>
      </c>
      <c r="F10" s="69"/>
      <c r="G10" s="70">
        <f t="shared" si="0"/>
        <v>0</v>
      </c>
    </row>
    <row r="11" spans="1:7" ht="30" customHeight="1" x14ac:dyDescent="0.2">
      <c r="A11" s="65"/>
      <c r="B11" s="66"/>
      <c r="C11" s="86"/>
      <c r="D11" s="67"/>
      <c r="E11" s="68">
        <f t="shared" si="1"/>
        <v>0</v>
      </c>
      <c r="F11" s="69"/>
      <c r="G11" s="70">
        <f t="shared" si="0"/>
        <v>0</v>
      </c>
    </row>
    <row r="12" spans="1:7" ht="30" customHeight="1" x14ac:dyDescent="0.2">
      <c r="A12" s="65"/>
      <c r="B12" s="66"/>
      <c r="C12" s="86"/>
      <c r="D12" s="67"/>
      <c r="E12" s="68">
        <f t="shared" si="1"/>
        <v>0</v>
      </c>
      <c r="F12" s="69"/>
      <c r="G12" s="70">
        <f t="shared" si="0"/>
        <v>0</v>
      </c>
    </row>
    <row r="13" spans="1:7" ht="30" customHeight="1" x14ac:dyDescent="0.2">
      <c r="A13" s="71"/>
      <c r="B13" s="72"/>
      <c r="C13" s="87"/>
      <c r="D13" s="73"/>
      <c r="E13" s="74">
        <f>ROUND(B13*C13,2)</f>
        <v>0</v>
      </c>
      <c r="F13" s="75"/>
      <c r="G13" s="76">
        <f t="shared" si="0"/>
        <v>0</v>
      </c>
    </row>
    <row r="14" spans="1:7" ht="30" customHeight="1" x14ac:dyDescent="0.2">
      <c r="A14" s="77"/>
      <c r="B14" s="78"/>
      <c r="C14" s="88"/>
      <c r="D14" s="79" t="s">
        <v>18</v>
      </c>
      <c r="E14" s="80">
        <f>SUM(E4:E13)</f>
        <v>0</v>
      </c>
      <c r="F14" s="81"/>
      <c r="G14" s="54"/>
    </row>
    <row r="15" spans="1:7" ht="30" customHeight="1" x14ac:dyDescent="0.2">
      <c r="A15" s="82"/>
      <c r="B15" s="42"/>
      <c r="C15" s="43"/>
      <c r="D15" s="83" t="s">
        <v>19</v>
      </c>
      <c r="E15" s="56">
        <f>ROUND(SUM(G4:G13),2)</f>
        <v>0</v>
      </c>
      <c r="F15" s="84"/>
      <c r="G15" s="54"/>
    </row>
    <row r="16" spans="1:7" ht="30" customHeight="1" x14ac:dyDescent="0.2">
      <c r="A16" s="77"/>
      <c r="B16" s="78"/>
      <c r="C16" s="88"/>
      <c r="D16" s="79" t="s">
        <v>27</v>
      </c>
      <c r="E16" s="80">
        <f>E14+E15</f>
        <v>0</v>
      </c>
      <c r="F16" s="81"/>
      <c r="G16" s="5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8, Quai Aiguillons à LANNION (22300).”</oddHeader>
    <oddFooter>&amp;CRéférence DCE : 202500042&amp;R&amp;P/&amp;N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14" customWidth="1"/>
    <col min="3" max="3" width="9.109375" customWidth="1"/>
  </cols>
  <sheetData>
    <row r="1" spans="2:2" x14ac:dyDescent="0.25">
      <c r="B1" s="15" t="s">
        <v>4</v>
      </c>
    </row>
    <row r="3" spans="2:2" ht="39.6" x14ac:dyDescent="0.25">
      <c r="B3" s="14" t="s">
        <v>5</v>
      </c>
    </row>
    <row r="4" spans="2:2" x14ac:dyDescent="0.25">
      <c r="B4" s="14" t="s">
        <v>6</v>
      </c>
    </row>
    <row r="5" spans="2:2" x14ac:dyDescent="0.25">
      <c r="B5" s="14" t="s">
        <v>23</v>
      </c>
    </row>
    <row r="6" spans="2:2" ht="105.6" x14ac:dyDescent="0.25">
      <c r="B6" s="14" t="s">
        <v>24</v>
      </c>
    </row>
    <row r="7" spans="2:2" ht="66" x14ac:dyDescent="0.25">
      <c r="B7" s="14" t="s">
        <v>28</v>
      </c>
    </row>
    <row r="8" spans="2:2" ht="52.8" x14ac:dyDescent="0.25">
      <c r="B8" s="14" t="s">
        <v>25</v>
      </c>
    </row>
    <row r="9" spans="2:2" ht="66" x14ac:dyDescent="0.25">
      <c r="B9" s="14" t="s">
        <v>7</v>
      </c>
    </row>
    <row r="10" spans="2:2" ht="26.4" x14ac:dyDescent="0.25">
      <c r="B10" s="14" t="s">
        <v>8</v>
      </c>
    </row>
    <row r="11" spans="2:2" x14ac:dyDescent="0.25">
      <c r="B11" s="14" t="s">
        <v>9</v>
      </c>
    </row>
    <row r="13" spans="2:2" x14ac:dyDescent="0.25">
      <c r="B13" s="14" t="s">
        <v>10</v>
      </c>
    </row>
    <row r="15" spans="2:2" x14ac:dyDescent="0.25">
      <c r="B15" s="14" t="s">
        <v>11</v>
      </c>
    </row>
    <row r="16" spans="2:2" x14ac:dyDescent="0.25">
      <c r="B16" s="14" t="s">
        <v>1</v>
      </c>
    </row>
    <row r="17" spans="2:2" x14ac:dyDescent="0.25">
      <c r="B17" s="14" t="s">
        <v>38</v>
      </c>
    </row>
    <row r="18" spans="2:2" x14ac:dyDescent="0.25">
      <c r="B18" s="14" t="s">
        <v>39</v>
      </c>
    </row>
    <row r="19" spans="2:2" x14ac:dyDescent="0.25">
      <c r="B19" s="31"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29" bestFit="1" customWidth="1"/>
    <col min="2" max="2" width="76.88671875" style="29" customWidth="1"/>
    <col min="3" max="3" width="9.109375" style="29" customWidth="1"/>
    <col min="4" max="16384" width="9.109375" style="29"/>
  </cols>
  <sheetData>
    <row r="2" spans="1:2" x14ac:dyDescent="0.25">
      <c r="A2" s="29" t="s">
        <v>47</v>
      </c>
      <c r="B2" s="32" t="s">
        <v>46</v>
      </c>
    </row>
    <row r="3" spans="1:2" x14ac:dyDescent="0.25">
      <c r="A3" s="28" t="s">
        <v>29</v>
      </c>
      <c r="B3" s="28"/>
    </row>
    <row r="4" spans="1:2" x14ac:dyDescent="0.25">
      <c r="A4" s="37" t="s">
        <v>30</v>
      </c>
      <c r="B4" s="30" t="s">
        <v>49</v>
      </c>
    </row>
    <row r="5" spans="1:2" x14ac:dyDescent="0.25">
      <c r="A5" s="37" t="s">
        <v>20</v>
      </c>
      <c r="B5" s="30" t="s">
        <v>42</v>
      </c>
    </row>
    <row r="6" spans="1:2" x14ac:dyDescent="0.25">
      <c r="A6" s="37" t="s">
        <v>31</v>
      </c>
      <c r="B6" s="30" t="s">
        <v>43</v>
      </c>
    </row>
    <row r="7" spans="1:2" x14ac:dyDescent="0.25">
      <c r="A7" s="37" t="s">
        <v>12</v>
      </c>
      <c r="B7" s="30" t="s">
        <v>32</v>
      </c>
    </row>
    <row r="8" spans="1:2" ht="264" x14ac:dyDescent="0.25">
      <c r="A8" s="37" t="s">
        <v>0</v>
      </c>
      <c r="B8" s="30" t="s">
        <v>50</v>
      </c>
    </row>
    <row r="9" spans="1:2" x14ac:dyDescent="0.25">
      <c r="A9" s="37" t="s">
        <v>21</v>
      </c>
      <c r="B9" s="30" t="s">
        <v>48</v>
      </c>
    </row>
    <row r="10" spans="1:2" x14ac:dyDescent="0.25">
      <c r="A10" s="37" t="s">
        <v>13</v>
      </c>
      <c r="B10" s="30" t="s">
        <v>51</v>
      </c>
    </row>
    <row r="11" spans="1:2" x14ac:dyDescent="0.25">
      <c r="A11" s="37" t="s">
        <v>33</v>
      </c>
      <c r="B11" s="30" t="s">
        <v>34</v>
      </c>
    </row>
    <row r="12" spans="1:2" x14ac:dyDescent="0.25">
      <c r="A12" s="37" t="s">
        <v>16</v>
      </c>
      <c r="B12" s="30" t="s">
        <v>35</v>
      </c>
    </row>
    <row r="13" spans="1:2" ht="52.8" x14ac:dyDescent="0.25">
      <c r="A13" s="37" t="s">
        <v>36</v>
      </c>
      <c r="B13" s="30" t="s">
        <v>41</v>
      </c>
    </row>
    <row r="14" spans="1:2" x14ac:dyDescent="0.25">
      <c r="A14" s="38" t="s">
        <v>56</v>
      </c>
      <c r="B14" s="14" t="s">
        <v>57</v>
      </c>
    </row>
    <row r="15" spans="1:2" ht="16.8" x14ac:dyDescent="0.25">
      <c r="B15" s="39"/>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2025-11-18T15:15:02Z</dcterms:modified>
  <cp:category/>
  <cp:contentStatus/>
</cp:coreProperties>
</file>