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G:\3.Dép-C\ANOM AIX\I083-00-ANOM\07-Etudes MOE\02- Réseaux-thermique\06-DCE\251106_Rendu_DCE_ANOM_Ind03a\251106_Rendu_DCE_ANOM_Ind03a\03_DPGF\"/>
    </mc:Choice>
  </mc:AlternateContent>
  <xr:revisionPtr revIDLastSave="0" documentId="13_ncr:1_{FCB32847-17D3-41BD-BEB4-95D69B6C009C}" xr6:coauthVersionLast="47" xr6:coauthVersionMax="47" xr10:uidLastSave="{00000000-0000-0000-0000-000000000000}"/>
  <bookViews>
    <workbookView xWindow="-120" yWindow="-120" windowWidth="29040" windowHeight="15840" firstSheet="3" activeTab="8" xr2:uid="{548B61A8-98FE-407A-9922-C0880055ED47}"/>
  </bookViews>
  <sheets>
    <sheet name="Lot 01 - Plomberie" sheetId="8" r:id="rId1"/>
    <sheet name="Lot 02 - Ventilation" sheetId="10" r:id="rId2"/>
    <sheet name="Lot 03 Petitemaconnerie" sheetId="1" r:id="rId3"/>
    <sheet name="LOT 04 Menuiseries Ext" sheetId="2" r:id="rId4"/>
    <sheet name="LOT 05 ETANCHEITE" sheetId="3" r:id="rId5"/>
    <sheet name="LOT 06 Lavage et ravalement " sheetId="4" r:id="rId6"/>
    <sheet name="LOT 07 Second Oeuvre" sheetId="5" r:id="rId7"/>
    <sheet name="LOT 08 ELECTRICITE" sheetId="9" r:id="rId8"/>
    <sheet name="TOTAL" sheetId="7"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1" l="1"/>
  <c r="G9" i="1"/>
  <c r="G11" i="1"/>
  <c r="G12" i="1"/>
  <c r="D15" i="5"/>
  <c r="G198" i="9"/>
  <c r="G197" i="9"/>
  <c r="G196" i="9"/>
  <c r="G195" i="9"/>
  <c r="G189" i="9"/>
  <c r="G188" i="9"/>
  <c r="G187" i="9"/>
  <c r="G186" i="9"/>
  <c r="G184" i="9"/>
  <c r="G183" i="9"/>
  <c r="G182" i="9"/>
  <c r="G181" i="9"/>
  <c r="G178" i="9"/>
  <c r="G176" i="9"/>
  <c r="G175" i="9"/>
  <c r="G174" i="9"/>
  <c r="G171" i="9"/>
  <c r="G170" i="9"/>
  <c r="G169" i="9"/>
  <c r="G168" i="9"/>
  <c r="G167" i="9"/>
  <c r="G165" i="9"/>
  <c r="G164" i="9"/>
  <c r="G162" i="9"/>
  <c r="G160" i="9"/>
  <c r="G158" i="9"/>
  <c r="G157" i="9"/>
  <c r="G156" i="9"/>
  <c r="G154" i="9"/>
  <c r="G153" i="9"/>
  <c r="G152" i="9"/>
  <c r="G151" i="9"/>
  <c r="G150" i="9"/>
  <c r="G149" i="9"/>
  <c r="G148" i="9"/>
  <c r="G147" i="9"/>
  <c r="G146" i="9"/>
  <c r="G145" i="9"/>
  <c r="G144" i="9"/>
  <c r="G143" i="9"/>
  <c r="G142" i="9"/>
  <c r="G141" i="9"/>
  <c r="G140" i="9"/>
  <c r="G139" i="9"/>
  <c r="G138" i="9"/>
  <c r="G135" i="9"/>
  <c r="G134" i="9"/>
  <c r="G133" i="9"/>
  <c r="G132" i="9"/>
  <c r="G131" i="9"/>
  <c r="G130" i="9"/>
  <c r="G129" i="9"/>
  <c r="G128" i="9"/>
  <c r="G127" i="9"/>
  <c r="G126" i="9"/>
  <c r="G124" i="9"/>
  <c r="G123" i="9"/>
  <c r="G122" i="9"/>
  <c r="G121" i="9"/>
  <c r="G119" i="9"/>
  <c r="G118" i="9"/>
  <c r="G117" i="9"/>
  <c r="G116" i="9"/>
  <c r="G115" i="9"/>
  <c r="G114" i="9"/>
  <c r="G113" i="9"/>
  <c r="G112" i="9"/>
  <c r="G111" i="9"/>
  <c r="G109" i="9"/>
  <c r="G108" i="9"/>
  <c r="G107" i="9"/>
  <c r="G106" i="9"/>
  <c r="G104" i="9"/>
  <c r="G103" i="9"/>
  <c r="G102" i="9"/>
  <c r="G100" i="9"/>
  <c r="G99" i="9"/>
  <c r="G98" i="9"/>
  <c r="G97" i="9"/>
  <c r="G96" i="9"/>
  <c r="G95" i="9"/>
  <c r="G93" i="9"/>
  <c r="G92" i="9"/>
  <c r="G91" i="9"/>
  <c r="G90" i="9"/>
  <c r="G88" i="9"/>
  <c r="G86" i="9"/>
  <c r="G85" i="9"/>
  <c r="G83" i="9"/>
  <c r="G82" i="9"/>
  <c r="G81" i="9"/>
  <c r="G80" i="9"/>
  <c r="G79" i="9"/>
  <c r="G75" i="9"/>
  <c r="G73" i="9"/>
  <c r="G72" i="9"/>
  <c r="G69" i="9"/>
  <c r="G68" i="9"/>
  <c r="G67" i="9"/>
  <c r="G66" i="9"/>
  <c r="G65" i="9"/>
  <c r="G64" i="9"/>
  <c r="G63" i="9"/>
  <c r="G62" i="9"/>
  <c r="G61" i="9"/>
  <c r="G58" i="9"/>
  <c r="G57" i="9"/>
  <c r="G56" i="9"/>
  <c r="G55" i="9"/>
  <c r="G53" i="9"/>
  <c r="G52" i="9"/>
  <c r="G51" i="9"/>
  <c r="G50" i="9"/>
  <c r="G49" i="9"/>
  <c r="G48" i="9"/>
  <c r="G46" i="9"/>
  <c r="G45" i="9"/>
  <c r="G43" i="9"/>
  <c r="G42" i="9"/>
  <c r="G41" i="9"/>
  <c r="G40" i="9"/>
  <c r="G39" i="9"/>
  <c r="G38" i="9"/>
  <c r="G35" i="9"/>
  <c r="G34" i="9"/>
  <c r="G32" i="9"/>
  <c r="G30" i="9"/>
  <c r="G25" i="9"/>
  <c r="G24" i="9"/>
  <c r="G17" i="9"/>
  <c r="G16" i="9"/>
  <c r="G15" i="9"/>
  <c r="G14" i="9"/>
  <c r="G13" i="9"/>
  <c r="G10" i="9"/>
  <c r="G9" i="9"/>
  <c r="G8" i="9"/>
  <c r="G7" i="9"/>
  <c r="G34" i="5"/>
  <c r="G33" i="5"/>
  <c r="G32" i="5"/>
  <c r="G31" i="5"/>
  <c r="G30" i="5"/>
  <c r="G29" i="5"/>
  <c r="G27" i="5"/>
  <c r="G26" i="5"/>
  <c r="G25" i="5"/>
  <c r="G23" i="5"/>
  <c r="G22" i="5"/>
  <c r="G21" i="5"/>
  <c r="G20" i="5"/>
  <c r="G18" i="5"/>
  <c r="G17" i="5"/>
  <c r="G16" i="5"/>
  <c r="G15" i="5"/>
  <c r="G13" i="5"/>
  <c r="G12" i="5"/>
  <c r="G10" i="5"/>
  <c r="G7" i="5"/>
  <c r="G35" i="5" s="1"/>
  <c r="G19" i="4"/>
  <c r="G18" i="4"/>
  <c r="G17" i="4"/>
  <c r="G16" i="4"/>
  <c r="G14" i="4"/>
  <c r="G13" i="4"/>
  <c r="G11" i="4"/>
  <c r="G10" i="4"/>
  <c r="G7" i="4"/>
  <c r="G20" i="4" s="1"/>
  <c r="G60" i="3"/>
  <c r="G59" i="3"/>
  <c r="G56" i="3"/>
  <c r="G55" i="3"/>
  <c r="G54" i="3"/>
  <c r="G53" i="3"/>
  <c r="G52" i="3"/>
  <c r="G51" i="3"/>
  <c r="G49" i="3"/>
  <c r="G46" i="3"/>
  <c r="G45" i="3"/>
  <c r="G44" i="3"/>
  <c r="G43" i="3"/>
  <c r="G42" i="3"/>
  <c r="G41" i="3"/>
  <c r="G40" i="3"/>
  <c r="G39" i="3"/>
  <c r="G38" i="3"/>
  <c r="G35" i="3"/>
  <c r="G34" i="3"/>
  <c r="G33" i="3"/>
  <c r="G32" i="3"/>
  <c r="G31" i="3"/>
  <c r="G30" i="3"/>
  <c r="G29" i="3"/>
  <c r="G28" i="3"/>
  <c r="G27" i="3"/>
  <c r="G24" i="3"/>
  <c r="G23" i="3"/>
  <c r="G22" i="3"/>
  <c r="G21" i="3"/>
  <c r="G20" i="3"/>
  <c r="G19" i="3"/>
  <c r="G18" i="3"/>
  <c r="G17" i="3"/>
  <c r="G16" i="3"/>
  <c r="G15" i="3"/>
  <c r="G14" i="3"/>
  <c r="G13" i="3"/>
  <c r="G10" i="3"/>
  <c r="G7" i="3"/>
  <c r="G18" i="2"/>
  <c r="G17" i="2"/>
  <c r="G16" i="2"/>
  <c r="G15" i="2"/>
  <c r="G13" i="2"/>
  <c r="G11" i="2"/>
  <c r="G10" i="2"/>
  <c r="G7" i="2"/>
  <c r="G46" i="1"/>
  <c r="G45" i="1"/>
  <c r="G44" i="1"/>
  <c r="G43" i="1"/>
  <c r="G42" i="1"/>
  <c r="G40" i="1"/>
  <c r="G38" i="1"/>
  <c r="G37" i="1"/>
  <c r="G36" i="1"/>
  <c r="G35" i="1"/>
  <c r="G34" i="1"/>
  <c r="G33" i="1"/>
  <c r="G32" i="1"/>
  <c r="G31" i="1"/>
  <c r="G30" i="1"/>
  <c r="G28" i="1"/>
  <c r="G27" i="1"/>
  <c r="G26" i="1"/>
  <c r="G25" i="1"/>
  <c r="G24" i="1"/>
  <c r="G22" i="1"/>
  <c r="G21" i="1"/>
  <c r="G19" i="1"/>
  <c r="G18" i="1"/>
  <c r="G17" i="1"/>
  <c r="G16" i="1"/>
  <c r="G15" i="1"/>
  <c r="G7" i="1"/>
  <c r="G17" i="10"/>
  <c r="G16" i="10"/>
  <c r="G15" i="10"/>
  <c r="G13" i="10"/>
  <c r="G12" i="10"/>
  <c r="G11" i="10"/>
  <c r="G10" i="10"/>
  <c r="G8" i="10"/>
  <c r="G7" i="10"/>
  <c r="G15" i="8"/>
  <c r="G55" i="8"/>
  <c r="G54" i="8"/>
  <c r="G53" i="8"/>
  <c r="G52" i="8"/>
  <c r="G51" i="8"/>
  <c r="G49" i="8"/>
  <c r="G48" i="8"/>
  <c r="G47" i="8"/>
  <c r="G46" i="8"/>
  <c r="G45" i="8"/>
  <c r="G44" i="8"/>
  <c r="G42" i="8"/>
  <c r="G40" i="8"/>
  <c r="G39" i="8"/>
  <c r="G38" i="8"/>
  <c r="G37" i="8"/>
  <c r="G35" i="8"/>
  <c r="G34" i="8"/>
  <c r="G33" i="8"/>
  <c r="G32" i="8"/>
  <c r="G31" i="8"/>
  <c r="G30" i="8"/>
  <c r="G29" i="8"/>
  <c r="G27" i="8"/>
  <c r="G26" i="8"/>
  <c r="G25" i="8"/>
  <c r="G23" i="8"/>
  <c r="G22" i="8"/>
  <c r="G21" i="8"/>
  <c r="G20" i="8"/>
  <c r="G18" i="8"/>
  <c r="G17" i="8"/>
  <c r="G16" i="8"/>
  <c r="G14" i="8"/>
  <c r="G13" i="8"/>
  <c r="G12" i="8"/>
  <c r="G11" i="8"/>
  <c r="G9" i="8"/>
  <c r="G7" i="8"/>
  <c r="G19" i="2"/>
  <c r="G61" i="3" l="1"/>
  <c r="G47" i="1"/>
  <c r="G56" i="8"/>
  <c r="H2" i="7" l="1"/>
  <c r="H1" i="7" l="1"/>
  <c r="G57" i="8"/>
  <c r="G58" i="8" s="1"/>
  <c r="G18" i="10"/>
  <c r="G19" i="10" s="1"/>
  <c r="H8" i="7"/>
  <c r="G199" i="9"/>
  <c r="G200" i="9" s="1"/>
  <c r="H5" i="7" l="1"/>
  <c r="G62" i="3" l="1"/>
  <c r="G63" i="3" s="1"/>
  <c r="G20" i="2"/>
  <c r="G21" i="2" s="1"/>
  <c r="H4" i="7"/>
  <c r="G36" i="5"/>
  <c r="G37" i="5" s="1"/>
  <c r="H7" i="7"/>
  <c r="G21" i="4"/>
  <c r="G22" i="4" s="1"/>
  <c r="H6" i="7"/>
  <c r="G48" i="1" l="1"/>
  <c r="G49" i="1" s="1"/>
  <c r="H3" i="7"/>
  <c r="H10" i="7" s="1"/>
  <c r="H11" i="7" l="1"/>
  <c r="H12" i="7" s="1"/>
</calcChain>
</file>

<file path=xl/sharedStrings.xml><?xml version="1.0" encoding="utf-8"?>
<sst xmlns="http://schemas.openxmlformats.org/spreadsheetml/2006/main" count="1025" uniqueCount="527">
  <si>
    <t>U</t>
  </si>
  <si>
    <t>Rénovation des réseaux et de l’amélioration thermique des ANOM Aix</t>
  </si>
  <si>
    <t>ens</t>
  </si>
  <si>
    <t>u</t>
  </si>
  <si>
    <t>Déshumidification du magasin au RDC</t>
  </si>
  <si>
    <t>2.4</t>
  </si>
  <si>
    <t>Révisions des ventilations hautes et basses</t>
  </si>
  <si>
    <t>Mise à jour du schéma de principe de la sous station</t>
  </si>
  <si>
    <t>Remplacement des réseaux change-over corrodés</t>
  </si>
  <si>
    <t>Raccordement électrique et hydraulique</t>
  </si>
  <si>
    <t>Fourniture et pose de déshumidificateur pour le magasin de 254 m²</t>
  </si>
  <si>
    <t>Fourniture et pose de déshumidificateur pour le magasin de 180 m²</t>
  </si>
  <si>
    <t>2.2</t>
  </si>
  <si>
    <t>Dépose des réseaux change over, longueur : 170 m</t>
  </si>
  <si>
    <t>Founiture et pose des nouveaux réseaux change over, longueur : 170 m</t>
  </si>
  <si>
    <t>Mise en place d'un filtre à particule au niveau de la ventilation basse et grille de d'aération</t>
  </si>
  <si>
    <t>Création d'un élément de protection autour de la grille de ventilation basse</t>
  </si>
  <si>
    <t>Fourniture et pose d'une vanne de coupure à l'entrée de la sous station avec modification hydrauliques, coffret de protection et plaque signalétique</t>
  </si>
  <si>
    <t>Fourniture et pose d'un pot à boue avec pompe de circulation, modifications hydrauliques</t>
  </si>
  <si>
    <t>Désembouage du réseau</t>
  </si>
  <si>
    <t>Fourniture d'un planning d'intervention détaillé</t>
  </si>
  <si>
    <t xml:space="preserve">Travaux préparatoires : 
Vérification du périmètre concerné
Vidange de l'installation
Isolement des circuits
Mise en place de protection plastifiées dans chaque zone d'intervention
</t>
  </si>
  <si>
    <t>2.5</t>
  </si>
  <si>
    <t>Installation d'une climatisation VRV dans les 3 magasins du R+5 de 1986</t>
  </si>
  <si>
    <t>Dépose, stockage et remise en service des équipements CVC en toiture</t>
  </si>
  <si>
    <t>2.6</t>
  </si>
  <si>
    <t>Relevé sur site des installations concernées</t>
  </si>
  <si>
    <t>Mise en sécurité
Balisage
Déconnexion des alimentations électriques, aérauliques, hydrauliques
Dépose des équipements</t>
  </si>
  <si>
    <t>Stockage des équipements pendant la durée des travaux de rénovation des toitures</t>
  </si>
  <si>
    <t>Remise en place des équipements en toiture
Raccordements électriques, aérauliques, hydrauliques
Remise en service et test d'étanchéité</t>
  </si>
  <si>
    <t>Fourniture et pose du groupe extérieure en toiture</t>
  </si>
  <si>
    <t>Fourniture et pose des unités intérieures</t>
  </si>
  <si>
    <t>Raccordement des réseaux d'évacuation des condensats</t>
  </si>
  <si>
    <t>Essais et mise en service</t>
  </si>
  <si>
    <t>Montant total HT</t>
  </si>
  <si>
    <t>Généralités</t>
  </si>
  <si>
    <t>Visite préalable du site
Etudes d'execution et mise en service
Documents à fournir
DOE</t>
  </si>
  <si>
    <t>1</t>
  </si>
  <si>
    <t>2.1</t>
  </si>
  <si>
    <t>Installations de chantier</t>
  </si>
  <si>
    <t>Sécurité du chantier
Protections et nettoyage du chantier
Coordination avec les autres corps d'état</t>
  </si>
  <si>
    <t>Aménagement de la sous station</t>
  </si>
  <si>
    <t>2.3</t>
  </si>
  <si>
    <t>Fourniture et pose d'un pot d'injection, modifications hydrauliques</t>
  </si>
  <si>
    <t>Reprise de fissures sur maçonnerie</t>
  </si>
  <si>
    <t>Création d’un joint de dilatation par disquage de la maçonnerie</t>
  </si>
  <si>
    <t>Rebouchage de réservations verticales</t>
  </si>
  <si>
    <t>Rebouchage des trémies</t>
  </si>
  <si>
    <t>Création d’un muret de soutènement avec apport de terre végétale</t>
  </si>
  <si>
    <t>2.7</t>
  </si>
  <si>
    <t>Réalisation d’un drain en pied du muret avec barbacanes</t>
  </si>
  <si>
    <t>2.8</t>
  </si>
  <si>
    <t>Rehausse du conduit de ventilation</t>
  </si>
  <si>
    <t>2.9</t>
  </si>
  <si>
    <t>Fourniture et pose de la grille de ventilation à ventelles avec dispositif anti-insectes</t>
  </si>
  <si>
    <t>2.10</t>
  </si>
  <si>
    <t>Fourniture d’une porte pare-flamme 1/2h pour le local TGBT</t>
  </si>
  <si>
    <t>2</t>
  </si>
  <si>
    <t>Description des travaux</t>
  </si>
  <si>
    <t>Total général LOT 03 : Petite Maçonnerie Et Travaux Divers en € HT :</t>
  </si>
  <si>
    <t>TVA 20%</t>
  </si>
  <si>
    <t>Total général LOT 03 : Petite Maçonnerie Et Travaux Divers en € TTC :</t>
  </si>
  <si>
    <t>Visite préalable du site
Etudes d'execution
Documents à fournir
DOE</t>
  </si>
  <si>
    <t>qté MOE</t>
  </si>
  <si>
    <t>qté Entreprise</t>
  </si>
  <si>
    <t>ml</t>
  </si>
  <si>
    <t>m2</t>
  </si>
  <si>
    <t xml:space="preserve">Création d’un muret de soutènement </t>
  </si>
  <si>
    <t>Apport de terre végétale</t>
  </si>
  <si>
    <t>m3</t>
  </si>
  <si>
    <t>Réalisation d’un drain en pied du muret</t>
  </si>
  <si>
    <t>Fourniture et pose de barbacanes</t>
  </si>
  <si>
    <t>LOT 04 : Réfection des menuiseries extérieures</t>
  </si>
  <si>
    <t>Total général LOT 04 : Réfection des menuiseries extérieures en € HT :</t>
  </si>
  <si>
    <t>Total général LOT 04 : Réfection des menuiseries extérieures en € TTC :</t>
  </si>
  <si>
    <t>Réfection des joints de calfeutrement entre parements en pierre et menuiseries extérieures</t>
  </si>
  <si>
    <t>Révision complète des menuiseries extérieures existantes</t>
  </si>
  <si>
    <t>Contrôle de conformité et réception des ouvrages</t>
  </si>
  <si>
    <t>LOT 05 : ETANCHEITE</t>
  </si>
  <si>
    <t>Total général LOT 05 : ETANCHEITE en € HT :</t>
  </si>
  <si>
    <t>Total général LOT 05 : ETANCHEITE en € TTC :</t>
  </si>
  <si>
    <t>Réfection de l’étanchéité des toitures-terrasses inaccessibles</t>
  </si>
  <si>
    <t>2.2.1</t>
  </si>
  <si>
    <t>2.2.2</t>
  </si>
  <si>
    <t>Travaux de dépose et de préparation</t>
  </si>
  <si>
    <t>2.2.3</t>
  </si>
  <si>
    <t>Pose d’un nouveau pare-vapeur</t>
  </si>
  <si>
    <t>2.2.4</t>
  </si>
  <si>
    <t>Mise en place d’un nouvel isolant</t>
  </si>
  <si>
    <t>2.2.5</t>
  </si>
  <si>
    <t>Étanchéité par membrane synthétique FPO en partie courante</t>
  </si>
  <si>
    <t>2.2.6</t>
  </si>
  <si>
    <t>Traitement des angles rentrants et sortants</t>
  </si>
  <si>
    <t>2.2.7</t>
  </si>
  <si>
    <t>Étanchéité des relevés</t>
  </si>
  <si>
    <t>2.2.8</t>
  </si>
  <si>
    <t>Bandes-solins</t>
  </si>
  <si>
    <t>2.2.9</t>
  </si>
  <si>
    <t>Couvertines métalliques</t>
  </si>
  <si>
    <t>2.2.10</t>
  </si>
  <si>
    <t>Entrées d’eaux pluviales</t>
  </si>
  <si>
    <t>2.2.11</t>
  </si>
  <si>
    <t>Réfection de l’étanchéité des toitures-terrasses accessibles</t>
  </si>
  <si>
    <t>2.3.1</t>
  </si>
  <si>
    <t>2.3.2</t>
  </si>
  <si>
    <t>2.3.3</t>
  </si>
  <si>
    <t>2.3.4</t>
  </si>
  <si>
    <t>2.3.5</t>
  </si>
  <si>
    <t>2.3.6</t>
  </si>
  <si>
    <t>2.3.7</t>
  </si>
  <si>
    <t>2.3.8</t>
  </si>
  <si>
    <t>Traitement des becquets béton existants</t>
  </si>
  <si>
    <t>2.3.9</t>
  </si>
  <si>
    <t>2.3.10</t>
  </si>
  <si>
    <t>Protection lourde par dalles sur plots</t>
  </si>
  <si>
    <t>Pose d’un nouveau platelage bois support d’étanchéité</t>
  </si>
  <si>
    <t>Pose d’un nouvel isolant</t>
  </si>
  <si>
    <t>Étanchéité par membrane synthétique FPO</t>
  </si>
  <si>
    <t>Travaux de finition</t>
  </si>
  <si>
    <t>Révision de la couverture métallique et application d’un revêtement de finition Cool Roof</t>
  </si>
  <si>
    <t>Travaux de dépose et de préparation des ouvrages périphériques</t>
  </si>
  <si>
    <t>Travaux de révision et de préparation de la couverture métallique</t>
  </si>
  <si>
    <t>Application d’un revêtement de finition Cool Roof</t>
  </si>
  <si>
    <t>Réfection des chéneaux</t>
  </si>
  <si>
    <t>Réfection de l’étanchéité en rives de la couverture métallique</t>
  </si>
  <si>
    <t>Étanchéité des pieds de façades en parement pierre</t>
  </si>
  <si>
    <t>Étanchéité des angles des façades de l’extension de 1996.</t>
  </si>
  <si>
    <t>2.4.1</t>
  </si>
  <si>
    <t>2.4.2</t>
  </si>
  <si>
    <t>2.4.3</t>
  </si>
  <si>
    <t>2.4.4</t>
  </si>
  <si>
    <t>2.4.5</t>
  </si>
  <si>
    <t>2.4.6</t>
  </si>
  <si>
    <t>2.4.7</t>
  </si>
  <si>
    <t>2.4.8</t>
  </si>
  <si>
    <t>2.4.9</t>
  </si>
  <si>
    <t>2.4.10</t>
  </si>
  <si>
    <t>2.5.1</t>
  </si>
  <si>
    <t>2.5.2</t>
  </si>
  <si>
    <t>2.5.3</t>
  </si>
  <si>
    <t>2.5.4</t>
  </si>
  <si>
    <t>2.5.5</t>
  </si>
  <si>
    <t>2.5.6</t>
  </si>
  <si>
    <t>2.6.1</t>
  </si>
  <si>
    <t>2.6.2</t>
  </si>
  <si>
    <t>PM</t>
  </si>
  <si>
    <t>LOT 06 : Lavage et ravalement ponctuel de façades</t>
  </si>
  <si>
    <t>Total général LOT 06 : Lavage et ravalement ponctuel de façades en € HT :</t>
  </si>
  <si>
    <t>Total général LOT 06 : Lavage et ravalement ponctuel de façades en € TTC :</t>
  </si>
  <si>
    <t>Échafaudage</t>
  </si>
  <si>
    <t>Nettoyage des façades en parement pierres</t>
  </si>
  <si>
    <t>Nettoyage des façades</t>
  </si>
  <si>
    <t>Traitement de protection des façades en parement pierres</t>
  </si>
  <si>
    <t>Travaux de ravalement ponctuel</t>
  </si>
  <si>
    <t>Décapage de la peinture sur béton</t>
  </si>
  <si>
    <t>Réparations ponctuelles des bétons endommagés</t>
  </si>
  <si>
    <t>Ravalement</t>
  </si>
  <si>
    <t>LOT 07 : Second Œuvre</t>
  </si>
  <si>
    <t>Total général LOT 07 : Second Oeuvre en € HT :</t>
  </si>
  <si>
    <t>Total général LOT 07 : Second Oeuvre en € TTC :</t>
  </si>
  <si>
    <t>Travaux sur faux-plafonds</t>
  </si>
  <si>
    <t>Dépose partielle de faux plafonds en plaques de plâtre</t>
  </si>
  <si>
    <t>Dépose partielle de faux plafonds en dalles</t>
  </si>
  <si>
    <t>Réfection des faux-plafonds en plaques de plâtre</t>
  </si>
  <si>
    <t>Repose des dalles de faux plafonds</t>
  </si>
  <si>
    <t>Remplacement partiel des dalles de faux plafonds</t>
  </si>
  <si>
    <t>Travaux sur habillages en plaques de plâtre</t>
  </si>
  <si>
    <t>Dépose des habillages en plaques de plâtre</t>
  </si>
  <si>
    <t>Réfection des habillages en plaques de plâtre</t>
  </si>
  <si>
    <t>Fourniture et pose de trappes de visite dans les habillages en plaques de plâtre</t>
  </si>
  <si>
    <t>Travaux de peinture</t>
  </si>
  <si>
    <t>Travaux de peinture sur la porte du local TGBT</t>
  </si>
  <si>
    <t>Travaux de peinture sur murs et plafonds</t>
  </si>
  <si>
    <t>Autorisations administratives et déclaration d'ouverture</t>
  </si>
  <si>
    <t>Aménagement et gestion de la base vie (mobilier, nettoyage quotidien, équipements réglementaires)</t>
  </si>
  <si>
    <t>Déchets de chantier (mise en place de bennes pour tri, y compris évacuation)</t>
  </si>
  <si>
    <t>Nettoyage fin de chantier</t>
  </si>
  <si>
    <t>Dépose des chatières</t>
  </si>
  <si>
    <t>Réfection des chatières</t>
  </si>
  <si>
    <t>Nettoyage de la couverture métallique</t>
  </si>
  <si>
    <t>Révision complète des menuiseries extérieures</t>
  </si>
  <si>
    <t>Constat d'huissier</t>
  </si>
  <si>
    <t>Réfection des faux-plafonds en plaques de plâtre standard</t>
  </si>
  <si>
    <t>Réfection des faux-plafonds en plaques de plâtre acoustique</t>
  </si>
  <si>
    <t>2.6.3</t>
  </si>
  <si>
    <t>Repose des habillages métalliques y/c création de réservations pour trappes</t>
  </si>
  <si>
    <t>Travaux sur habillages métalliques existants</t>
  </si>
  <si>
    <t>Création d’une cloison grande hauteur à double parement en plaques de plâtre</t>
  </si>
  <si>
    <t>Dépose soignée des habillages métalliques existants de gaines verticales</t>
  </si>
  <si>
    <t>Création de trappes de visite dans les habillages métalliques y/c fourniture et pose de quincaillerie.</t>
  </si>
  <si>
    <t>Travaux de peinture sur plafonds en plaques de plâtre</t>
  </si>
  <si>
    <t>2.6.4</t>
  </si>
  <si>
    <t>Travaux de peinture sur habillages en plaques de plâtre</t>
  </si>
  <si>
    <t>Travaux de peinture sur trappes de visite dans faux plafonds et habillages en plaques de plâtre</t>
  </si>
  <si>
    <t>2.6.5</t>
  </si>
  <si>
    <t>ft</t>
  </si>
  <si>
    <t>Dépose des équipements sanitaires</t>
  </si>
  <si>
    <t>Ens</t>
  </si>
  <si>
    <t>2.11</t>
  </si>
  <si>
    <t>Intervention dans le logement de fonction du R+6</t>
  </si>
  <si>
    <t>2.11.1</t>
  </si>
  <si>
    <t>2.11.2</t>
  </si>
  <si>
    <t>Dépose soignée de la cuisine équipée</t>
  </si>
  <si>
    <t>2.11.3</t>
  </si>
  <si>
    <t>Dépose des revêtements muraux en faïence dans les pièces d’eau</t>
  </si>
  <si>
    <t>2.11.4</t>
  </si>
  <si>
    <t>Dépose des revêtements de sol carrelés dans les pièces d’eau</t>
  </si>
  <si>
    <t>2.11.5</t>
  </si>
  <si>
    <t>Étanchéité sous carrelage – Sols des pièces d’eau</t>
  </si>
  <si>
    <t>2.11.6</t>
  </si>
  <si>
    <t>Étanchéité sous faïence – Parois verticales des pièces d’eau</t>
  </si>
  <si>
    <t>2.11.7</t>
  </si>
  <si>
    <t>Pose collée du carrelage sur étanchéité – Sols des pièces humides</t>
  </si>
  <si>
    <t>2.11.8</t>
  </si>
  <si>
    <t>Pose de la faïence murale – Parois verticales des pièces humides</t>
  </si>
  <si>
    <t>2.11.9</t>
  </si>
  <si>
    <t>Repose soignée de la cuisine équipée</t>
  </si>
  <si>
    <t>Réfection des joints de dilatation en façade avec couvre-joint métallique</t>
  </si>
  <si>
    <t>2.6.6</t>
  </si>
  <si>
    <t>Peinture sur plafond dans pièces humides du logement de fonction</t>
  </si>
  <si>
    <t>2.12</t>
  </si>
  <si>
    <t>2.12.1</t>
  </si>
  <si>
    <t>2.12.2</t>
  </si>
  <si>
    <t>2.12.3</t>
  </si>
  <si>
    <t>Travaux en coordination avec les autres lots</t>
  </si>
  <si>
    <t>Réalisation de carottages pour passages des nouveaux réseaux EP</t>
  </si>
  <si>
    <t>Calfeutrement des traversées de réseaux – après agrandissements et carottages</t>
  </si>
  <si>
    <t>Agrandissement ponctuel des réservations pour le passage des réseaux</t>
  </si>
  <si>
    <t>Carottage en ø125</t>
  </si>
  <si>
    <t>Carottage en ø63</t>
  </si>
  <si>
    <t>Création d’un nouveau réseau EP avec relevage</t>
  </si>
  <si>
    <t>2.8.4</t>
  </si>
  <si>
    <t>Remplacement des réseaux EP et EU/EV</t>
  </si>
  <si>
    <t>2.8.3</t>
  </si>
  <si>
    <t>Suppression du réseau horizontal d’EP cheminant dans la cartothèque</t>
  </si>
  <si>
    <t>2.8.2</t>
  </si>
  <si>
    <t>Dépose des réseaux EP, EU/EV</t>
  </si>
  <si>
    <t>2.8.1</t>
  </si>
  <si>
    <t>Travaux sur les réseaux EP, EU/EV</t>
  </si>
  <si>
    <t>Repose du ballon d’eau chaude existant</t>
  </si>
  <si>
    <t>2.7.3</t>
  </si>
  <si>
    <t>Évier inox 2 bacs avec égouttoir + robinet mitigeur</t>
  </si>
  <si>
    <t>Douche avec receveur extra-plat + colonne de douche + mitigeur</t>
  </si>
  <si>
    <t>Wc sur pied</t>
  </si>
  <si>
    <t>Lavabo céramique sur meuble</t>
  </si>
  <si>
    <t>Baignoire acrylique avec tablier</t>
  </si>
  <si>
    <t>Fourniture et pose des équipements sanitaires</t>
  </si>
  <si>
    <t>2.7.2</t>
  </si>
  <si>
    <t>Neutralisation des réseaux ECS et EFS</t>
  </si>
  <si>
    <t>2.7.1</t>
  </si>
  <si>
    <t>Travaux de plomberie dans le logement de fonction</t>
  </si>
  <si>
    <t>Travaux de mise en conformité électrique</t>
  </si>
  <si>
    <t>m</t>
  </si>
  <si>
    <t>Travaux d’électricité CFA</t>
  </si>
  <si>
    <t>TGBT</t>
  </si>
  <si>
    <t>Travaux d’électricité CFO</t>
  </si>
  <si>
    <t>Travaux préparatoires d’électricité</t>
  </si>
  <si>
    <t>Etudes d’Exécution et mises en service</t>
  </si>
  <si>
    <t>Montant total</t>
  </si>
  <si>
    <t>Dépose et évacuation des 2 CTA</t>
  </si>
  <si>
    <t>Dépose et évacuation des gaines de ventilation horizontales du RDC au R+5</t>
  </si>
  <si>
    <t>1.3</t>
  </si>
  <si>
    <t>Magasins de 1986</t>
  </si>
  <si>
    <t>Dépose et évacuation de la CTA</t>
  </si>
  <si>
    <t>Dépose et évacuation des colonnes de ventilation du RDC</t>
  </si>
  <si>
    <t>Dépose et évacuation des gaines de ventilation horizontales du sous sol</t>
  </si>
  <si>
    <t>Magasins de 1966</t>
  </si>
  <si>
    <t>Fourniture d'un protocole d'intervention précis et détaillé
Etudes
DOE</t>
  </si>
  <si>
    <t>1.2</t>
  </si>
  <si>
    <t>Protection des ouvrages</t>
  </si>
  <si>
    <t>Lot 02 Ventilation</t>
  </si>
  <si>
    <t>Total général LOT 02 VENTILATION HT :</t>
  </si>
  <si>
    <t>Total général LOT 01 PLOMBERIE HT :</t>
  </si>
  <si>
    <t>Lot 01 Plomberie</t>
  </si>
  <si>
    <t>Total général LOT 08 ELECTRICITE en € TTC :</t>
  </si>
  <si>
    <t>Total général LOT 02 VENTILATION  en € TTC :</t>
  </si>
  <si>
    <t>Total général LOT 01 : Plomberie avec options en € HT :</t>
  </si>
  <si>
    <t>Total général LOT 02 Ventilation en € HT :</t>
  </si>
  <si>
    <t>Total général LOT 05 : Etanchéité en € HT :</t>
  </si>
  <si>
    <t>Total général LOT 08 Electricité en € HT :</t>
  </si>
  <si>
    <t>TOTAL en € HT</t>
  </si>
  <si>
    <t>TOTAL en € TTC</t>
  </si>
  <si>
    <t>Total général LOT 08 ELECTRICITE HT :</t>
  </si>
  <si>
    <t>Remplacement des capotages en tête.</t>
  </si>
  <si>
    <t>2.12.4</t>
  </si>
  <si>
    <t>Calfeutrement de la traversée de façade au droit du conduit VMC – Plaque aluminium thermolaqué</t>
  </si>
  <si>
    <t>Curage du réseau EP dans vide sanitaire (VS) et au niveau des réseaux extérieurs au bâtiment</t>
  </si>
  <si>
    <t>LOT 08 ELECTRICITE</t>
  </si>
  <si>
    <t>L'Entreprise est tenue d'indiquer pour chaque article, les quantités et le prix unitaire dans le bordereau. Le prix de chaque article, s'entend pour une prestation terminée, comprenant toutes les sujétions de fourniture et de mise en œuvre. L'Entreprise est tenue de vérifier qu'aucune omission ou erreur ne subsiste dans l'énumération des ouvrages du descriptif et du cadre du DPGF, pour mener à leur terme les travaux faisant l'objet de la présente étude. Le DPGF n'est pas limitatif et il devra être le cas échéant, complété par l'Entreprise, compte tenu de l'étude réalisée et de l'appréciation qui lui est laissée pour définir ses travaux. L'Entreprise est donc tenue de métrer les quantités et de s'engager sur un prix global et forfaitaire.</t>
  </si>
  <si>
    <t>Désignation</t>
  </si>
  <si>
    <t>N°</t>
  </si>
  <si>
    <t>DOSSIER D'EXECUTION EXE</t>
  </si>
  <si>
    <t>DOSSIER DES OUVRAGES EXECUTES DOE</t>
  </si>
  <si>
    <t>AUTOCONTROLES MISES EN SERVICE ET RECEPTION</t>
  </si>
  <si>
    <t>CONSUEL</t>
  </si>
  <si>
    <t>3.1</t>
  </si>
  <si>
    <t>INSTALLATIONS ELECTRIQUES DE CHANTIER</t>
  </si>
  <si>
    <t>3.2</t>
  </si>
  <si>
    <t>CONSIGNATION DES INSTALLATIONS ELECTRIQUES</t>
  </si>
  <si>
    <t>3.3</t>
  </si>
  <si>
    <t>MAINTIEN EN SERVICE DES INSTALLATIONS ELECTRIQUES</t>
  </si>
  <si>
    <t>3.4</t>
  </si>
  <si>
    <t>DEPOSE DES INSTALLATIONS ELECTRIQUES</t>
  </si>
  <si>
    <t>3.5</t>
  </si>
  <si>
    <t>MISE AU PROPRE DES CABLAGES EXISTANTS</t>
  </si>
  <si>
    <t>3.6</t>
  </si>
  <si>
    <t>DEPOSE ARMOIRE COMMANDE ET REGULATION CTA</t>
  </si>
  <si>
    <t>4.1</t>
  </si>
  <si>
    <t>RESEAU GENERAL DE TERRE</t>
  </si>
  <si>
    <t>PRISE DE TERRE</t>
  </si>
  <si>
    <t>REMONTEE DE TERRE ELECTRIQUE</t>
  </si>
  <si>
    <t>REMONTEE DE TERRE INFORMATIQUE</t>
  </si>
  <si>
    <t>MISES A LA TERRE</t>
  </si>
  <si>
    <t>LIAISONS EQUIPOTENTIELLES PRINCIPALES</t>
  </si>
  <si>
    <t>LIAISONS EQUIPOTENTIELLES SUPPLEMENTAIRES</t>
  </si>
  <si>
    <t>4.2</t>
  </si>
  <si>
    <t>BRANCHEMENT ENEDIS TARIF JAUNE</t>
  </si>
  <si>
    <t>PLATINE DE COMPTAGE TARIF JAUNE</t>
  </si>
  <si>
    <t>CABLE ENTRE LA PLATINE DE COMPTAGE ET LE COFFRET BT</t>
  </si>
  <si>
    <t>COFFRET DE BRANCHEMENT BT</t>
  </si>
  <si>
    <t>Unité</t>
  </si>
  <si>
    <t>LIAISONS EN CABLES ENTRE LE COFFRET BT ET LE TGBT</t>
  </si>
  <si>
    <t>TRAVAUX D’ELECTRICITE DIVERS LOCAL BT DU POSTE MIXTE</t>
  </si>
  <si>
    <t xml:space="preserve">4.3 </t>
  </si>
  <si>
    <t>TABLEAU GENERAL BASSE TENSION TGBT</t>
  </si>
  <si>
    <t>TRAVAUX D’ELECTRICITE DIVERS LOCAL TGBT</t>
  </si>
  <si>
    <t xml:space="preserve">4.4 </t>
  </si>
  <si>
    <t>TABLEAUX DIVISIONNAIRES TD</t>
  </si>
  <si>
    <t>TD LOCAUX BATIMENT INITIAL</t>
  </si>
  <si>
    <t>TDGE0 N + OND RDC</t>
  </si>
  <si>
    <t>TD05 N + OND BUREAUX RDC</t>
  </si>
  <si>
    <t>TD1.5 N + OND BUREAUX R+1</t>
  </si>
  <si>
    <t>TDAZ0 N + OND BUREAUX RDC</t>
  </si>
  <si>
    <t>TD AZ1 N + OND R+1</t>
  </si>
  <si>
    <t>TD AZ2 N + OND BUREAUX R+1</t>
  </si>
  <si>
    <t>TD LOCAUX BATIMENT EXTENSION MAGASIN 2</t>
  </si>
  <si>
    <t>TD01N LABO PHOTO RDC</t>
  </si>
  <si>
    <t>TD1.4N ATELIER RESTAURATION R+1</t>
  </si>
  <si>
    <t>TD COLONNE MONTANTE NORD</t>
  </si>
  <si>
    <t>TD0N RDC</t>
  </si>
  <si>
    <t>TD1N R+1</t>
  </si>
  <si>
    <t>TD2N R+2</t>
  </si>
  <si>
    <t>TD3N R+3</t>
  </si>
  <si>
    <t>TD4N R+4</t>
  </si>
  <si>
    <t>TD5N R+5</t>
  </si>
  <si>
    <t>TD COLONNE MONTANTE EST</t>
  </si>
  <si>
    <t>TD0E RDC</t>
  </si>
  <si>
    <t>TD1E R+1</t>
  </si>
  <si>
    <t>TD2E R+2</t>
  </si>
  <si>
    <t>TD3E R+3</t>
  </si>
  <si>
    <t>TD4E R+4</t>
  </si>
  <si>
    <t>TD COLONNE MONTANTE OUEST</t>
  </si>
  <si>
    <t>TD0W RDC</t>
  </si>
  <si>
    <t>TD1W R+1</t>
  </si>
  <si>
    <t>TD2W R+2</t>
  </si>
  <si>
    <t>TD3W R+3</t>
  </si>
  <si>
    <t>TD4W R+4</t>
  </si>
  <si>
    <t>TD5W R+5</t>
  </si>
  <si>
    <t>TRAVAUX DIVERS PLACARDS ELECTRIQUES TD COLONNE NORD</t>
  </si>
  <si>
    <t>TRAVAUX DIVERS LOCAUX ELECTRIQUES TD COLONNE EST</t>
  </si>
  <si>
    <t>TRAVAUX DIVERS COLONNE OUEST</t>
  </si>
  <si>
    <t xml:space="preserve">4.5 </t>
  </si>
  <si>
    <t>COFFRETS ELECTRIQUES</t>
  </si>
  <si>
    <t>COFFRETS ELECTRIQUES MAINTENUS EN SERVICE</t>
  </si>
  <si>
    <t>COFFRET ELECTRIQUE CFA BUREAU N°7 RDC</t>
  </si>
  <si>
    <t>COFFRET ELECTRIQUE N+OND GARAGE RDC</t>
  </si>
  <si>
    <t xml:space="preserve">4.6 </t>
  </si>
  <si>
    <t>TABLEAUX ELECTRIQUES ONDULES</t>
  </si>
  <si>
    <t>TD GENERAL ONDULE</t>
  </si>
  <si>
    <t>COFFRETS ELECTRIQUES OND</t>
  </si>
  <si>
    <t>DEPARTS ONDULES INTEGRES DANS LES TD</t>
  </si>
  <si>
    <t xml:space="preserve">4.7 </t>
  </si>
  <si>
    <t>CHEMINS DE CABLES</t>
  </si>
  <si>
    <t>CDC CFO COMPLEMENTAIRES RDC &gt; R+1</t>
  </si>
  <si>
    <t>CDC CFA COMPLEMENTAIRES RDC &gt; R+1</t>
  </si>
  <si>
    <t>CDC CFO SOUS SOL</t>
  </si>
  <si>
    <t>CDC CFO DESCENTES TABLEAUX ELECTRIQUES</t>
  </si>
  <si>
    <t>AJOUT PONCTUEL DE CDC CFO</t>
  </si>
  <si>
    <t xml:space="preserve">4.8 </t>
  </si>
  <si>
    <t>GOULOTTES MODULAIRES</t>
  </si>
  <si>
    <t>GOULOTTES MODULAIRES 3 COMPARTIMENTS</t>
  </si>
  <si>
    <t>PLASTRONS FINITION GOULOTTES EXISTANTES</t>
  </si>
  <si>
    <t xml:space="preserve">4.9 </t>
  </si>
  <si>
    <t>COLONNES ELECTRIQUES</t>
  </si>
  <si>
    <t>COLONNES ELECTRIQUES 4 COMPARTIMENTS</t>
  </si>
  <si>
    <t xml:space="preserve">4.10 </t>
  </si>
  <si>
    <t>DISTRIBUTION ELECTRIQUE PRINCIPALE</t>
  </si>
  <si>
    <t>ADAPTATION CABLES D'ALIMENTATION TGBT TD</t>
  </si>
  <si>
    <t>MAINTENANCE COFFRETS DERIVATEUR COLONNE NORD</t>
  </si>
  <si>
    <t>CABLE U1000 ARO2V COFFRET CFA BUREAU N°7 RDC</t>
  </si>
  <si>
    <t>CABLE U1000 RO2V OND COFFRET GARAGE RDC</t>
  </si>
  <si>
    <t xml:space="preserve">4.11 </t>
  </si>
  <si>
    <t>DISTRIBUTION ELECTRIQUE TERMINALE</t>
  </si>
  <si>
    <t>U1000 RO2V 3G 1.5MM² NOUVEAUX LUMINAIRES</t>
  </si>
  <si>
    <t>U1000 RO2V 3G 2.5MM² NOUVELLES PC</t>
  </si>
  <si>
    <t>U1000 RO2V 5G 1.5MM² BAES</t>
  </si>
  <si>
    <t>U1000 RO2V AUTRES DESTINATIONS</t>
  </si>
  <si>
    <t>TUBES IRO CABLAGES RO2V KNX MAGASINS</t>
  </si>
  <si>
    <t>PERCEMENTS REBOUCHAGES GAINES ET SUPPORTAGES DIVERS</t>
  </si>
  <si>
    <t xml:space="preserve">4.12 </t>
  </si>
  <si>
    <t>PARAFOUDRE</t>
  </si>
  <si>
    <t>PARAFOUDRE T1</t>
  </si>
  <si>
    <t>PARAFOUDRE T2</t>
  </si>
  <si>
    <t>PARAFOUDRE T2+3</t>
  </si>
  <si>
    <t xml:space="preserve">4.13 </t>
  </si>
  <si>
    <t>GESTION DE L’ENERGIE ELECTRIQUE</t>
  </si>
  <si>
    <t>CENTRALE DE MESURE TGBT</t>
  </si>
  <si>
    <t>SOUS COMPTEUR D’ENERGIE ACTIVE TGBT</t>
  </si>
  <si>
    <t>SOUS COMPTEUR D’ENERGIE ACTIVE TD</t>
  </si>
  <si>
    <t>COMPTEUR D’ENERGIE ACTIVE (MID)</t>
  </si>
  <si>
    <t xml:space="preserve">4.14 </t>
  </si>
  <si>
    <t>ECLAIRAGE</t>
  </si>
  <si>
    <t>LUMINAIRES TYPE 1 SAINTAIRES BUREAUX</t>
  </si>
  <si>
    <t>LUMINAIRES TYPE 2 SAINTAIRES BUREAUX</t>
  </si>
  <si>
    <t>LUMINAIRES TYPE 3 LT TJ TGBT</t>
  </si>
  <si>
    <t>LUMINAIRES TYPE 4 HALL ENTREE</t>
  </si>
  <si>
    <t>LUMINAIRES TYPE 5 COULOIR SALLES D'EXPO</t>
  </si>
  <si>
    <t>LUMINAIRES TYPE 6 REUNION SALLES D'EXPO</t>
  </si>
  <si>
    <t>LUMINAIRES TYPE 7 AMBIANCE SALLES D'EXPO</t>
  </si>
  <si>
    <t>LUMINAIRES TYPE 8 ACCENTUATION SALLES D'EXPO</t>
  </si>
  <si>
    <t>RAIL POUR LUMINAIRES TYPE 8</t>
  </si>
  <si>
    <t xml:space="preserve">4.15 </t>
  </si>
  <si>
    <t>ECLAIRAGE DE SECURITE</t>
  </si>
  <si>
    <t>BAES EVACUATION</t>
  </si>
  <si>
    <t>BAES AMBIANCE (GRANDE HAUTEUR)</t>
  </si>
  <si>
    <t>BAEH HABITATION</t>
  </si>
  <si>
    <t>BAPI</t>
  </si>
  <si>
    <t>4.16</t>
  </si>
  <si>
    <t>APPAREILLAGE ELECTRIQUES</t>
  </si>
  <si>
    <t>PC 16A 230V (A REMPLACER MAGASINS ET ERP)</t>
  </si>
  <si>
    <t>PC 16A 230V (NOUVELLES PC)</t>
  </si>
  <si>
    <t>PAI1 : 3xPCN + 1xPCO + 2xRJ45 (HORS CŒUR RJ45)</t>
  </si>
  <si>
    <t>PAI2 : 1xPCN + 1xRJ45 (HORS CŒUR RJ45)</t>
  </si>
  <si>
    <t>PAI3 : 2xPCO + 1xRJ45 (HORS CŒUR RJ45)</t>
  </si>
  <si>
    <t>INTERRUPTEUR SA ETANCHE (A REMPLACER LOCAUX SS ET SALLES TRI)</t>
  </si>
  <si>
    <t>DETECTEUR DE PRESENCE MURAL 90° (SANITAIRES BUREAUX)</t>
  </si>
  <si>
    <t>COFFRET COMMANDE ECLAIRAGE SALLES D'EXPO</t>
  </si>
  <si>
    <t>DETECTEUR PRESENCE LUMINOSITE PLAFOND 360° (COULOIRS RDC)</t>
  </si>
  <si>
    <t>TRAVAUX ELECTRIQUES DIVERS</t>
  </si>
  <si>
    <t xml:space="preserve">4.17 </t>
  </si>
  <si>
    <t>COMMANDE KNX D’ECLAIRAGE DES MAGASINS</t>
  </si>
  <si>
    <t>APPAREILLAGES KNX DANS LES TABLEAUX ELECTRIQUES</t>
  </si>
  <si>
    <t>APPAREILLAGES KNX TD0N RDC</t>
  </si>
  <si>
    <t>APPAREILLAGES KNX TD1N R+1</t>
  </si>
  <si>
    <t>APPAREILLAGES KNX TD2N R+2</t>
  </si>
  <si>
    <t>APPAREILLAGES KNX TD3N R+3</t>
  </si>
  <si>
    <t>APPAREILLAGES KNX TD4N R+4</t>
  </si>
  <si>
    <t>APPAREILLAGES KNX TD5N R+5</t>
  </si>
  <si>
    <t>APPAREILLAGES KNX TD0E RDC</t>
  </si>
  <si>
    <t>APPAREILLAGES KNX TD1E R+1</t>
  </si>
  <si>
    <t>APPAREILLAGES KNX TD2E R+2</t>
  </si>
  <si>
    <t>APPAREILLAGES KNX TD3E R+3</t>
  </si>
  <si>
    <t>APPAREILLAGES KNX TD4E R+4</t>
  </si>
  <si>
    <t>APPAREILLAGES KNX TD0W RDC</t>
  </si>
  <si>
    <t>APPAREILLAGES KNX TD1W R+1</t>
  </si>
  <si>
    <t>APPAREILLAGES KNX TD2W R+2</t>
  </si>
  <si>
    <t>APPAREILLAGES KNX TD3W R+3</t>
  </si>
  <si>
    <t>APPAREILLAGES KNX TD4W R+4</t>
  </si>
  <si>
    <t>APPAREILLAGES KNX TD5W R+5</t>
  </si>
  <si>
    <t>COMMANDES KNX DANS LES MAGASINS</t>
  </si>
  <si>
    <t>DETECTEUR DE PRESENCE ET MOUVEMENT 360° KNX</t>
  </si>
  <si>
    <t>DETECTEUR DE PRESENCE ET MOUVEMENT180° KNX</t>
  </si>
  <si>
    <t>BOUTON POUSSOIR KNX</t>
  </si>
  <si>
    <t>COMMANDE A ECRAN TACTILE KNX</t>
  </si>
  <si>
    <t>ECRAN 6 POUCES KNX</t>
  </si>
  <si>
    <t>CABLAGE KNX</t>
  </si>
  <si>
    <t xml:space="preserve">CABLE KNX VERT 4 PAIRES (2x2x0.8mm²) </t>
  </si>
  <si>
    <t>PARAMETRAGE ET MISE EN SERVICE</t>
  </si>
  <si>
    <t>PARAMETRAGE PROGRAMMATION KNX</t>
  </si>
  <si>
    <t>MISE EN SERVICE</t>
  </si>
  <si>
    <t xml:space="preserve">4.18 </t>
  </si>
  <si>
    <t>COUPURE D’URGENCE ELECTRIQUE</t>
  </si>
  <si>
    <t>BP AU GENERAL ELECTRIQUE TGBT</t>
  </si>
  <si>
    <t>BP AU GENERAL ONDULE TDG OND</t>
  </si>
  <si>
    <t>BP AU GENERAL VENTILATION TGBT</t>
  </si>
  <si>
    <t>BP AU GENERAL ELECTRIQUE TD</t>
  </si>
  <si>
    <t>BP AU GENERAL ONDULE TD OND</t>
  </si>
  <si>
    <t xml:space="preserve">4.19 </t>
  </si>
  <si>
    <t>ATTENTES ELECTRIQUES FORCES</t>
  </si>
  <si>
    <t>ATTENTES ELECTRIQUES HVAC</t>
  </si>
  <si>
    <t>ATTENTE ELECTRIQUE DESHUMIDIFICATEUR RDC U1000 RO2V 1.08kW</t>
  </si>
  <si>
    <t>ATTENTE ELECTRIQUE DRV EXTERNE CLIMATISATION U1000 RO2V 14kW</t>
  </si>
  <si>
    <t>ATTENTE ELECTRIQUE UNITE INTERIEURE U1000 RO2V 1.66kW</t>
  </si>
  <si>
    <t>ATTENTES ELECTRIQUES SECURITE</t>
  </si>
  <si>
    <t>ATTENTE ELECTRIQUE CENTRALE SSI EXISTANTE CR1 C1</t>
  </si>
  <si>
    <t xml:space="preserve">5.1 </t>
  </si>
  <si>
    <t>SYSTEME DE SECURITE INCENDIE SSI</t>
  </si>
  <si>
    <t>DIFFUSEUR LUMINEUX DL</t>
  </si>
  <si>
    <t>CABLAGE DL CR1 2x1,5mm²</t>
  </si>
  <si>
    <t>MISE A JOUR PROGRAMMATION BAIE SSI EXISTANTE</t>
  </si>
  <si>
    <t>ESSAIS ET MISE EN SERVICE</t>
  </si>
  <si>
    <t xml:space="preserve">5.2 </t>
  </si>
  <si>
    <t>INFRASTRUCTURES VDI</t>
  </si>
  <si>
    <t>ADAPTATION REPARTITEUR GENERAL RG EXISTANT</t>
  </si>
  <si>
    <t>PRISES RJ45 ET CŒURS RJ45 DES PAI</t>
  </si>
  <si>
    <t>CABLE CATEGORIE 6A F/UTP 500MHZ</t>
  </si>
  <si>
    <t>RECETTES TECHNIQUES</t>
  </si>
  <si>
    <t xml:space="preserve">6.1 </t>
  </si>
  <si>
    <t>OBS ELEC RAPPORT VISITE PERIODIQUE VERITAS DU 15/11/2024</t>
  </si>
  <si>
    <t xml:space="preserve">6.2 </t>
  </si>
  <si>
    <t>OBS ELEC RVRE VERITAS DU 04/12/2023</t>
  </si>
  <si>
    <t xml:space="preserve">6.3 </t>
  </si>
  <si>
    <t>OBS ELEC RAPPORT QUADRIENNAL VERITAS DU 09/12/2021</t>
  </si>
  <si>
    <t>SSI : REMPLACEMENT AES EXISTANTE</t>
  </si>
  <si>
    <t>SSI : AJOUT CARTE RADIO WIFI ALARME AUTONOME VIBRANT</t>
  </si>
  <si>
    <t>SSI : FOURNITURE REPORT D'ALARME AUTONOME VIBRANT</t>
  </si>
  <si>
    <r>
      <rPr>
        <b/>
        <sz val="11"/>
        <color theme="1"/>
        <rFont val="Arial"/>
        <family val="2"/>
      </rPr>
      <t xml:space="preserve">Selon protocole du SIAF fournis en annexe :
</t>
    </r>
    <r>
      <rPr>
        <sz val="11"/>
        <color theme="1"/>
        <rFont val="Arial"/>
        <family val="2"/>
      </rPr>
      <t xml:space="preserve">
Protection des œuvres durant les travaux de dépose des gaines de ventilations et des travaux dans zone des magasins : 
- installations des protections (pose + dépose), avec </t>
    </r>
    <r>
      <rPr>
        <b/>
        <u/>
        <sz val="11"/>
        <color theme="1"/>
        <rFont val="Arial"/>
        <family val="2"/>
      </rPr>
      <t>4 jeux de bâches complets</t>
    </r>
    <r>
      <rPr>
        <sz val="11"/>
        <color theme="1"/>
        <rFont val="Arial"/>
        <family val="2"/>
      </rPr>
      <t xml:space="preserve"> de magasin et cartons de protections
- équipements adaptés aux équipes d'intervention
- nettoyage des locaux 
</t>
    </r>
  </si>
  <si>
    <t>Fourniture et pose d'un piège à son pour le groupe extérieur</t>
  </si>
  <si>
    <t>Fourniture et pose de ventilateurs brasseurs d'air dans les 3 magasins</t>
  </si>
  <si>
    <t>Total général LOT 01 PLOMBERIE en € TTC :</t>
  </si>
  <si>
    <t>Système de détection de fuites EU avec bacs suspendus et cuvette de rétention</t>
  </si>
  <si>
    <t>2.8.5</t>
  </si>
  <si>
    <t>2.13</t>
  </si>
  <si>
    <t>Révision complète des ouies</t>
  </si>
  <si>
    <t>En façade</t>
  </si>
  <si>
    <t>En toiture</t>
  </si>
  <si>
    <t>Protection des chemins de circulation des zones techniques</t>
  </si>
  <si>
    <t>2.2.12</t>
  </si>
  <si>
    <t>Dallettes de cheminement sur étanchéité</t>
  </si>
  <si>
    <t>2.2.13</t>
  </si>
  <si>
    <t>Garde-corps périphériques formant protection collective</t>
  </si>
  <si>
    <t>Réfection de l’étanchéité de la couverture des ouïes de la salle de lecture</t>
  </si>
  <si>
    <t>Travaux complémentaires SSI</t>
  </si>
  <si>
    <t>DPGF</t>
  </si>
  <si>
    <t>LOT 03 : Petite Maçonnerie Et Travaux Divers (lot principal)</t>
  </si>
  <si>
    <t>Prix à l'unité HT</t>
  </si>
  <si>
    <t>Prix à l'unité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</si>
</sst>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 #,##0.00_)\ &quot;€&quot;_ ;_ * \(#,##0.00\)\ &quot;€&quot;_ ;_ * &quot;-&quot;??_)\ &quot;€&quot;_ ;_ @_ "/>
    <numFmt numFmtId="165" formatCode="#,##0.00\ &quot;€&quot;"/>
    <numFmt numFmtId="166" formatCode="_-* #,##0.00\ [$€-40C]_-;\-* #,##0.00\ [$€-40C]_-;_-* &quot;-&quot;??\ [$€-40C]_-;_-@_-"/>
  </numFmts>
  <fonts count="13" x14ac:knownFonts="1">
    <font>
      <sz val="11"/>
      <color theme="1"/>
      <name val="Calibri"/>
      <family val="2"/>
      <scheme val="minor"/>
    </font>
    <font>
      <sz val="11"/>
      <color theme="1"/>
      <name val="Calibri"/>
      <family val="2"/>
      <scheme val="minor"/>
    </font>
    <font>
      <sz val="11"/>
      <color theme="1"/>
      <name val="Arial"/>
      <family val="2"/>
    </font>
    <font>
      <b/>
      <u/>
      <sz val="11"/>
      <color theme="1"/>
      <name val="Arial"/>
      <family val="2"/>
    </font>
    <font>
      <b/>
      <sz val="11"/>
      <color theme="1"/>
      <name val="Arial"/>
      <family val="2"/>
    </font>
    <font>
      <u/>
      <sz val="11"/>
      <color theme="10"/>
      <name val="Calibri"/>
      <family val="2"/>
      <scheme val="minor"/>
    </font>
    <font>
      <b/>
      <sz val="11"/>
      <color theme="1"/>
      <name val="Calibri"/>
      <family val="2"/>
      <scheme val="minor"/>
    </font>
    <font>
      <b/>
      <sz val="11"/>
      <color rgb="FF000000"/>
      <name val="Arial"/>
      <family val="2"/>
    </font>
    <font>
      <sz val="10"/>
      <color theme="1"/>
      <name val="Arial"/>
      <family val="2"/>
    </font>
    <font>
      <b/>
      <sz val="10"/>
      <color theme="1"/>
      <name val="Arial"/>
      <family val="2"/>
    </font>
    <font>
      <sz val="8"/>
      <color theme="1"/>
      <name val="Arial"/>
      <family val="2"/>
    </font>
    <font>
      <u/>
      <sz val="10"/>
      <color theme="1"/>
      <name val="Arial"/>
      <family val="2"/>
    </font>
    <font>
      <i/>
      <sz val="11"/>
      <color theme="1"/>
      <name val="Arial"/>
      <family val="2"/>
    </font>
  </fonts>
  <fills count="6">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2"/>
        <bgColor indexed="64"/>
      </patternFill>
    </fill>
    <fill>
      <patternFill patternType="solid">
        <fgColor theme="9"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cellStyleXfs>
  <cellXfs count="140">
    <xf numFmtId="0" fontId="0" fillId="0" borderId="0" xfId="0"/>
    <xf numFmtId="0" fontId="2" fillId="0" borderId="0" xfId="0" applyFont="1" applyAlignment="1">
      <alignment horizontal="center" vertical="center" wrapText="1"/>
    </xf>
    <xf numFmtId="0" fontId="2" fillId="0" borderId="0" xfId="0" applyFont="1" applyAlignment="1">
      <alignment horizontal="left"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65" fontId="2" fillId="0" borderId="1" xfId="0" applyNumberFormat="1" applyFont="1" applyBorder="1" applyAlignment="1">
      <alignment horizontal="right" vertical="center" wrapText="1"/>
    </xf>
    <xf numFmtId="14" fontId="3" fillId="4"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165" fontId="2" fillId="4" borderId="1" xfId="0" applyNumberFormat="1" applyFont="1" applyFill="1" applyBorder="1" applyAlignment="1">
      <alignment horizontal="righ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44" fontId="2" fillId="2" borderId="1" xfId="1"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44" fontId="2" fillId="3" borderId="1" xfId="1" applyFont="1" applyFill="1" applyBorder="1" applyAlignment="1">
      <alignment horizontal="center" vertical="center" wrapText="1"/>
    </xf>
    <xf numFmtId="44" fontId="2" fillId="0" borderId="1" xfId="1" applyFont="1" applyBorder="1" applyAlignment="1">
      <alignment horizontal="center" vertical="center" wrapText="1"/>
    </xf>
    <xf numFmtId="0" fontId="2" fillId="3" borderId="1" xfId="0" applyFont="1" applyFill="1" applyBorder="1" applyAlignment="1">
      <alignment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vertical="center"/>
    </xf>
    <xf numFmtId="44" fontId="2" fillId="4" borderId="1" xfId="1"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top" wrapText="1"/>
    </xf>
    <xf numFmtId="0" fontId="3" fillId="2" borderId="1" xfId="0" applyFont="1" applyFill="1" applyBorder="1" applyAlignment="1">
      <alignment vertical="center"/>
    </xf>
    <xf numFmtId="0" fontId="2" fillId="0" borderId="1" xfId="0" applyFont="1" applyBorder="1" applyAlignment="1">
      <alignment horizontal="right" vertical="center" wrapText="1"/>
    </xf>
    <xf numFmtId="0" fontId="3" fillId="2" borderId="1" xfId="0" applyFont="1" applyFill="1" applyBorder="1" applyAlignment="1">
      <alignment vertical="center" wrapText="1"/>
    </xf>
    <xf numFmtId="49" fontId="3" fillId="4" borderId="1" xfId="0" applyNumberFormat="1" applyFont="1" applyFill="1" applyBorder="1" applyAlignment="1">
      <alignment horizontal="center" vertical="center" wrapText="1"/>
    </xf>
    <xf numFmtId="0" fontId="5" fillId="0" borderId="0" xfId="2" applyAlignment="1">
      <alignment horizontal="justify" vertical="center"/>
    </xf>
    <xf numFmtId="44" fontId="2" fillId="0" borderId="1" xfId="1" applyFont="1" applyFill="1" applyBorder="1" applyAlignment="1">
      <alignment horizontal="center" vertical="center" wrapText="1"/>
    </xf>
    <xf numFmtId="14" fontId="3" fillId="0" borderId="1" xfId="0" applyNumberFormat="1" applyFont="1" applyBorder="1" applyAlignment="1">
      <alignment horizontal="right" vertical="center" wrapText="1"/>
    </xf>
    <xf numFmtId="0" fontId="2" fillId="0" borderId="2" xfId="0" applyFont="1" applyBorder="1" applyAlignment="1">
      <alignment horizontal="left" vertical="center" wrapText="1"/>
    </xf>
    <xf numFmtId="2" fontId="4" fillId="0" borderId="3" xfId="0" applyNumberFormat="1" applyFont="1" applyBorder="1" applyAlignment="1">
      <alignment horizontal="center" vertical="center" wrapText="1"/>
    </xf>
    <xf numFmtId="2" fontId="2" fillId="0" borderId="1" xfId="0" applyNumberFormat="1" applyFont="1" applyBorder="1" applyAlignment="1">
      <alignment horizontal="center" vertical="center" wrapText="1"/>
    </xf>
    <xf numFmtId="2" fontId="2" fillId="0" borderId="0" xfId="0" applyNumberFormat="1" applyFont="1" applyAlignment="1">
      <alignment horizontal="center" vertical="center" wrapText="1"/>
    </xf>
    <xf numFmtId="2" fontId="0" fillId="0" borderId="0" xfId="0" applyNumberFormat="1"/>
    <xf numFmtId="166" fontId="0" fillId="0" borderId="0" xfId="1" applyNumberFormat="1" applyFont="1"/>
    <xf numFmtId="166" fontId="0" fillId="0" borderId="0" xfId="0" applyNumberFormat="1"/>
    <xf numFmtId="2" fontId="2" fillId="2" borderId="1" xfId="0" applyNumberFormat="1"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2" fontId="2" fillId="2" borderId="9" xfId="0" applyNumberFormat="1" applyFont="1" applyFill="1" applyBorder="1" applyAlignment="1">
      <alignment horizontal="center" vertical="center" wrapText="1"/>
    </xf>
    <xf numFmtId="2" fontId="2" fillId="2" borderId="7"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7" xfId="0" applyFont="1" applyFill="1" applyBorder="1" applyAlignment="1">
      <alignment horizontal="center" vertical="center" wrapText="1"/>
    </xf>
    <xf numFmtId="2" fontId="7" fillId="0" borderId="3" xfId="0" applyNumberFormat="1" applyFont="1" applyBorder="1" applyAlignment="1">
      <alignment horizontal="center" vertical="center" wrapText="1"/>
    </xf>
    <xf numFmtId="44" fontId="2" fillId="3" borderId="6" xfId="1" applyFont="1" applyFill="1" applyBorder="1" applyAlignment="1">
      <alignment horizontal="center" vertical="center" wrapText="1"/>
    </xf>
    <xf numFmtId="2" fontId="2" fillId="3" borderId="6"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6" xfId="0" applyFont="1" applyFill="1" applyBorder="1" applyAlignment="1">
      <alignment vertical="center" wrapText="1"/>
    </xf>
    <xf numFmtId="44" fontId="2" fillId="3" borderId="5" xfId="1" applyFont="1" applyFill="1" applyBorder="1" applyAlignment="1">
      <alignment horizontal="center" vertical="center" wrapText="1"/>
    </xf>
    <xf numFmtId="2" fontId="2" fillId="3" borderId="5"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5" xfId="0" applyFont="1" applyFill="1" applyBorder="1" applyAlignment="1">
      <alignment vertical="center" wrapText="1"/>
    </xf>
    <xf numFmtId="165" fontId="2" fillId="3" borderId="1" xfId="0" applyNumberFormat="1" applyFont="1" applyFill="1" applyBorder="1" applyAlignment="1">
      <alignment horizontal="right" vertical="center" wrapText="1"/>
    </xf>
    <xf numFmtId="0" fontId="2" fillId="3" borderId="1" xfId="0" applyFont="1" applyFill="1" applyBorder="1" applyAlignment="1">
      <alignment horizontal="left" vertical="center" wrapText="1"/>
    </xf>
    <xf numFmtId="0" fontId="4" fillId="0" borderId="3" xfId="0" applyFont="1" applyBorder="1" applyAlignment="1">
      <alignment horizontal="right" vertical="center" wrapText="1"/>
    </xf>
    <xf numFmtId="0" fontId="8" fillId="0" borderId="0" xfId="0" applyFont="1" applyAlignment="1">
      <alignment horizontal="center" vertical="center"/>
    </xf>
    <xf numFmtId="49" fontId="9" fillId="0" borderId="7" xfId="0" applyNumberFormat="1" applyFont="1" applyBorder="1" applyAlignment="1">
      <alignment horizontal="center" vertical="center"/>
    </xf>
    <xf numFmtId="49" fontId="9" fillId="0" borderId="0" xfId="0" applyNumberFormat="1" applyFont="1" applyAlignment="1">
      <alignment horizontal="left" vertical="center"/>
    </xf>
    <xf numFmtId="49" fontId="8" fillId="0" borderId="7" xfId="0" applyNumberFormat="1" applyFont="1" applyBorder="1" applyAlignment="1">
      <alignment horizontal="center" vertical="center"/>
    </xf>
    <xf numFmtId="165" fontId="8" fillId="0" borderId="7" xfId="0" applyNumberFormat="1" applyFont="1" applyBorder="1" applyAlignment="1">
      <alignment horizontal="center" vertical="center"/>
    </xf>
    <xf numFmtId="49" fontId="8" fillId="0" borderId="0" xfId="0" applyNumberFormat="1" applyFont="1" applyAlignment="1">
      <alignment horizontal="left" vertical="center"/>
    </xf>
    <xf numFmtId="49" fontId="11" fillId="0" borderId="0" xfId="0" applyNumberFormat="1" applyFont="1" applyAlignment="1">
      <alignment horizontal="left" vertical="center"/>
    </xf>
    <xf numFmtId="49" fontId="8" fillId="0" borderId="6" xfId="0" applyNumberFormat="1" applyFont="1" applyBorder="1" applyAlignment="1">
      <alignment horizontal="center" vertical="center"/>
    </xf>
    <xf numFmtId="49" fontId="8" fillId="0" borderId="12" xfId="0" applyNumberFormat="1" applyFont="1" applyBorder="1" applyAlignment="1">
      <alignment horizontal="left" vertical="center"/>
    </xf>
    <xf numFmtId="165" fontId="8" fillId="0" borderId="6"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3" xfId="0" applyNumberFormat="1" applyFont="1" applyBorder="1" applyAlignment="1">
      <alignment horizontal="left" vertical="center"/>
    </xf>
    <xf numFmtId="165" fontId="8" fillId="0" borderId="5" xfId="0" applyNumberFormat="1" applyFont="1" applyBorder="1" applyAlignment="1">
      <alignment horizontal="center" vertical="center"/>
    </xf>
    <xf numFmtId="49" fontId="8" fillId="0" borderId="7" xfId="0" applyNumberFormat="1" applyFont="1" applyBorder="1" applyAlignment="1">
      <alignment horizontal="left" vertical="center"/>
    </xf>
    <xf numFmtId="2" fontId="8" fillId="0" borderId="7" xfId="0" applyNumberFormat="1" applyFont="1" applyBorder="1" applyAlignment="1">
      <alignment horizontal="center" vertical="center"/>
    </xf>
    <xf numFmtId="2" fontId="8" fillId="0" borderId="6" xfId="0" applyNumberFormat="1" applyFont="1" applyBorder="1" applyAlignment="1">
      <alignment horizontal="center" vertical="center"/>
    </xf>
    <xf numFmtId="2" fontId="8" fillId="0" borderId="5" xfId="0" applyNumberFormat="1" applyFont="1" applyBorder="1" applyAlignment="1">
      <alignment horizontal="center" vertical="center"/>
    </xf>
    <xf numFmtId="165" fontId="4" fillId="0" borderId="1" xfId="0" applyNumberFormat="1" applyFont="1" applyBorder="1" applyAlignment="1">
      <alignment horizontal="center" vertical="center" wrapText="1"/>
    </xf>
    <xf numFmtId="165" fontId="2" fillId="2" borderId="9" xfId="1" applyNumberFormat="1" applyFont="1" applyFill="1" applyBorder="1" applyAlignment="1">
      <alignment horizontal="center" vertical="center" wrapText="1"/>
    </xf>
    <xf numFmtId="165" fontId="2" fillId="0" borderId="0" xfId="0" applyNumberFormat="1" applyFont="1" applyAlignment="1">
      <alignment horizontal="center" vertical="center" wrapText="1"/>
    </xf>
    <xf numFmtId="0" fontId="0" fillId="0" borderId="9" xfId="0" applyBorder="1"/>
    <xf numFmtId="0" fontId="0" fillId="0" borderId="14" xfId="0" applyBorder="1" applyAlignment="1">
      <alignment horizontal="left" vertical="center"/>
    </xf>
    <xf numFmtId="0" fontId="0" fillId="0" borderId="13" xfId="0" applyBorder="1"/>
    <xf numFmtId="0" fontId="0" fillId="0" borderId="5" xfId="0" applyBorder="1" applyAlignment="1">
      <alignment horizontal="left"/>
    </xf>
    <xf numFmtId="0" fontId="6" fillId="5" borderId="16" xfId="0" applyFont="1" applyFill="1" applyBorder="1" applyAlignment="1">
      <alignment horizontal="left"/>
    </xf>
    <xf numFmtId="0" fontId="4" fillId="0" borderId="0" xfId="0" applyFont="1" applyAlignment="1">
      <alignment horizontal="right" vertical="center" wrapText="1"/>
    </xf>
    <xf numFmtId="44" fontId="2" fillId="0" borderId="0" xfId="1" applyFont="1" applyFill="1" applyBorder="1" applyAlignment="1">
      <alignment horizontal="center" vertical="center" wrapText="1"/>
    </xf>
    <xf numFmtId="0" fontId="3" fillId="0" borderId="2" xfId="0" applyFont="1" applyBorder="1" applyAlignment="1">
      <alignment vertical="center" wrapText="1"/>
    </xf>
    <xf numFmtId="0" fontId="12" fillId="0" borderId="1" xfId="0" applyFont="1" applyBorder="1" applyAlignment="1">
      <alignment horizontal="right" vertical="center" wrapText="1"/>
    </xf>
    <xf numFmtId="14" fontId="3" fillId="0" borderId="5" xfId="0" applyNumberFormat="1" applyFont="1" applyBorder="1" applyAlignment="1">
      <alignment vertical="center" wrapText="1"/>
    </xf>
    <xf numFmtId="14" fontId="3" fillId="0" borderId="7" xfId="0" applyNumberFormat="1" applyFont="1" applyBorder="1" applyAlignment="1">
      <alignment vertical="center" wrapText="1"/>
    </xf>
    <xf numFmtId="14" fontId="3" fillId="0" borderId="6" xfId="0" applyNumberFormat="1" applyFont="1" applyBorder="1" applyAlignment="1">
      <alignment vertical="center" wrapText="1"/>
    </xf>
    <xf numFmtId="0" fontId="2" fillId="0" borderId="0" xfId="0" applyFont="1" applyAlignment="1">
      <alignment vertical="center" wrapText="1"/>
    </xf>
    <xf numFmtId="0" fontId="3" fillId="0" borderId="3" xfId="0" applyFont="1" applyBorder="1" applyAlignment="1">
      <alignmen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164" fontId="4" fillId="0" borderId="4" xfId="0" applyNumberFormat="1" applyFont="1" applyBorder="1" applyAlignment="1">
      <alignment horizontal="center" vertical="center" wrapText="1"/>
    </xf>
    <xf numFmtId="164" fontId="2" fillId="0" borderId="1" xfId="0" applyNumberFormat="1" applyFont="1" applyBorder="1" applyAlignment="1">
      <alignment horizontal="right" vertical="center" wrapText="1"/>
    </xf>
    <xf numFmtId="164" fontId="2" fillId="4" borderId="1" xfId="0" applyNumberFormat="1" applyFont="1" applyFill="1" applyBorder="1" applyAlignment="1">
      <alignment horizontal="right" vertical="center" wrapText="1"/>
    </xf>
    <xf numFmtId="164" fontId="2" fillId="2" borderId="1" xfId="1" applyNumberFormat="1" applyFont="1" applyFill="1" applyBorder="1" applyAlignment="1">
      <alignment horizontal="center" vertical="center" wrapText="1"/>
    </xf>
    <xf numFmtId="164" fontId="2" fillId="0" borderId="1" xfId="1" applyNumberFormat="1" applyFont="1" applyBorder="1" applyAlignment="1">
      <alignment horizontal="center" vertical="center" wrapText="1"/>
    </xf>
    <xf numFmtId="164" fontId="2" fillId="4" borderId="1" xfId="1" applyNumberFormat="1" applyFont="1" applyFill="1" applyBorder="1" applyAlignment="1">
      <alignment horizontal="center" vertical="center" wrapText="1"/>
    </xf>
    <xf numFmtId="164" fontId="4" fillId="4" borderId="1" xfId="0" applyNumberFormat="1" applyFont="1" applyFill="1" applyBorder="1" applyAlignment="1">
      <alignment horizontal="right" vertical="center" wrapText="1"/>
    </xf>
    <xf numFmtId="164" fontId="4" fillId="0" borderId="1" xfId="0" applyNumberFormat="1" applyFont="1" applyBorder="1" applyAlignment="1">
      <alignment horizontal="center" vertical="center" wrapText="1"/>
    </xf>
    <xf numFmtId="164" fontId="2" fillId="0" borderId="0" xfId="0" applyNumberFormat="1" applyFont="1" applyAlignment="1">
      <alignment horizontal="center" vertical="center" wrapText="1"/>
    </xf>
    <xf numFmtId="164" fontId="3" fillId="4" borderId="4" xfId="0" applyNumberFormat="1" applyFont="1" applyFill="1" applyBorder="1" applyAlignment="1">
      <alignment vertical="center" wrapText="1"/>
    </xf>
    <xf numFmtId="164" fontId="2" fillId="3" borderId="1" xfId="0" applyNumberFormat="1" applyFont="1" applyFill="1" applyBorder="1" applyAlignment="1">
      <alignment horizontal="right" vertical="center" wrapText="1"/>
    </xf>
    <xf numFmtId="164" fontId="4" fillId="4" borderId="4" xfId="0" applyNumberFormat="1" applyFont="1" applyFill="1" applyBorder="1" applyAlignment="1">
      <alignment horizontal="center" vertical="center" wrapText="1"/>
    </xf>
    <xf numFmtId="164" fontId="3" fillId="0" borderId="4" xfId="0" applyNumberFormat="1" applyFont="1" applyBorder="1" applyAlignment="1">
      <alignment vertical="center" wrapText="1"/>
    </xf>
    <xf numFmtId="164" fontId="2" fillId="0" borderId="1" xfId="1" applyNumberFormat="1" applyFont="1" applyFill="1" applyBorder="1" applyAlignment="1">
      <alignment horizontal="center" vertical="center" wrapText="1"/>
    </xf>
    <xf numFmtId="164" fontId="2" fillId="2" borderId="9" xfId="1" applyNumberFormat="1" applyFont="1" applyFill="1" applyBorder="1" applyAlignment="1">
      <alignment horizontal="center" vertical="center" wrapText="1"/>
    </xf>
    <xf numFmtId="164" fontId="8" fillId="0" borderId="7" xfId="0" applyNumberFormat="1" applyFont="1" applyBorder="1" applyAlignment="1">
      <alignment horizontal="right" vertical="center"/>
    </xf>
    <xf numFmtId="164" fontId="2" fillId="2" borderId="6" xfId="1" applyNumberFormat="1" applyFont="1" applyFill="1" applyBorder="1" applyAlignment="1">
      <alignment horizontal="center" vertical="center" wrapText="1"/>
    </xf>
    <xf numFmtId="164" fontId="4" fillId="0" borderId="0" xfId="0" applyNumberFormat="1" applyFont="1" applyAlignment="1">
      <alignment horizontal="right" vertical="center" wrapText="1"/>
    </xf>
    <xf numFmtId="164" fontId="6" fillId="5" borderId="8" xfId="0" applyNumberFormat="1" applyFont="1" applyFill="1" applyBorder="1"/>
    <xf numFmtId="164" fontId="0" fillId="0" borderId="15" xfId="0" applyNumberFormat="1" applyBorder="1"/>
    <xf numFmtId="164" fontId="0" fillId="0" borderId="0" xfId="0" applyNumberFormat="1"/>
    <xf numFmtId="0" fontId="4" fillId="0" borderId="1" xfId="0" applyFont="1" applyBorder="1" applyAlignment="1">
      <alignment horizontal="right" vertical="center" wrapText="1"/>
    </xf>
    <xf numFmtId="0" fontId="4" fillId="4" borderId="1" xfId="0" applyFont="1" applyFill="1" applyBorder="1" applyAlignment="1">
      <alignment horizontal="righ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9" fillId="0" borderId="1" xfId="0" applyFont="1" applyBorder="1" applyAlignment="1">
      <alignment horizontal="center" vertical="center"/>
    </xf>
    <xf numFmtId="0" fontId="10" fillId="0" borderId="1" xfId="0" applyFont="1" applyBorder="1" applyAlignment="1">
      <alignment horizontal="left" vertical="center" wrapText="1"/>
    </xf>
    <xf numFmtId="0" fontId="2" fillId="0" borderId="1" xfId="0" applyFont="1" applyBorder="1" applyAlignment="1">
      <alignment horizontal="right" vertical="center" wrapText="1"/>
    </xf>
    <xf numFmtId="0" fontId="3" fillId="3" borderId="9"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14" fontId="3" fillId="0" borderId="5" xfId="0" applyNumberFormat="1" applyFont="1" applyBorder="1" applyAlignment="1">
      <alignment horizontal="center" vertical="center" wrapText="1"/>
    </xf>
    <xf numFmtId="14" fontId="3" fillId="0" borderId="6"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4" fillId="4" borderId="2" xfId="0" applyFont="1" applyFill="1" applyBorder="1" applyAlignment="1">
      <alignment horizontal="right" vertical="center" wrapText="1"/>
    </xf>
    <xf numFmtId="0" fontId="4" fillId="4" borderId="3" xfId="0" applyFont="1" applyFill="1" applyBorder="1" applyAlignment="1">
      <alignment horizontal="right" vertical="center" wrapText="1"/>
    </xf>
    <xf numFmtId="0" fontId="4" fillId="4" borderId="4" xfId="0" applyFont="1" applyFill="1" applyBorder="1" applyAlignment="1">
      <alignment horizontal="right" vertical="center" wrapText="1"/>
    </xf>
  </cellXfs>
  <cellStyles count="3">
    <cellStyle name="Lien hypertexte" xfId="2" builtinId="8"/>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D5BCC-1B25-8A4A-96F0-C96567939849}">
  <dimension ref="A1:G197"/>
  <sheetViews>
    <sheetView zoomScaleNormal="100" zoomScaleSheetLayoutView="100" workbookViewId="0">
      <selection activeCell="F5" sqref="F5"/>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6.7109375" style="38" bestFit="1" customWidth="1"/>
    <col min="5" max="5" width="10.140625" style="38" bestFit="1" customWidth="1"/>
    <col min="6" max="6" width="15.42578125" style="1" customWidth="1"/>
    <col min="7" max="7" width="19.140625" style="106" customWidth="1"/>
    <col min="8" max="16384" width="11.42578125" style="1"/>
  </cols>
  <sheetData>
    <row r="1" spans="1:7" s="62" customFormat="1" ht="19.5" customHeight="1" x14ac:dyDescent="0.25">
      <c r="A1" s="124" t="s">
        <v>1</v>
      </c>
      <c r="B1" s="124"/>
      <c r="C1" s="124"/>
      <c r="D1" s="124"/>
      <c r="E1" s="124"/>
      <c r="F1" s="124"/>
      <c r="G1" s="124"/>
    </row>
    <row r="2" spans="1:7" s="62" customFormat="1" ht="19.5" customHeight="1" x14ac:dyDescent="0.25">
      <c r="A2" s="124" t="s">
        <v>273</v>
      </c>
      <c r="B2" s="124"/>
      <c r="C2" s="124"/>
      <c r="D2" s="124"/>
      <c r="E2" s="124"/>
      <c r="F2" s="124"/>
      <c r="G2" s="124"/>
    </row>
    <row r="3" spans="1:7" s="62" customFormat="1" ht="21.6" customHeight="1" x14ac:dyDescent="0.25">
      <c r="A3" s="124" t="s">
        <v>523</v>
      </c>
      <c r="B3" s="124"/>
      <c r="C3" s="124"/>
      <c r="D3" s="124"/>
      <c r="E3" s="124"/>
      <c r="F3" s="124"/>
      <c r="G3" s="124"/>
    </row>
    <row r="4" spans="1:7" s="62" customFormat="1" ht="47.1" customHeight="1" x14ac:dyDescent="0.25">
      <c r="A4" s="125" t="s">
        <v>288</v>
      </c>
      <c r="B4" s="125"/>
      <c r="C4" s="125"/>
      <c r="D4" s="125"/>
      <c r="E4" s="125"/>
      <c r="F4" s="125"/>
      <c r="G4" s="125"/>
    </row>
    <row r="5" spans="1:7" ht="30" customHeight="1" x14ac:dyDescent="0.25">
      <c r="A5" s="3" t="s">
        <v>290</v>
      </c>
      <c r="B5" s="4" t="s">
        <v>289</v>
      </c>
      <c r="C5" s="4" t="s">
        <v>0</v>
      </c>
      <c r="D5" s="36" t="s">
        <v>63</v>
      </c>
      <c r="E5" s="36" t="s">
        <v>64</v>
      </c>
      <c r="F5" s="4" t="s">
        <v>525</v>
      </c>
      <c r="G5" s="98" t="s">
        <v>34</v>
      </c>
    </row>
    <row r="6" spans="1:7" ht="30" customHeight="1" x14ac:dyDescent="0.25">
      <c r="A6" s="31" t="s">
        <v>37</v>
      </c>
      <c r="B6" s="121" t="s">
        <v>35</v>
      </c>
      <c r="C6" s="122"/>
      <c r="D6" s="122"/>
      <c r="E6" s="122"/>
      <c r="F6" s="122"/>
      <c r="G6" s="123"/>
    </row>
    <row r="7" spans="1:7" ht="57" x14ac:dyDescent="0.25">
      <c r="A7" s="5"/>
      <c r="B7" s="6" t="s">
        <v>36</v>
      </c>
      <c r="C7" s="7" t="s">
        <v>2</v>
      </c>
      <c r="D7" s="37">
        <v>1</v>
      </c>
      <c r="E7" s="37"/>
      <c r="F7" s="8"/>
      <c r="G7" s="99">
        <f>F7*E7</f>
        <v>0</v>
      </c>
    </row>
    <row r="8" spans="1:7" ht="17.45" customHeight="1" x14ac:dyDescent="0.25">
      <c r="A8" s="9" t="s">
        <v>38</v>
      </c>
      <c r="B8" s="10" t="s">
        <v>39</v>
      </c>
      <c r="C8" s="11"/>
      <c r="D8" s="43"/>
      <c r="E8" s="43"/>
      <c r="F8" s="12"/>
      <c r="G8" s="100"/>
    </row>
    <row r="9" spans="1:7" ht="42.75" x14ac:dyDescent="0.25">
      <c r="A9" s="5"/>
      <c r="B9" s="6" t="s">
        <v>40</v>
      </c>
      <c r="C9" s="7" t="s">
        <v>2</v>
      </c>
      <c r="D9" s="37">
        <v>1</v>
      </c>
      <c r="E9" s="37"/>
      <c r="F9" s="8"/>
      <c r="G9" s="99">
        <f>F9*E9</f>
        <v>0</v>
      </c>
    </row>
    <row r="10" spans="1:7" ht="24" customHeight="1" x14ac:dyDescent="0.25">
      <c r="A10" s="13" t="s">
        <v>12</v>
      </c>
      <c r="B10" s="14" t="s">
        <v>41</v>
      </c>
      <c r="C10" s="15"/>
      <c r="D10" s="42"/>
      <c r="E10" s="42"/>
      <c r="F10" s="16"/>
      <c r="G10" s="101"/>
    </row>
    <row r="11" spans="1:7" ht="24" customHeight="1" x14ac:dyDescent="0.25">
      <c r="A11" s="17"/>
      <c r="B11" s="18" t="s">
        <v>6</v>
      </c>
      <c r="C11" s="19" t="s">
        <v>2</v>
      </c>
      <c r="D11" s="44">
        <v>1</v>
      </c>
      <c r="E11" s="44"/>
      <c r="F11" s="20"/>
      <c r="G11" s="99">
        <f t="shared" ref="G11:G18" si="0">F11*E11</f>
        <v>0</v>
      </c>
    </row>
    <row r="12" spans="1:7" ht="28.5" x14ac:dyDescent="0.25">
      <c r="A12" s="17"/>
      <c r="B12" s="22" t="s">
        <v>15</v>
      </c>
      <c r="C12" s="19" t="s">
        <v>2</v>
      </c>
      <c r="D12" s="44">
        <v>1</v>
      </c>
      <c r="E12" s="44"/>
      <c r="F12" s="20"/>
      <c r="G12" s="99">
        <f t="shared" si="0"/>
        <v>0</v>
      </c>
    </row>
    <row r="13" spans="1:7" ht="24" customHeight="1" x14ac:dyDescent="0.25">
      <c r="A13" s="17"/>
      <c r="B13" s="18" t="s">
        <v>16</v>
      </c>
      <c r="C13" s="19" t="s">
        <v>2</v>
      </c>
      <c r="D13" s="44">
        <v>1</v>
      </c>
      <c r="E13" s="44"/>
      <c r="F13" s="20"/>
      <c r="G13" s="99">
        <f t="shared" si="0"/>
        <v>0</v>
      </c>
    </row>
    <row r="14" spans="1:7" ht="42.75" x14ac:dyDescent="0.25">
      <c r="A14" s="17"/>
      <c r="B14" s="22" t="s">
        <v>17</v>
      </c>
      <c r="C14" s="19" t="s">
        <v>2</v>
      </c>
      <c r="D14" s="44">
        <v>1</v>
      </c>
      <c r="E14" s="44"/>
      <c r="F14" s="20"/>
      <c r="G14" s="99">
        <f t="shared" si="0"/>
        <v>0</v>
      </c>
    </row>
    <row r="15" spans="1:7" ht="34.700000000000003" customHeight="1" x14ac:dyDescent="0.25">
      <c r="A15" s="7"/>
      <c r="B15" s="6" t="s">
        <v>18</v>
      </c>
      <c r="C15" s="7" t="s">
        <v>2</v>
      </c>
      <c r="D15" s="37">
        <v>1</v>
      </c>
      <c r="E15" s="37"/>
      <c r="F15" s="21"/>
      <c r="G15" s="99">
        <f>F15*E15</f>
        <v>0</v>
      </c>
    </row>
    <row r="16" spans="1:7" ht="34.700000000000003" customHeight="1" x14ac:dyDescent="0.25">
      <c r="A16" s="7"/>
      <c r="B16" s="6" t="s">
        <v>43</v>
      </c>
      <c r="C16" s="7" t="s">
        <v>2</v>
      </c>
      <c r="D16" s="37">
        <v>1</v>
      </c>
      <c r="E16" s="37"/>
      <c r="F16" s="21"/>
      <c r="G16" s="99">
        <f t="shared" si="0"/>
        <v>0</v>
      </c>
    </row>
    <row r="17" spans="1:7" ht="34.700000000000003" customHeight="1" x14ac:dyDescent="0.25">
      <c r="A17" s="7"/>
      <c r="B17" s="22" t="s">
        <v>7</v>
      </c>
      <c r="C17" s="19" t="s">
        <v>2</v>
      </c>
      <c r="D17" s="44">
        <v>1</v>
      </c>
      <c r="E17" s="44"/>
      <c r="F17" s="20"/>
      <c r="G17" s="99">
        <f t="shared" si="0"/>
        <v>0</v>
      </c>
    </row>
    <row r="18" spans="1:7" ht="34.700000000000003" customHeight="1" x14ac:dyDescent="0.25">
      <c r="A18" s="7"/>
      <c r="B18" s="6" t="s">
        <v>19</v>
      </c>
      <c r="C18" s="7" t="s">
        <v>2</v>
      </c>
      <c r="D18" s="37">
        <v>1</v>
      </c>
      <c r="E18" s="37"/>
      <c r="F18" s="21"/>
      <c r="G18" s="99">
        <f t="shared" si="0"/>
        <v>0</v>
      </c>
    </row>
    <row r="19" spans="1:7" ht="29.45" customHeight="1" x14ac:dyDescent="0.25">
      <c r="A19" s="23" t="s">
        <v>42</v>
      </c>
      <c r="B19" s="24" t="s">
        <v>8</v>
      </c>
      <c r="C19" s="11"/>
      <c r="D19" s="43"/>
      <c r="E19" s="43"/>
      <c r="F19" s="25"/>
      <c r="G19" s="103"/>
    </row>
    <row r="20" spans="1:7" ht="19.7" customHeight="1" x14ac:dyDescent="0.25">
      <c r="A20" s="7"/>
      <c r="B20" s="26" t="s">
        <v>20</v>
      </c>
      <c r="C20" s="7"/>
      <c r="D20" s="37"/>
      <c r="E20" s="37"/>
      <c r="F20" s="21"/>
      <c r="G20" s="99">
        <f t="shared" ref="G20:G23" si="1">F20*E20</f>
        <v>0</v>
      </c>
    </row>
    <row r="21" spans="1:7" ht="73.349999999999994" customHeight="1" x14ac:dyDescent="0.25">
      <c r="A21" s="7"/>
      <c r="B21" s="27" t="s">
        <v>21</v>
      </c>
      <c r="C21" s="7" t="s">
        <v>2</v>
      </c>
      <c r="D21" s="37">
        <v>1</v>
      </c>
      <c r="E21" s="37"/>
      <c r="F21" s="21"/>
      <c r="G21" s="99">
        <f t="shared" si="1"/>
        <v>0</v>
      </c>
    </row>
    <row r="22" spans="1:7" ht="24" customHeight="1" x14ac:dyDescent="0.25">
      <c r="A22" s="7"/>
      <c r="B22" s="26" t="s">
        <v>13</v>
      </c>
      <c r="C22" s="7" t="s">
        <v>2</v>
      </c>
      <c r="D22" s="37">
        <v>1</v>
      </c>
      <c r="E22" s="37"/>
      <c r="F22" s="21"/>
      <c r="G22" s="99">
        <f t="shared" si="1"/>
        <v>0</v>
      </c>
    </row>
    <row r="23" spans="1:7" ht="24" customHeight="1" x14ac:dyDescent="0.25">
      <c r="A23" s="7"/>
      <c r="B23" s="26" t="s">
        <v>14</v>
      </c>
      <c r="C23" s="7" t="s">
        <v>2</v>
      </c>
      <c r="D23" s="37">
        <v>1</v>
      </c>
      <c r="E23" s="37"/>
      <c r="F23" s="21"/>
      <c r="G23" s="99">
        <f t="shared" si="1"/>
        <v>0</v>
      </c>
    </row>
    <row r="24" spans="1:7" ht="45.6" customHeight="1" x14ac:dyDescent="0.25">
      <c r="A24" s="13" t="s">
        <v>5</v>
      </c>
      <c r="B24" s="28" t="s">
        <v>4</v>
      </c>
      <c r="C24" s="15"/>
      <c r="D24" s="42"/>
      <c r="E24" s="42"/>
      <c r="F24" s="16"/>
      <c r="G24" s="101"/>
    </row>
    <row r="25" spans="1:7" ht="20.45" customHeight="1" x14ac:dyDescent="0.25">
      <c r="A25" s="29"/>
      <c r="B25" s="6" t="s">
        <v>10</v>
      </c>
      <c r="C25" s="7" t="s">
        <v>3</v>
      </c>
      <c r="D25" s="37">
        <v>2</v>
      </c>
      <c r="E25" s="37"/>
      <c r="F25" s="21"/>
      <c r="G25" s="99">
        <f t="shared" ref="G25:G27" si="2">F25*E25</f>
        <v>0</v>
      </c>
    </row>
    <row r="26" spans="1:7" ht="20.45" customHeight="1" x14ac:dyDescent="0.25">
      <c r="A26" s="29"/>
      <c r="B26" s="6" t="s">
        <v>11</v>
      </c>
      <c r="C26" s="7" t="s">
        <v>3</v>
      </c>
      <c r="D26" s="37">
        <v>1</v>
      </c>
      <c r="E26" s="37"/>
      <c r="F26" s="21"/>
      <c r="G26" s="99">
        <f t="shared" si="2"/>
        <v>0</v>
      </c>
    </row>
    <row r="27" spans="1:7" ht="20.45" customHeight="1" x14ac:dyDescent="0.25">
      <c r="A27" s="29"/>
      <c r="B27" s="6" t="s">
        <v>9</v>
      </c>
      <c r="C27" s="7" t="s">
        <v>2</v>
      </c>
      <c r="D27" s="37">
        <v>1</v>
      </c>
      <c r="E27" s="37"/>
      <c r="F27" s="21"/>
      <c r="G27" s="99">
        <f t="shared" si="2"/>
        <v>0</v>
      </c>
    </row>
    <row r="28" spans="1:7" ht="40.700000000000003" customHeight="1" x14ac:dyDescent="0.25">
      <c r="A28" s="13" t="s">
        <v>22</v>
      </c>
      <c r="B28" s="30" t="s">
        <v>23</v>
      </c>
      <c r="C28" s="15"/>
      <c r="D28" s="42"/>
      <c r="E28" s="42"/>
      <c r="F28" s="16"/>
      <c r="G28" s="101"/>
    </row>
    <row r="29" spans="1:7" ht="20.45" customHeight="1" x14ac:dyDescent="0.25">
      <c r="A29" s="29"/>
      <c r="B29" s="6" t="s">
        <v>30</v>
      </c>
      <c r="C29" s="7" t="s">
        <v>2</v>
      </c>
      <c r="D29" s="37">
        <v>1</v>
      </c>
      <c r="E29" s="37"/>
      <c r="F29" s="21"/>
      <c r="G29" s="99">
        <f t="shared" ref="G29:G35" si="3">F29*E29</f>
        <v>0</v>
      </c>
    </row>
    <row r="30" spans="1:7" ht="20.45" customHeight="1" x14ac:dyDescent="0.25">
      <c r="A30" s="29"/>
      <c r="B30" s="6" t="s">
        <v>9</v>
      </c>
      <c r="C30" s="7" t="s">
        <v>2</v>
      </c>
      <c r="D30" s="37">
        <v>1</v>
      </c>
      <c r="E30" s="37"/>
      <c r="F30" s="21"/>
      <c r="G30" s="99">
        <f t="shared" si="3"/>
        <v>0</v>
      </c>
    </row>
    <row r="31" spans="1:7" ht="20.45" customHeight="1" x14ac:dyDescent="0.25">
      <c r="A31" s="29"/>
      <c r="B31" s="6" t="s">
        <v>31</v>
      </c>
      <c r="C31" s="7" t="s">
        <v>2</v>
      </c>
      <c r="D31" s="37">
        <v>1</v>
      </c>
      <c r="E31" s="37"/>
      <c r="F31" s="21"/>
      <c r="G31" s="99">
        <f t="shared" si="3"/>
        <v>0</v>
      </c>
    </row>
    <row r="32" spans="1:7" ht="20.45" customHeight="1" x14ac:dyDescent="0.25">
      <c r="A32" s="29"/>
      <c r="B32" s="6" t="s">
        <v>32</v>
      </c>
      <c r="C32" s="7" t="s">
        <v>2</v>
      </c>
      <c r="D32" s="37">
        <v>1</v>
      </c>
      <c r="E32" s="37"/>
      <c r="F32" s="21"/>
      <c r="G32" s="99">
        <f t="shared" si="3"/>
        <v>0</v>
      </c>
    </row>
    <row r="33" spans="1:7" ht="20.45" customHeight="1" x14ac:dyDescent="0.25">
      <c r="A33" s="29"/>
      <c r="B33" s="6" t="s">
        <v>33</v>
      </c>
      <c r="C33" s="7" t="s">
        <v>2</v>
      </c>
      <c r="D33" s="37">
        <v>1</v>
      </c>
      <c r="E33" s="37"/>
      <c r="F33" s="21"/>
      <c r="G33" s="99">
        <f t="shared" si="3"/>
        <v>0</v>
      </c>
    </row>
    <row r="34" spans="1:7" ht="20.45" customHeight="1" x14ac:dyDescent="0.25">
      <c r="A34" s="29"/>
      <c r="B34" s="6" t="s">
        <v>507</v>
      </c>
      <c r="C34" s="7" t="s">
        <v>2</v>
      </c>
      <c r="D34" s="37">
        <v>1</v>
      </c>
      <c r="E34" s="37"/>
      <c r="F34" s="21"/>
      <c r="G34" s="99">
        <f t="shared" si="3"/>
        <v>0</v>
      </c>
    </row>
    <row r="35" spans="1:7" ht="28.5" x14ac:dyDescent="0.25">
      <c r="A35" s="29"/>
      <c r="B35" s="6" t="s">
        <v>508</v>
      </c>
      <c r="C35" s="7" t="s">
        <v>3</v>
      </c>
      <c r="D35" s="37">
        <v>12</v>
      </c>
      <c r="E35" s="37"/>
      <c r="F35" s="21"/>
      <c r="G35" s="99">
        <f t="shared" si="3"/>
        <v>0</v>
      </c>
    </row>
    <row r="36" spans="1:7" ht="30" x14ac:dyDescent="0.25">
      <c r="A36" s="13" t="s">
        <v>25</v>
      </c>
      <c r="B36" s="30" t="s">
        <v>24</v>
      </c>
      <c r="C36" s="15"/>
      <c r="D36" s="42"/>
      <c r="E36" s="42"/>
      <c r="F36" s="16"/>
      <c r="G36" s="101"/>
    </row>
    <row r="37" spans="1:7" ht="20.45" customHeight="1" x14ac:dyDescent="0.25">
      <c r="A37" s="29"/>
      <c r="B37" s="6" t="s">
        <v>26</v>
      </c>
      <c r="C37" s="7" t="s">
        <v>2</v>
      </c>
      <c r="D37" s="37">
        <v>1</v>
      </c>
      <c r="E37" s="37"/>
      <c r="F37" s="21"/>
      <c r="G37" s="99">
        <f t="shared" ref="G37:G39" si="4">F37*E37</f>
        <v>0</v>
      </c>
    </row>
    <row r="38" spans="1:7" ht="57" x14ac:dyDescent="0.25">
      <c r="A38" s="29"/>
      <c r="B38" s="6" t="s">
        <v>27</v>
      </c>
      <c r="C38" s="7" t="s">
        <v>2</v>
      </c>
      <c r="D38" s="37">
        <v>1</v>
      </c>
      <c r="E38" s="37"/>
      <c r="F38" s="21"/>
      <c r="G38" s="99">
        <f t="shared" si="4"/>
        <v>0</v>
      </c>
    </row>
    <row r="39" spans="1:7" ht="28.5" x14ac:dyDescent="0.25">
      <c r="A39" s="29"/>
      <c r="B39" s="6" t="s">
        <v>28</v>
      </c>
      <c r="C39" s="7" t="s">
        <v>2</v>
      </c>
      <c r="D39" s="37">
        <v>1</v>
      </c>
      <c r="E39" s="37"/>
      <c r="F39" s="21"/>
      <c r="G39" s="99">
        <f t="shared" si="4"/>
        <v>0</v>
      </c>
    </row>
    <row r="40" spans="1:7" ht="42.75" x14ac:dyDescent="0.25">
      <c r="A40" s="29"/>
      <c r="B40" s="6" t="s">
        <v>29</v>
      </c>
      <c r="C40" s="7" t="s">
        <v>2</v>
      </c>
      <c r="D40" s="37">
        <v>1</v>
      </c>
      <c r="E40" s="37"/>
      <c r="F40" s="21"/>
      <c r="G40" s="99">
        <f>F40*E40</f>
        <v>0</v>
      </c>
    </row>
    <row r="41" spans="1:7" ht="15" x14ac:dyDescent="0.25">
      <c r="A41" s="13" t="s">
        <v>49</v>
      </c>
      <c r="B41" s="30" t="s">
        <v>250</v>
      </c>
      <c r="C41" s="15"/>
      <c r="D41" s="42"/>
      <c r="E41" s="42"/>
      <c r="F41" s="16"/>
      <c r="G41" s="101"/>
    </row>
    <row r="42" spans="1:7" x14ac:dyDescent="0.25">
      <c r="A42" s="29" t="s">
        <v>249</v>
      </c>
      <c r="B42" s="6" t="s">
        <v>248</v>
      </c>
      <c r="C42" s="7" t="s">
        <v>2</v>
      </c>
      <c r="D42" s="37">
        <v>1</v>
      </c>
      <c r="E42" s="37"/>
      <c r="F42" s="21"/>
      <c r="G42" s="99">
        <f t="shared" ref="G42" si="5">F42*E42</f>
        <v>0</v>
      </c>
    </row>
    <row r="43" spans="1:7" x14ac:dyDescent="0.25">
      <c r="A43" s="29" t="s">
        <v>247</v>
      </c>
      <c r="B43" s="6" t="s">
        <v>246</v>
      </c>
      <c r="C43" s="7"/>
      <c r="D43" s="37"/>
      <c r="E43" s="37"/>
      <c r="F43" s="21"/>
      <c r="G43" s="102"/>
    </row>
    <row r="44" spans="1:7" x14ac:dyDescent="0.25">
      <c r="A44" s="29"/>
      <c r="B44" s="29" t="s">
        <v>245</v>
      </c>
      <c r="C44" s="7" t="s">
        <v>3</v>
      </c>
      <c r="D44" s="37">
        <v>1</v>
      </c>
      <c r="E44" s="37"/>
      <c r="F44" s="21"/>
      <c r="G44" s="99">
        <f t="shared" ref="G44:G49" si="6">F44*E44</f>
        <v>0</v>
      </c>
    </row>
    <row r="45" spans="1:7" x14ac:dyDescent="0.25">
      <c r="A45" s="29"/>
      <c r="B45" s="29" t="s">
        <v>244</v>
      </c>
      <c r="C45" s="7" t="s">
        <v>3</v>
      </c>
      <c r="D45" s="37">
        <v>3</v>
      </c>
      <c r="E45" s="37"/>
      <c r="F45" s="21"/>
      <c r="G45" s="99">
        <f t="shared" si="6"/>
        <v>0</v>
      </c>
    </row>
    <row r="46" spans="1:7" x14ac:dyDescent="0.25">
      <c r="A46" s="29"/>
      <c r="B46" s="29" t="s">
        <v>243</v>
      </c>
      <c r="C46" s="7" t="s">
        <v>3</v>
      </c>
      <c r="D46" s="37">
        <v>2</v>
      </c>
      <c r="E46" s="37"/>
      <c r="F46" s="21"/>
      <c r="G46" s="99">
        <f t="shared" si="6"/>
        <v>0</v>
      </c>
    </row>
    <row r="47" spans="1:7" x14ac:dyDescent="0.25">
      <c r="A47" s="29"/>
      <c r="B47" s="29" t="s">
        <v>242</v>
      </c>
      <c r="C47" s="7" t="s">
        <v>3</v>
      </c>
      <c r="D47" s="37">
        <v>2</v>
      </c>
      <c r="E47" s="37"/>
      <c r="F47" s="21"/>
      <c r="G47" s="99">
        <f t="shared" si="6"/>
        <v>0</v>
      </c>
    </row>
    <row r="48" spans="1:7" x14ac:dyDescent="0.25">
      <c r="A48" s="29"/>
      <c r="B48" s="29" t="s">
        <v>241</v>
      </c>
      <c r="C48" s="7" t="s">
        <v>3</v>
      </c>
      <c r="D48" s="37">
        <v>1</v>
      </c>
      <c r="E48" s="37"/>
      <c r="F48" s="21"/>
      <c r="G48" s="99">
        <f t="shared" si="6"/>
        <v>0</v>
      </c>
    </row>
    <row r="49" spans="1:7" x14ac:dyDescent="0.25">
      <c r="A49" s="29" t="s">
        <v>240</v>
      </c>
      <c r="B49" s="6" t="s">
        <v>239</v>
      </c>
      <c r="C49" s="7" t="s">
        <v>3</v>
      </c>
      <c r="D49" s="37">
        <v>1</v>
      </c>
      <c r="E49" s="37"/>
      <c r="F49" s="21"/>
      <c r="G49" s="99">
        <f t="shared" si="6"/>
        <v>0</v>
      </c>
    </row>
    <row r="50" spans="1:7" ht="15" x14ac:dyDescent="0.25">
      <c r="A50" s="13" t="s">
        <v>51</v>
      </c>
      <c r="B50" s="30" t="s">
        <v>238</v>
      </c>
      <c r="C50" s="15"/>
      <c r="D50" s="42"/>
      <c r="E50" s="42"/>
      <c r="F50" s="16"/>
      <c r="G50" s="101"/>
    </row>
    <row r="51" spans="1:7" x14ac:dyDescent="0.25">
      <c r="A51" s="29" t="s">
        <v>237</v>
      </c>
      <c r="B51" s="6" t="s">
        <v>236</v>
      </c>
      <c r="C51" s="7" t="s">
        <v>65</v>
      </c>
      <c r="D51" s="37">
        <v>484</v>
      </c>
      <c r="E51" s="37"/>
      <c r="F51" s="21"/>
      <c r="G51" s="99">
        <f t="shared" ref="G51:G55" si="7">F51*E51</f>
        <v>0</v>
      </c>
    </row>
    <row r="52" spans="1:7" ht="28.5" x14ac:dyDescent="0.25">
      <c r="A52" s="29" t="s">
        <v>235</v>
      </c>
      <c r="B52" s="6" t="s">
        <v>234</v>
      </c>
      <c r="C52" s="7" t="s">
        <v>65</v>
      </c>
      <c r="D52" s="37">
        <v>21</v>
      </c>
      <c r="E52" s="37"/>
      <c r="F52" s="21"/>
      <c r="G52" s="99">
        <f t="shared" si="7"/>
        <v>0</v>
      </c>
    </row>
    <row r="53" spans="1:7" ht="20.45" customHeight="1" x14ac:dyDescent="0.25">
      <c r="A53" s="29" t="s">
        <v>233</v>
      </c>
      <c r="B53" s="6" t="s">
        <v>232</v>
      </c>
      <c r="C53" s="7" t="s">
        <v>65</v>
      </c>
      <c r="D53" s="37">
        <v>484</v>
      </c>
      <c r="E53" s="37"/>
      <c r="F53" s="21"/>
      <c r="G53" s="99">
        <f t="shared" si="7"/>
        <v>0</v>
      </c>
    </row>
    <row r="54" spans="1:7" ht="20.45" customHeight="1" x14ac:dyDescent="0.25">
      <c r="A54" s="29" t="s">
        <v>231</v>
      </c>
      <c r="B54" s="6" t="s">
        <v>510</v>
      </c>
      <c r="C54" s="7" t="s">
        <v>197</v>
      </c>
      <c r="D54" s="37">
        <v>1</v>
      </c>
      <c r="E54" s="37"/>
      <c r="F54" s="21"/>
      <c r="G54" s="99">
        <f t="shared" si="7"/>
        <v>0</v>
      </c>
    </row>
    <row r="55" spans="1:7" x14ac:dyDescent="0.25">
      <c r="A55" s="29" t="s">
        <v>511</v>
      </c>
      <c r="B55" s="6" t="s">
        <v>230</v>
      </c>
      <c r="C55" s="7" t="s">
        <v>197</v>
      </c>
      <c r="D55" s="37">
        <v>1</v>
      </c>
      <c r="E55" s="37"/>
      <c r="F55" s="21"/>
      <c r="G55" s="99">
        <f t="shared" si="7"/>
        <v>0</v>
      </c>
    </row>
    <row r="56" spans="1:7" ht="15" x14ac:dyDescent="0.25">
      <c r="A56" s="120" t="s">
        <v>272</v>
      </c>
      <c r="B56" s="120"/>
      <c r="C56" s="120"/>
      <c r="D56" s="120"/>
      <c r="E56" s="120"/>
      <c r="F56" s="120"/>
      <c r="G56" s="104">
        <f>SUM(G7:G55)</f>
        <v>0</v>
      </c>
    </row>
    <row r="57" spans="1:7" x14ac:dyDescent="0.25">
      <c r="A57" s="126" t="s">
        <v>60</v>
      </c>
      <c r="B57" s="126"/>
      <c r="C57" s="126"/>
      <c r="D57" s="126"/>
      <c r="E57" s="126"/>
      <c r="F57" s="126"/>
      <c r="G57" s="102">
        <f>G56*0.2</f>
        <v>0</v>
      </c>
    </row>
    <row r="58" spans="1:7" ht="15" x14ac:dyDescent="0.25">
      <c r="A58" s="119" t="s">
        <v>509</v>
      </c>
      <c r="B58" s="119"/>
      <c r="C58" s="119"/>
      <c r="D58" s="119"/>
      <c r="E58" s="119"/>
      <c r="F58" s="119"/>
      <c r="G58" s="105">
        <f>G56+G57</f>
        <v>0</v>
      </c>
    </row>
    <row r="194" spans="1:2" x14ac:dyDescent="0.25">
      <c r="A194" s="1">
        <v>7</v>
      </c>
      <c r="B194" s="2" t="s">
        <v>522</v>
      </c>
    </row>
    <row r="195" spans="1:2" x14ac:dyDescent="0.25">
      <c r="A195" s="94"/>
    </row>
    <row r="196" spans="1:2" x14ac:dyDescent="0.25">
      <c r="A196" s="94"/>
    </row>
    <row r="197" spans="1:2" x14ac:dyDescent="0.25">
      <c r="A197" s="94"/>
    </row>
  </sheetData>
  <mergeCells count="8">
    <mergeCell ref="A58:F58"/>
    <mergeCell ref="A56:F56"/>
    <mergeCell ref="B6:G6"/>
    <mergeCell ref="A1:G1"/>
    <mergeCell ref="A2:G2"/>
    <mergeCell ref="A3:G3"/>
    <mergeCell ref="A4:G4"/>
    <mergeCell ref="A57:F57"/>
  </mergeCells>
  <printOptions horizontalCentered="1"/>
  <pageMargins left="0.70866141732283472" right="0.70866141732283472" top="0.74803149606299213" bottom="0.74803149606299213" header="0.31496062992125984" footer="0.31496062992125984"/>
  <pageSetup paperSize="9" scale="65" fitToHeight="2" orientation="portrait" horizontalDpi="300" r:id="rId1"/>
  <headerFooter>
    <oddHeader>&amp;CRénovation des réseaux et de l’amélioration thermique des ANOM Aix</oddHeader>
    <oddFooter>&amp;L&amp;D&amp;C&amp;P / &amp;N&amp;RAPD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463C0-8DE4-284E-894C-7E13ECDCF19B}">
  <dimension ref="A1:J197"/>
  <sheetViews>
    <sheetView zoomScaleNormal="100" zoomScaleSheetLayoutView="100" workbookViewId="0">
      <selection activeCell="J7" sqref="J7"/>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38" customWidth="1"/>
    <col min="5" max="5" width="10.140625" style="38" bestFit="1" customWidth="1"/>
    <col min="6" max="6" width="15.42578125" style="1" customWidth="1"/>
    <col min="7" max="7" width="19.140625" style="106" customWidth="1"/>
    <col min="8" max="10" width="11.42578125" style="1"/>
    <col min="11" max="11" width="12.28515625" style="1" bestFit="1" customWidth="1"/>
    <col min="12" max="16384" width="11.42578125" style="1"/>
  </cols>
  <sheetData>
    <row r="1" spans="1:10" s="62" customFormat="1" ht="19.5" customHeight="1" x14ac:dyDescent="0.25">
      <c r="A1" s="124" t="s">
        <v>1</v>
      </c>
      <c r="B1" s="124"/>
      <c r="C1" s="124"/>
      <c r="D1" s="124"/>
      <c r="E1" s="124"/>
      <c r="F1" s="124"/>
      <c r="G1" s="124"/>
    </row>
    <row r="2" spans="1:10" s="62" customFormat="1" ht="19.5" customHeight="1" x14ac:dyDescent="0.25">
      <c r="A2" s="124" t="s">
        <v>270</v>
      </c>
      <c r="B2" s="124"/>
      <c r="C2" s="124"/>
      <c r="D2" s="124"/>
      <c r="E2" s="124"/>
      <c r="F2" s="124"/>
      <c r="G2" s="124"/>
    </row>
    <row r="3" spans="1:10" s="62" customFormat="1" ht="21.6" customHeight="1" x14ac:dyDescent="0.25">
      <c r="A3" s="124" t="s">
        <v>523</v>
      </c>
      <c r="B3" s="124"/>
      <c r="C3" s="124"/>
      <c r="D3" s="124"/>
      <c r="E3" s="124"/>
      <c r="F3" s="124"/>
      <c r="G3" s="124"/>
    </row>
    <row r="4" spans="1:10" s="62" customFormat="1" ht="47.1" customHeight="1" x14ac:dyDescent="0.25">
      <c r="A4" s="125" t="s">
        <v>288</v>
      </c>
      <c r="B4" s="125"/>
      <c r="C4" s="125"/>
      <c r="D4" s="125"/>
      <c r="E4" s="125"/>
      <c r="F4" s="125"/>
      <c r="G4" s="125"/>
    </row>
    <row r="5" spans="1:10" ht="30" customHeight="1" x14ac:dyDescent="0.25">
      <c r="A5" s="3" t="s">
        <v>290</v>
      </c>
      <c r="B5" s="4" t="s">
        <v>289</v>
      </c>
      <c r="C5" s="4" t="s">
        <v>0</v>
      </c>
      <c r="D5" s="36" t="s">
        <v>63</v>
      </c>
      <c r="E5" s="36" t="s">
        <v>64</v>
      </c>
      <c r="F5" s="4" t="s">
        <v>525</v>
      </c>
      <c r="G5" s="98" t="s">
        <v>34</v>
      </c>
    </row>
    <row r="6" spans="1:10" ht="24" customHeight="1" x14ac:dyDescent="0.25">
      <c r="A6" s="132" t="s">
        <v>269</v>
      </c>
      <c r="B6" s="133"/>
      <c r="C6" s="97"/>
      <c r="D6" s="97"/>
      <c r="E6" s="97"/>
      <c r="F6" s="97"/>
      <c r="G6" s="107"/>
    </row>
    <row r="7" spans="1:10" ht="42.75" x14ac:dyDescent="0.25">
      <c r="A7" s="130" t="s">
        <v>268</v>
      </c>
      <c r="B7" s="60" t="s">
        <v>267</v>
      </c>
      <c r="C7" s="19" t="s">
        <v>2</v>
      </c>
      <c r="D7" s="44">
        <v>1</v>
      </c>
      <c r="E7" s="44"/>
      <c r="F7" s="59"/>
      <c r="G7" s="108">
        <f>F7*E7</f>
        <v>0</v>
      </c>
    </row>
    <row r="8" spans="1:10" ht="130.5" x14ac:dyDescent="0.25">
      <c r="A8" s="131"/>
      <c r="B8" s="22" t="s">
        <v>506</v>
      </c>
      <c r="C8" s="19" t="s">
        <v>2</v>
      </c>
      <c r="D8" s="44">
        <v>1</v>
      </c>
      <c r="E8" s="44"/>
      <c r="F8" s="20"/>
      <c r="G8" s="108">
        <f>F8*E8</f>
        <v>0</v>
      </c>
    </row>
    <row r="9" spans="1:10" ht="30" customHeight="1" x14ac:dyDescent="0.25">
      <c r="A9" s="132" t="s">
        <v>266</v>
      </c>
      <c r="B9" s="133"/>
      <c r="C9" s="97"/>
      <c r="D9" s="97"/>
      <c r="E9" s="97"/>
      <c r="F9" s="97"/>
      <c r="G9" s="107"/>
    </row>
    <row r="10" spans="1:10" ht="30" customHeight="1" x14ac:dyDescent="0.25">
      <c r="A10" s="127" t="s">
        <v>261</v>
      </c>
      <c r="B10" s="54" t="s">
        <v>260</v>
      </c>
      <c r="C10" s="53" t="s">
        <v>2</v>
      </c>
      <c r="D10" s="52">
        <v>1</v>
      </c>
      <c r="E10" s="52"/>
      <c r="F10" s="51"/>
      <c r="G10" s="108">
        <f t="shared" ref="G10:G13" si="0">F10*E10</f>
        <v>0</v>
      </c>
    </row>
    <row r="11" spans="1:10" ht="30" customHeight="1" x14ac:dyDescent="0.25">
      <c r="A11" s="127"/>
      <c r="B11" s="22" t="s">
        <v>265</v>
      </c>
      <c r="C11" s="19" t="s">
        <v>2</v>
      </c>
      <c r="D11" s="44">
        <v>1</v>
      </c>
      <c r="E11" s="44"/>
      <c r="F11" s="20"/>
      <c r="G11" s="108">
        <f t="shared" si="0"/>
        <v>0</v>
      </c>
    </row>
    <row r="12" spans="1:10" ht="30" customHeight="1" x14ac:dyDescent="0.25">
      <c r="A12" s="127"/>
      <c r="B12" s="22" t="s">
        <v>264</v>
      </c>
      <c r="C12" s="19" t="s">
        <v>2</v>
      </c>
      <c r="D12" s="44">
        <v>1</v>
      </c>
      <c r="E12" s="44"/>
      <c r="F12" s="20"/>
      <c r="G12" s="108">
        <f t="shared" si="0"/>
        <v>0</v>
      </c>
      <c r="J12" s="88"/>
    </row>
    <row r="13" spans="1:10" ht="30" customHeight="1" x14ac:dyDescent="0.25">
      <c r="A13" s="127"/>
      <c r="B13" s="58" t="s">
        <v>263</v>
      </c>
      <c r="C13" s="57" t="s">
        <v>2</v>
      </c>
      <c r="D13" s="56">
        <v>1</v>
      </c>
      <c r="E13" s="56"/>
      <c r="F13" s="55"/>
      <c r="G13" s="108">
        <f t="shared" si="0"/>
        <v>0</v>
      </c>
    </row>
    <row r="14" spans="1:10" ht="30" customHeight="1" x14ac:dyDescent="0.25">
      <c r="A14" s="132" t="s">
        <v>262</v>
      </c>
      <c r="B14" s="133"/>
      <c r="C14" s="97"/>
      <c r="D14" s="97"/>
      <c r="E14" s="97"/>
      <c r="F14" s="97"/>
      <c r="G14" s="107"/>
    </row>
    <row r="15" spans="1:10" ht="30" customHeight="1" x14ac:dyDescent="0.25">
      <c r="A15" s="128" t="s">
        <v>261</v>
      </c>
      <c r="B15" s="54" t="s">
        <v>260</v>
      </c>
      <c r="C15" s="53" t="s">
        <v>2</v>
      </c>
      <c r="D15" s="52">
        <v>1</v>
      </c>
      <c r="E15" s="52"/>
      <c r="F15" s="51"/>
      <c r="G15" s="108">
        <f t="shared" ref="G15:G16" si="1">F15*E15</f>
        <v>0</v>
      </c>
    </row>
    <row r="16" spans="1:10" ht="30" customHeight="1" x14ac:dyDescent="0.25">
      <c r="A16" s="129"/>
      <c r="B16" s="22" t="s">
        <v>259</v>
      </c>
      <c r="C16" s="19" t="s">
        <v>2</v>
      </c>
      <c r="D16" s="44">
        <v>1</v>
      </c>
      <c r="E16" s="44"/>
      <c r="F16" s="20"/>
      <c r="G16" s="108">
        <f t="shared" si="1"/>
        <v>0</v>
      </c>
    </row>
    <row r="17" spans="1:7" ht="29.45" customHeight="1" x14ac:dyDescent="0.25">
      <c r="A17" s="120" t="s">
        <v>271</v>
      </c>
      <c r="B17" s="120"/>
      <c r="C17" s="120"/>
      <c r="D17" s="120"/>
      <c r="E17" s="120"/>
      <c r="F17" s="120"/>
      <c r="G17" s="109">
        <f>SUM(G6:G16)</f>
        <v>0</v>
      </c>
    </row>
    <row r="18" spans="1:7" x14ac:dyDescent="0.25">
      <c r="A18" s="126" t="s">
        <v>60</v>
      </c>
      <c r="B18" s="126"/>
      <c r="C18" s="126"/>
      <c r="D18" s="126"/>
      <c r="E18" s="126"/>
      <c r="F18" s="126"/>
      <c r="G18" s="102">
        <f>G17*0.2</f>
        <v>0</v>
      </c>
    </row>
    <row r="19" spans="1:7" ht="15" x14ac:dyDescent="0.25">
      <c r="A19" s="119" t="s">
        <v>275</v>
      </c>
      <c r="B19" s="119"/>
      <c r="C19" s="119"/>
      <c r="D19" s="119"/>
      <c r="E19" s="119"/>
      <c r="F19" s="119"/>
      <c r="G19" s="105">
        <f>G17+G18</f>
        <v>0</v>
      </c>
    </row>
    <row r="194" spans="1:2" x14ac:dyDescent="0.25">
      <c r="A194" s="1">
        <v>7</v>
      </c>
      <c r="B194" s="2" t="s">
        <v>522</v>
      </c>
    </row>
    <row r="195" spans="1:2" x14ac:dyDescent="0.25">
      <c r="A195" s="94"/>
    </row>
    <row r="196" spans="1:2" x14ac:dyDescent="0.25">
      <c r="A196" s="94"/>
    </row>
    <row r="197" spans="1:2" x14ac:dyDescent="0.25">
      <c r="A197" s="94"/>
    </row>
  </sheetData>
  <mergeCells count="13">
    <mergeCell ref="A19:F19"/>
    <mergeCell ref="A17:F17"/>
    <mergeCell ref="A10:A13"/>
    <mergeCell ref="A15:A16"/>
    <mergeCell ref="A1:G1"/>
    <mergeCell ref="A2:G2"/>
    <mergeCell ref="A3:G3"/>
    <mergeCell ref="A4:G4"/>
    <mergeCell ref="A18:F18"/>
    <mergeCell ref="A7:A8"/>
    <mergeCell ref="A14:B14"/>
    <mergeCell ref="A9:B9"/>
    <mergeCell ref="A6:B6"/>
  </mergeCells>
  <printOptions horizontalCentered="1"/>
  <pageMargins left="0.70866141732283472" right="0.70866141732283472" top="0.74803149606299213" bottom="0.74803149606299213" header="0.31496062992125984" footer="0.31496062992125984"/>
  <pageSetup paperSize="9" scale="65" fitToHeight="2" orientation="portrait" horizontalDpi="300" r:id="rId1"/>
  <headerFooter>
    <oddHeader>&amp;CRénovation des réseaux et de l’amélioration thermique des ANOM Aix</oddHeader>
    <oddFooter>&amp;L&amp;D&amp;C&amp;P / &amp;N&amp;RAPD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51D21-53A9-477F-83C9-2D5C67BA7403}">
  <dimension ref="A1:M202"/>
  <sheetViews>
    <sheetView zoomScaleNormal="100" zoomScaleSheetLayoutView="100" workbookViewId="0">
      <selection activeCell="F5" sqref="F5"/>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38" customWidth="1"/>
    <col min="5" max="5" width="11.85546875" style="38" customWidth="1"/>
    <col min="6" max="6" width="15.42578125" style="1" customWidth="1"/>
    <col min="7" max="7" width="19.140625" style="106" customWidth="1"/>
    <col min="8" max="8" width="11.42578125" style="1"/>
    <col min="9" max="9" width="34.85546875" style="1" bestFit="1" customWidth="1"/>
    <col min="10" max="10" width="35.7109375" style="1" customWidth="1"/>
    <col min="11" max="16384" width="11.42578125" style="1"/>
  </cols>
  <sheetData>
    <row r="1" spans="1:13" s="62" customFormat="1" ht="19.5" customHeight="1" x14ac:dyDescent="0.25">
      <c r="A1" s="124" t="s">
        <v>1</v>
      </c>
      <c r="B1" s="124"/>
      <c r="C1" s="124"/>
      <c r="D1" s="124"/>
      <c r="E1" s="124"/>
      <c r="F1" s="124"/>
      <c r="G1" s="124"/>
    </row>
    <row r="2" spans="1:13" s="62" customFormat="1" ht="19.5" customHeight="1" x14ac:dyDescent="0.25">
      <c r="A2" s="124" t="s">
        <v>524</v>
      </c>
      <c r="B2" s="124"/>
      <c r="C2" s="124"/>
      <c r="D2" s="124"/>
      <c r="E2" s="124"/>
      <c r="F2" s="124"/>
      <c r="G2" s="124"/>
    </row>
    <row r="3" spans="1:13" s="62" customFormat="1" ht="21.6" customHeight="1" x14ac:dyDescent="0.25">
      <c r="A3" s="124" t="s">
        <v>523</v>
      </c>
      <c r="B3" s="124"/>
      <c r="C3" s="124"/>
      <c r="D3" s="124"/>
      <c r="E3" s="124"/>
      <c r="F3" s="124"/>
      <c r="G3" s="124"/>
    </row>
    <row r="4" spans="1:13" s="62" customFormat="1" ht="47.1" customHeight="1" x14ac:dyDescent="0.25">
      <c r="A4" s="125" t="s">
        <v>288</v>
      </c>
      <c r="B4" s="125"/>
      <c r="C4" s="125"/>
      <c r="D4" s="125"/>
      <c r="E4" s="125"/>
      <c r="F4" s="125"/>
      <c r="G4" s="125"/>
    </row>
    <row r="5" spans="1:13" ht="30" customHeight="1" x14ac:dyDescent="0.25">
      <c r="A5" s="3" t="s">
        <v>290</v>
      </c>
      <c r="B5" s="4" t="s">
        <v>289</v>
      </c>
      <c r="C5" s="4" t="s">
        <v>0</v>
      </c>
      <c r="D5" s="36" t="s">
        <v>63</v>
      </c>
      <c r="E5" s="36" t="s">
        <v>64</v>
      </c>
      <c r="F5" s="4" t="s">
        <v>525</v>
      </c>
      <c r="G5" s="98" t="s">
        <v>34</v>
      </c>
    </row>
    <row r="6" spans="1:13" ht="30" customHeight="1" x14ac:dyDescent="0.25">
      <c r="A6" s="31" t="s">
        <v>37</v>
      </c>
      <c r="B6" s="121" t="s">
        <v>35</v>
      </c>
      <c r="C6" s="122"/>
      <c r="D6" s="122"/>
      <c r="E6" s="122"/>
      <c r="F6" s="122"/>
      <c r="G6" s="123"/>
    </row>
    <row r="7" spans="1:13" ht="60" customHeight="1" x14ac:dyDescent="0.25">
      <c r="A7" s="5"/>
      <c r="B7" s="6" t="s">
        <v>62</v>
      </c>
      <c r="C7" s="7" t="s">
        <v>2</v>
      </c>
      <c r="D7" s="37">
        <v>1</v>
      </c>
      <c r="E7" s="37"/>
      <c r="F7" s="8"/>
      <c r="G7" s="99">
        <f>F7*E7</f>
        <v>0</v>
      </c>
    </row>
    <row r="8" spans="1:13" ht="60" customHeight="1" x14ac:dyDescent="0.25">
      <c r="A8" s="5"/>
      <c r="B8" s="35" t="s">
        <v>181</v>
      </c>
      <c r="C8" s="7" t="s">
        <v>2</v>
      </c>
      <c r="D8" s="37">
        <v>1</v>
      </c>
      <c r="E8" s="37"/>
      <c r="F8" s="8"/>
      <c r="G8" s="99">
        <f>F8*E8</f>
        <v>0</v>
      </c>
    </row>
    <row r="9" spans="1:13" ht="60" customHeight="1" x14ac:dyDescent="0.25">
      <c r="A9" s="5"/>
      <c r="B9" s="35" t="s">
        <v>174</v>
      </c>
      <c r="C9" s="7" t="s">
        <v>2</v>
      </c>
      <c r="D9" s="37">
        <v>1</v>
      </c>
      <c r="E9" s="37"/>
      <c r="F9" s="8"/>
      <c r="G9" s="99">
        <f>F9*E9</f>
        <v>0</v>
      </c>
    </row>
    <row r="10" spans="1:13" ht="60" customHeight="1" x14ac:dyDescent="0.25">
      <c r="A10" s="5"/>
      <c r="B10" s="35" t="s">
        <v>173</v>
      </c>
      <c r="C10" s="7" t="s">
        <v>145</v>
      </c>
      <c r="D10" s="37"/>
      <c r="E10" s="37"/>
      <c r="F10" s="8"/>
      <c r="G10" s="99"/>
    </row>
    <row r="11" spans="1:13" ht="60" customHeight="1" x14ac:dyDescent="0.25">
      <c r="A11" s="5"/>
      <c r="B11" s="35" t="s">
        <v>175</v>
      </c>
      <c r="C11" s="7" t="s">
        <v>2</v>
      </c>
      <c r="D11" s="37">
        <v>1</v>
      </c>
      <c r="E11" s="37"/>
      <c r="F11" s="8"/>
      <c r="G11" s="99">
        <f>F11*E11</f>
        <v>0</v>
      </c>
    </row>
    <row r="12" spans="1:13" ht="60" customHeight="1" x14ac:dyDescent="0.25">
      <c r="A12" s="5"/>
      <c r="B12" s="35" t="s">
        <v>176</v>
      </c>
      <c r="C12" s="7" t="s">
        <v>2</v>
      </c>
      <c r="D12" s="37">
        <v>1</v>
      </c>
      <c r="E12" s="37"/>
      <c r="F12" s="8"/>
      <c r="G12" s="99">
        <f>F12*E12</f>
        <v>0</v>
      </c>
    </row>
    <row r="13" spans="1:13" ht="30" customHeight="1" x14ac:dyDescent="0.25">
      <c r="A13" s="31" t="s">
        <v>57</v>
      </c>
      <c r="B13" s="96" t="s">
        <v>58</v>
      </c>
      <c r="C13" s="97"/>
      <c r="D13" s="97"/>
      <c r="E13" s="97"/>
      <c r="F13" s="97"/>
      <c r="G13" s="107"/>
    </row>
    <row r="14" spans="1:13" ht="30" customHeight="1" x14ac:dyDescent="0.25">
      <c r="A14" s="134" t="s">
        <v>38</v>
      </c>
      <c r="B14" s="89" t="s">
        <v>39</v>
      </c>
      <c r="C14" s="95"/>
      <c r="D14" s="95"/>
      <c r="E14" s="95"/>
      <c r="F14" s="95"/>
      <c r="G14" s="110"/>
    </row>
    <row r="15" spans="1:13" ht="50.1" customHeight="1" x14ac:dyDescent="0.25">
      <c r="A15" s="135"/>
      <c r="B15" s="6" t="s">
        <v>40</v>
      </c>
      <c r="C15" s="7" t="s">
        <v>2</v>
      </c>
      <c r="D15" s="37">
        <v>1</v>
      </c>
      <c r="E15" s="37"/>
      <c r="F15" s="8"/>
      <c r="G15" s="99">
        <f t="shared" ref="G15:G19" si="0">F15*E15</f>
        <v>0</v>
      </c>
    </row>
    <row r="16" spans="1:13" ht="30" customHeight="1" x14ac:dyDescent="0.25">
      <c r="A16" s="5" t="s">
        <v>12</v>
      </c>
      <c r="B16" s="6" t="s">
        <v>44</v>
      </c>
      <c r="C16" s="7" t="s">
        <v>2</v>
      </c>
      <c r="D16" s="37">
        <v>1</v>
      </c>
      <c r="E16" s="37"/>
      <c r="F16" s="8"/>
      <c r="G16" s="99">
        <f t="shared" si="0"/>
        <v>0</v>
      </c>
      <c r="L16" s="32"/>
      <c r="M16" s="32"/>
    </row>
    <row r="17" spans="1:13" ht="30" customHeight="1" x14ac:dyDescent="0.25">
      <c r="A17" s="5" t="s">
        <v>42</v>
      </c>
      <c r="B17" s="6" t="s">
        <v>45</v>
      </c>
      <c r="C17" s="7" t="s">
        <v>65</v>
      </c>
      <c r="D17" s="37">
        <v>12</v>
      </c>
      <c r="E17" s="37"/>
      <c r="F17" s="33"/>
      <c r="G17" s="99">
        <f t="shared" si="0"/>
        <v>0</v>
      </c>
      <c r="L17" s="32"/>
      <c r="M17" s="32"/>
    </row>
    <row r="18" spans="1:13" ht="30" customHeight="1" x14ac:dyDescent="0.25">
      <c r="A18" s="5" t="s">
        <v>5</v>
      </c>
      <c r="B18" s="6" t="s">
        <v>46</v>
      </c>
      <c r="C18" s="7" t="s">
        <v>66</v>
      </c>
      <c r="D18" s="37">
        <v>30</v>
      </c>
      <c r="E18" s="37"/>
      <c r="F18" s="33"/>
      <c r="G18" s="99">
        <f t="shared" si="0"/>
        <v>0</v>
      </c>
      <c r="L18" s="32"/>
      <c r="M18" s="32"/>
    </row>
    <row r="19" spans="1:13" ht="30" customHeight="1" x14ac:dyDescent="0.25">
      <c r="A19" s="5" t="s">
        <v>22</v>
      </c>
      <c r="B19" s="6" t="s">
        <v>47</v>
      </c>
      <c r="C19" s="7" t="s">
        <v>66</v>
      </c>
      <c r="D19" s="37">
        <v>43</v>
      </c>
      <c r="E19" s="37"/>
      <c r="F19" s="33"/>
      <c r="G19" s="99">
        <f t="shared" si="0"/>
        <v>0</v>
      </c>
      <c r="L19" s="32"/>
      <c r="M19" s="32"/>
    </row>
    <row r="20" spans="1:13" ht="30" customHeight="1" x14ac:dyDescent="0.25">
      <c r="A20" s="134" t="s">
        <v>25</v>
      </c>
      <c r="B20" s="89" t="s">
        <v>48</v>
      </c>
      <c r="C20" s="95"/>
      <c r="D20" s="95"/>
      <c r="E20" s="95"/>
      <c r="F20" s="95"/>
      <c r="G20" s="110"/>
      <c r="L20" s="32"/>
      <c r="M20" s="32"/>
    </row>
    <row r="21" spans="1:13" ht="30" customHeight="1" x14ac:dyDescent="0.25">
      <c r="A21" s="136"/>
      <c r="B21" s="6" t="s">
        <v>67</v>
      </c>
      <c r="C21" s="7" t="s">
        <v>66</v>
      </c>
      <c r="D21" s="37">
        <v>8</v>
      </c>
      <c r="E21" s="37"/>
      <c r="F21" s="33"/>
      <c r="G21" s="99">
        <f t="shared" ref="G21:G22" si="1">F21*E21</f>
        <v>0</v>
      </c>
      <c r="L21" s="32"/>
      <c r="M21" s="32"/>
    </row>
    <row r="22" spans="1:13" ht="30" customHeight="1" x14ac:dyDescent="0.25">
      <c r="A22" s="135"/>
      <c r="B22" s="6" t="s">
        <v>68</v>
      </c>
      <c r="C22" s="7" t="s">
        <v>69</v>
      </c>
      <c r="D22" s="37">
        <v>15</v>
      </c>
      <c r="E22" s="37"/>
      <c r="F22" s="33"/>
      <c r="G22" s="99">
        <f t="shared" si="1"/>
        <v>0</v>
      </c>
      <c r="L22" s="32"/>
      <c r="M22" s="32"/>
    </row>
    <row r="23" spans="1:13" ht="30" customHeight="1" x14ac:dyDescent="0.25">
      <c r="A23" s="134" t="s">
        <v>49</v>
      </c>
      <c r="B23" s="89" t="s">
        <v>50</v>
      </c>
      <c r="C23" s="95"/>
      <c r="D23" s="95"/>
      <c r="E23" s="95"/>
      <c r="F23" s="95"/>
      <c r="G23" s="110"/>
      <c r="L23" s="32"/>
      <c r="M23" s="32"/>
    </row>
    <row r="24" spans="1:13" ht="30" customHeight="1" x14ac:dyDescent="0.25">
      <c r="A24" s="136"/>
      <c r="B24" s="6" t="s">
        <v>70</v>
      </c>
      <c r="C24" s="7" t="s">
        <v>65</v>
      </c>
      <c r="D24" s="37">
        <v>12.66</v>
      </c>
      <c r="E24" s="37"/>
      <c r="F24" s="33"/>
      <c r="G24" s="99">
        <f t="shared" ref="G24:G28" si="2">F24*E24</f>
        <v>0</v>
      </c>
      <c r="L24" s="32"/>
      <c r="M24" s="32"/>
    </row>
    <row r="25" spans="1:13" ht="30" customHeight="1" x14ac:dyDescent="0.25">
      <c r="A25" s="135"/>
      <c r="B25" s="6" t="s">
        <v>71</v>
      </c>
      <c r="C25" s="7" t="s">
        <v>3</v>
      </c>
      <c r="D25" s="37">
        <v>13</v>
      </c>
      <c r="E25" s="37"/>
      <c r="F25" s="33"/>
      <c r="G25" s="99">
        <f t="shared" si="2"/>
        <v>0</v>
      </c>
      <c r="L25" s="32"/>
      <c r="M25" s="32"/>
    </row>
    <row r="26" spans="1:13" ht="30" customHeight="1" x14ac:dyDescent="0.25">
      <c r="A26" s="5" t="s">
        <v>51</v>
      </c>
      <c r="B26" s="6" t="s">
        <v>52</v>
      </c>
      <c r="C26" s="7" t="s">
        <v>66</v>
      </c>
      <c r="D26" s="37">
        <v>2.4</v>
      </c>
      <c r="E26" s="37"/>
      <c r="F26" s="33"/>
      <c r="G26" s="99">
        <f t="shared" si="2"/>
        <v>0</v>
      </c>
      <c r="L26" s="32"/>
      <c r="M26" s="32"/>
    </row>
    <row r="27" spans="1:13" ht="30" customHeight="1" x14ac:dyDescent="0.25">
      <c r="A27" s="5" t="s">
        <v>53</v>
      </c>
      <c r="B27" s="6" t="s">
        <v>54</v>
      </c>
      <c r="C27" s="7" t="s">
        <v>3</v>
      </c>
      <c r="D27" s="37">
        <v>1</v>
      </c>
      <c r="E27" s="37"/>
      <c r="F27" s="33"/>
      <c r="G27" s="99">
        <f t="shared" si="2"/>
        <v>0</v>
      </c>
      <c r="J27" s="32"/>
      <c r="K27" s="32"/>
      <c r="L27" s="32"/>
      <c r="M27" s="32"/>
    </row>
    <row r="28" spans="1:13" ht="30" customHeight="1" x14ac:dyDescent="0.25">
      <c r="A28" s="5" t="s">
        <v>55</v>
      </c>
      <c r="B28" s="6" t="s">
        <v>56</v>
      </c>
      <c r="C28" s="7" t="s">
        <v>3</v>
      </c>
      <c r="D28" s="37">
        <v>1</v>
      </c>
      <c r="E28" s="37"/>
      <c r="F28" s="33"/>
      <c r="G28" s="99">
        <f t="shared" si="2"/>
        <v>0</v>
      </c>
      <c r="J28" s="32"/>
      <c r="K28" s="32"/>
    </row>
    <row r="29" spans="1:13" ht="30" customHeight="1" x14ac:dyDescent="0.25">
      <c r="A29" s="5" t="s">
        <v>198</v>
      </c>
      <c r="B29" s="89" t="s">
        <v>199</v>
      </c>
      <c r="C29" s="95"/>
      <c r="D29" s="95"/>
      <c r="E29" s="95"/>
      <c r="F29" s="95"/>
      <c r="G29" s="110"/>
      <c r="J29" s="32"/>
      <c r="K29" s="32"/>
    </row>
    <row r="30" spans="1:13" ht="30" customHeight="1" x14ac:dyDescent="0.25">
      <c r="A30" s="34" t="s">
        <v>200</v>
      </c>
      <c r="B30" s="6" t="s">
        <v>196</v>
      </c>
      <c r="C30" s="7" t="s">
        <v>197</v>
      </c>
      <c r="D30" s="37">
        <v>1</v>
      </c>
      <c r="E30" s="37"/>
      <c r="F30" s="33"/>
      <c r="G30" s="99">
        <f t="shared" ref="G30:G38" si="3">F30*E30</f>
        <v>0</v>
      </c>
      <c r="J30" s="32"/>
      <c r="K30" s="32"/>
    </row>
    <row r="31" spans="1:13" ht="30" customHeight="1" x14ac:dyDescent="0.25">
      <c r="A31" s="34" t="s">
        <v>201</v>
      </c>
      <c r="B31" s="6" t="s">
        <v>202</v>
      </c>
      <c r="C31" s="7" t="s">
        <v>197</v>
      </c>
      <c r="D31" s="37">
        <v>1</v>
      </c>
      <c r="E31" s="37"/>
      <c r="F31" s="33"/>
      <c r="G31" s="99">
        <f t="shared" si="3"/>
        <v>0</v>
      </c>
      <c r="J31" s="32"/>
      <c r="K31" s="32"/>
    </row>
    <row r="32" spans="1:13" ht="30" customHeight="1" x14ac:dyDescent="0.25">
      <c r="A32" s="34" t="s">
        <v>203</v>
      </c>
      <c r="B32" s="6" t="s">
        <v>204</v>
      </c>
      <c r="C32" s="7" t="s">
        <v>66</v>
      </c>
      <c r="D32" s="37">
        <v>66</v>
      </c>
      <c r="E32" s="37"/>
      <c r="F32" s="33"/>
      <c r="G32" s="99">
        <f t="shared" si="3"/>
        <v>0</v>
      </c>
      <c r="J32" s="32"/>
      <c r="K32" s="32"/>
    </row>
    <row r="33" spans="1:11" ht="30" customHeight="1" x14ac:dyDescent="0.25">
      <c r="A33" s="34" t="s">
        <v>205</v>
      </c>
      <c r="B33" s="6" t="s">
        <v>206</v>
      </c>
      <c r="C33" s="7" t="s">
        <v>66</v>
      </c>
      <c r="D33" s="37">
        <v>26</v>
      </c>
      <c r="E33" s="37"/>
      <c r="F33" s="33"/>
      <c r="G33" s="99">
        <f t="shared" si="3"/>
        <v>0</v>
      </c>
      <c r="J33" s="32"/>
      <c r="K33" s="32"/>
    </row>
    <row r="34" spans="1:11" ht="30" customHeight="1" x14ac:dyDescent="0.25">
      <c r="A34" s="34" t="s">
        <v>207</v>
      </c>
      <c r="B34" s="6" t="s">
        <v>208</v>
      </c>
      <c r="C34" s="7" t="s">
        <v>66</v>
      </c>
      <c r="D34" s="37">
        <v>26</v>
      </c>
      <c r="E34" s="37"/>
      <c r="F34" s="33"/>
      <c r="G34" s="99">
        <f t="shared" si="3"/>
        <v>0</v>
      </c>
      <c r="J34" s="32"/>
      <c r="K34" s="32"/>
    </row>
    <row r="35" spans="1:11" ht="30" customHeight="1" x14ac:dyDescent="0.25">
      <c r="A35" s="34" t="s">
        <v>209</v>
      </c>
      <c r="B35" s="6" t="s">
        <v>210</v>
      </c>
      <c r="C35" s="7" t="s">
        <v>66</v>
      </c>
      <c r="D35" s="37">
        <v>109</v>
      </c>
      <c r="E35" s="37"/>
      <c r="F35" s="33"/>
      <c r="G35" s="99">
        <f t="shared" si="3"/>
        <v>0</v>
      </c>
      <c r="J35" s="32"/>
      <c r="K35" s="32"/>
    </row>
    <row r="36" spans="1:11" ht="30" customHeight="1" x14ac:dyDescent="0.25">
      <c r="A36" s="34" t="s">
        <v>211</v>
      </c>
      <c r="B36" s="6" t="s">
        <v>212</v>
      </c>
      <c r="C36" s="7" t="s">
        <v>66</v>
      </c>
      <c r="D36" s="37">
        <v>26</v>
      </c>
      <c r="E36" s="37"/>
      <c r="F36" s="33"/>
      <c r="G36" s="99">
        <f t="shared" si="3"/>
        <v>0</v>
      </c>
      <c r="J36" s="32"/>
      <c r="K36" s="32"/>
    </row>
    <row r="37" spans="1:11" ht="30" customHeight="1" x14ac:dyDescent="0.25">
      <c r="A37" s="34" t="s">
        <v>213</v>
      </c>
      <c r="B37" s="6" t="s">
        <v>214</v>
      </c>
      <c r="C37" s="7" t="s">
        <v>66</v>
      </c>
      <c r="D37" s="37">
        <v>109</v>
      </c>
      <c r="E37" s="37"/>
      <c r="F37" s="33"/>
      <c r="G37" s="99">
        <f t="shared" si="3"/>
        <v>0</v>
      </c>
    </row>
    <row r="38" spans="1:11" ht="30" customHeight="1" x14ac:dyDescent="0.25">
      <c r="A38" s="34" t="s">
        <v>215</v>
      </c>
      <c r="B38" s="6" t="s">
        <v>216</v>
      </c>
      <c r="C38" s="7" t="s">
        <v>197</v>
      </c>
      <c r="D38" s="37">
        <v>1</v>
      </c>
      <c r="E38" s="37"/>
      <c r="F38" s="33"/>
      <c r="G38" s="99">
        <f t="shared" si="3"/>
        <v>0</v>
      </c>
    </row>
    <row r="39" spans="1:11" ht="30" customHeight="1" x14ac:dyDescent="0.25">
      <c r="A39" s="5" t="s">
        <v>220</v>
      </c>
      <c r="B39" s="89" t="s">
        <v>224</v>
      </c>
      <c r="C39" s="95"/>
      <c r="D39" s="95"/>
      <c r="E39" s="95"/>
      <c r="F39" s="95"/>
      <c r="G39" s="110"/>
      <c r="J39" s="32"/>
      <c r="K39" s="32"/>
    </row>
    <row r="40" spans="1:11" ht="30" customHeight="1" x14ac:dyDescent="0.25">
      <c r="A40" s="34" t="s">
        <v>221</v>
      </c>
      <c r="B40" s="6" t="s">
        <v>227</v>
      </c>
      <c r="C40" s="7" t="s">
        <v>195</v>
      </c>
      <c r="D40" s="37">
        <v>1</v>
      </c>
      <c r="E40" s="37"/>
      <c r="F40" s="33"/>
      <c r="G40" s="99">
        <f>F40*E40</f>
        <v>0</v>
      </c>
      <c r="J40" s="32"/>
      <c r="K40" s="32"/>
    </row>
    <row r="41" spans="1:11" ht="30" customHeight="1" x14ac:dyDescent="0.25">
      <c r="A41" s="34" t="s">
        <v>222</v>
      </c>
      <c r="B41" s="6" t="s">
        <v>225</v>
      </c>
      <c r="C41" s="7"/>
      <c r="D41" s="37"/>
      <c r="E41" s="37"/>
      <c r="F41" s="33"/>
      <c r="G41" s="111"/>
      <c r="J41" s="32"/>
      <c r="K41" s="32"/>
    </row>
    <row r="42" spans="1:11" ht="30" customHeight="1" x14ac:dyDescent="0.25">
      <c r="A42" s="34"/>
      <c r="B42" s="29" t="s">
        <v>228</v>
      </c>
      <c r="C42" s="7" t="s">
        <v>3</v>
      </c>
      <c r="D42" s="37">
        <v>2</v>
      </c>
      <c r="E42" s="37"/>
      <c r="F42" s="33"/>
      <c r="G42" s="99">
        <f t="shared" ref="G42:G46" si="4">F42*E42</f>
        <v>0</v>
      </c>
      <c r="J42" s="32"/>
      <c r="K42" s="32"/>
    </row>
    <row r="43" spans="1:11" ht="30" customHeight="1" x14ac:dyDescent="0.25">
      <c r="A43" s="34"/>
      <c r="B43" s="29" t="s">
        <v>229</v>
      </c>
      <c r="C43" s="7" t="s">
        <v>3</v>
      </c>
      <c r="D43" s="37">
        <v>2</v>
      </c>
      <c r="E43" s="37"/>
      <c r="F43" s="33"/>
      <c r="G43" s="99">
        <f t="shared" si="4"/>
        <v>0</v>
      </c>
      <c r="J43" s="32"/>
      <c r="K43" s="32"/>
    </row>
    <row r="44" spans="1:11" ht="30" customHeight="1" x14ac:dyDescent="0.25">
      <c r="A44" s="34" t="s">
        <v>223</v>
      </c>
      <c r="B44" s="6" t="s">
        <v>226</v>
      </c>
      <c r="C44" s="7" t="s">
        <v>195</v>
      </c>
      <c r="D44" s="37">
        <v>1</v>
      </c>
      <c r="E44" s="37"/>
      <c r="F44" s="33"/>
      <c r="G44" s="99">
        <f t="shared" si="4"/>
        <v>0</v>
      </c>
      <c r="J44" s="32"/>
      <c r="K44" s="32"/>
    </row>
    <row r="45" spans="1:11" ht="30" customHeight="1" x14ac:dyDescent="0.25">
      <c r="A45" s="34" t="s">
        <v>284</v>
      </c>
      <c r="B45" s="6" t="s">
        <v>285</v>
      </c>
      <c r="C45" s="7" t="s">
        <v>195</v>
      </c>
      <c r="D45" s="37">
        <v>1</v>
      </c>
      <c r="E45" s="37"/>
      <c r="F45" s="33"/>
      <c r="G45" s="99">
        <f t="shared" si="4"/>
        <v>0</v>
      </c>
      <c r="J45" s="32"/>
      <c r="K45" s="32"/>
    </row>
    <row r="46" spans="1:11" ht="30" customHeight="1" x14ac:dyDescent="0.25">
      <c r="A46" s="5" t="s">
        <v>512</v>
      </c>
      <c r="B46" s="89" t="s">
        <v>286</v>
      </c>
      <c r="C46" s="7" t="s">
        <v>195</v>
      </c>
      <c r="D46" s="37">
        <v>1</v>
      </c>
      <c r="E46" s="37"/>
      <c r="F46" s="33"/>
      <c r="G46" s="99">
        <f t="shared" si="4"/>
        <v>0</v>
      </c>
      <c r="J46" s="32"/>
      <c r="K46" s="32"/>
    </row>
    <row r="47" spans="1:11" ht="15" x14ac:dyDescent="0.25">
      <c r="A47" s="120" t="s">
        <v>59</v>
      </c>
      <c r="B47" s="120"/>
      <c r="C47" s="120"/>
      <c r="D47" s="120"/>
      <c r="E47" s="120"/>
      <c r="F47" s="120"/>
      <c r="G47" s="104">
        <f>SUM(G7:G46)</f>
        <v>0</v>
      </c>
    </row>
    <row r="48" spans="1:11" ht="29.45" customHeight="1" x14ac:dyDescent="0.25">
      <c r="A48" s="126" t="s">
        <v>60</v>
      </c>
      <c r="B48" s="126"/>
      <c r="C48" s="126"/>
      <c r="D48" s="126"/>
      <c r="E48" s="126"/>
      <c r="F48" s="126"/>
      <c r="G48" s="102">
        <f>G47*0.2</f>
        <v>0</v>
      </c>
    </row>
    <row r="49" spans="1:13" ht="15" x14ac:dyDescent="0.25">
      <c r="A49" s="119" t="s">
        <v>61</v>
      </c>
      <c r="B49" s="119"/>
      <c r="C49" s="119"/>
      <c r="D49" s="119"/>
      <c r="E49" s="119"/>
      <c r="F49" s="119"/>
      <c r="G49" s="105">
        <f>G47+G48</f>
        <v>0</v>
      </c>
    </row>
    <row r="50" spans="1:13" ht="15" x14ac:dyDescent="0.25">
      <c r="I50"/>
      <c r="J50"/>
      <c r="K50" s="39"/>
      <c r="L50" s="41"/>
      <c r="M50" s="40"/>
    </row>
    <row r="51" spans="1:13" ht="15" x14ac:dyDescent="0.25">
      <c r="I51"/>
      <c r="J51"/>
      <c r="K51" s="39"/>
      <c r="L51" s="41"/>
      <c r="M51" s="40"/>
    </row>
    <row r="52" spans="1:13" ht="15" x14ac:dyDescent="0.25">
      <c r="I52"/>
      <c r="J52"/>
      <c r="K52" s="39"/>
      <c r="L52" s="40"/>
      <c r="M52" s="40"/>
    </row>
    <row r="53" spans="1:13" ht="15" x14ac:dyDescent="0.25">
      <c r="I53"/>
      <c r="J53"/>
      <c r="K53" s="39"/>
      <c r="L53" s="40"/>
      <c r="M53" s="40"/>
    </row>
    <row r="54" spans="1:13" ht="15" x14ac:dyDescent="0.25">
      <c r="I54"/>
      <c r="J54"/>
      <c r="K54" s="39"/>
      <c r="L54" s="40"/>
      <c r="M54" s="40"/>
    </row>
    <row r="55" spans="1:13" ht="15" x14ac:dyDescent="0.25">
      <c r="I55"/>
      <c r="J55"/>
      <c r="K55" s="39"/>
      <c r="L55" s="40"/>
      <c r="M55" s="40"/>
    </row>
    <row r="56" spans="1:13" ht="15" x14ac:dyDescent="0.25">
      <c r="I56"/>
      <c r="J56"/>
      <c r="K56" s="39"/>
      <c r="L56" s="41"/>
      <c r="M56" s="40"/>
    </row>
    <row r="57" spans="1:13" ht="15" x14ac:dyDescent="0.25">
      <c r="I57"/>
      <c r="J57"/>
      <c r="K57" s="39"/>
      <c r="L57" s="41"/>
      <c r="M57" s="40"/>
    </row>
    <row r="199" spans="1:2" x14ac:dyDescent="0.25">
      <c r="A199" s="1">
        <v>7</v>
      </c>
      <c r="B199" s="2" t="s">
        <v>522</v>
      </c>
    </row>
    <row r="200" spans="1:2" x14ac:dyDescent="0.25">
      <c r="A200" s="94"/>
    </row>
    <row r="201" spans="1:2" x14ac:dyDescent="0.25">
      <c r="A201" s="94"/>
    </row>
    <row r="202" spans="1:2" x14ac:dyDescent="0.25">
      <c r="A202" s="94"/>
    </row>
  </sheetData>
  <mergeCells count="11">
    <mergeCell ref="A1:G1"/>
    <mergeCell ref="A2:G2"/>
    <mergeCell ref="A3:G3"/>
    <mergeCell ref="A4:G4"/>
    <mergeCell ref="A49:F49"/>
    <mergeCell ref="A47:F47"/>
    <mergeCell ref="A48:F48"/>
    <mergeCell ref="B6:G6"/>
    <mergeCell ref="A14:A15"/>
    <mergeCell ref="A20:A22"/>
    <mergeCell ref="A23:A25"/>
  </mergeCells>
  <printOptions horizontalCentered="1"/>
  <pageMargins left="0.70866141732283472" right="0.70866141732283472" top="0.74803149606299213" bottom="0.74803149606299213" header="0.31496062992125984" footer="0.31496062992125984"/>
  <pageSetup paperSize="9" scale="63" fitToHeight="2" orientation="portrait" horizontalDpi="300" r:id="rId1"/>
  <headerFooter>
    <oddHeader>&amp;CRénovation des réseaux et de l’amélioration thermique des ANOM Aix</oddHeader>
    <oddFooter>&amp;L&amp;D&amp;C&amp;P / &amp;N&amp;RAPD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65192-C564-714F-9692-4E22DA920DF9}">
  <dimension ref="A1:M197"/>
  <sheetViews>
    <sheetView zoomScaleNormal="100" zoomScaleSheetLayoutView="100" workbookViewId="0">
      <selection activeCell="I6" sqref="I6"/>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1" customWidth="1"/>
    <col min="5" max="5" width="10.140625" style="1" bestFit="1" customWidth="1"/>
    <col min="6" max="6" width="15.42578125" style="1" customWidth="1"/>
    <col min="7" max="7" width="19.140625" style="106" customWidth="1"/>
    <col min="8" max="16384" width="11.42578125" style="1"/>
  </cols>
  <sheetData>
    <row r="1" spans="1:13" s="62" customFormat="1" ht="19.5" customHeight="1" x14ac:dyDescent="0.25">
      <c r="A1" s="124" t="s">
        <v>1</v>
      </c>
      <c r="B1" s="124"/>
      <c r="C1" s="124"/>
      <c r="D1" s="124"/>
      <c r="E1" s="124"/>
      <c r="F1" s="124"/>
      <c r="G1" s="124"/>
    </row>
    <row r="2" spans="1:13" s="62" customFormat="1" ht="19.5" customHeight="1" x14ac:dyDescent="0.25">
      <c r="A2" s="124" t="s">
        <v>72</v>
      </c>
      <c r="B2" s="124"/>
      <c r="C2" s="124"/>
      <c r="D2" s="124"/>
      <c r="E2" s="124"/>
      <c r="F2" s="124"/>
      <c r="G2" s="124"/>
    </row>
    <row r="3" spans="1:13" s="62" customFormat="1" ht="21.6" customHeight="1" x14ac:dyDescent="0.25">
      <c r="A3" s="124" t="s">
        <v>523</v>
      </c>
      <c r="B3" s="124"/>
      <c r="C3" s="124"/>
      <c r="D3" s="124"/>
      <c r="E3" s="124"/>
      <c r="F3" s="124"/>
      <c r="G3" s="124"/>
    </row>
    <row r="4" spans="1:13" s="62" customFormat="1" ht="47.1" customHeight="1" x14ac:dyDescent="0.25">
      <c r="A4" s="125" t="s">
        <v>288</v>
      </c>
      <c r="B4" s="125"/>
      <c r="C4" s="125"/>
      <c r="D4" s="125"/>
      <c r="E4" s="125"/>
      <c r="F4" s="125"/>
      <c r="G4" s="125"/>
    </row>
    <row r="5" spans="1:13" ht="30" customHeight="1" x14ac:dyDescent="0.25">
      <c r="A5" s="3" t="s">
        <v>290</v>
      </c>
      <c r="B5" s="4" t="s">
        <v>289</v>
      </c>
      <c r="C5" s="4" t="s">
        <v>0</v>
      </c>
      <c r="D5" s="36" t="s">
        <v>63</v>
      </c>
      <c r="E5" s="36" t="s">
        <v>64</v>
      </c>
      <c r="F5" s="4" t="s">
        <v>525</v>
      </c>
      <c r="G5" s="98" t="s">
        <v>34</v>
      </c>
    </row>
    <row r="6" spans="1:13" ht="30" customHeight="1" x14ac:dyDescent="0.25">
      <c r="A6" s="31" t="s">
        <v>37</v>
      </c>
      <c r="B6" s="96" t="s">
        <v>35</v>
      </c>
      <c r="C6" s="97"/>
      <c r="D6" s="97"/>
      <c r="E6" s="97"/>
      <c r="F6" s="97"/>
      <c r="G6" s="107"/>
    </row>
    <row r="7" spans="1:13" ht="60" customHeight="1" x14ac:dyDescent="0.25">
      <c r="A7" s="5"/>
      <c r="B7" s="6" t="s">
        <v>62</v>
      </c>
      <c r="C7" s="7" t="s">
        <v>2</v>
      </c>
      <c r="D7" s="7">
        <v>1</v>
      </c>
      <c r="E7" s="7"/>
      <c r="F7" s="8"/>
      <c r="G7" s="99">
        <f>F7*E7</f>
        <v>0</v>
      </c>
    </row>
    <row r="8" spans="1:13" ht="30" customHeight="1" x14ac:dyDescent="0.25">
      <c r="A8" s="31" t="s">
        <v>57</v>
      </c>
      <c r="B8" s="96" t="s">
        <v>58</v>
      </c>
      <c r="C8" s="97"/>
      <c r="D8" s="97"/>
      <c r="E8" s="97"/>
      <c r="F8" s="97"/>
      <c r="G8" s="107"/>
    </row>
    <row r="9" spans="1:13" ht="30" customHeight="1" x14ac:dyDescent="0.25">
      <c r="A9" s="134" t="s">
        <v>38</v>
      </c>
      <c r="B9" s="89" t="s">
        <v>39</v>
      </c>
      <c r="C9" s="95"/>
      <c r="D9" s="95"/>
      <c r="E9" s="95"/>
      <c r="F9" s="95"/>
      <c r="G9" s="110"/>
    </row>
    <row r="10" spans="1:13" ht="50.1" customHeight="1" x14ac:dyDescent="0.25">
      <c r="A10" s="135"/>
      <c r="B10" s="6" t="s">
        <v>40</v>
      </c>
      <c r="C10" s="7" t="s">
        <v>2</v>
      </c>
      <c r="D10" s="7">
        <v>1</v>
      </c>
      <c r="E10" s="7"/>
      <c r="F10" s="8"/>
      <c r="G10" s="99">
        <f t="shared" ref="G10:G11" si="0">F10*E10</f>
        <v>0</v>
      </c>
    </row>
    <row r="11" spans="1:13" ht="30" customHeight="1" x14ac:dyDescent="0.25">
      <c r="A11" s="5" t="s">
        <v>12</v>
      </c>
      <c r="B11" s="6" t="s">
        <v>75</v>
      </c>
      <c r="C11" s="7" t="s">
        <v>65</v>
      </c>
      <c r="D11" s="7">
        <v>508</v>
      </c>
      <c r="E11" s="7"/>
      <c r="F11" s="8"/>
      <c r="G11" s="99">
        <f t="shared" si="0"/>
        <v>0</v>
      </c>
      <c r="L11" s="32"/>
      <c r="M11" s="32"/>
    </row>
    <row r="12" spans="1:13" ht="30" customHeight="1" x14ac:dyDescent="0.25">
      <c r="A12" s="5" t="s">
        <v>42</v>
      </c>
      <c r="B12" s="89" t="s">
        <v>180</v>
      </c>
      <c r="C12" s="95"/>
      <c r="D12" s="95"/>
      <c r="E12" s="95"/>
      <c r="F12" s="95"/>
      <c r="G12" s="110"/>
      <c r="L12" s="32"/>
      <c r="M12" s="32"/>
    </row>
    <row r="13" spans="1:13" ht="30" customHeight="1" x14ac:dyDescent="0.25">
      <c r="A13" s="5"/>
      <c r="B13" s="6" t="s">
        <v>76</v>
      </c>
      <c r="C13" s="7" t="s">
        <v>3</v>
      </c>
      <c r="D13" s="7">
        <v>90</v>
      </c>
      <c r="E13" s="7"/>
      <c r="F13" s="33"/>
      <c r="G13" s="99">
        <f>F13*E13</f>
        <v>0</v>
      </c>
      <c r="L13" s="32"/>
      <c r="M13" s="32"/>
    </row>
    <row r="14" spans="1:13" ht="30" customHeight="1" x14ac:dyDescent="0.25">
      <c r="A14" s="5"/>
      <c r="B14" s="6" t="s">
        <v>513</v>
      </c>
      <c r="C14" s="7"/>
      <c r="D14" s="37"/>
      <c r="E14" s="37"/>
      <c r="F14" s="33"/>
      <c r="G14" s="111"/>
      <c r="L14" s="32"/>
      <c r="M14" s="32"/>
    </row>
    <row r="15" spans="1:13" ht="30" customHeight="1" x14ac:dyDescent="0.25">
      <c r="A15" s="5"/>
      <c r="B15" s="90" t="s">
        <v>514</v>
      </c>
      <c r="C15" s="7" t="s">
        <v>3</v>
      </c>
      <c r="D15" s="37">
        <v>6</v>
      </c>
      <c r="E15" s="37"/>
      <c r="F15" s="33"/>
      <c r="G15" s="99">
        <f t="shared" ref="G15:G18" si="1">F15*E15</f>
        <v>0</v>
      </c>
      <c r="L15" s="32"/>
      <c r="M15" s="32"/>
    </row>
    <row r="16" spans="1:13" ht="30" customHeight="1" x14ac:dyDescent="0.25">
      <c r="A16" s="5"/>
      <c r="B16" s="90" t="s">
        <v>515</v>
      </c>
      <c r="C16" s="7" t="s">
        <v>3</v>
      </c>
      <c r="D16" s="37">
        <v>14</v>
      </c>
      <c r="E16" s="37"/>
      <c r="F16" s="33"/>
      <c r="G16" s="99">
        <f t="shared" si="1"/>
        <v>0</v>
      </c>
      <c r="L16" s="32"/>
      <c r="M16" s="32"/>
    </row>
    <row r="17" spans="1:13" ht="30" customHeight="1" x14ac:dyDescent="0.25">
      <c r="A17" s="5" t="s">
        <v>5</v>
      </c>
      <c r="B17" s="6" t="s">
        <v>283</v>
      </c>
      <c r="C17" s="7" t="s">
        <v>3</v>
      </c>
      <c r="D17" s="37">
        <v>22</v>
      </c>
      <c r="E17" s="37"/>
      <c r="F17" s="33"/>
      <c r="G17" s="99">
        <f t="shared" si="1"/>
        <v>0</v>
      </c>
      <c r="L17" s="32"/>
      <c r="M17" s="32"/>
    </row>
    <row r="18" spans="1:13" ht="30" customHeight="1" x14ac:dyDescent="0.25">
      <c r="A18" s="5" t="s">
        <v>22</v>
      </c>
      <c r="B18" s="6" t="s">
        <v>77</v>
      </c>
      <c r="C18" s="7" t="s">
        <v>2</v>
      </c>
      <c r="D18" s="7">
        <v>1</v>
      </c>
      <c r="E18" s="7"/>
      <c r="F18" s="33"/>
      <c r="G18" s="99">
        <f t="shared" si="1"/>
        <v>0</v>
      </c>
      <c r="L18" s="32"/>
      <c r="M18" s="32"/>
    </row>
    <row r="19" spans="1:13" ht="15" x14ac:dyDescent="0.25">
      <c r="A19" s="120" t="s">
        <v>73</v>
      </c>
      <c r="B19" s="120"/>
      <c r="C19" s="120"/>
      <c r="D19" s="120"/>
      <c r="E19" s="120"/>
      <c r="F19" s="120"/>
      <c r="G19" s="104">
        <f>SUM(G7:G18)</f>
        <v>0</v>
      </c>
    </row>
    <row r="20" spans="1:13" ht="29.45" customHeight="1" x14ac:dyDescent="0.25">
      <c r="A20" s="126" t="s">
        <v>60</v>
      </c>
      <c r="B20" s="126"/>
      <c r="C20" s="126"/>
      <c r="D20" s="126"/>
      <c r="E20" s="126"/>
      <c r="F20" s="126"/>
      <c r="G20" s="102">
        <f>G19*0.2</f>
        <v>0</v>
      </c>
    </row>
    <row r="21" spans="1:13" ht="15" x14ac:dyDescent="0.25">
      <c r="A21" s="119" t="s">
        <v>74</v>
      </c>
      <c r="B21" s="119"/>
      <c r="C21" s="119"/>
      <c r="D21" s="119"/>
      <c r="E21" s="119"/>
      <c r="F21" s="119"/>
      <c r="G21" s="105">
        <f>G19+G20</f>
        <v>0</v>
      </c>
    </row>
    <row r="194" spans="1:2" x14ac:dyDescent="0.25">
      <c r="A194" s="1">
        <v>7</v>
      </c>
      <c r="B194" s="2" t="s">
        <v>522</v>
      </c>
    </row>
    <row r="195" spans="1:2" x14ac:dyDescent="0.25">
      <c r="A195" s="94"/>
    </row>
    <row r="196" spans="1:2" x14ac:dyDescent="0.25">
      <c r="A196" s="94"/>
    </row>
    <row r="197" spans="1:2" x14ac:dyDescent="0.25">
      <c r="A197" s="94"/>
    </row>
  </sheetData>
  <mergeCells count="8">
    <mergeCell ref="A20:F20"/>
    <mergeCell ref="A21:F21"/>
    <mergeCell ref="A9:A10"/>
    <mergeCell ref="A1:G1"/>
    <mergeCell ref="A2:G2"/>
    <mergeCell ref="A3:G3"/>
    <mergeCell ref="A4:G4"/>
    <mergeCell ref="A19:F19"/>
  </mergeCells>
  <printOptions horizontalCentered="1"/>
  <pageMargins left="0.70866141732283472" right="0.70866141732283472" top="0.74803149606299213" bottom="0.74803149606299213" header="0.31496062992125984" footer="0.31496062992125984"/>
  <pageSetup paperSize="9" scale="63" fitToHeight="2" orientation="portrait" horizontalDpi="300" r:id="rId1"/>
  <headerFooter>
    <oddHeader>&amp;CRénovation des réseaux et de l’amélioration thermique des ANOM Aix</oddHeader>
    <oddFooter>&amp;L&amp;D&amp;C&amp;P / &amp;N&amp;RAPD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16D91-716B-4146-844E-B16A94DA983B}">
  <dimension ref="A1:L192"/>
  <sheetViews>
    <sheetView zoomScaleNormal="100" zoomScaleSheetLayoutView="100" workbookViewId="0">
      <selection activeCell="J7" sqref="J7"/>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38" customWidth="1"/>
    <col min="5" max="5" width="10.140625" style="38" bestFit="1" customWidth="1"/>
    <col min="6" max="6" width="15.42578125" style="1" customWidth="1"/>
    <col min="7" max="7" width="19.140625" style="106" customWidth="1"/>
    <col min="8" max="16384" width="11.42578125" style="1"/>
  </cols>
  <sheetData>
    <row r="1" spans="1:7" s="62" customFormat="1" ht="19.5" customHeight="1" x14ac:dyDescent="0.25">
      <c r="A1" s="124" t="s">
        <v>1</v>
      </c>
      <c r="B1" s="124"/>
      <c r="C1" s="124"/>
      <c r="D1" s="124"/>
      <c r="E1" s="124"/>
      <c r="F1" s="124"/>
      <c r="G1" s="124"/>
    </row>
    <row r="2" spans="1:7" s="62" customFormat="1" ht="19.5" customHeight="1" x14ac:dyDescent="0.25">
      <c r="A2" s="124" t="s">
        <v>78</v>
      </c>
      <c r="B2" s="124"/>
      <c r="C2" s="124"/>
      <c r="D2" s="124"/>
      <c r="E2" s="124"/>
      <c r="F2" s="124"/>
      <c r="G2" s="124"/>
    </row>
    <row r="3" spans="1:7" s="62" customFormat="1" ht="21.6" customHeight="1" x14ac:dyDescent="0.25">
      <c r="A3" s="124" t="s">
        <v>523</v>
      </c>
      <c r="B3" s="124"/>
      <c r="C3" s="124"/>
      <c r="D3" s="124"/>
      <c r="E3" s="124"/>
      <c r="F3" s="124"/>
      <c r="G3" s="124"/>
    </row>
    <row r="4" spans="1:7" s="62" customFormat="1" ht="47.1" customHeight="1" x14ac:dyDescent="0.25">
      <c r="A4" s="125" t="s">
        <v>288</v>
      </c>
      <c r="B4" s="125"/>
      <c r="C4" s="125"/>
      <c r="D4" s="125"/>
      <c r="E4" s="125"/>
      <c r="F4" s="125"/>
      <c r="G4" s="125"/>
    </row>
    <row r="5" spans="1:7" ht="30" customHeight="1" x14ac:dyDescent="0.25">
      <c r="A5" s="3" t="s">
        <v>290</v>
      </c>
      <c r="B5" s="4" t="s">
        <v>289</v>
      </c>
      <c r="C5" s="4" t="s">
        <v>0</v>
      </c>
      <c r="D5" s="36" t="s">
        <v>63</v>
      </c>
      <c r="E5" s="36" t="s">
        <v>64</v>
      </c>
      <c r="F5" s="4" t="s">
        <v>525</v>
      </c>
      <c r="G5" s="98" t="s">
        <v>34</v>
      </c>
    </row>
    <row r="6" spans="1:7" ht="30" customHeight="1" x14ac:dyDescent="0.25">
      <c r="A6" s="31" t="s">
        <v>37</v>
      </c>
      <c r="B6" s="121" t="s">
        <v>35</v>
      </c>
      <c r="C6" s="122"/>
      <c r="D6" s="122"/>
      <c r="E6" s="122"/>
      <c r="F6" s="122"/>
      <c r="G6" s="123"/>
    </row>
    <row r="7" spans="1:7" ht="60" customHeight="1" x14ac:dyDescent="0.25">
      <c r="A7" s="5"/>
      <c r="B7" s="6" t="s">
        <v>62</v>
      </c>
      <c r="C7" s="7" t="s">
        <v>2</v>
      </c>
      <c r="D7" s="37">
        <v>1</v>
      </c>
      <c r="E7" s="37"/>
      <c r="F7" s="8"/>
      <c r="G7" s="99">
        <f>F7*E7</f>
        <v>0</v>
      </c>
    </row>
    <row r="8" spans="1:7" ht="30" customHeight="1" x14ac:dyDescent="0.25">
      <c r="A8" s="31" t="s">
        <v>57</v>
      </c>
      <c r="B8" s="96" t="s">
        <v>58</v>
      </c>
      <c r="C8" s="97"/>
      <c r="D8" s="97"/>
      <c r="E8" s="97"/>
      <c r="F8" s="97"/>
      <c r="G8" s="107"/>
    </row>
    <row r="9" spans="1:7" ht="30" customHeight="1" x14ac:dyDescent="0.25">
      <c r="A9" s="134" t="s">
        <v>38</v>
      </c>
      <c r="B9" s="89" t="s">
        <v>39</v>
      </c>
      <c r="C9" s="95"/>
      <c r="D9" s="95"/>
      <c r="E9" s="95"/>
      <c r="F9" s="95"/>
      <c r="G9" s="110"/>
    </row>
    <row r="10" spans="1:7" ht="50.1" customHeight="1" x14ac:dyDescent="0.25">
      <c r="A10" s="135"/>
      <c r="B10" s="6" t="s">
        <v>40</v>
      </c>
      <c r="C10" s="7" t="s">
        <v>2</v>
      </c>
      <c r="D10" s="37">
        <v>1</v>
      </c>
      <c r="E10" s="37"/>
      <c r="F10" s="8"/>
      <c r="G10" s="99">
        <f>F10*E10</f>
        <v>0</v>
      </c>
    </row>
    <row r="11" spans="1:7" ht="50.1" customHeight="1" x14ac:dyDescent="0.25">
      <c r="A11" s="5" t="s">
        <v>12</v>
      </c>
      <c r="B11" s="89" t="s">
        <v>81</v>
      </c>
      <c r="C11" s="95"/>
      <c r="D11" s="95"/>
      <c r="E11" s="95"/>
      <c r="F11" s="95"/>
      <c r="G11" s="110"/>
    </row>
    <row r="12" spans="1:7" ht="50.1" customHeight="1" x14ac:dyDescent="0.25">
      <c r="A12" s="34" t="s">
        <v>82</v>
      </c>
      <c r="B12" s="6" t="s">
        <v>35</v>
      </c>
      <c r="C12" s="7" t="s">
        <v>145</v>
      </c>
      <c r="D12" s="37"/>
      <c r="E12" s="37"/>
      <c r="F12" s="8"/>
      <c r="G12" s="99"/>
    </row>
    <row r="13" spans="1:7" ht="50.1" customHeight="1" x14ac:dyDescent="0.25">
      <c r="A13" s="34" t="s">
        <v>83</v>
      </c>
      <c r="B13" s="6" t="s">
        <v>84</v>
      </c>
      <c r="C13" s="7" t="s">
        <v>66</v>
      </c>
      <c r="D13" s="37">
        <v>1224</v>
      </c>
      <c r="E13" s="37"/>
      <c r="F13" s="33"/>
      <c r="G13" s="99">
        <f t="shared" ref="G13:G24" si="0">F13*E13</f>
        <v>0</v>
      </c>
    </row>
    <row r="14" spans="1:7" ht="50.1" customHeight="1" x14ac:dyDescent="0.25">
      <c r="A14" s="34" t="s">
        <v>85</v>
      </c>
      <c r="B14" s="6" t="s">
        <v>86</v>
      </c>
      <c r="C14" s="7" t="s">
        <v>66</v>
      </c>
      <c r="D14" s="37">
        <v>1224</v>
      </c>
      <c r="E14" s="37"/>
      <c r="F14" s="33"/>
      <c r="G14" s="99">
        <f t="shared" si="0"/>
        <v>0</v>
      </c>
    </row>
    <row r="15" spans="1:7" ht="50.1" customHeight="1" x14ac:dyDescent="0.25">
      <c r="A15" s="34" t="s">
        <v>87</v>
      </c>
      <c r="B15" s="6" t="s">
        <v>88</v>
      </c>
      <c r="C15" s="7" t="s">
        <v>66</v>
      </c>
      <c r="D15" s="37">
        <v>1224</v>
      </c>
      <c r="E15" s="37"/>
      <c r="F15" s="8"/>
      <c r="G15" s="99">
        <f t="shared" si="0"/>
        <v>0</v>
      </c>
    </row>
    <row r="16" spans="1:7" ht="50.1" customHeight="1" x14ac:dyDescent="0.25">
      <c r="A16" s="34" t="s">
        <v>89</v>
      </c>
      <c r="B16" s="6" t="s">
        <v>90</v>
      </c>
      <c r="C16" s="7" t="s">
        <v>66</v>
      </c>
      <c r="D16" s="37">
        <v>1224</v>
      </c>
      <c r="E16" s="37"/>
      <c r="F16" s="33"/>
      <c r="G16" s="99">
        <f t="shared" si="0"/>
        <v>0</v>
      </c>
    </row>
    <row r="17" spans="1:7" ht="50.1" customHeight="1" x14ac:dyDescent="0.25">
      <c r="A17" s="34" t="s">
        <v>91</v>
      </c>
      <c r="B17" s="6" t="s">
        <v>92</v>
      </c>
      <c r="C17" s="7" t="s">
        <v>2</v>
      </c>
      <c r="D17" s="37">
        <v>1</v>
      </c>
      <c r="E17" s="37"/>
      <c r="F17" s="33"/>
      <c r="G17" s="99">
        <f t="shared" si="0"/>
        <v>0</v>
      </c>
    </row>
    <row r="18" spans="1:7" ht="50.1" customHeight="1" x14ac:dyDescent="0.25">
      <c r="A18" s="34" t="s">
        <v>93</v>
      </c>
      <c r="B18" s="6" t="s">
        <v>94</v>
      </c>
      <c r="C18" s="7" t="s">
        <v>65</v>
      </c>
      <c r="D18" s="37">
        <v>238</v>
      </c>
      <c r="E18" s="37"/>
      <c r="F18" s="8"/>
      <c r="G18" s="99">
        <f t="shared" si="0"/>
        <v>0</v>
      </c>
    </row>
    <row r="19" spans="1:7" ht="50.1" customHeight="1" x14ac:dyDescent="0.25">
      <c r="A19" s="34" t="s">
        <v>95</v>
      </c>
      <c r="B19" s="6" t="s">
        <v>96</v>
      </c>
      <c r="C19" s="7" t="s">
        <v>65</v>
      </c>
      <c r="D19" s="37">
        <v>238</v>
      </c>
      <c r="E19" s="37"/>
      <c r="F19" s="33"/>
      <c r="G19" s="99">
        <f t="shared" si="0"/>
        <v>0</v>
      </c>
    </row>
    <row r="20" spans="1:7" ht="50.1" customHeight="1" x14ac:dyDescent="0.25">
      <c r="A20" s="34" t="s">
        <v>97</v>
      </c>
      <c r="B20" s="6" t="s">
        <v>98</v>
      </c>
      <c r="C20" s="7" t="s">
        <v>65</v>
      </c>
      <c r="D20" s="37">
        <v>273</v>
      </c>
      <c r="E20" s="37"/>
      <c r="F20" s="33"/>
      <c r="G20" s="99">
        <f t="shared" si="0"/>
        <v>0</v>
      </c>
    </row>
    <row r="21" spans="1:7" ht="50.1" customHeight="1" x14ac:dyDescent="0.25">
      <c r="A21" s="34" t="s">
        <v>99</v>
      </c>
      <c r="B21" s="6" t="s">
        <v>100</v>
      </c>
      <c r="C21" s="7" t="s">
        <v>2</v>
      </c>
      <c r="D21" s="37">
        <v>1</v>
      </c>
      <c r="E21" s="37"/>
      <c r="F21" s="33"/>
      <c r="G21" s="99">
        <f t="shared" si="0"/>
        <v>0</v>
      </c>
    </row>
    <row r="22" spans="1:7" ht="50.1" customHeight="1" x14ac:dyDescent="0.25">
      <c r="A22" s="34" t="s">
        <v>101</v>
      </c>
      <c r="B22" s="6" t="s">
        <v>516</v>
      </c>
      <c r="C22" s="7" t="s">
        <v>66</v>
      </c>
      <c r="D22" s="37">
        <v>82</v>
      </c>
      <c r="E22" s="37"/>
      <c r="F22" s="33"/>
      <c r="G22" s="99">
        <f t="shared" si="0"/>
        <v>0</v>
      </c>
    </row>
    <row r="23" spans="1:7" ht="50.1" customHeight="1" x14ac:dyDescent="0.25">
      <c r="A23" s="34" t="s">
        <v>517</v>
      </c>
      <c r="B23" s="6" t="s">
        <v>518</v>
      </c>
      <c r="C23" s="7" t="s">
        <v>66</v>
      </c>
      <c r="D23" s="37">
        <v>82</v>
      </c>
      <c r="E23" s="37"/>
      <c r="F23" s="33"/>
      <c r="G23" s="99">
        <f t="shared" si="0"/>
        <v>0</v>
      </c>
    </row>
    <row r="24" spans="1:7" ht="50.1" customHeight="1" x14ac:dyDescent="0.25">
      <c r="A24" s="34" t="s">
        <v>519</v>
      </c>
      <c r="B24" s="6" t="s">
        <v>520</v>
      </c>
      <c r="C24" s="7" t="s">
        <v>65</v>
      </c>
      <c r="D24" s="37">
        <v>191</v>
      </c>
      <c r="E24" s="37"/>
      <c r="F24" s="33"/>
      <c r="G24" s="99">
        <f t="shared" si="0"/>
        <v>0</v>
      </c>
    </row>
    <row r="25" spans="1:7" ht="50.1" customHeight="1" x14ac:dyDescent="0.25">
      <c r="A25" s="5" t="s">
        <v>42</v>
      </c>
      <c r="B25" s="89" t="s">
        <v>102</v>
      </c>
      <c r="C25" s="95"/>
      <c r="D25" s="95"/>
      <c r="E25" s="95"/>
      <c r="F25" s="95"/>
      <c r="G25" s="110"/>
    </row>
    <row r="26" spans="1:7" ht="50.1" customHeight="1" x14ac:dyDescent="0.25">
      <c r="A26" s="34" t="s">
        <v>103</v>
      </c>
      <c r="B26" s="6" t="s">
        <v>35</v>
      </c>
      <c r="C26" s="7" t="s">
        <v>145</v>
      </c>
      <c r="D26" s="37"/>
      <c r="E26" s="37"/>
      <c r="F26" s="8"/>
      <c r="G26" s="99"/>
    </row>
    <row r="27" spans="1:7" ht="50.1" customHeight="1" x14ac:dyDescent="0.25">
      <c r="A27" s="34" t="s">
        <v>104</v>
      </c>
      <c r="B27" s="6" t="s">
        <v>84</v>
      </c>
      <c r="C27" s="7" t="s">
        <v>66</v>
      </c>
      <c r="D27" s="37">
        <v>418</v>
      </c>
      <c r="E27" s="37"/>
      <c r="F27" s="33"/>
      <c r="G27" s="99">
        <f t="shared" ref="G27:G35" si="1">F27*E27</f>
        <v>0</v>
      </c>
    </row>
    <row r="28" spans="1:7" ht="50.1" customHeight="1" x14ac:dyDescent="0.25">
      <c r="A28" s="34" t="s">
        <v>105</v>
      </c>
      <c r="B28" s="6" t="s">
        <v>86</v>
      </c>
      <c r="C28" s="7" t="s">
        <v>66</v>
      </c>
      <c r="D28" s="37">
        <v>418</v>
      </c>
      <c r="E28" s="37"/>
      <c r="F28" s="33"/>
      <c r="G28" s="99">
        <f t="shared" si="1"/>
        <v>0</v>
      </c>
    </row>
    <row r="29" spans="1:7" ht="50.1" customHeight="1" x14ac:dyDescent="0.25">
      <c r="A29" s="34" t="s">
        <v>106</v>
      </c>
      <c r="B29" s="6" t="s">
        <v>88</v>
      </c>
      <c r="C29" s="7" t="s">
        <v>66</v>
      </c>
      <c r="D29" s="37">
        <v>418</v>
      </c>
      <c r="E29" s="37"/>
      <c r="F29" s="33"/>
      <c r="G29" s="99">
        <f t="shared" si="1"/>
        <v>0</v>
      </c>
    </row>
    <row r="30" spans="1:7" ht="50.1" customHeight="1" x14ac:dyDescent="0.25">
      <c r="A30" s="34" t="s">
        <v>107</v>
      </c>
      <c r="B30" s="6" t="s">
        <v>90</v>
      </c>
      <c r="C30" s="7" t="s">
        <v>66</v>
      </c>
      <c r="D30" s="37">
        <v>418</v>
      </c>
      <c r="E30" s="37"/>
      <c r="F30" s="33"/>
      <c r="G30" s="99">
        <f t="shared" si="1"/>
        <v>0</v>
      </c>
    </row>
    <row r="31" spans="1:7" ht="50.1" customHeight="1" x14ac:dyDescent="0.25">
      <c r="A31" s="34" t="s">
        <v>108</v>
      </c>
      <c r="B31" s="6" t="s">
        <v>92</v>
      </c>
      <c r="C31" s="7" t="s">
        <v>2</v>
      </c>
      <c r="D31" s="37">
        <v>1</v>
      </c>
      <c r="E31" s="37"/>
      <c r="F31" s="33"/>
      <c r="G31" s="99">
        <f t="shared" si="1"/>
        <v>0</v>
      </c>
    </row>
    <row r="32" spans="1:7" ht="50.1" customHeight="1" x14ac:dyDescent="0.25">
      <c r="A32" s="34" t="s">
        <v>109</v>
      </c>
      <c r="B32" s="6" t="s">
        <v>94</v>
      </c>
      <c r="C32" s="7" t="s">
        <v>65</v>
      </c>
      <c r="D32" s="37">
        <v>289</v>
      </c>
      <c r="E32" s="37"/>
      <c r="F32" s="33"/>
      <c r="G32" s="99">
        <f t="shared" si="1"/>
        <v>0</v>
      </c>
    </row>
    <row r="33" spans="1:7" ht="50.1" customHeight="1" x14ac:dyDescent="0.25">
      <c r="A33" s="34" t="s">
        <v>110</v>
      </c>
      <c r="B33" s="6" t="s">
        <v>111</v>
      </c>
      <c r="C33" s="7" t="s">
        <v>65</v>
      </c>
      <c r="D33" s="37">
        <v>51</v>
      </c>
      <c r="E33" s="37"/>
      <c r="F33" s="33"/>
      <c r="G33" s="99">
        <f t="shared" si="1"/>
        <v>0</v>
      </c>
    </row>
    <row r="34" spans="1:7" ht="50.1" customHeight="1" x14ac:dyDescent="0.25">
      <c r="A34" s="34" t="s">
        <v>112</v>
      </c>
      <c r="B34" s="6" t="s">
        <v>100</v>
      </c>
      <c r="C34" s="7" t="s">
        <v>2</v>
      </c>
      <c r="D34" s="37">
        <v>1</v>
      </c>
      <c r="E34" s="37"/>
      <c r="F34" s="33"/>
      <c r="G34" s="99">
        <f t="shared" si="1"/>
        <v>0</v>
      </c>
    </row>
    <row r="35" spans="1:7" ht="50.1" customHeight="1" x14ac:dyDescent="0.25">
      <c r="A35" s="34" t="s">
        <v>113</v>
      </c>
      <c r="B35" s="6" t="s">
        <v>114</v>
      </c>
      <c r="C35" s="7" t="s">
        <v>66</v>
      </c>
      <c r="D35" s="37">
        <v>418</v>
      </c>
      <c r="E35" s="37"/>
      <c r="F35" s="33"/>
      <c r="G35" s="99">
        <f t="shared" si="1"/>
        <v>0</v>
      </c>
    </row>
    <row r="36" spans="1:7" ht="50.1" customHeight="1" x14ac:dyDescent="0.25">
      <c r="A36" s="5" t="s">
        <v>5</v>
      </c>
      <c r="B36" s="89" t="s">
        <v>521</v>
      </c>
      <c r="C36" s="95"/>
      <c r="D36" s="95"/>
      <c r="E36" s="95"/>
      <c r="F36" s="95"/>
      <c r="G36" s="110"/>
    </row>
    <row r="37" spans="1:7" ht="50.1" customHeight="1" x14ac:dyDescent="0.25">
      <c r="A37" s="34" t="s">
        <v>127</v>
      </c>
      <c r="B37" s="6" t="s">
        <v>35</v>
      </c>
      <c r="C37" s="7" t="s">
        <v>145</v>
      </c>
      <c r="D37" s="37"/>
      <c r="E37" s="37"/>
      <c r="F37" s="8"/>
      <c r="G37" s="99"/>
    </row>
    <row r="38" spans="1:7" ht="50.1" customHeight="1" x14ac:dyDescent="0.25">
      <c r="A38" s="34" t="s">
        <v>128</v>
      </c>
      <c r="B38" s="6" t="s">
        <v>84</v>
      </c>
      <c r="C38" s="7" t="s">
        <v>66</v>
      </c>
      <c r="D38" s="37">
        <v>91</v>
      </c>
      <c r="E38" s="37"/>
      <c r="F38" s="33"/>
      <c r="G38" s="99">
        <f t="shared" ref="G38:G46" si="2">F38*E38</f>
        <v>0</v>
      </c>
    </row>
    <row r="39" spans="1:7" ht="50.1" customHeight="1" x14ac:dyDescent="0.25">
      <c r="A39" s="34" t="s">
        <v>129</v>
      </c>
      <c r="B39" s="6" t="s">
        <v>115</v>
      </c>
      <c r="C39" s="7" t="s">
        <v>66</v>
      </c>
      <c r="D39" s="37">
        <v>91</v>
      </c>
      <c r="E39" s="37"/>
      <c r="F39" s="33"/>
      <c r="G39" s="99">
        <f t="shared" si="2"/>
        <v>0</v>
      </c>
    </row>
    <row r="40" spans="1:7" ht="50.1" customHeight="1" x14ac:dyDescent="0.25">
      <c r="A40" s="34" t="s">
        <v>130</v>
      </c>
      <c r="B40" s="6" t="s">
        <v>86</v>
      </c>
      <c r="C40" s="7" t="s">
        <v>66</v>
      </c>
      <c r="D40" s="37">
        <v>91</v>
      </c>
      <c r="E40" s="37"/>
      <c r="F40" s="33"/>
      <c r="G40" s="99">
        <f t="shared" si="2"/>
        <v>0</v>
      </c>
    </row>
    <row r="41" spans="1:7" ht="50.1" customHeight="1" x14ac:dyDescent="0.25">
      <c r="A41" s="34" t="s">
        <v>131</v>
      </c>
      <c r="B41" s="6" t="s">
        <v>116</v>
      </c>
      <c r="C41" s="7" t="s">
        <v>66</v>
      </c>
      <c r="D41" s="37">
        <v>91</v>
      </c>
      <c r="E41" s="37"/>
      <c r="F41" s="33"/>
      <c r="G41" s="99">
        <f t="shared" si="2"/>
        <v>0</v>
      </c>
    </row>
    <row r="42" spans="1:7" ht="50.1" customHeight="1" x14ac:dyDescent="0.25">
      <c r="A42" s="34" t="s">
        <v>132</v>
      </c>
      <c r="B42" s="6" t="s">
        <v>117</v>
      </c>
      <c r="C42" s="7" t="s">
        <v>66</v>
      </c>
      <c r="D42" s="37">
        <v>91</v>
      </c>
      <c r="E42" s="37"/>
      <c r="F42" s="33"/>
      <c r="G42" s="99">
        <f t="shared" si="2"/>
        <v>0</v>
      </c>
    </row>
    <row r="43" spans="1:7" ht="50.1" customHeight="1" x14ac:dyDescent="0.25">
      <c r="A43" s="34" t="s">
        <v>133</v>
      </c>
      <c r="B43" s="6" t="s">
        <v>92</v>
      </c>
      <c r="C43" s="7" t="s">
        <v>2</v>
      </c>
      <c r="D43" s="37">
        <v>1</v>
      </c>
      <c r="E43" s="37"/>
      <c r="F43" s="33"/>
      <c r="G43" s="99">
        <f t="shared" si="2"/>
        <v>0</v>
      </c>
    </row>
    <row r="44" spans="1:7" ht="50.1" customHeight="1" x14ac:dyDescent="0.25">
      <c r="A44" s="34" t="s">
        <v>134</v>
      </c>
      <c r="B44" s="6" t="s">
        <v>94</v>
      </c>
      <c r="C44" s="7" t="s">
        <v>65</v>
      </c>
      <c r="D44" s="37">
        <v>140</v>
      </c>
      <c r="E44" s="37"/>
      <c r="F44" s="33"/>
      <c r="G44" s="99">
        <f t="shared" si="2"/>
        <v>0</v>
      </c>
    </row>
    <row r="45" spans="1:7" ht="50.1" customHeight="1" x14ac:dyDescent="0.25">
      <c r="A45" s="34" t="s">
        <v>135</v>
      </c>
      <c r="B45" s="6" t="s">
        <v>98</v>
      </c>
      <c r="C45" s="7" t="s">
        <v>65</v>
      </c>
      <c r="D45" s="37">
        <v>112</v>
      </c>
      <c r="E45" s="37"/>
      <c r="F45" s="33"/>
      <c r="G45" s="99">
        <f t="shared" si="2"/>
        <v>0</v>
      </c>
    </row>
    <row r="46" spans="1:7" ht="50.1" customHeight="1" x14ac:dyDescent="0.25">
      <c r="A46" s="34" t="s">
        <v>136</v>
      </c>
      <c r="B46" s="6" t="s">
        <v>118</v>
      </c>
      <c r="C46" s="7" t="s">
        <v>2</v>
      </c>
      <c r="D46" s="37">
        <v>1</v>
      </c>
      <c r="E46" s="37"/>
      <c r="F46" s="33"/>
      <c r="G46" s="99">
        <f t="shared" si="2"/>
        <v>0</v>
      </c>
    </row>
    <row r="47" spans="1:7" ht="50.1" customHeight="1" x14ac:dyDescent="0.25">
      <c r="A47" s="5" t="s">
        <v>22</v>
      </c>
      <c r="B47" s="89" t="s">
        <v>119</v>
      </c>
      <c r="C47" s="95"/>
      <c r="D47" s="95"/>
      <c r="E47" s="95"/>
      <c r="F47" s="95"/>
      <c r="G47" s="110"/>
    </row>
    <row r="48" spans="1:7" ht="50.1" customHeight="1" x14ac:dyDescent="0.25">
      <c r="A48" s="5" t="s">
        <v>137</v>
      </c>
      <c r="B48" s="6" t="s">
        <v>35</v>
      </c>
      <c r="C48" s="7" t="s">
        <v>145</v>
      </c>
      <c r="D48" s="37"/>
      <c r="E48" s="37"/>
      <c r="F48" s="8"/>
      <c r="G48" s="99"/>
    </row>
    <row r="49" spans="1:7" ht="50.1" customHeight="1" x14ac:dyDescent="0.25">
      <c r="A49" s="34" t="s">
        <v>138</v>
      </c>
      <c r="B49" s="6" t="s">
        <v>120</v>
      </c>
      <c r="C49" s="7" t="s">
        <v>2</v>
      </c>
      <c r="D49" s="37">
        <v>1</v>
      </c>
      <c r="E49" s="37"/>
      <c r="F49" s="33"/>
      <c r="G49" s="99">
        <f>F49*E49</f>
        <v>0</v>
      </c>
    </row>
    <row r="50" spans="1:7" ht="50.1" customHeight="1" x14ac:dyDescent="0.25">
      <c r="A50" s="34" t="s">
        <v>139</v>
      </c>
      <c r="B50" s="89" t="s">
        <v>121</v>
      </c>
      <c r="C50" s="95"/>
      <c r="D50" s="95"/>
      <c r="E50" s="95"/>
      <c r="F50" s="95"/>
      <c r="G50" s="110"/>
    </row>
    <row r="51" spans="1:7" ht="50.1" customHeight="1" x14ac:dyDescent="0.25">
      <c r="A51" s="5"/>
      <c r="B51" s="6" t="s">
        <v>177</v>
      </c>
      <c r="C51" s="7" t="s">
        <v>3</v>
      </c>
      <c r="D51" s="37">
        <v>56</v>
      </c>
      <c r="E51" s="37"/>
      <c r="F51" s="33"/>
      <c r="G51" s="99">
        <f t="shared" ref="G51:G56" si="3">F51*E51</f>
        <v>0</v>
      </c>
    </row>
    <row r="52" spans="1:7" ht="50.1" customHeight="1" x14ac:dyDescent="0.25">
      <c r="A52" s="5"/>
      <c r="B52" s="6" t="s">
        <v>178</v>
      </c>
      <c r="C52" s="7" t="s">
        <v>3</v>
      </c>
      <c r="D52" s="37">
        <v>56</v>
      </c>
      <c r="E52" s="37"/>
      <c r="F52" s="33"/>
      <c r="G52" s="99">
        <f t="shared" si="3"/>
        <v>0</v>
      </c>
    </row>
    <row r="53" spans="1:7" ht="50.1" customHeight="1" x14ac:dyDescent="0.25">
      <c r="A53" s="5"/>
      <c r="B53" s="6" t="s">
        <v>179</v>
      </c>
      <c r="C53" s="7" t="s">
        <v>66</v>
      </c>
      <c r="D53" s="37">
        <v>870</v>
      </c>
      <c r="E53" s="37"/>
      <c r="F53" s="33"/>
      <c r="G53" s="99">
        <f t="shared" si="3"/>
        <v>0</v>
      </c>
    </row>
    <row r="54" spans="1:7" ht="50.1" customHeight="1" x14ac:dyDescent="0.25">
      <c r="A54" s="34" t="s">
        <v>140</v>
      </c>
      <c r="B54" s="6" t="s">
        <v>122</v>
      </c>
      <c r="C54" s="7" t="s">
        <v>66</v>
      </c>
      <c r="D54" s="37">
        <v>870</v>
      </c>
      <c r="E54" s="37"/>
      <c r="F54" s="33"/>
      <c r="G54" s="99">
        <f t="shared" si="3"/>
        <v>0</v>
      </c>
    </row>
    <row r="55" spans="1:7" ht="50.1" customHeight="1" x14ac:dyDescent="0.25">
      <c r="A55" s="34" t="s">
        <v>141</v>
      </c>
      <c r="B55" s="6" t="s">
        <v>123</v>
      </c>
      <c r="C55" s="7" t="s">
        <v>66</v>
      </c>
      <c r="D55" s="37">
        <v>64</v>
      </c>
      <c r="E55" s="37"/>
      <c r="F55" s="33"/>
      <c r="G55" s="99">
        <f t="shared" si="3"/>
        <v>0</v>
      </c>
    </row>
    <row r="56" spans="1:7" ht="50.1" customHeight="1" x14ac:dyDescent="0.25">
      <c r="A56" s="34" t="s">
        <v>142</v>
      </c>
      <c r="B56" s="6" t="s">
        <v>124</v>
      </c>
      <c r="C56" s="7" t="s">
        <v>65</v>
      </c>
      <c r="D56" s="37">
        <v>32</v>
      </c>
      <c r="E56" s="37"/>
      <c r="F56" s="33"/>
      <c r="G56" s="99">
        <f t="shared" si="3"/>
        <v>0</v>
      </c>
    </row>
    <row r="57" spans="1:7" ht="50.1" customHeight="1" x14ac:dyDescent="0.25">
      <c r="A57" s="5" t="s">
        <v>25</v>
      </c>
      <c r="B57" s="89" t="s">
        <v>125</v>
      </c>
      <c r="C57" s="95"/>
      <c r="D57" s="95"/>
      <c r="E57" s="95"/>
      <c r="F57" s="95"/>
      <c r="G57" s="110"/>
    </row>
    <row r="58" spans="1:7" ht="50.1" customHeight="1" x14ac:dyDescent="0.25">
      <c r="A58" s="34" t="s">
        <v>143</v>
      </c>
      <c r="B58" s="6" t="s">
        <v>35</v>
      </c>
      <c r="C58" s="7" t="s">
        <v>145</v>
      </c>
      <c r="D58" s="37"/>
      <c r="E58" s="37"/>
      <c r="F58" s="8"/>
      <c r="G58" s="99"/>
    </row>
    <row r="59" spans="1:7" ht="50.1" customHeight="1" x14ac:dyDescent="0.25">
      <c r="A59" s="34" t="s">
        <v>144</v>
      </c>
      <c r="B59" s="6" t="s">
        <v>125</v>
      </c>
      <c r="C59" s="7" t="s">
        <v>66</v>
      </c>
      <c r="D59" s="37">
        <v>27.5</v>
      </c>
      <c r="E59" s="37"/>
      <c r="F59" s="33"/>
      <c r="G59" s="99">
        <f t="shared" ref="G59:G60" si="4">F59*E59</f>
        <v>0</v>
      </c>
    </row>
    <row r="60" spans="1:7" ht="50.1" customHeight="1" x14ac:dyDescent="0.25">
      <c r="A60" s="5" t="s">
        <v>49</v>
      </c>
      <c r="B60" s="6" t="s">
        <v>126</v>
      </c>
      <c r="C60" s="7" t="s">
        <v>65</v>
      </c>
      <c r="D60" s="37">
        <v>20.5</v>
      </c>
      <c r="E60" s="37"/>
      <c r="F60" s="33"/>
      <c r="G60" s="99">
        <f t="shared" si="4"/>
        <v>0</v>
      </c>
    </row>
    <row r="61" spans="1:7" ht="15" x14ac:dyDescent="0.25">
      <c r="A61" s="120" t="s">
        <v>79</v>
      </c>
      <c r="B61" s="120"/>
      <c r="C61" s="120"/>
      <c r="D61" s="120"/>
      <c r="E61" s="120"/>
      <c r="F61" s="120"/>
      <c r="G61" s="104">
        <f>SUM(G7:G60)</f>
        <v>0</v>
      </c>
    </row>
    <row r="62" spans="1:7" ht="29.45" customHeight="1" x14ac:dyDescent="0.25">
      <c r="A62" s="126" t="s">
        <v>60</v>
      </c>
      <c r="B62" s="126"/>
      <c r="C62" s="126"/>
      <c r="D62" s="126"/>
      <c r="E62" s="126"/>
      <c r="F62" s="126"/>
      <c r="G62" s="102">
        <f>G61*0.2</f>
        <v>0</v>
      </c>
    </row>
    <row r="63" spans="1:7" ht="15" x14ac:dyDescent="0.25">
      <c r="A63" s="119" t="s">
        <v>80</v>
      </c>
      <c r="B63" s="119"/>
      <c r="C63" s="119"/>
      <c r="D63" s="119"/>
      <c r="E63" s="119"/>
      <c r="F63" s="119"/>
      <c r="G63" s="105">
        <f>G61+G62</f>
        <v>0</v>
      </c>
    </row>
    <row r="65" spans="11:12" ht="15" x14ac:dyDescent="0.25">
      <c r="K65"/>
      <c r="L65"/>
    </row>
    <row r="66" spans="11:12" ht="15" x14ac:dyDescent="0.25">
      <c r="K66"/>
      <c r="L66"/>
    </row>
    <row r="67" spans="11:12" ht="15" x14ac:dyDescent="0.25">
      <c r="K67"/>
      <c r="L67"/>
    </row>
    <row r="68" spans="11:12" ht="15" x14ac:dyDescent="0.25">
      <c r="K68"/>
      <c r="L68"/>
    </row>
    <row r="69" spans="11:12" ht="15" x14ac:dyDescent="0.25">
      <c r="K69"/>
      <c r="L69"/>
    </row>
    <row r="70" spans="11:12" ht="15" x14ac:dyDescent="0.25">
      <c r="K70"/>
      <c r="L70"/>
    </row>
    <row r="71" spans="11:12" ht="15" x14ac:dyDescent="0.25">
      <c r="K71"/>
      <c r="L71"/>
    </row>
    <row r="72" spans="11:12" ht="15" x14ac:dyDescent="0.25">
      <c r="K72"/>
      <c r="L72"/>
    </row>
    <row r="73" spans="11:12" ht="15" x14ac:dyDescent="0.25">
      <c r="K73"/>
      <c r="L73"/>
    </row>
    <row r="74" spans="11:12" ht="15" x14ac:dyDescent="0.25">
      <c r="K74"/>
      <c r="L74"/>
    </row>
    <row r="75" spans="11:12" ht="15" x14ac:dyDescent="0.25">
      <c r="K75"/>
      <c r="L75"/>
    </row>
    <row r="76" spans="11:12" ht="15" x14ac:dyDescent="0.25">
      <c r="K76"/>
      <c r="L76"/>
    </row>
    <row r="77" spans="11:12" ht="15" x14ac:dyDescent="0.25">
      <c r="K77"/>
      <c r="L77"/>
    </row>
    <row r="78" spans="11:12" ht="15" x14ac:dyDescent="0.25">
      <c r="K78"/>
      <c r="L78"/>
    </row>
    <row r="79" spans="11:12" ht="15" x14ac:dyDescent="0.25">
      <c r="K79"/>
      <c r="L79"/>
    </row>
    <row r="80" spans="11:12" ht="15" x14ac:dyDescent="0.25">
      <c r="K80"/>
      <c r="L80"/>
    </row>
    <row r="81" spans="11:12" ht="15" x14ac:dyDescent="0.25">
      <c r="K81"/>
      <c r="L81"/>
    </row>
    <row r="82" spans="11:12" ht="15" x14ac:dyDescent="0.25">
      <c r="K82"/>
      <c r="L82"/>
    </row>
    <row r="83" spans="11:12" ht="15" x14ac:dyDescent="0.25">
      <c r="K83"/>
      <c r="L83"/>
    </row>
    <row r="84" spans="11:12" ht="15" x14ac:dyDescent="0.25">
      <c r="K84"/>
      <c r="L84"/>
    </row>
    <row r="85" spans="11:12" ht="15" x14ac:dyDescent="0.25">
      <c r="K85"/>
      <c r="L85"/>
    </row>
    <row r="86" spans="11:12" ht="15" x14ac:dyDescent="0.25">
      <c r="K86"/>
      <c r="L86"/>
    </row>
    <row r="87" spans="11:12" ht="15" x14ac:dyDescent="0.25">
      <c r="K87"/>
      <c r="L87"/>
    </row>
    <row r="88" spans="11:12" ht="15" x14ac:dyDescent="0.25">
      <c r="K88"/>
      <c r="L88"/>
    </row>
    <row r="89" spans="11:12" ht="15" x14ac:dyDescent="0.25">
      <c r="K89"/>
      <c r="L89"/>
    </row>
    <row r="90" spans="11:12" ht="15" x14ac:dyDescent="0.25">
      <c r="K90"/>
      <c r="L90"/>
    </row>
    <row r="91" spans="11:12" ht="15" x14ac:dyDescent="0.25">
      <c r="K91"/>
      <c r="L91"/>
    </row>
    <row r="92" spans="11:12" ht="15" x14ac:dyDescent="0.25">
      <c r="K92"/>
      <c r="L92"/>
    </row>
    <row r="93" spans="11:12" ht="15" x14ac:dyDescent="0.25">
      <c r="K93"/>
      <c r="L93"/>
    </row>
    <row r="94" spans="11:12" ht="15" x14ac:dyDescent="0.25">
      <c r="K94"/>
      <c r="L94"/>
    </row>
    <row r="95" spans="11:12" ht="15" x14ac:dyDescent="0.25">
      <c r="K95"/>
      <c r="L95"/>
    </row>
    <row r="96" spans="11:12" ht="15" x14ac:dyDescent="0.25">
      <c r="K96"/>
      <c r="L96"/>
    </row>
    <row r="97" spans="11:12" ht="15" x14ac:dyDescent="0.25">
      <c r="K97"/>
      <c r="L97"/>
    </row>
    <row r="98" spans="11:12" ht="15" x14ac:dyDescent="0.25">
      <c r="K98"/>
      <c r="L98"/>
    </row>
    <row r="99" spans="11:12" ht="15" x14ac:dyDescent="0.25">
      <c r="K99"/>
      <c r="L99"/>
    </row>
    <row r="100" spans="11:12" ht="15" x14ac:dyDescent="0.25">
      <c r="K100"/>
      <c r="L100"/>
    </row>
    <row r="101" spans="11:12" ht="15" x14ac:dyDescent="0.25">
      <c r="K101"/>
      <c r="L101"/>
    </row>
    <row r="102" spans="11:12" ht="15" x14ac:dyDescent="0.25">
      <c r="K102"/>
      <c r="L102"/>
    </row>
    <row r="103" spans="11:12" ht="15" x14ac:dyDescent="0.25">
      <c r="K103"/>
      <c r="L103"/>
    </row>
    <row r="104" spans="11:12" ht="15" x14ac:dyDescent="0.25">
      <c r="K104"/>
      <c r="L104"/>
    </row>
    <row r="105" spans="11:12" ht="15" x14ac:dyDescent="0.25">
      <c r="K105"/>
      <c r="L105"/>
    </row>
    <row r="106" spans="11:12" ht="15" x14ac:dyDescent="0.25">
      <c r="K106"/>
      <c r="L106"/>
    </row>
    <row r="107" spans="11:12" ht="15" x14ac:dyDescent="0.25">
      <c r="K107"/>
      <c r="L107"/>
    </row>
    <row r="108" spans="11:12" ht="15" x14ac:dyDescent="0.25">
      <c r="K108"/>
      <c r="L108"/>
    </row>
    <row r="109" spans="11:12" ht="15" x14ac:dyDescent="0.25">
      <c r="K109"/>
      <c r="L109"/>
    </row>
    <row r="189" spans="1:2" x14ac:dyDescent="0.25">
      <c r="A189" s="1">
        <v>7</v>
      </c>
      <c r="B189" s="2" t="s">
        <v>522</v>
      </c>
    </row>
    <row r="190" spans="1:2" x14ac:dyDescent="0.25">
      <c r="A190" s="94"/>
    </row>
    <row r="191" spans="1:2" x14ac:dyDescent="0.25">
      <c r="A191" s="94"/>
    </row>
    <row r="192" spans="1:2" x14ac:dyDescent="0.25">
      <c r="A192" s="94"/>
    </row>
  </sheetData>
  <mergeCells count="9">
    <mergeCell ref="A63:F63"/>
    <mergeCell ref="A61:F61"/>
    <mergeCell ref="A1:G1"/>
    <mergeCell ref="A2:G2"/>
    <mergeCell ref="A3:G3"/>
    <mergeCell ref="A4:G4"/>
    <mergeCell ref="A62:F62"/>
    <mergeCell ref="B6:G6"/>
    <mergeCell ref="A9:A10"/>
  </mergeCells>
  <printOptions horizontalCentered="1"/>
  <pageMargins left="0.70866141732283472" right="0.70866141732283472" top="0.74803149606299213" bottom="0.74803149606299213" header="0.31496062992125984" footer="0.31496062992125984"/>
  <pageSetup paperSize="9" scale="63" fitToHeight="2" orientation="portrait" horizontalDpi="300" r:id="rId1"/>
  <headerFooter>
    <oddHeader>&amp;CRénovation des réseaux et de l’amélioration thermique des ANOM Aix</oddHeader>
    <oddFooter>&amp;L&amp;D&amp;C&amp;P / &amp;N&amp;RAPD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E11F1-DA7C-1245-9F94-8B1F43FAB296}">
  <dimension ref="A1:L197"/>
  <sheetViews>
    <sheetView zoomScaleNormal="100" zoomScaleSheetLayoutView="100" workbookViewId="0">
      <selection activeCell="J8" sqref="J8"/>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38" customWidth="1"/>
    <col min="5" max="5" width="10.140625" style="38" bestFit="1" customWidth="1"/>
    <col min="6" max="6" width="15.42578125" style="1" customWidth="1"/>
    <col min="7" max="7" width="19.140625" style="106" customWidth="1"/>
    <col min="8" max="16384" width="11.42578125" style="1"/>
  </cols>
  <sheetData>
    <row r="1" spans="1:7" s="62" customFormat="1" ht="19.5" customHeight="1" x14ac:dyDescent="0.25">
      <c r="A1" s="124" t="s">
        <v>1</v>
      </c>
      <c r="B1" s="124"/>
      <c r="C1" s="124"/>
      <c r="D1" s="124"/>
      <c r="E1" s="124"/>
      <c r="F1" s="124"/>
      <c r="G1" s="124"/>
    </row>
    <row r="2" spans="1:7" s="62" customFormat="1" ht="19.5" customHeight="1" x14ac:dyDescent="0.25">
      <c r="A2" s="124" t="s">
        <v>146</v>
      </c>
      <c r="B2" s="124"/>
      <c r="C2" s="124"/>
      <c r="D2" s="124"/>
      <c r="E2" s="124"/>
      <c r="F2" s="124"/>
      <c r="G2" s="124"/>
    </row>
    <row r="3" spans="1:7" s="62" customFormat="1" ht="21.6" customHeight="1" x14ac:dyDescent="0.25">
      <c r="A3" s="124" t="s">
        <v>523</v>
      </c>
      <c r="B3" s="124"/>
      <c r="C3" s="124"/>
      <c r="D3" s="124"/>
      <c r="E3" s="124"/>
      <c r="F3" s="124"/>
      <c r="G3" s="124"/>
    </row>
    <row r="4" spans="1:7" s="62" customFormat="1" ht="47.1" customHeight="1" x14ac:dyDescent="0.25">
      <c r="A4" s="125" t="s">
        <v>288</v>
      </c>
      <c r="B4" s="125"/>
      <c r="C4" s="125"/>
      <c r="D4" s="125"/>
      <c r="E4" s="125"/>
      <c r="F4" s="125"/>
      <c r="G4" s="125"/>
    </row>
    <row r="5" spans="1:7" ht="30" customHeight="1" x14ac:dyDescent="0.25">
      <c r="A5" s="3" t="s">
        <v>290</v>
      </c>
      <c r="B5" s="4" t="s">
        <v>289</v>
      </c>
      <c r="C5" s="4" t="s">
        <v>0</v>
      </c>
      <c r="D5" s="36" t="s">
        <v>63</v>
      </c>
      <c r="E5" s="36" t="s">
        <v>64</v>
      </c>
      <c r="F5" s="4" t="s">
        <v>525</v>
      </c>
      <c r="G5" s="98" t="s">
        <v>34</v>
      </c>
    </row>
    <row r="6" spans="1:7" ht="30" customHeight="1" x14ac:dyDescent="0.25">
      <c r="A6" s="31" t="s">
        <v>37</v>
      </c>
      <c r="B6" s="121" t="s">
        <v>35</v>
      </c>
      <c r="C6" s="122"/>
      <c r="D6" s="122"/>
      <c r="E6" s="122"/>
      <c r="F6" s="122"/>
      <c r="G6" s="123"/>
    </row>
    <row r="7" spans="1:7" ht="60" customHeight="1" x14ac:dyDescent="0.25">
      <c r="A7" s="5"/>
      <c r="B7" s="6" t="s">
        <v>62</v>
      </c>
      <c r="C7" s="7" t="s">
        <v>2</v>
      </c>
      <c r="D7" s="37">
        <v>1</v>
      </c>
      <c r="E7" s="37"/>
      <c r="F7" s="8"/>
      <c r="G7" s="99">
        <f>F7*E7</f>
        <v>0</v>
      </c>
    </row>
    <row r="8" spans="1:7" ht="30" customHeight="1" x14ac:dyDescent="0.25">
      <c r="A8" s="31" t="s">
        <v>57</v>
      </c>
      <c r="B8" s="96" t="s">
        <v>58</v>
      </c>
      <c r="C8" s="97"/>
      <c r="D8" s="97"/>
      <c r="E8" s="97"/>
      <c r="F8" s="97"/>
      <c r="G8" s="107"/>
    </row>
    <row r="9" spans="1:7" ht="30" customHeight="1" x14ac:dyDescent="0.25">
      <c r="A9" s="134" t="s">
        <v>38</v>
      </c>
      <c r="B9" s="89" t="s">
        <v>39</v>
      </c>
      <c r="C9" s="95"/>
      <c r="D9" s="95"/>
      <c r="E9" s="95"/>
      <c r="F9" s="95"/>
      <c r="G9" s="110"/>
    </row>
    <row r="10" spans="1:7" ht="50.1" customHeight="1" x14ac:dyDescent="0.25">
      <c r="A10" s="135"/>
      <c r="B10" s="6" t="s">
        <v>40</v>
      </c>
      <c r="C10" s="7" t="s">
        <v>2</v>
      </c>
      <c r="D10" s="37">
        <v>1</v>
      </c>
      <c r="E10" s="37"/>
      <c r="F10" s="8"/>
      <c r="G10" s="99">
        <f t="shared" ref="G10:G11" si="0">F10*E10</f>
        <v>0</v>
      </c>
    </row>
    <row r="11" spans="1:7" ht="50.1" customHeight="1" x14ac:dyDescent="0.25">
      <c r="A11" s="5" t="s">
        <v>12</v>
      </c>
      <c r="B11" s="6" t="s">
        <v>149</v>
      </c>
      <c r="C11" s="7" t="s">
        <v>66</v>
      </c>
      <c r="D11" s="37">
        <v>2922</v>
      </c>
      <c r="E11" s="37"/>
      <c r="F11" s="33"/>
      <c r="G11" s="99">
        <f t="shared" si="0"/>
        <v>0</v>
      </c>
    </row>
    <row r="12" spans="1:7" ht="50.1" customHeight="1" x14ac:dyDescent="0.25">
      <c r="A12" s="5" t="s">
        <v>42</v>
      </c>
      <c r="B12" s="89" t="s">
        <v>150</v>
      </c>
      <c r="C12" s="95"/>
      <c r="D12" s="95"/>
      <c r="E12" s="95"/>
      <c r="F12" s="95"/>
      <c r="G12" s="110"/>
    </row>
    <row r="13" spans="1:7" ht="50.1" customHeight="1" x14ac:dyDescent="0.25">
      <c r="A13" s="34" t="s">
        <v>103</v>
      </c>
      <c r="B13" s="6" t="s">
        <v>151</v>
      </c>
      <c r="C13" s="7" t="s">
        <v>66</v>
      </c>
      <c r="D13" s="37">
        <v>2922</v>
      </c>
      <c r="E13" s="37"/>
      <c r="F13" s="33"/>
      <c r="G13" s="99">
        <f t="shared" ref="G13:G14" si="1">F13*E13</f>
        <v>0</v>
      </c>
    </row>
    <row r="14" spans="1:7" ht="50.1" customHeight="1" x14ac:dyDescent="0.25">
      <c r="A14" s="34" t="s">
        <v>104</v>
      </c>
      <c r="B14" s="6" t="s">
        <v>152</v>
      </c>
      <c r="C14" s="7" t="s">
        <v>66</v>
      </c>
      <c r="D14" s="37">
        <v>2922</v>
      </c>
      <c r="E14" s="37"/>
      <c r="F14" s="8"/>
      <c r="G14" s="99">
        <f t="shared" si="1"/>
        <v>0</v>
      </c>
    </row>
    <row r="15" spans="1:7" ht="50.1" customHeight="1" x14ac:dyDescent="0.25">
      <c r="A15" s="5" t="s">
        <v>5</v>
      </c>
      <c r="B15" s="89" t="s">
        <v>153</v>
      </c>
      <c r="C15" s="95"/>
      <c r="D15" s="95"/>
      <c r="E15" s="95"/>
      <c r="F15" s="95"/>
      <c r="G15" s="110"/>
    </row>
    <row r="16" spans="1:7" ht="50.1" customHeight="1" x14ac:dyDescent="0.25">
      <c r="A16" s="34" t="s">
        <v>127</v>
      </c>
      <c r="B16" s="6" t="s">
        <v>154</v>
      </c>
      <c r="C16" s="7" t="s">
        <v>66</v>
      </c>
      <c r="D16" s="37">
        <v>50</v>
      </c>
      <c r="E16" s="37"/>
      <c r="F16" s="33"/>
      <c r="G16" s="99">
        <f t="shared" ref="G16:G19" si="2">F16*E16</f>
        <v>0</v>
      </c>
    </row>
    <row r="17" spans="1:12" ht="50.1" customHeight="1" x14ac:dyDescent="0.25">
      <c r="A17" s="34" t="s">
        <v>128</v>
      </c>
      <c r="B17" s="6" t="s">
        <v>155</v>
      </c>
      <c r="C17" s="7" t="s">
        <v>2</v>
      </c>
      <c r="D17" s="37">
        <v>1</v>
      </c>
      <c r="E17" s="37"/>
      <c r="F17" s="8"/>
      <c r="G17" s="99">
        <f t="shared" si="2"/>
        <v>0</v>
      </c>
    </row>
    <row r="18" spans="1:12" ht="50.1" customHeight="1" x14ac:dyDescent="0.25">
      <c r="A18" s="34" t="s">
        <v>129</v>
      </c>
      <c r="B18" s="6" t="s">
        <v>156</v>
      </c>
      <c r="C18" s="7" t="s">
        <v>66</v>
      </c>
      <c r="D18" s="37">
        <v>50</v>
      </c>
      <c r="E18" s="37"/>
      <c r="F18" s="33"/>
      <c r="G18" s="99">
        <f t="shared" si="2"/>
        <v>0</v>
      </c>
    </row>
    <row r="19" spans="1:12" ht="50.1" customHeight="1" x14ac:dyDescent="0.25">
      <c r="A19" s="5" t="s">
        <v>22</v>
      </c>
      <c r="B19" s="6" t="s">
        <v>217</v>
      </c>
      <c r="C19" s="7" t="s">
        <v>65</v>
      </c>
      <c r="D19" s="37">
        <v>73</v>
      </c>
      <c r="E19" s="37"/>
      <c r="F19" s="33"/>
      <c r="G19" s="99">
        <f t="shared" si="2"/>
        <v>0</v>
      </c>
    </row>
    <row r="20" spans="1:12" ht="15" x14ac:dyDescent="0.25">
      <c r="A20" s="120" t="s">
        <v>147</v>
      </c>
      <c r="B20" s="120"/>
      <c r="C20" s="120"/>
      <c r="D20" s="120"/>
      <c r="E20" s="120"/>
      <c r="F20" s="120"/>
      <c r="G20" s="104">
        <f>SUM(G7:G19)</f>
        <v>0</v>
      </c>
    </row>
    <row r="21" spans="1:12" ht="29.45" customHeight="1" x14ac:dyDescent="0.25">
      <c r="A21" s="126" t="s">
        <v>60</v>
      </c>
      <c r="B21" s="126"/>
      <c r="C21" s="126"/>
      <c r="D21" s="126"/>
      <c r="E21" s="126"/>
      <c r="F21" s="126"/>
      <c r="G21" s="102">
        <f>G20*0.2</f>
        <v>0</v>
      </c>
    </row>
    <row r="22" spans="1:12" ht="15" x14ac:dyDescent="0.25">
      <c r="A22" s="119" t="s">
        <v>148</v>
      </c>
      <c r="B22" s="119"/>
      <c r="C22" s="119"/>
      <c r="D22" s="119"/>
      <c r="E22" s="119"/>
      <c r="F22" s="119"/>
      <c r="G22" s="105">
        <f>G20+G21</f>
        <v>0</v>
      </c>
    </row>
    <row r="24" spans="1:12" ht="15" x14ac:dyDescent="0.25">
      <c r="K24"/>
      <c r="L24"/>
    </row>
    <row r="25" spans="1:12" ht="15" x14ac:dyDescent="0.25">
      <c r="K25"/>
      <c r="L25"/>
    </row>
    <row r="26" spans="1:12" ht="15" x14ac:dyDescent="0.25">
      <c r="K26"/>
      <c r="L26"/>
    </row>
    <row r="27" spans="1:12" ht="15" x14ac:dyDescent="0.25">
      <c r="K27"/>
      <c r="L27"/>
    </row>
    <row r="28" spans="1:12" ht="15" x14ac:dyDescent="0.25">
      <c r="K28"/>
      <c r="L28"/>
    </row>
    <row r="29" spans="1:12" ht="15" x14ac:dyDescent="0.25">
      <c r="K29"/>
      <c r="L29"/>
    </row>
    <row r="30" spans="1:12" ht="15" x14ac:dyDescent="0.25">
      <c r="K30"/>
      <c r="L30"/>
    </row>
    <row r="31" spans="1:12" ht="15" x14ac:dyDescent="0.25">
      <c r="K31"/>
      <c r="L31"/>
    </row>
    <row r="32" spans="1:12" ht="15" x14ac:dyDescent="0.25">
      <c r="K32"/>
      <c r="L32"/>
    </row>
    <row r="33" spans="11:12" ht="15" x14ac:dyDescent="0.25">
      <c r="K33"/>
      <c r="L33"/>
    </row>
    <row r="34" spans="11:12" ht="15" x14ac:dyDescent="0.25">
      <c r="K34"/>
      <c r="L34"/>
    </row>
    <row r="35" spans="11:12" ht="15" x14ac:dyDescent="0.25">
      <c r="K35"/>
      <c r="L35"/>
    </row>
    <row r="36" spans="11:12" ht="15" x14ac:dyDescent="0.25">
      <c r="K36"/>
      <c r="L36"/>
    </row>
    <row r="37" spans="11:12" ht="15" x14ac:dyDescent="0.25">
      <c r="K37"/>
      <c r="L37"/>
    </row>
    <row r="38" spans="11:12" ht="15" x14ac:dyDescent="0.25">
      <c r="K38"/>
      <c r="L38"/>
    </row>
    <row r="39" spans="11:12" ht="15" x14ac:dyDescent="0.25">
      <c r="K39"/>
      <c r="L39"/>
    </row>
    <row r="40" spans="11:12" ht="15" x14ac:dyDescent="0.25">
      <c r="K40"/>
      <c r="L40"/>
    </row>
    <row r="41" spans="11:12" ht="15" x14ac:dyDescent="0.25">
      <c r="K41"/>
      <c r="L41"/>
    </row>
    <row r="42" spans="11:12" ht="15" x14ac:dyDescent="0.25">
      <c r="K42"/>
      <c r="L42"/>
    </row>
    <row r="43" spans="11:12" ht="15" x14ac:dyDescent="0.25">
      <c r="K43"/>
      <c r="L43"/>
    </row>
    <row r="44" spans="11:12" ht="15" x14ac:dyDescent="0.25">
      <c r="K44"/>
      <c r="L44"/>
    </row>
    <row r="45" spans="11:12" ht="15" x14ac:dyDescent="0.25">
      <c r="K45"/>
      <c r="L45"/>
    </row>
    <row r="46" spans="11:12" ht="15" x14ac:dyDescent="0.25">
      <c r="K46"/>
      <c r="L46"/>
    </row>
    <row r="47" spans="11:12" ht="15" x14ac:dyDescent="0.25">
      <c r="K47"/>
      <c r="L47"/>
    </row>
    <row r="48" spans="11:12" ht="15" x14ac:dyDescent="0.25">
      <c r="K48"/>
      <c r="L48"/>
    </row>
    <row r="49" spans="11:12" ht="15" x14ac:dyDescent="0.25">
      <c r="K49"/>
      <c r="L49"/>
    </row>
    <row r="50" spans="11:12" ht="15" x14ac:dyDescent="0.25">
      <c r="K50"/>
      <c r="L50"/>
    </row>
    <row r="51" spans="11:12" ht="15" x14ac:dyDescent="0.25">
      <c r="K51"/>
      <c r="L51"/>
    </row>
    <row r="52" spans="11:12" ht="15" x14ac:dyDescent="0.25">
      <c r="K52"/>
      <c r="L52"/>
    </row>
    <row r="53" spans="11:12" ht="15" x14ac:dyDescent="0.25">
      <c r="K53"/>
      <c r="L53"/>
    </row>
    <row r="54" spans="11:12" ht="15" x14ac:dyDescent="0.25">
      <c r="K54"/>
      <c r="L54"/>
    </row>
    <row r="55" spans="11:12" ht="15" x14ac:dyDescent="0.25">
      <c r="K55"/>
      <c r="L55"/>
    </row>
    <row r="56" spans="11:12" ht="15" x14ac:dyDescent="0.25">
      <c r="K56"/>
      <c r="L56"/>
    </row>
    <row r="57" spans="11:12" ht="15" x14ac:dyDescent="0.25">
      <c r="K57"/>
      <c r="L57"/>
    </row>
    <row r="58" spans="11:12" ht="15" x14ac:dyDescent="0.25">
      <c r="K58"/>
      <c r="L58"/>
    </row>
    <row r="59" spans="11:12" ht="15" x14ac:dyDescent="0.25">
      <c r="K59"/>
      <c r="L59"/>
    </row>
    <row r="60" spans="11:12" ht="15" x14ac:dyDescent="0.25">
      <c r="K60"/>
      <c r="L60"/>
    </row>
    <row r="61" spans="11:12" ht="15" x14ac:dyDescent="0.25">
      <c r="K61"/>
      <c r="L61"/>
    </row>
    <row r="62" spans="11:12" ht="15" x14ac:dyDescent="0.25">
      <c r="K62"/>
      <c r="L62"/>
    </row>
    <row r="63" spans="11:12" ht="15" x14ac:dyDescent="0.25">
      <c r="K63"/>
      <c r="L63"/>
    </row>
    <row r="64" spans="11:12" ht="15" x14ac:dyDescent="0.25">
      <c r="K64"/>
      <c r="L64"/>
    </row>
    <row r="65" spans="11:12" ht="15" x14ac:dyDescent="0.25">
      <c r="K65"/>
      <c r="L65"/>
    </row>
    <row r="66" spans="11:12" ht="15" x14ac:dyDescent="0.25">
      <c r="K66"/>
      <c r="L66"/>
    </row>
    <row r="67" spans="11:12" ht="15" x14ac:dyDescent="0.25">
      <c r="K67"/>
      <c r="L67"/>
    </row>
    <row r="68" spans="11:12" ht="15" x14ac:dyDescent="0.25">
      <c r="K68"/>
      <c r="L68"/>
    </row>
    <row r="194" spans="1:2" x14ac:dyDescent="0.25">
      <c r="A194" s="1">
        <v>7</v>
      </c>
      <c r="B194" s="2" t="s">
        <v>522</v>
      </c>
    </row>
    <row r="195" spans="1:2" x14ac:dyDescent="0.25">
      <c r="A195" s="94"/>
    </row>
    <row r="196" spans="1:2" x14ac:dyDescent="0.25">
      <c r="A196" s="94"/>
    </row>
    <row r="197" spans="1:2" x14ac:dyDescent="0.25">
      <c r="A197" s="94"/>
    </row>
  </sheetData>
  <mergeCells count="9">
    <mergeCell ref="A1:G1"/>
    <mergeCell ref="A2:G2"/>
    <mergeCell ref="A3:G3"/>
    <mergeCell ref="A4:G4"/>
    <mergeCell ref="A22:F22"/>
    <mergeCell ref="A20:F20"/>
    <mergeCell ref="A21:F21"/>
    <mergeCell ref="B6:G6"/>
    <mergeCell ref="A9:A10"/>
  </mergeCells>
  <printOptions horizontalCentered="1"/>
  <pageMargins left="0.70866141732283472" right="0.70866141732283472" top="0.74803149606299213" bottom="0.74803149606299213" header="0.31496062992125984" footer="0.31496062992125984"/>
  <pageSetup paperSize="9" scale="63" fitToHeight="2" orientation="portrait" horizontalDpi="300" r:id="rId1"/>
  <headerFooter>
    <oddHeader>&amp;CRénovation des réseaux et de l’amélioration thermique des ANOM Aix</oddHeader>
    <oddFooter>&amp;L&amp;D&amp;C&amp;P / &amp;N&amp;RAPD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34743-47F7-8749-9A7B-E36F442DA49A}">
  <dimension ref="A1:L197"/>
  <sheetViews>
    <sheetView zoomScaleNormal="100" zoomScaleSheetLayoutView="100" workbookViewId="0">
      <selection activeCell="J8" sqref="J8"/>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38" customWidth="1"/>
    <col min="5" max="5" width="10.140625" style="38" bestFit="1" customWidth="1"/>
    <col min="6" max="6" width="15.42578125" style="1" customWidth="1"/>
    <col min="7" max="7" width="19.140625" style="106" customWidth="1"/>
    <col min="8" max="16384" width="11.42578125" style="1"/>
  </cols>
  <sheetData>
    <row r="1" spans="1:7" s="62" customFormat="1" ht="19.5" customHeight="1" x14ac:dyDescent="0.25">
      <c r="A1" s="124" t="s">
        <v>1</v>
      </c>
      <c r="B1" s="124"/>
      <c r="C1" s="124"/>
      <c r="D1" s="124"/>
      <c r="E1" s="124"/>
      <c r="F1" s="124"/>
      <c r="G1" s="124"/>
    </row>
    <row r="2" spans="1:7" s="62" customFormat="1" ht="19.5" customHeight="1" x14ac:dyDescent="0.25">
      <c r="A2" s="124" t="s">
        <v>157</v>
      </c>
      <c r="B2" s="124"/>
      <c r="C2" s="124"/>
      <c r="D2" s="124"/>
      <c r="E2" s="124"/>
      <c r="F2" s="124"/>
      <c r="G2" s="124"/>
    </row>
    <row r="3" spans="1:7" s="62" customFormat="1" ht="21.6" customHeight="1" x14ac:dyDescent="0.25">
      <c r="A3" s="124" t="s">
        <v>523</v>
      </c>
      <c r="B3" s="124"/>
      <c r="C3" s="124"/>
      <c r="D3" s="124"/>
      <c r="E3" s="124"/>
      <c r="F3" s="124"/>
      <c r="G3" s="124"/>
    </row>
    <row r="4" spans="1:7" s="62" customFormat="1" ht="47.1" customHeight="1" x14ac:dyDescent="0.25">
      <c r="A4" s="125" t="s">
        <v>288</v>
      </c>
      <c r="B4" s="125"/>
      <c r="C4" s="125"/>
      <c r="D4" s="125"/>
      <c r="E4" s="125"/>
      <c r="F4" s="125"/>
      <c r="G4" s="125"/>
    </row>
    <row r="5" spans="1:7" ht="30" customHeight="1" x14ac:dyDescent="0.25">
      <c r="A5" s="3" t="s">
        <v>290</v>
      </c>
      <c r="B5" s="4" t="s">
        <v>289</v>
      </c>
      <c r="C5" s="4" t="s">
        <v>0</v>
      </c>
      <c r="D5" s="36" t="s">
        <v>63</v>
      </c>
      <c r="E5" s="36" t="s">
        <v>64</v>
      </c>
      <c r="F5" s="4" t="s">
        <v>525</v>
      </c>
      <c r="G5" s="98" t="s">
        <v>34</v>
      </c>
    </row>
    <row r="6" spans="1:7" ht="30" customHeight="1" x14ac:dyDescent="0.25">
      <c r="A6" s="31" t="s">
        <v>37</v>
      </c>
      <c r="B6" s="121" t="s">
        <v>35</v>
      </c>
      <c r="C6" s="122"/>
      <c r="D6" s="122"/>
      <c r="E6" s="122"/>
      <c r="F6" s="122"/>
      <c r="G6" s="123"/>
    </row>
    <row r="7" spans="1:7" ht="60" customHeight="1" x14ac:dyDescent="0.25">
      <c r="A7" s="5"/>
      <c r="B7" s="6" t="s">
        <v>62</v>
      </c>
      <c r="C7" s="7" t="s">
        <v>2</v>
      </c>
      <c r="D7" s="37">
        <v>1</v>
      </c>
      <c r="E7" s="37"/>
      <c r="F7" s="8"/>
      <c r="G7" s="99">
        <f>F7*E7</f>
        <v>0</v>
      </c>
    </row>
    <row r="8" spans="1:7" ht="30" customHeight="1" x14ac:dyDescent="0.25">
      <c r="A8" s="31" t="s">
        <v>57</v>
      </c>
      <c r="B8" s="96" t="s">
        <v>58</v>
      </c>
      <c r="C8" s="97"/>
      <c r="D8" s="97"/>
      <c r="E8" s="97"/>
      <c r="F8" s="97"/>
      <c r="G8" s="107"/>
    </row>
    <row r="9" spans="1:7" ht="30" customHeight="1" x14ac:dyDescent="0.25">
      <c r="A9" s="134" t="s">
        <v>38</v>
      </c>
      <c r="B9" s="89" t="s">
        <v>39</v>
      </c>
      <c r="C9" s="95"/>
      <c r="D9" s="95"/>
      <c r="E9" s="95"/>
      <c r="F9" s="95"/>
      <c r="G9" s="110"/>
    </row>
    <row r="10" spans="1:7" ht="50.1" customHeight="1" x14ac:dyDescent="0.25">
      <c r="A10" s="135"/>
      <c r="B10" s="6" t="s">
        <v>40</v>
      </c>
      <c r="C10" s="7" t="s">
        <v>2</v>
      </c>
      <c r="D10" s="37">
        <v>1</v>
      </c>
      <c r="E10" s="37"/>
      <c r="F10" s="8"/>
      <c r="G10" s="99">
        <f>F10*E10</f>
        <v>0</v>
      </c>
    </row>
    <row r="11" spans="1:7" ht="50.1" customHeight="1" x14ac:dyDescent="0.25">
      <c r="A11" s="5" t="s">
        <v>12</v>
      </c>
      <c r="B11" s="89" t="s">
        <v>160</v>
      </c>
      <c r="C11" s="95"/>
      <c r="D11" s="95"/>
      <c r="E11" s="95"/>
      <c r="F11" s="95"/>
      <c r="G11" s="110"/>
    </row>
    <row r="12" spans="1:7" ht="50.1" customHeight="1" x14ac:dyDescent="0.25">
      <c r="A12" s="34" t="s">
        <v>82</v>
      </c>
      <c r="B12" s="6" t="s">
        <v>161</v>
      </c>
      <c r="C12" s="7" t="s">
        <v>66</v>
      </c>
      <c r="D12" s="37">
        <v>65</v>
      </c>
      <c r="E12" s="37"/>
      <c r="F12" s="33"/>
      <c r="G12" s="99">
        <f t="shared" ref="G12:G13" si="0">F12*E12</f>
        <v>0</v>
      </c>
    </row>
    <row r="13" spans="1:7" ht="50.1" customHeight="1" x14ac:dyDescent="0.25">
      <c r="A13" s="34" t="s">
        <v>83</v>
      </c>
      <c r="B13" s="6" t="s">
        <v>162</v>
      </c>
      <c r="C13" s="7" t="s">
        <v>66</v>
      </c>
      <c r="D13" s="37">
        <v>60</v>
      </c>
      <c r="E13" s="37"/>
      <c r="F13" s="33"/>
      <c r="G13" s="99">
        <f t="shared" si="0"/>
        <v>0</v>
      </c>
    </row>
    <row r="14" spans="1:7" ht="50.1" customHeight="1" x14ac:dyDescent="0.25">
      <c r="A14" s="34" t="s">
        <v>85</v>
      </c>
      <c r="B14" s="89" t="s">
        <v>163</v>
      </c>
      <c r="C14" s="95"/>
      <c r="D14" s="95"/>
      <c r="E14" s="95"/>
      <c r="F14" s="95"/>
      <c r="G14" s="110"/>
    </row>
    <row r="15" spans="1:7" ht="50.1" customHeight="1" x14ac:dyDescent="0.25">
      <c r="A15" s="34"/>
      <c r="B15" s="6" t="s">
        <v>182</v>
      </c>
      <c r="C15" s="7" t="s">
        <v>66</v>
      </c>
      <c r="D15" s="37">
        <f>D12-D16</f>
        <v>52</v>
      </c>
      <c r="E15" s="37"/>
      <c r="F15" s="33"/>
      <c r="G15" s="99">
        <f t="shared" ref="G15:G18" si="1">F15*E15</f>
        <v>0</v>
      </c>
    </row>
    <row r="16" spans="1:7" ht="50.1" customHeight="1" x14ac:dyDescent="0.25">
      <c r="A16" s="34"/>
      <c r="B16" s="6" t="s">
        <v>183</v>
      </c>
      <c r="C16" s="7" t="s">
        <v>66</v>
      </c>
      <c r="D16" s="37">
        <v>13</v>
      </c>
      <c r="E16" s="37"/>
      <c r="F16" s="33"/>
      <c r="G16" s="99">
        <f t="shared" si="1"/>
        <v>0</v>
      </c>
    </row>
    <row r="17" spans="1:7" ht="50.1" customHeight="1" x14ac:dyDescent="0.25">
      <c r="A17" s="34" t="s">
        <v>87</v>
      </c>
      <c r="B17" s="6" t="s">
        <v>164</v>
      </c>
      <c r="C17" s="7" t="s">
        <v>66</v>
      </c>
      <c r="D17" s="37">
        <v>60</v>
      </c>
      <c r="E17" s="37"/>
      <c r="F17" s="33"/>
      <c r="G17" s="99">
        <f t="shared" si="1"/>
        <v>0</v>
      </c>
    </row>
    <row r="18" spans="1:7" ht="50.1" customHeight="1" x14ac:dyDescent="0.25">
      <c r="A18" s="34" t="s">
        <v>89</v>
      </c>
      <c r="B18" s="6" t="s">
        <v>165</v>
      </c>
      <c r="C18" s="7" t="s">
        <v>66</v>
      </c>
      <c r="D18" s="37">
        <v>38</v>
      </c>
      <c r="E18" s="37"/>
      <c r="F18" s="33"/>
      <c r="G18" s="99">
        <f t="shared" si="1"/>
        <v>0</v>
      </c>
    </row>
    <row r="19" spans="1:7" ht="50.1" customHeight="1" x14ac:dyDescent="0.25">
      <c r="A19" s="5" t="s">
        <v>42</v>
      </c>
      <c r="B19" s="89" t="s">
        <v>166</v>
      </c>
      <c r="C19" s="95"/>
      <c r="D19" s="95"/>
      <c r="E19" s="95"/>
      <c r="F19" s="95"/>
      <c r="G19" s="110"/>
    </row>
    <row r="20" spans="1:7" ht="50.1" customHeight="1" x14ac:dyDescent="0.25">
      <c r="A20" s="34" t="s">
        <v>103</v>
      </c>
      <c r="B20" s="6" t="s">
        <v>167</v>
      </c>
      <c r="C20" s="7" t="s">
        <v>66</v>
      </c>
      <c r="D20" s="37">
        <v>7</v>
      </c>
      <c r="E20" s="37"/>
      <c r="F20" s="33"/>
      <c r="G20" s="99">
        <f t="shared" ref="G20:G23" si="2">F20*E20</f>
        <v>0</v>
      </c>
    </row>
    <row r="21" spans="1:7" ht="50.1" customHeight="1" x14ac:dyDescent="0.25">
      <c r="A21" s="34" t="s">
        <v>104</v>
      </c>
      <c r="B21" s="6" t="s">
        <v>168</v>
      </c>
      <c r="C21" s="7" t="s">
        <v>66</v>
      </c>
      <c r="D21" s="37">
        <v>7</v>
      </c>
      <c r="E21" s="37"/>
      <c r="F21" s="33"/>
      <c r="G21" s="99">
        <f t="shared" si="2"/>
        <v>0</v>
      </c>
    </row>
    <row r="22" spans="1:7" ht="50.1" customHeight="1" x14ac:dyDescent="0.25">
      <c r="A22" s="34" t="s">
        <v>105</v>
      </c>
      <c r="B22" s="6" t="s">
        <v>169</v>
      </c>
      <c r="C22" s="7" t="s">
        <v>3</v>
      </c>
      <c r="D22" s="37">
        <v>2</v>
      </c>
      <c r="E22" s="37"/>
      <c r="F22" s="33"/>
      <c r="G22" s="99">
        <f t="shared" si="2"/>
        <v>0</v>
      </c>
    </row>
    <row r="23" spans="1:7" ht="50.1" customHeight="1" x14ac:dyDescent="0.25">
      <c r="A23" s="5" t="s">
        <v>5</v>
      </c>
      <c r="B23" s="6" t="s">
        <v>187</v>
      </c>
      <c r="C23" s="7" t="s">
        <v>66</v>
      </c>
      <c r="D23" s="37">
        <v>6</v>
      </c>
      <c r="E23" s="37"/>
      <c r="F23" s="33"/>
      <c r="G23" s="99">
        <f t="shared" si="2"/>
        <v>0</v>
      </c>
    </row>
    <row r="24" spans="1:7" ht="50.1" customHeight="1" x14ac:dyDescent="0.25">
      <c r="A24" s="5" t="s">
        <v>22</v>
      </c>
      <c r="B24" s="89" t="s">
        <v>186</v>
      </c>
      <c r="C24" s="95"/>
      <c r="D24" s="95"/>
      <c r="E24" s="95"/>
      <c r="F24" s="95"/>
      <c r="G24" s="110"/>
    </row>
    <row r="25" spans="1:7" ht="50.1" customHeight="1" x14ac:dyDescent="0.25">
      <c r="A25" s="34" t="s">
        <v>137</v>
      </c>
      <c r="B25" s="6" t="s">
        <v>188</v>
      </c>
      <c r="C25" s="7" t="s">
        <v>66</v>
      </c>
      <c r="D25" s="37">
        <v>108</v>
      </c>
      <c r="E25" s="37"/>
      <c r="F25" s="33"/>
      <c r="G25" s="99">
        <f t="shared" ref="G25:G27" si="3">F25*E25</f>
        <v>0</v>
      </c>
    </row>
    <row r="26" spans="1:7" ht="50.1" customHeight="1" x14ac:dyDescent="0.25">
      <c r="A26" s="34" t="s">
        <v>138</v>
      </c>
      <c r="B26" s="6" t="s">
        <v>185</v>
      </c>
      <c r="C26" s="7" t="s">
        <v>66</v>
      </c>
      <c r="D26" s="37">
        <v>108</v>
      </c>
      <c r="E26" s="37"/>
      <c r="F26" s="33"/>
      <c r="G26" s="99">
        <f t="shared" si="3"/>
        <v>0</v>
      </c>
    </row>
    <row r="27" spans="1:7" ht="50.1" customHeight="1" x14ac:dyDescent="0.25">
      <c r="A27" s="34" t="s">
        <v>139</v>
      </c>
      <c r="B27" s="6" t="s">
        <v>189</v>
      </c>
      <c r="C27" s="7" t="s">
        <v>3</v>
      </c>
      <c r="D27" s="37">
        <v>18</v>
      </c>
      <c r="E27" s="37"/>
      <c r="F27" s="33"/>
      <c r="G27" s="99">
        <f t="shared" si="3"/>
        <v>0</v>
      </c>
    </row>
    <row r="28" spans="1:7" ht="50.1" customHeight="1" x14ac:dyDescent="0.25">
      <c r="A28" s="5" t="s">
        <v>25</v>
      </c>
      <c r="B28" s="89" t="s">
        <v>170</v>
      </c>
      <c r="C28" s="95"/>
      <c r="D28" s="95"/>
      <c r="E28" s="95"/>
      <c r="F28" s="95"/>
      <c r="G28" s="110"/>
    </row>
    <row r="29" spans="1:7" ht="50.1" customHeight="1" x14ac:dyDescent="0.25">
      <c r="A29" s="34" t="s">
        <v>143</v>
      </c>
      <c r="B29" s="6" t="s">
        <v>190</v>
      </c>
      <c r="C29" s="7" t="s">
        <v>66</v>
      </c>
      <c r="D29" s="37">
        <v>489</v>
      </c>
      <c r="E29" s="37"/>
      <c r="F29" s="33"/>
      <c r="G29" s="99">
        <f t="shared" ref="G29:G34" si="4">F29*E29</f>
        <v>0</v>
      </c>
    </row>
    <row r="30" spans="1:7" ht="50.1" customHeight="1" x14ac:dyDescent="0.25">
      <c r="A30" s="34" t="s">
        <v>144</v>
      </c>
      <c r="B30" s="6" t="s">
        <v>192</v>
      </c>
      <c r="C30" s="7" t="s">
        <v>66</v>
      </c>
      <c r="D30" s="37">
        <v>7</v>
      </c>
      <c r="E30" s="37"/>
      <c r="F30" s="33"/>
      <c r="G30" s="99">
        <f t="shared" si="4"/>
        <v>0</v>
      </c>
    </row>
    <row r="31" spans="1:7" ht="50.1" customHeight="1" x14ac:dyDescent="0.25">
      <c r="A31" s="34" t="s">
        <v>184</v>
      </c>
      <c r="B31" s="6" t="s">
        <v>219</v>
      </c>
      <c r="C31" s="7" t="s">
        <v>66</v>
      </c>
      <c r="D31" s="37">
        <v>44</v>
      </c>
      <c r="E31" s="37"/>
      <c r="F31" s="33"/>
      <c r="G31" s="99">
        <f t="shared" si="4"/>
        <v>0</v>
      </c>
    </row>
    <row r="32" spans="1:7" ht="50.1" customHeight="1" x14ac:dyDescent="0.25">
      <c r="A32" s="34" t="s">
        <v>191</v>
      </c>
      <c r="B32" s="6" t="s">
        <v>172</v>
      </c>
      <c r="C32" s="7" t="s">
        <v>66</v>
      </c>
      <c r="D32" s="37">
        <v>2250</v>
      </c>
      <c r="E32" s="37"/>
      <c r="F32" s="33"/>
      <c r="G32" s="99">
        <f t="shared" si="4"/>
        <v>0</v>
      </c>
    </row>
    <row r="33" spans="1:12" ht="50.1" customHeight="1" x14ac:dyDescent="0.25">
      <c r="A33" s="34" t="s">
        <v>194</v>
      </c>
      <c r="B33" s="6" t="s">
        <v>171</v>
      </c>
      <c r="C33" s="7" t="s">
        <v>66</v>
      </c>
      <c r="D33" s="37">
        <v>4</v>
      </c>
      <c r="E33" s="37"/>
      <c r="F33" s="33"/>
      <c r="G33" s="99">
        <f t="shared" si="4"/>
        <v>0</v>
      </c>
    </row>
    <row r="34" spans="1:12" ht="50.1" customHeight="1" x14ac:dyDescent="0.25">
      <c r="A34" s="34" t="s">
        <v>218</v>
      </c>
      <c r="B34" s="6" t="s">
        <v>193</v>
      </c>
      <c r="C34" s="7" t="s">
        <v>66</v>
      </c>
      <c r="D34" s="37">
        <v>10</v>
      </c>
      <c r="E34" s="37"/>
      <c r="F34" s="33"/>
      <c r="G34" s="99">
        <f t="shared" si="4"/>
        <v>0</v>
      </c>
    </row>
    <row r="35" spans="1:12" ht="15" x14ac:dyDescent="0.25">
      <c r="A35" s="120" t="s">
        <v>158</v>
      </c>
      <c r="B35" s="120"/>
      <c r="C35" s="120"/>
      <c r="D35" s="120"/>
      <c r="E35" s="120"/>
      <c r="F35" s="120"/>
      <c r="G35" s="104">
        <f>SUM(G7:G34)</f>
        <v>0</v>
      </c>
      <c r="I35"/>
      <c r="J35"/>
      <c r="K35"/>
      <c r="L35"/>
    </row>
    <row r="36" spans="1:12" ht="15" x14ac:dyDescent="0.25">
      <c r="A36" s="126" t="s">
        <v>60</v>
      </c>
      <c r="B36" s="126"/>
      <c r="C36" s="126"/>
      <c r="D36" s="126"/>
      <c r="E36" s="126"/>
      <c r="F36" s="126"/>
      <c r="G36" s="102">
        <f>G35*0.2</f>
        <v>0</v>
      </c>
      <c r="I36"/>
      <c r="J36"/>
      <c r="K36"/>
      <c r="L36"/>
    </row>
    <row r="37" spans="1:12" ht="15" x14ac:dyDescent="0.25">
      <c r="A37" s="119" t="s">
        <v>159</v>
      </c>
      <c r="B37" s="119"/>
      <c r="C37" s="119"/>
      <c r="D37" s="119"/>
      <c r="E37" s="119"/>
      <c r="F37" s="119"/>
      <c r="G37" s="105">
        <f>G35+G36</f>
        <v>0</v>
      </c>
      <c r="I37"/>
      <c r="J37"/>
      <c r="K37"/>
      <c r="L37"/>
    </row>
    <row r="38" spans="1:12" ht="15" x14ac:dyDescent="0.25">
      <c r="I38"/>
      <c r="J38"/>
      <c r="K38"/>
      <c r="L38"/>
    </row>
    <row r="39" spans="1:12" ht="15" x14ac:dyDescent="0.25">
      <c r="I39"/>
      <c r="J39"/>
      <c r="K39"/>
      <c r="L39"/>
    </row>
    <row r="40" spans="1:12" ht="15" x14ac:dyDescent="0.25">
      <c r="I40"/>
      <c r="J40"/>
      <c r="K40"/>
      <c r="L40"/>
    </row>
    <row r="41" spans="1:12" ht="15" x14ac:dyDescent="0.25">
      <c r="I41"/>
      <c r="J41"/>
      <c r="K41"/>
      <c r="L41"/>
    </row>
    <row r="42" spans="1:12" ht="15" x14ac:dyDescent="0.25">
      <c r="I42"/>
      <c r="J42"/>
      <c r="K42"/>
      <c r="L42"/>
    </row>
    <row r="43" spans="1:12" ht="15" x14ac:dyDescent="0.25">
      <c r="I43"/>
      <c r="J43"/>
      <c r="K43"/>
      <c r="L43"/>
    </row>
    <row r="44" spans="1:12" ht="15" x14ac:dyDescent="0.25">
      <c r="I44"/>
      <c r="J44"/>
      <c r="K44"/>
      <c r="L44"/>
    </row>
    <row r="45" spans="1:12" ht="15" x14ac:dyDescent="0.25">
      <c r="I45"/>
      <c r="J45"/>
      <c r="K45"/>
      <c r="L45"/>
    </row>
    <row r="46" spans="1:12" ht="15" x14ac:dyDescent="0.25">
      <c r="I46"/>
      <c r="J46"/>
      <c r="K46"/>
      <c r="L46"/>
    </row>
    <row r="47" spans="1:12" ht="15" x14ac:dyDescent="0.25">
      <c r="I47"/>
      <c r="J47"/>
      <c r="K47"/>
      <c r="L47"/>
    </row>
    <row r="48" spans="1:12" ht="15" x14ac:dyDescent="0.25">
      <c r="I48"/>
      <c r="J48"/>
      <c r="K48"/>
      <c r="L48"/>
    </row>
    <row r="49" spans="9:12" ht="15" x14ac:dyDescent="0.25">
      <c r="I49"/>
      <c r="J49"/>
      <c r="K49"/>
      <c r="L49"/>
    </row>
    <row r="50" spans="9:12" ht="15" x14ac:dyDescent="0.25">
      <c r="K50"/>
      <c r="L50"/>
    </row>
    <row r="51" spans="9:12" ht="15" x14ac:dyDescent="0.25">
      <c r="K51"/>
      <c r="L51"/>
    </row>
    <row r="52" spans="9:12" ht="15" x14ac:dyDescent="0.25">
      <c r="K52"/>
      <c r="L52"/>
    </row>
    <row r="53" spans="9:12" ht="15" x14ac:dyDescent="0.25">
      <c r="K53"/>
      <c r="L53"/>
    </row>
    <row r="54" spans="9:12" ht="15" x14ac:dyDescent="0.25">
      <c r="K54"/>
      <c r="L54"/>
    </row>
    <row r="55" spans="9:12" ht="15" x14ac:dyDescent="0.25">
      <c r="K55"/>
      <c r="L55"/>
    </row>
    <row r="56" spans="9:12" ht="15" x14ac:dyDescent="0.25">
      <c r="K56"/>
      <c r="L56"/>
    </row>
    <row r="57" spans="9:12" ht="15" x14ac:dyDescent="0.25">
      <c r="K57"/>
      <c r="L57"/>
    </row>
    <row r="58" spans="9:12" ht="15" x14ac:dyDescent="0.25">
      <c r="K58"/>
      <c r="L58"/>
    </row>
    <row r="59" spans="9:12" ht="15" x14ac:dyDescent="0.25">
      <c r="K59"/>
      <c r="L59"/>
    </row>
    <row r="60" spans="9:12" ht="15" x14ac:dyDescent="0.25">
      <c r="K60"/>
      <c r="L60"/>
    </row>
    <row r="61" spans="9:12" ht="15" x14ac:dyDescent="0.25">
      <c r="K61"/>
      <c r="L61"/>
    </row>
    <row r="62" spans="9:12" ht="15" x14ac:dyDescent="0.25">
      <c r="K62"/>
      <c r="L62"/>
    </row>
    <row r="63" spans="9:12" ht="15" x14ac:dyDescent="0.25">
      <c r="K63"/>
      <c r="L63"/>
    </row>
    <row r="64" spans="9:12" ht="15" x14ac:dyDescent="0.25">
      <c r="K64"/>
      <c r="L64"/>
    </row>
    <row r="65" spans="11:12" ht="15" x14ac:dyDescent="0.25">
      <c r="K65"/>
      <c r="L65"/>
    </row>
    <row r="66" spans="11:12" ht="15" x14ac:dyDescent="0.25">
      <c r="K66"/>
      <c r="L66"/>
    </row>
    <row r="67" spans="11:12" ht="15" x14ac:dyDescent="0.25">
      <c r="K67"/>
      <c r="L67"/>
    </row>
    <row r="68" spans="11:12" ht="15" x14ac:dyDescent="0.25">
      <c r="K68"/>
      <c r="L68"/>
    </row>
    <row r="69" spans="11:12" ht="15" x14ac:dyDescent="0.25">
      <c r="K69"/>
      <c r="L69"/>
    </row>
    <row r="70" spans="11:12" ht="15" x14ac:dyDescent="0.25">
      <c r="K70"/>
      <c r="L70"/>
    </row>
    <row r="71" spans="11:12" ht="15" x14ac:dyDescent="0.25">
      <c r="K71"/>
      <c r="L71"/>
    </row>
    <row r="72" spans="11:12" ht="15" x14ac:dyDescent="0.25">
      <c r="K72"/>
      <c r="L72"/>
    </row>
    <row r="73" spans="11:12" ht="15" x14ac:dyDescent="0.25">
      <c r="K73"/>
      <c r="L73"/>
    </row>
    <row r="74" spans="11:12" ht="15" x14ac:dyDescent="0.25">
      <c r="K74"/>
      <c r="L74"/>
    </row>
    <row r="75" spans="11:12" ht="15" x14ac:dyDescent="0.25">
      <c r="K75"/>
      <c r="L75"/>
    </row>
    <row r="76" spans="11:12" ht="15" x14ac:dyDescent="0.25">
      <c r="K76"/>
      <c r="L76"/>
    </row>
    <row r="77" spans="11:12" ht="15" x14ac:dyDescent="0.25">
      <c r="K77"/>
      <c r="L77"/>
    </row>
    <row r="78" spans="11:12" ht="15" x14ac:dyDescent="0.25">
      <c r="K78"/>
      <c r="L78"/>
    </row>
    <row r="79" spans="11:12" ht="15" x14ac:dyDescent="0.25">
      <c r="K79"/>
      <c r="L79"/>
    </row>
    <row r="194" spans="1:2" x14ac:dyDescent="0.25">
      <c r="A194" s="1">
        <v>7</v>
      </c>
      <c r="B194" s="2" t="s">
        <v>522</v>
      </c>
    </row>
    <row r="195" spans="1:2" x14ac:dyDescent="0.25">
      <c r="A195" s="94"/>
    </row>
    <row r="196" spans="1:2" x14ac:dyDescent="0.25">
      <c r="A196" s="94"/>
    </row>
    <row r="197" spans="1:2" x14ac:dyDescent="0.25">
      <c r="A197" s="94"/>
    </row>
  </sheetData>
  <mergeCells count="9">
    <mergeCell ref="A36:F36"/>
    <mergeCell ref="A37:F37"/>
    <mergeCell ref="A1:G1"/>
    <mergeCell ref="A2:G2"/>
    <mergeCell ref="A3:G3"/>
    <mergeCell ref="A4:G4"/>
    <mergeCell ref="A35:F35"/>
    <mergeCell ref="B6:G6"/>
    <mergeCell ref="A9:A10"/>
  </mergeCells>
  <printOptions horizontalCentered="1"/>
  <pageMargins left="0.70866141732283472" right="0.70866141732283472" top="0.74803149606299213" bottom="0.74803149606299213" header="0.31496062992125984" footer="0.31496062992125984"/>
  <pageSetup paperSize="9" scale="63" fitToHeight="2" orientation="portrait" horizontalDpi="300" r:id="rId1"/>
  <headerFooter>
    <oddHeader>&amp;CRénovation des réseaux et de l’amélioration thermique des ANOM Aix</oddHeader>
    <oddFooter>&amp;L&amp;D&amp;C&amp;P / &amp;N&amp;RAPD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E5B19-6EBE-C04B-85DC-1E4D43BC3BAB}">
  <dimension ref="A1:G200"/>
  <sheetViews>
    <sheetView topLeftCell="A19" zoomScaleNormal="100" zoomScaleSheetLayoutView="100" workbookViewId="0">
      <selection activeCell="J9" sqref="J9"/>
    </sheetView>
  </sheetViews>
  <sheetFormatPr baseColWidth="10" defaultColWidth="11.42578125" defaultRowHeight="14.25" x14ac:dyDescent="0.25"/>
  <cols>
    <col min="1" max="1" width="12.85546875" style="1" customWidth="1"/>
    <col min="2" max="2" width="67.42578125" style="2" customWidth="1"/>
    <col min="3" max="3" width="7.140625" style="1" customWidth="1"/>
    <col min="4" max="4" width="7.42578125" style="38" customWidth="1"/>
    <col min="5" max="5" width="10.140625" style="38" bestFit="1" customWidth="1"/>
    <col min="6" max="6" width="15.42578125" style="81" customWidth="1"/>
    <col min="7" max="7" width="19.140625" style="106" customWidth="1"/>
    <col min="8" max="16384" width="11.42578125" style="1"/>
  </cols>
  <sheetData>
    <row r="1" spans="1:7" s="62" customFormat="1" ht="19.5" customHeight="1" x14ac:dyDescent="0.25">
      <c r="A1" s="124" t="s">
        <v>1</v>
      </c>
      <c r="B1" s="124"/>
      <c r="C1" s="124"/>
      <c r="D1" s="124"/>
      <c r="E1" s="124"/>
      <c r="F1" s="124"/>
      <c r="G1" s="124"/>
    </row>
    <row r="2" spans="1:7" s="62" customFormat="1" ht="19.5" customHeight="1" x14ac:dyDescent="0.25">
      <c r="A2" s="124" t="s">
        <v>287</v>
      </c>
      <c r="B2" s="124"/>
      <c r="C2" s="124"/>
      <c r="D2" s="124"/>
      <c r="E2" s="124"/>
      <c r="F2" s="124"/>
      <c r="G2" s="124"/>
    </row>
    <row r="3" spans="1:7" s="62" customFormat="1" ht="21.6" customHeight="1" x14ac:dyDescent="0.25">
      <c r="A3" s="124" t="s">
        <v>523</v>
      </c>
      <c r="B3" s="124"/>
      <c r="C3" s="124"/>
      <c r="D3" s="124"/>
      <c r="E3" s="124"/>
      <c r="F3" s="124"/>
      <c r="G3" s="124"/>
    </row>
    <row r="4" spans="1:7" s="62" customFormat="1" ht="47.1" customHeight="1" x14ac:dyDescent="0.25">
      <c r="A4" s="125" t="s">
        <v>288</v>
      </c>
      <c r="B4" s="125"/>
      <c r="C4" s="125"/>
      <c r="D4" s="125"/>
      <c r="E4" s="125"/>
      <c r="F4" s="125"/>
      <c r="G4" s="125"/>
    </row>
    <row r="5" spans="1:7" ht="30" customHeight="1" x14ac:dyDescent="0.25">
      <c r="A5" s="3" t="s">
        <v>290</v>
      </c>
      <c r="B5" s="4" t="s">
        <v>289</v>
      </c>
      <c r="C5" s="4" t="s">
        <v>0</v>
      </c>
      <c r="D5" s="50" t="s">
        <v>63</v>
      </c>
      <c r="E5" s="50" t="s">
        <v>64</v>
      </c>
      <c r="F5" s="79" t="s">
        <v>526</v>
      </c>
      <c r="G5" s="98" t="s">
        <v>258</v>
      </c>
    </row>
    <row r="6" spans="1:7" ht="24" customHeight="1" x14ac:dyDescent="0.25">
      <c r="A6" s="49">
        <v>2</v>
      </c>
      <c r="B6" s="48" t="s">
        <v>257</v>
      </c>
      <c r="C6" s="47"/>
      <c r="D6" s="46"/>
      <c r="E6" s="45"/>
      <c r="F6" s="80"/>
      <c r="G6" s="112"/>
    </row>
    <row r="7" spans="1:7" s="62" customFormat="1" ht="12.75" x14ac:dyDescent="0.25">
      <c r="A7" s="63" t="s">
        <v>38</v>
      </c>
      <c r="B7" s="64" t="s">
        <v>291</v>
      </c>
      <c r="C7" s="65" t="s">
        <v>2</v>
      </c>
      <c r="D7" s="76">
        <v>1</v>
      </c>
      <c r="E7" s="76"/>
      <c r="F7" s="66"/>
      <c r="G7" s="113">
        <f>E7*F7</f>
        <v>0</v>
      </c>
    </row>
    <row r="8" spans="1:7" s="62" customFormat="1" ht="12.75" x14ac:dyDescent="0.25">
      <c r="A8" s="63" t="s">
        <v>12</v>
      </c>
      <c r="B8" s="64" t="s">
        <v>292</v>
      </c>
      <c r="C8" s="65" t="s">
        <v>2</v>
      </c>
      <c r="D8" s="76">
        <v>1</v>
      </c>
      <c r="E8" s="76"/>
      <c r="F8" s="66"/>
      <c r="G8" s="113">
        <f t="shared" ref="G8:G10" si="0">E8*F8</f>
        <v>0</v>
      </c>
    </row>
    <row r="9" spans="1:7" s="62" customFormat="1" ht="12.75" x14ac:dyDescent="0.25">
      <c r="A9" s="63" t="s">
        <v>42</v>
      </c>
      <c r="B9" s="64" t="s">
        <v>293</v>
      </c>
      <c r="C9" s="65" t="s">
        <v>2</v>
      </c>
      <c r="D9" s="76">
        <v>1</v>
      </c>
      <c r="E9" s="76"/>
      <c r="F9" s="66"/>
      <c r="G9" s="113">
        <f t="shared" si="0"/>
        <v>0</v>
      </c>
    </row>
    <row r="10" spans="1:7" s="62" customFormat="1" ht="12.75" x14ac:dyDescent="0.25">
      <c r="A10" s="63" t="s">
        <v>5</v>
      </c>
      <c r="B10" s="64" t="s">
        <v>294</v>
      </c>
      <c r="C10" s="65" t="s">
        <v>2</v>
      </c>
      <c r="D10" s="76">
        <v>1</v>
      </c>
      <c r="E10" s="76"/>
      <c r="F10" s="66"/>
      <c r="G10" s="113">
        <f t="shared" si="0"/>
        <v>0</v>
      </c>
    </row>
    <row r="11" spans="1:7" ht="24" customHeight="1" x14ac:dyDescent="0.25">
      <c r="A11" s="49">
        <v>3</v>
      </c>
      <c r="B11" s="48" t="s">
        <v>256</v>
      </c>
      <c r="C11" s="47"/>
      <c r="D11" s="46"/>
      <c r="E11" s="45"/>
      <c r="F11" s="80"/>
      <c r="G11" s="112"/>
    </row>
    <row r="12" spans="1:7" s="62" customFormat="1" ht="12.75" x14ac:dyDescent="0.25">
      <c r="A12" s="63" t="s">
        <v>295</v>
      </c>
      <c r="B12" s="64" t="s">
        <v>296</v>
      </c>
      <c r="C12" s="65" t="s">
        <v>145</v>
      </c>
      <c r="D12" s="76"/>
      <c r="E12" s="76"/>
      <c r="F12" s="66"/>
      <c r="G12" s="113"/>
    </row>
    <row r="13" spans="1:7" s="62" customFormat="1" ht="12.75" x14ac:dyDescent="0.25">
      <c r="A13" s="63" t="s">
        <v>297</v>
      </c>
      <c r="B13" s="64" t="s">
        <v>298</v>
      </c>
      <c r="C13" s="65" t="s">
        <v>2</v>
      </c>
      <c r="D13" s="76">
        <v>1</v>
      </c>
      <c r="E13" s="76"/>
      <c r="F13" s="66"/>
      <c r="G13" s="113">
        <f t="shared" ref="G13:G17" si="1">E13*F13</f>
        <v>0</v>
      </c>
    </row>
    <row r="14" spans="1:7" s="62" customFormat="1" ht="12.75" x14ac:dyDescent="0.25">
      <c r="A14" s="63" t="s">
        <v>299</v>
      </c>
      <c r="B14" s="64" t="s">
        <v>300</v>
      </c>
      <c r="C14" s="65" t="s">
        <v>2</v>
      </c>
      <c r="D14" s="76">
        <v>1</v>
      </c>
      <c r="E14" s="76"/>
      <c r="F14" s="66"/>
      <c r="G14" s="113">
        <f t="shared" si="1"/>
        <v>0</v>
      </c>
    </row>
    <row r="15" spans="1:7" s="62" customFormat="1" ht="12.75" x14ac:dyDescent="0.25">
      <c r="A15" s="63" t="s">
        <v>301</v>
      </c>
      <c r="B15" s="64" t="s">
        <v>302</v>
      </c>
      <c r="C15" s="65" t="s">
        <v>2</v>
      </c>
      <c r="D15" s="76">
        <v>1</v>
      </c>
      <c r="E15" s="76"/>
      <c r="F15" s="66"/>
      <c r="G15" s="113">
        <f t="shared" si="1"/>
        <v>0</v>
      </c>
    </row>
    <row r="16" spans="1:7" s="62" customFormat="1" ht="12.75" x14ac:dyDescent="0.25">
      <c r="A16" s="63" t="s">
        <v>303</v>
      </c>
      <c r="B16" s="64" t="s">
        <v>304</v>
      </c>
      <c r="C16" s="65" t="s">
        <v>2</v>
      </c>
      <c r="D16" s="76">
        <v>1</v>
      </c>
      <c r="E16" s="76"/>
      <c r="F16" s="66"/>
      <c r="G16" s="113">
        <f t="shared" si="1"/>
        <v>0</v>
      </c>
    </row>
    <row r="17" spans="1:7" s="62" customFormat="1" ht="12.75" x14ac:dyDescent="0.25">
      <c r="A17" s="63" t="s">
        <v>305</v>
      </c>
      <c r="B17" s="64" t="s">
        <v>306</v>
      </c>
      <c r="C17" s="65" t="s">
        <v>2</v>
      </c>
      <c r="D17" s="76">
        <v>1</v>
      </c>
      <c r="E17" s="76"/>
      <c r="F17" s="66"/>
      <c r="G17" s="113">
        <f t="shared" si="1"/>
        <v>0</v>
      </c>
    </row>
    <row r="18" spans="1:7" ht="24" customHeight="1" x14ac:dyDescent="0.25">
      <c r="A18" s="49">
        <v>4</v>
      </c>
      <c r="B18" s="48" t="s">
        <v>255</v>
      </c>
      <c r="C18" s="47"/>
      <c r="D18" s="46"/>
      <c r="E18" s="45"/>
      <c r="F18" s="80"/>
      <c r="G18" s="112"/>
    </row>
    <row r="19" spans="1:7" s="62" customFormat="1" ht="12.75" x14ac:dyDescent="0.25">
      <c r="A19" s="65"/>
      <c r="B19" s="67"/>
      <c r="C19" s="65"/>
      <c r="D19" s="76"/>
      <c r="E19" s="76"/>
      <c r="F19" s="66"/>
      <c r="G19" s="113"/>
    </row>
    <row r="20" spans="1:7" s="62" customFormat="1" ht="12.75" x14ac:dyDescent="0.25">
      <c r="A20" s="63" t="s">
        <v>307</v>
      </c>
      <c r="B20" s="64" t="s">
        <v>308</v>
      </c>
      <c r="C20" s="65"/>
      <c r="D20" s="76"/>
      <c r="E20" s="76"/>
      <c r="F20" s="66"/>
      <c r="G20" s="113"/>
    </row>
    <row r="21" spans="1:7" s="62" customFormat="1" ht="12.75" x14ac:dyDescent="0.25">
      <c r="A21" s="65"/>
      <c r="B21" s="67" t="s">
        <v>309</v>
      </c>
      <c r="C21" s="65" t="s">
        <v>145</v>
      </c>
      <c r="D21" s="76"/>
      <c r="E21" s="76"/>
      <c r="F21" s="66"/>
      <c r="G21" s="113"/>
    </row>
    <row r="22" spans="1:7" s="62" customFormat="1" ht="12.75" x14ac:dyDescent="0.25">
      <c r="A22" s="65"/>
      <c r="B22" s="67" t="s">
        <v>310</v>
      </c>
      <c r="C22" s="65" t="s">
        <v>145</v>
      </c>
      <c r="D22" s="76"/>
      <c r="E22" s="76"/>
      <c r="F22" s="66"/>
      <c r="G22" s="113"/>
    </row>
    <row r="23" spans="1:7" s="62" customFormat="1" ht="12.75" x14ac:dyDescent="0.25">
      <c r="A23" s="65"/>
      <c r="B23" s="67" t="s">
        <v>311</v>
      </c>
      <c r="C23" s="65" t="s">
        <v>145</v>
      </c>
      <c r="D23" s="76"/>
      <c r="E23" s="76"/>
      <c r="F23" s="66"/>
      <c r="G23" s="113"/>
    </row>
    <row r="24" spans="1:7" s="62" customFormat="1" ht="12.75" x14ac:dyDescent="0.25">
      <c r="A24" s="65"/>
      <c r="B24" s="67" t="s">
        <v>312</v>
      </c>
      <c r="C24" s="65" t="s">
        <v>2</v>
      </c>
      <c r="D24" s="76">
        <v>1</v>
      </c>
      <c r="E24" s="76"/>
      <c r="F24" s="66"/>
      <c r="G24" s="113">
        <f t="shared" ref="G24:G25" si="2">E24*F24</f>
        <v>0</v>
      </c>
    </row>
    <row r="25" spans="1:7" s="62" customFormat="1" ht="12.75" x14ac:dyDescent="0.25">
      <c r="A25" s="65"/>
      <c r="B25" s="67" t="s">
        <v>313</v>
      </c>
      <c r="C25" s="65" t="s">
        <v>2</v>
      </c>
      <c r="D25" s="76">
        <v>1</v>
      </c>
      <c r="E25" s="76"/>
      <c r="F25" s="66"/>
      <c r="G25" s="113">
        <f t="shared" si="2"/>
        <v>0</v>
      </c>
    </row>
    <row r="26" spans="1:7" s="62" customFormat="1" ht="12.75" x14ac:dyDescent="0.25">
      <c r="A26" s="65"/>
      <c r="B26" s="67" t="s">
        <v>314</v>
      </c>
      <c r="C26" s="65" t="s">
        <v>145</v>
      </c>
      <c r="D26" s="76"/>
      <c r="E26" s="76"/>
      <c r="F26" s="66"/>
      <c r="G26" s="113"/>
    </row>
    <row r="27" spans="1:7" s="62" customFormat="1" ht="12.75" x14ac:dyDescent="0.25">
      <c r="A27" s="63" t="s">
        <v>315</v>
      </c>
      <c r="B27" s="64" t="s">
        <v>316</v>
      </c>
      <c r="C27" s="65"/>
      <c r="D27" s="76"/>
      <c r="E27" s="76"/>
      <c r="F27" s="66"/>
      <c r="G27" s="113"/>
    </row>
    <row r="28" spans="1:7" s="62" customFormat="1" ht="12.75" x14ac:dyDescent="0.25">
      <c r="A28" s="65"/>
      <c r="B28" s="67" t="s">
        <v>317</v>
      </c>
      <c r="C28" s="65" t="s">
        <v>145</v>
      </c>
      <c r="D28" s="76"/>
      <c r="E28" s="76"/>
      <c r="F28" s="66"/>
      <c r="G28" s="113"/>
    </row>
    <row r="29" spans="1:7" s="62" customFormat="1" ht="12.75" x14ac:dyDescent="0.25">
      <c r="A29" s="65"/>
      <c r="B29" s="67" t="s">
        <v>318</v>
      </c>
      <c r="C29" s="65" t="s">
        <v>145</v>
      </c>
      <c r="D29" s="76"/>
      <c r="E29" s="76"/>
      <c r="F29" s="66"/>
      <c r="G29" s="113"/>
    </row>
    <row r="30" spans="1:7" s="62" customFormat="1" ht="12.75" x14ac:dyDescent="0.25">
      <c r="A30" s="65"/>
      <c r="B30" s="67" t="s">
        <v>319</v>
      </c>
      <c r="C30" s="65" t="s">
        <v>320</v>
      </c>
      <c r="D30" s="76">
        <v>1</v>
      </c>
      <c r="E30" s="76"/>
      <c r="F30" s="66"/>
      <c r="G30" s="113">
        <f>E30*F30</f>
        <v>0</v>
      </c>
    </row>
    <row r="31" spans="1:7" s="62" customFormat="1" ht="12.75" x14ac:dyDescent="0.25">
      <c r="A31" s="65"/>
      <c r="B31" s="67" t="s">
        <v>321</v>
      </c>
      <c r="C31" s="65" t="s">
        <v>145</v>
      </c>
      <c r="D31" s="76"/>
      <c r="E31" s="76"/>
      <c r="F31" s="66"/>
      <c r="G31" s="113"/>
    </row>
    <row r="32" spans="1:7" s="62" customFormat="1" ht="12.75" x14ac:dyDescent="0.25">
      <c r="A32" s="65"/>
      <c r="B32" s="67" t="s">
        <v>322</v>
      </c>
      <c r="C32" s="65" t="s">
        <v>2</v>
      </c>
      <c r="D32" s="76">
        <v>1</v>
      </c>
      <c r="E32" s="76"/>
      <c r="F32" s="66"/>
      <c r="G32" s="113">
        <f>E32*F32</f>
        <v>0</v>
      </c>
    </row>
    <row r="33" spans="1:7" s="62" customFormat="1" ht="12.75" x14ac:dyDescent="0.25">
      <c r="A33" s="63" t="s">
        <v>323</v>
      </c>
      <c r="B33" s="64" t="s">
        <v>324</v>
      </c>
      <c r="C33" s="65"/>
      <c r="D33" s="76"/>
      <c r="E33" s="76"/>
      <c r="F33" s="66"/>
      <c r="G33" s="113"/>
    </row>
    <row r="34" spans="1:7" s="62" customFormat="1" ht="12.75" x14ac:dyDescent="0.25">
      <c r="A34" s="65"/>
      <c r="B34" s="67" t="s">
        <v>254</v>
      </c>
      <c r="C34" s="65" t="s">
        <v>320</v>
      </c>
      <c r="D34" s="76">
        <v>1</v>
      </c>
      <c r="E34" s="76"/>
      <c r="F34" s="66"/>
      <c r="G34" s="113">
        <f t="shared" ref="G34:G35" si="3">E34*F34</f>
        <v>0</v>
      </c>
    </row>
    <row r="35" spans="1:7" s="62" customFormat="1" ht="12.75" x14ac:dyDescent="0.25">
      <c r="A35" s="65"/>
      <c r="B35" s="67" t="s">
        <v>325</v>
      </c>
      <c r="C35" s="65" t="s">
        <v>2</v>
      </c>
      <c r="D35" s="76">
        <v>1</v>
      </c>
      <c r="E35" s="76"/>
      <c r="F35" s="66"/>
      <c r="G35" s="113">
        <f t="shared" si="3"/>
        <v>0</v>
      </c>
    </row>
    <row r="36" spans="1:7" s="62" customFormat="1" ht="12.75" x14ac:dyDescent="0.25">
      <c r="A36" s="63" t="s">
        <v>326</v>
      </c>
      <c r="B36" s="64" t="s">
        <v>327</v>
      </c>
      <c r="C36" s="65"/>
      <c r="D36" s="76"/>
      <c r="E36" s="76"/>
      <c r="F36" s="66"/>
      <c r="G36" s="113"/>
    </row>
    <row r="37" spans="1:7" s="62" customFormat="1" ht="12.75" x14ac:dyDescent="0.25">
      <c r="A37" s="65"/>
      <c r="B37" s="68" t="s">
        <v>328</v>
      </c>
      <c r="C37" s="65"/>
      <c r="D37" s="76"/>
      <c r="E37" s="76"/>
      <c r="F37" s="66"/>
      <c r="G37" s="113"/>
    </row>
    <row r="38" spans="1:7" s="62" customFormat="1" ht="12.75" x14ac:dyDescent="0.25">
      <c r="A38" s="65"/>
      <c r="B38" s="67" t="s">
        <v>329</v>
      </c>
      <c r="C38" s="65" t="s">
        <v>320</v>
      </c>
      <c r="D38" s="76">
        <v>1</v>
      </c>
      <c r="E38" s="76"/>
      <c r="F38" s="66"/>
      <c r="G38" s="113">
        <f t="shared" ref="G38:G43" si="4">E38*F38</f>
        <v>0</v>
      </c>
    </row>
    <row r="39" spans="1:7" s="62" customFormat="1" ht="12.75" x14ac:dyDescent="0.25">
      <c r="A39" s="65"/>
      <c r="B39" s="67" t="s">
        <v>330</v>
      </c>
      <c r="C39" s="65" t="s">
        <v>320</v>
      </c>
      <c r="D39" s="76">
        <v>1</v>
      </c>
      <c r="E39" s="76"/>
      <c r="F39" s="66"/>
      <c r="G39" s="113">
        <f t="shared" si="4"/>
        <v>0</v>
      </c>
    </row>
    <row r="40" spans="1:7" s="62" customFormat="1" ht="12.75" x14ac:dyDescent="0.25">
      <c r="A40" s="65"/>
      <c r="B40" s="67" t="s">
        <v>331</v>
      </c>
      <c r="C40" s="65" t="s">
        <v>320</v>
      </c>
      <c r="D40" s="76">
        <v>1</v>
      </c>
      <c r="E40" s="76"/>
      <c r="F40" s="66"/>
      <c r="G40" s="113">
        <f t="shared" si="4"/>
        <v>0</v>
      </c>
    </row>
    <row r="41" spans="1:7" s="62" customFormat="1" ht="12.75" x14ac:dyDescent="0.25">
      <c r="A41" s="65"/>
      <c r="B41" s="67" t="s">
        <v>332</v>
      </c>
      <c r="C41" s="65" t="s">
        <v>320</v>
      </c>
      <c r="D41" s="76">
        <v>1</v>
      </c>
      <c r="E41" s="76"/>
      <c r="F41" s="66"/>
      <c r="G41" s="113">
        <f t="shared" si="4"/>
        <v>0</v>
      </c>
    </row>
    <row r="42" spans="1:7" s="62" customFormat="1" ht="12.75" x14ac:dyDescent="0.25">
      <c r="A42" s="65"/>
      <c r="B42" s="67" t="s">
        <v>333</v>
      </c>
      <c r="C42" s="65" t="s">
        <v>320</v>
      </c>
      <c r="D42" s="76">
        <v>1</v>
      </c>
      <c r="E42" s="76"/>
      <c r="F42" s="66"/>
      <c r="G42" s="113">
        <f t="shared" si="4"/>
        <v>0</v>
      </c>
    </row>
    <row r="43" spans="1:7" s="62" customFormat="1" ht="12.75" x14ac:dyDescent="0.25">
      <c r="A43" s="65"/>
      <c r="B43" s="67" t="s">
        <v>334</v>
      </c>
      <c r="C43" s="65" t="s">
        <v>320</v>
      </c>
      <c r="D43" s="76">
        <v>1</v>
      </c>
      <c r="E43" s="76"/>
      <c r="F43" s="66"/>
      <c r="G43" s="113">
        <f t="shared" si="4"/>
        <v>0</v>
      </c>
    </row>
    <row r="44" spans="1:7" s="62" customFormat="1" ht="12.75" x14ac:dyDescent="0.25">
      <c r="A44" s="65"/>
      <c r="B44" s="68" t="s">
        <v>335</v>
      </c>
      <c r="C44" s="65"/>
      <c r="D44" s="76"/>
      <c r="E44" s="76"/>
      <c r="F44" s="66"/>
      <c r="G44" s="113"/>
    </row>
    <row r="45" spans="1:7" s="62" customFormat="1" ht="12.75" x14ac:dyDescent="0.25">
      <c r="A45" s="65"/>
      <c r="B45" s="67" t="s">
        <v>336</v>
      </c>
      <c r="C45" s="65" t="s">
        <v>320</v>
      </c>
      <c r="D45" s="76">
        <v>1</v>
      </c>
      <c r="E45" s="76"/>
      <c r="F45" s="66"/>
      <c r="G45" s="113">
        <f t="shared" ref="G45:G46" si="5">E45*F45</f>
        <v>0</v>
      </c>
    </row>
    <row r="46" spans="1:7" s="62" customFormat="1" ht="12.75" x14ac:dyDescent="0.25">
      <c r="A46" s="65"/>
      <c r="B46" s="67" t="s">
        <v>337</v>
      </c>
      <c r="C46" s="65" t="s">
        <v>320</v>
      </c>
      <c r="D46" s="76">
        <v>1</v>
      </c>
      <c r="E46" s="76"/>
      <c r="F46" s="66"/>
      <c r="G46" s="113">
        <f t="shared" si="5"/>
        <v>0</v>
      </c>
    </row>
    <row r="47" spans="1:7" s="62" customFormat="1" ht="12.75" x14ac:dyDescent="0.25">
      <c r="A47" s="65"/>
      <c r="B47" s="68" t="s">
        <v>338</v>
      </c>
      <c r="C47" s="65"/>
      <c r="D47" s="76"/>
      <c r="E47" s="76"/>
      <c r="F47" s="66"/>
      <c r="G47" s="113"/>
    </row>
    <row r="48" spans="1:7" s="62" customFormat="1" ht="12.75" x14ac:dyDescent="0.25">
      <c r="A48" s="65"/>
      <c r="B48" s="67" t="s">
        <v>339</v>
      </c>
      <c r="C48" s="65" t="s">
        <v>320</v>
      </c>
      <c r="D48" s="76">
        <v>1</v>
      </c>
      <c r="E48" s="76"/>
      <c r="F48" s="66"/>
      <c r="G48" s="113">
        <f t="shared" ref="G48:G53" si="6">E48*F48</f>
        <v>0</v>
      </c>
    </row>
    <row r="49" spans="1:7" s="62" customFormat="1" ht="12.75" x14ac:dyDescent="0.25">
      <c r="A49" s="65"/>
      <c r="B49" s="67" t="s">
        <v>340</v>
      </c>
      <c r="C49" s="65" t="s">
        <v>320</v>
      </c>
      <c r="D49" s="76">
        <v>1</v>
      </c>
      <c r="E49" s="76"/>
      <c r="F49" s="66"/>
      <c r="G49" s="113">
        <f t="shared" si="6"/>
        <v>0</v>
      </c>
    </row>
    <row r="50" spans="1:7" s="62" customFormat="1" ht="12.75" x14ac:dyDescent="0.25">
      <c r="A50" s="65"/>
      <c r="B50" s="67" t="s">
        <v>341</v>
      </c>
      <c r="C50" s="65" t="s">
        <v>320</v>
      </c>
      <c r="D50" s="76">
        <v>1</v>
      </c>
      <c r="E50" s="76"/>
      <c r="F50" s="66"/>
      <c r="G50" s="113">
        <f t="shared" si="6"/>
        <v>0</v>
      </c>
    </row>
    <row r="51" spans="1:7" s="62" customFormat="1" ht="12.75" x14ac:dyDescent="0.25">
      <c r="A51" s="65"/>
      <c r="B51" s="67" t="s">
        <v>342</v>
      </c>
      <c r="C51" s="65" t="s">
        <v>320</v>
      </c>
      <c r="D51" s="76">
        <v>1</v>
      </c>
      <c r="E51" s="76"/>
      <c r="F51" s="66"/>
      <c r="G51" s="113">
        <f t="shared" si="6"/>
        <v>0</v>
      </c>
    </row>
    <row r="52" spans="1:7" s="62" customFormat="1" ht="12.75" x14ac:dyDescent="0.25">
      <c r="A52" s="65"/>
      <c r="B52" s="67" t="s">
        <v>343</v>
      </c>
      <c r="C52" s="65" t="s">
        <v>320</v>
      </c>
      <c r="D52" s="76">
        <v>1</v>
      </c>
      <c r="E52" s="76"/>
      <c r="F52" s="66"/>
      <c r="G52" s="113">
        <f t="shared" si="6"/>
        <v>0</v>
      </c>
    </row>
    <row r="53" spans="1:7" s="62" customFormat="1" ht="12.75" x14ac:dyDescent="0.25">
      <c r="A53" s="65"/>
      <c r="B53" s="67" t="s">
        <v>344</v>
      </c>
      <c r="C53" s="65" t="s">
        <v>320</v>
      </c>
      <c r="D53" s="76">
        <v>1</v>
      </c>
      <c r="E53" s="76"/>
      <c r="F53" s="66"/>
      <c r="G53" s="113">
        <f t="shared" si="6"/>
        <v>0</v>
      </c>
    </row>
    <row r="54" spans="1:7" s="62" customFormat="1" ht="12.75" x14ac:dyDescent="0.25">
      <c r="A54" s="65"/>
      <c r="B54" s="68" t="s">
        <v>345</v>
      </c>
      <c r="C54" s="65"/>
      <c r="D54" s="76"/>
      <c r="E54" s="76"/>
      <c r="F54" s="66"/>
      <c r="G54" s="113"/>
    </row>
    <row r="55" spans="1:7" s="62" customFormat="1" ht="12.75" x14ac:dyDescent="0.25">
      <c r="A55" s="65"/>
      <c r="B55" s="67" t="s">
        <v>346</v>
      </c>
      <c r="C55" s="65" t="s">
        <v>320</v>
      </c>
      <c r="D55" s="76">
        <v>1</v>
      </c>
      <c r="E55" s="76"/>
      <c r="F55" s="66"/>
      <c r="G55" s="113">
        <f t="shared" ref="G55:G58" si="7">E55*F55</f>
        <v>0</v>
      </c>
    </row>
    <row r="56" spans="1:7" s="62" customFormat="1" ht="12.75" x14ac:dyDescent="0.25">
      <c r="A56" s="65"/>
      <c r="B56" s="67" t="s">
        <v>347</v>
      </c>
      <c r="C56" s="65" t="s">
        <v>320</v>
      </c>
      <c r="D56" s="76">
        <v>1</v>
      </c>
      <c r="E56" s="76"/>
      <c r="F56" s="66"/>
      <c r="G56" s="113">
        <f t="shared" si="7"/>
        <v>0</v>
      </c>
    </row>
    <row r="57" spans="1:7" s="62" customFormat="1" ht="12.75" x14ac:dyDescent="0.25">
      <c r="A57" s="65"/>
      <c r="B57" s="67" t="s">
        <v>348</v>
      </c>
      <c r="C57" s="65" t="s">
        <v>320</v>
      </c>
      <c r="D57" s="76">
        <v>1</v>
      </c>
      <c r="E57" s="76"/>
      <c r="F57" s="66"/>
      <c r="G57" s="113">
        <f t="shared" si="7"/>
        <v>0</v>
      </c>
    </row>
    <row r="58" spans="1:7" s="62" customFormat="1" ht="12.75" x14ac:dyDescent="0.25">
      <c r="A58" s="65"/>
      <c r="B58" s="67" t="s">
        <v>349</v>
      </c>
      <c r="C58" s="65" t="s">
        <v>320</v>
      </c>
      <c r="D58" s="76">
        <v>1</v>
      </c>
      <c r="E58" s="76"/>
      <c r="F58" s="66"/>
      <c r="G58" s="113">
        <f t="shared" si="7"/>
        <v>0</v>
      </c>
    </row>
    <row r="59" spans="1:7" s="62" customFormat="1" ht="12.75" x14ac:dyDescent="0.25">
      <c r="A59" s="65"/>
      <c r="B59" s="67" t="s">
        <v>350</v>
      </c>
      <c r="C59" s="65"/>
      <c r="D59" s="76"/>
      <c r="E59" s="76"/>
      <c r="F59" s="66"/>
      <c r="G59" s="113"/>
    </row>
    <row r="60" spans="1:7" s="62" customFormat="1" ht="12.75" x14ac:dyDescent="0.25">
      <c r="A60" s="65"/>
      <c r="B60" s="68" t="s">
        <v>351</v>
      </c>
      <c r="C60" s="65"/>
      <c r="D60" s="76"/>
      <c r="E60" s="76"/>
      <c r="F60" s="66"/>
      <c r="G60" s="113"/>
    </row>
    <row r="61" spans="1:7" s="62" customFormat="1" ht="12.75" x14ac:dyDescent="0.25">
      <c r="A61" s="65"/>
      <c r="B61" s="67" t="s">
        <v>352</v>
      </c>
      <c r="C61" s="65" t="s">
        <v>320</v>
      </c>
      <c r="D61" s="76">
        <v>1</v>
      </c>
      <c r="E61" s="76"/>
      <c r="F61" s="66"/>
      <c r="G61" s="113">
        <f t="shared" ref="G61:G69" si="8">E61*F61</f>
        <v>0</v>
      </c>
    </row>
    <row r="62" spans="1:7" s="62" customFormat="1" ht="12.75" x14ac:dyDescent="0.25">
      <c r="A62" s="65"/>
      <c r="B62" s="67" t="s">
        <v>353</v>
      </c>
      <c r="C62" s="65" t="s">
        <v>320</v>
      </c>
      <c r="D62" s="76">
        <v>1</v>
      </c>
      <c r="E62" s="76"/>
      <c r="F62" s="66"/>
      <c r="G62" s="113">
        <f t="shared" si="8"/>
        <v>0</v>
      </c>
    </row>
    <row r="63" spans="1:7" s="62" customFormat="1" ht="12.75" x14ac:dyDescent="0.25">
      <c r="A63" s="65"/>
      <c r="B63" s="67" t="s">
        <v>354</v>
      </c>
      <c r="C63" s="65" t="s">
        <v>320</v>
      </c>
      <c r="D63" s="76">
        <v>1</v>
      </c>
      <c r="E63" s="76"/>
      <c r="F63" s="66"/>
      <c r="G63" s="113">
        <f t="shared" si="8"/>
        <v>0</v>
      </c>
    </row>
    <row r="64" spans="1:7" s="62" customFormat="1" ht="12.75" x14ac:dyDescent="0.25">
      <c r="A64" s="65"/>
      <c r="B64" s="67" t="s">
        <v>355</v>
      </c>
      <c r="C64" s="65" t="s">
        <v>320</v>
      </c>
      <c r="D64" s="76">
        <v>1</v>
      </c>
      <c r="E64" s="76"/>
      <c r="F64" s="66"/>
      <c r="G64" s="113">
        <f t="shared" si="8"/>
        <v>0</v>
      </c>
    </row>
    <row r="65" spans="1:7" s="62" customFormat="1" ht="12.75" x14ac:dyDescent="0.25">
      <c r="A65" s="65"/>
      <c r="B65" s="67" t="s">
        <v>356</v>
      </c>
      <c r="C65" s="65" t="s">
        <v>320</v>
      </c>
      <c r="D65" s="76">
        <v>1</v>
      </c>
      <c r="E65" s="76"/>
      <c r="F65" s="66"/>
      <c r="G65" s="113">
        <f t="shared" si="8"/>
        <v>0</v>
      </c>
    </row>
    <row r="66" spans="1:7" s="62" customFormat="1" ht="12.75" x14ac:dyDescent="0.25">
      <c r="A66" s="65"/>
      <c r="B66" s="67" t="s">
        <v>357</v>
      </c>
      <c r="C66" s="65" t="s">
        <v>320</v>
      </c>
      <c r="D66" s="76">
        <v>1</v>
      </c>
      <c r="E66" s="76"/>
      <c r="F66" s="66"/>
      <c r="G66" s="113">
        <f t="shared" si="8"/>
        <v>0</v>
      </c>
    </row>
    <row r="67" spans="1:7" s="62" customFormat="1" ht="12.75" x14ac:dyDescent="0.25">
      <c r="A67" s="65"/>
      <c r="B67" s="75" t="s">
        <v>358</v>
      </c>
      <c r="C67" s="65" t="s">
        <v>2</v>
      </c>
      <c r="D67" s="76">
        <v>1</v>
      </c>
      <c r="E67" s="76"/>
      <c r="F67" s="66"/>
      <c r="G67" s="113">
        <f t="shared" si="8"/>
        <v>0</v>
      </c>
    </row>
    <row r="68" spans="1:7" s="62" customFormat="1" ht="12.75" x14ac:dyDescent="0.25">
      <c r="A68" s="65"/>
      <c r="B68" s="67" t="s">
        <v>359</v>
      </c>
      <c r="C68" s="65" t="s">
        <v>2</v>
      </c>
      <c r="D68" s="76">
        <v>1</v>
      </c>
      <c r="E68" s="76"/>
      <c r="F68" s="66"/>
      <c r="G68" s="113">
        <f t="shared" si="8"/>
        <v>0</v>
      </c>
    </row>
    <row r="69" spans="1:7" s="62" customFormat="1" ht="12.75" x14ac:dyDescent="0.25">
      <c r="A69" s="65"/>
      <c r="B69" s="67" t="s">
        <v>360</v>
      </c>
      <c r="C69" s="65" t="s">
        <v>2</v>
      </c>
      <c r="D69" s="76">
        <v>1</v>
      </c>
      <c r="E69" s="76"/>
      <c r="F69" s="66"/>
      <c r="G69" s="113">
        <f t="shared" si="8"/>
        <v>0</v>
      </c>
    </row>
    <row r="70" spans="1:7" s="62" customFormat="1" ht="12.75" x14ac:dyDescent="0.25">
      <c r="A70" s="63" t="s">
        <v>361</v>
      </c>
      <c r="B70" s="64" t="s">
        <v>362</v>
      </c>
      <c r="C70" s="65"/>
      <c r="D70" s="76"/>
      <c r="E70" s="76"/>
      <c r="F70" s="66"/>
      <c r="G70" s="113"/>
    </row>
    <row r="71" spans="1:7" s="62" customFormat="1" ht="12.75" x14ac:dyDescent="0.25">
      <c r="A71" s="63"/>
      <c r="B71" s="67" t="s">
        <v>363</v>
      </c>
      <c r="C71" s="65" t="s">
        <v>145</v>
      </c>
      <c r="D71" s="76"/>
      <c r="E71" s="76"/>
      <c r="F71" s="66"/>
      <c r="G71" s="113"/>
    </row>
    <row r="72" spans="1:7" s="62" customFormat="1" ht="12.75" x14ac:dyDescent="0.25">
      <c r="A72" s="65"/>
      <c r="B72" s="67" t="s">
        <v>364</v>
      </c>
      <c r="C72" s="65" t="s">
        <v>320</v>
      </c>
      <c r="D72" s="76">
        <v>1</v>
      </c>
      <c r="E72" s="76"/>
      <c r="F72" s="66"/>
      <c r="G72" s="113">
        <f t="shared" ref="G72:G73" si="9">E72*F72</f>
        <v>0</v>
      </c>
    </row>
    <row r="73" spans="1:7" s="62" customFormat="1" ht="12.75" x14ac:dyDescent="0.25">
      <c r="A73" s="65"/>
      <c r="B73" s="67" t="s">
        <v>365</v>
      </c>
      <c r="C73" s="65" t="s">
        <v>320</v>
      </c>
      <c r="D73" s="76">
        <v>1</v>
      </c>
      <c r="E73" s="76"/>
      <c r="F73" s="66"/>
      <c r="G73" s="113">
        <f t="shared" si="9"/>
        <v>0</v>
      </c>
    </row>
    <row r="74" spans="1:7" s="62" customFormat="1" ht="12.75" x14ac:dyDescent="0.25">
      <c r="A74" s="63" t="s">
        <v>366</v>
      </c>
      <c r="B74" s="64" t="s">
        <v>367</v>
      </c>
      <c r="C74" s="65"/>
      <c r="D74" s="76"/>
      <c r="E74" s="76"/>
      <c r="F74" s="66"/>
      <c r="G74" s="113"/>
    </row>
    <row r="75" spans="1:7" s="62" customFormat="1" ht="12.75" x14ac:dyDescent="0.25">
      <c r="A75" s="65"/>
      <c r="B75" s="67" t="s">
        <v>368</v>
      </c>
      <c r="C75" s="65" t="s">
        <v>320</v>
      </c>
      <c r="D75" s="76">
        <v>1</v>
      </c>
      <c r="E75" s="76"/>
      <c r="F75" s="66"/>
      <c r="G75" s="113">
        <f>E75*F75</f>
        <v>0</v>
      </c>
    </row>
    <row r="76" spans="1:7" s="62" customFormat="1" ht="12.75" x14ac:dyDescent="0.25">
      <c r="A76" s="65"/>
      <c r="B76" s="67" t="s">
        <v>369</v>
      </c>
      <c r="C76" s="65" t="s">
        <v>145</v>
      </c>
      <c r="D76" s="76"/>
      <c r="E76" s="76"/>
      <c r="F76" s="66"/>
      <c r="G76" s="113"/>
    </row>
    <row r="77" spans="1:7" s="62" customFormat="1" ht="12.75" x14ac:dyDescent="0.25">
      <c r="A77" s="65"/>
      <c r="B77" s="67" t="s">
        <v>370</v>
      </c>
      <c r="C77" s="65" t="s">
        <v>145</v>
      </c>
      <c r="D77" s="76"/>
      <c r="E77" s="76"/>
      <c r="F77" s="66"/>
      <c r="G77" s="113"/>
    </row>
    <row r="78" spans="1:7" s="62" customFormat="1" ht="12.75" x14ac:dyDescent="0.25">
      <c r="A78" s="63" t="s">
        <v>371</v>
      </c>
      <c r="B78" s="64" t="s">
        <v>372</v>
      </c>
      <c r="C78" s="65"/>
      <c r="D78" s="76"/>
      <c r="E78" s="76"/>
      <c r="F78" s="66"/>
      <c r="G78" s="113"/>
    </row>
    <row r="79" spans="1:7" s="62" customFormat="1" ht="12.75" x14ac:dyDescent="0.25">
      <c r="A79" s="63"/>
      <c r="B79" s="67" t="s">
        <v>373</v>
      </c>
      <c r="C79" s="65" t="s">
        <v>252</v>
      </c>
      <c r="D79" s="76">
        <v>42</v>
      </c>
      <c r="E79" s="76"/>
      <c r="F79" s="66"/>
      <c r="G79" s="113">
        <f t="shared" ref="G79:G83" si="10">E79*F79</f>
        <v>0</v>
      </c>
    </row>
    <row r="80" spans="1:7" s="62" customFormat="1" ht="12.75" x14ac:dyDescent="0.25">
      <c r="A80" s="63"/>
      <c r="B80" s="67" t="s">
        <v>374</v>
      </c>
      <c r="C80" s="65" t="s">
        <v>252</v>
      </c>
      <c r="D80" s="76">
        <v>42</v>
      </c>
      <c r="E80" s="76"/>
      <c r="F80" s="66"/>
      <c r="G80" s="113">
        <f t="shared" si="10"/>
        <v>0</v>
      </c>
    </row>
    <row r="81" spans="1:7" s="62" customFormat="1" ht="12.75" x14ac:dyDescent="0.25">
      <c r="A81" s="63"/>
      <c r="B81" s="67" t="s">
        <v>375</v>
      </c>
      <c r="C81" s="65" t="s">
        <v>252</v>
      </c>
      <c r="D81" s="76">
        <v>60</v>
      </c>
      <c r="E81" s="76"/>
      <c r="F81" s="66"/>
      <c r="G81" s="113">
        <f t="shared" si="10"/>
        <v>0</v>
      </c>
    </row>
    <row r="82" spans="1:7" s="62" customFormat="1" ht="12.75" x14ac:dyDescent="0.25">
      <c r="A82" s="63"/>
      <c r="B82" s="67" t="s">
        <v>376</v>
      </c>
      <c r="C82" s="65" t="s">
        <v>252</v>
      </c>
      <c r="D82" s="76">
        <v>54</v>
      </c>
      <c r="E82" s="76"/>
      <c r="F82" s="66"/>
      <c r="G82" s="113">
        <f t="shared" si="10"/>
        <v>0</v>
      </c>
    </row>
    <row r="83" spans="1:7" s="62" customFormat="1" ht="12.75" x14ac:dyDescent="0.25">
      <c r="A83" s="63"/>
      <c r="B83" s="67" t="s">
        <v>377</v>
      </c>
      <c r="C83" s="65" t="s">
        <v>2</v>
      </c>
      <c r="D83" s="76">
        <v>1</v>
      </c>
      <c r="E83" s="76"/>
      <c r="F83" s="66"/>
      <c r="G83" s="113">
        <f t="shared" si="10"/>
        <v>0</v>
      </c>
    </row>
    <row r="84" spans="1:7" s="62" customFormat="1" ht="12.75" x14ac:dyDescent="0.25">
      <c r="A84" s="63" t="s">
        <v>378</v>
      </c>
      <c r="B84" s="64" t="s">
        <v>379</v>
      </c>
      <c r="C84" s="65"/>
      <c r="D84" s="76"/>
      <c r="E84" s="76"/>
      <c r="F84" s="66"/>
      <c r="G84" s="113"/>
    </row>
    <row r="85" spans="1:7" s="62" customFormat="1" ht="12.75" x14ac:dyDescent="0.25">
      <c r="A85" s="63"/>
      <c r="B85" s="67" t="s">
        <v>380</v>
      </c>
      <c r="C85" s="65" t="s">
        <v>252</v>
      </c>
      <c r="D85" s="76">
        <v>450</v>
      </c>
      <c r="E85" s="76"/>
      <c r="F85" s="66"/>
      <c r="G85" s="113">
        <f t="shared" ref="G85:G86" si="11">E85*F85</f>
        <v>0</v>
      </c>
    </row>
    <row r="86" spans="1:7" s="62" customFormat="1" ht="12.75" x14ac:dyDescent="0.25">
      <c r="A86" s="63"/>
      <c r="B86" s="67" t="s">
        <v>381</v>
      </c>
      <c r="C86" s="65" t="s">
        <v>2</v>
      </c>
      <c r="D86" s="76">
        <v>1</v>
      </c>
      <c r="E86" s="76"/>
      <c r="F86" s="66"/>
      <c r="G86" s="113">
        <f t="shared" si="11"/>
        <v>0</v>
      </c>
    </row>
    <row r="87" spans="1:7" s="62" customFormat="1" ht="12.75" x14ac:dyDescent="0.25">
      <c r="A87" s="63" t="s">
        <v>382</v>
      </c>
      <c r="B87" s="64" t="s">
        <v>383</v>
      </c>
      <c r="C87" s="65"/>
      <c r="D87" s="76"/>
      <c r="E87" s="76"/>
      <c r="F87" s="66"/>
      <c r="G87" s="113"/>
    </row>
    <row r="88" spans="1:7" s="62" customFormat="1" ht="12.75" x14ac:dyDescent="0.25">
      <c r="A88" s="63"/>
      <c r="B88" s="67" t="s">
        <v>384</v>
      </c>
      <c r="C88" s="65" t="s">
        <v>320</v>
      </c>
      <c r="D88" s="76">
        <v>2</v>
      </c>
      <c r="E88" s="76"/>
      <c r="F88" s="66"/>
      <c r="G88" s="113">
        <f>E88*F88</f>
        <v>0</v>
      </c>
    </row>
    <row r="89" spans="1:7" s="62" customFormat="1" ht="12.75" x14ac:dyDescent="0.25">
      <c r="A89" s="63" t="s">
        <v>385</v>
      </c>
      <c r="B89" s="64" t="s">
        <v>386</v>
      </c>
      <c r="C89" s="65"/>
      <c r="D89" s="76"/>
      <c r="E89" s="76"/>
      <c r="F89" s="66"/>
      <c r="G89" s="113"/>
    </row>
    <row r="90" spans="1:7" s="62" customFormat="1" ht="12.75" x14ac:dyDescent="0.25">
      <c r="A90" s="63"/>
      <c r="B90" s="67" t="s">
        <v>387</v>
      </c>
      <c r="C90" s="65" t="s">
        <v>2</v>
      </c>
      <c r="D90" s="76">
        <v>1</v>
      </c>
      <c r="E90" s="76"/>
      <c r="F90" s="66"/>
      <c r="G90" s="113">
        <f t="shared" ref="G90:G93" si="12">E90*F90</f>
        <v>0</v>
      </c>
    </row>
    <row r="91" spans="1:7" s="62" customFormat="1" ht="12.75" x14ac:dyDescent="0.25">
      <c r="A91" s="63"/>
      <c r="B91" s="67" t="s">
        <v>388</v>
      </c>
      <c r="C91" s="65" t="s">
        <v>2</v>
      </c>
      <c r="D91" s="76">
        <v>1</v>
      </c>
      <c r="E91" s="76"/>
      <c r="F91" s="66"/>
      <c r="G91" s="113">
        <f t="shared" si="12"/>
        <v>0</v>
      </c>
    </row>
    <row r="92" spans="1:7" s="62" customFormat="1" ht="12.75" x14ac:dyDescent="0.25">
      <c r="A92" s="63"/>
      <c r="B92" s="67" t="s">
        <v>389</v>
      </c>
      <c r="C92" s="65" t="s">
        <v>252</v>
      </c>
      <c r="D92" s="76">
        <v>45</v>
      </c>
      <c r="E92" s="76"/>
      <c r="F92" s="66"/>
      <c r="G92" s="113">
        <f t="shared" si="12"/>
        <v>0</v>
      </c>
    </row>
    <row r="93" spans="1:7" s="62" customFormat="1" ht="12.75" x14ac:dyDescent="0.25">
      <c r="A93" s="63"/>
      <c r="B93" s="67" t="s">
        <v>390</v>
      </c>
      <c r="C93" s="65" t="s">
        <v>252</v>
      </c>
      <c r="D93" s="76">
        <v>60</v>
      </c>
      <c r="E93" s="76"/>
      <c r="F93" s="66"/>
      <c r="G93" s="113">
        <f t="shared" si="12"/>
        <v>0</v>
      </c>
    </row>
    <row r="94" spans="1:7" s="62" customFormat="1" ht="12.75" x14ac:dyDescent="0.25">
      <c r="A94" s="63" t="s">
        <v>391</v>
      </c>
      <c r="B94" s="64" t="s">
        <v>392</v>
      </c>
      <c r="C94" s="65"/>
      <c r="D94" s="76"/>
      <c r="E94" s="76"/>
      <c r="F94" s="66"/>
      <c r="G94" s="113"/>
    </row>
    <row r="95" spans="1:7" s="62" customFormat="1" ht="12.75" x14ac:dyDescent="0.25">
      <c r="A95" s="63"/>
      <c r="B95" s="67" t="s">
        <v>393</v>
      </c>
      <c r="C95" s="65" t="s">
        <v>252</v>
      </c>
      <c r="D95" s="76">
        <v>350</v>
      </c>
      <c r="E95" s="76"/>
      <c r="F95" s="66"/>
      <c r="G95" s="113">
        <f t="shared" ref="G95:G100" si="13">E95*F95</f>
        <v>0</v>
      </c>
    </row>
    <row r="96" spans="1:7" s="62" customFormat="1" ht="12.75" x14ac:dyDescent="0.25">
      <c r="A96" s="63"/>
      <c r="B96" s="67" t="s">
        <v>394</v>
      </c>
      <c r="C96" s="65" t="s">
        <v>252</v>
      </c>
      <c r="D96" s="76">
        <v>3400</v>
      </c>
      <c r="E96" s="76"/>
      <c r="F96" s="66"/>
      <c r="G96" s="113">
        <f t="shared" si="13"/>
        <v>0</v>
      </c>
    </row>
    <row r="97" spans="1:7" s="62" customFormat="1" ht="12.75" x14ac:dyDescent="0.25">
      <c r="A97" s="63"/>
      <c r="B97" s="67" t="s">
        <v>395</v>
      </c>
      <c r="C97" s="65" t="s">
        <v>252</v>
      </c>
      <c r="D97" s="76">
        <v>5000</v>
      </c>
      <c r="E97" s="76"/>
      <c r="F97" s="66"/>
      <c r="G97" s="113">
        <f t="shared" si="13"/>
        <v>0</v>
      </c>
    </row>
    <row r="98" spans="1:7" s="62" customFormat="1" ht="12.75" x14ac:dyDescent="0.25">
      <c r="A98" s="63"/>
      <c r="B98" s="67" t="s">
        <v>396</v>
      </c>
      <c r="C98" s="65" t="s">
        <v>2</v>
      </c>
      <c r="D98" s="76">
        <v>1</v>
      </c>
      <c r="E98" s="76"/>
      <c r="F98" s="66"/>
      <c r="G98" s="113">
        <f t="shared" si="13"/>
        <v>0</v>
      </c>
    </row>
    <row r="99" spans="1:7" s="62" customFormat="1" ht="12.75" x14ac:dyDescent="0.25">
      <c r="A99" s="63"/>
      <c r="B99" s="67" t="s">
        <v>397</v>
      </c>
      <c r="C99" s="65" t="s">
        <v>252</v>
      </c>
      <c r="D99" s="76">
        <v>6500</v>
      </c>
      <c r="E99" s="76"/>
      <c r="F99" s="66"/>
      <c r="G99" s="113">
        <f t="shared" si="13"/>
        <v>0</v>
      </c>
    </row>
    <row r="100" spans="1:7" s="62" customFormat="1" ht="12.75" x14ac:dyDescent="0.25">
      <c r="A100" s="63"/>
      <c r="B100" s="67" t="s">
        <v>398</v>
      </c>
      <c r="C100" s="65" t="s">
        <v>2</v>
      </c>
      <c r="D100" s="76">
        <v>1</v>
      </c>
      <c r="E100" s="76"/>
      <c r="F100" s="66"/>
      <c r="G100" s="113">
        <f t="shared" si="13"/>
        <v>0</v>
      </c>
    </row>
    <row r="101" spans="1:7" s="62" customFormat="1" ht="12.75" x14ac:dyDescent="0.25">
      <c r="A101" s="63" t="s">
        <v>399</v>
      </c>
      <c r="B101" s="64" t="s">
        <v>400</v>
      </c>
      <c r="C101" s="65"/>
      <c r="D101" s="76"/>
      <c r="E101" s="76"/>
      <c r="F101" s="66"/>
      <c r="G101" s="113"/>
    </row>
    <row r="102" spans="1:7" s="62" customFormat="1" ht="12.75" x14ac:dyDescent="0.25">
      <c r="A102" s="63"/>
      <c r="B102" s="67" t="s">
        <v>401</v>
      </c>
      <c r="C102" s="65" t="s">
        <v>320</v>
      </c>
      <c r="D102" s="76">
        <v>2</v>
      </c>
      <c r="E102" s="76"/>
      <c r="F102" s="66"/>
      <c r="G102" s="113">
        <f t="shared" ref="G102:G104" si="14">E102*F102</f>
        <v>0</v>
      </c>
    </row>
    <row r="103" spans="1:7" s="62" customFormat="1" ht="12.75" x14ac:dyDescent="0.25">
      <c r="A103" s="63"/>
      <c r="B103" s="67" t="s">
        <v>402</v>
      </c>
      <c r="C103" s="65" t="s">
        <v>320</v>
      </c>
      <c r="D103" s="76">
        <v>19</v>
      </c>
      <c r="E103" s="76"/>
      <c r="F103" s="66"/>
      <c r="G103" s="113">
        <f t="shared" si="14"/>
        <v>0</v>
      </c>
    </row>
    <row r="104" spans="1:7" s="62" customFormat="1" ht="12.75" x14ac:dyDescent="0.25">
      <c r="A104" s="63"/>
      <c r="B104" s="67" t="s">
        <v>403</v>
      </c>
      <c r="C104" s="65" t="s">
        <v>320</v>
      </c>
      <c r="D104" s="76">
        <v>1</v>
      </c>
      <c r="E104" s="76"/>
      <c r="F104" s="66"/>
      <c r="G104" s="113">
        <f t="shared" si="14"/>
        <v>0</v>
      </c>
    </row>
    <row r="105" spans="1:7" s="62" customFormat="1" ht="12.75" x14ac:dyDescent="0.25">
      <c r="A105" s="63" t="s">
        <v>404</v>
      </c>
      <c r="B105" s="64" t="s">
        <v>405</v>
      </c>
      <c r="C105" s="65"/>
      <c r="D105" s="76"/>
      <c r="E105" s="76"/>
      <c r="F105" s="66"/>
      <c r="G105" s="113"/>
    </row>
    <row r="106" spans="1:7" s="62" customFormat="1" ht="12.75" x14ac:dyDescent="0.25">
      <c r="A106" s="65"/>
      <c r="B106" s="67" t="s">
        <v>406</v>
      </c>
      <c r="C106" s="65" t="s">
        <v>320</v>
      </c>
      <c r="D106" s="76">
        <v>1</v>
      </c>
      <c r="E106" s="76"/>
      <c r="F106" s="66"/>
      <c r="G106" s="113">
        <f t="shared" ref="G106:G109" si="15">E106*F106</f>
        <v>0</v>
      </c>
    </row>
    <row r="107" spans="1:7" s="62" customFormat="1" ht="12.75" x14ac:dyDescent="0.25">
      <c r="A107" s="65"/>
      <c r="B107" s="67" t="s">
        <v>407</v>
      </c>
      <c r="C107" s="65" t="s">
        <v>320</v>
      </c>
      <c r="D107" s="76">
        <v>16</v>
      </c>
      <c r="E107" s="76"/>
      <c r="F107" s="66"/>
      <c r="G107" s="113">
        <f t="shared" si="15"/>
        <v>0</v>
      </c>
    </row>
    <row r="108" spans="1:7" s="62" customFormat="1" ht="12.75" x14ac:dyDescent="0.25">
      <c r="A108" s="65"/>
      <c r="B108" s="67" t="s">
        <v>408</v>
      </c>
      <c r="C108" s="65" t="s">
        <v>320</v>
      </c>
      <c r="D108" s="76">
        <v>85</v>
      </c>
      <c r="E108" s="76"/>
      <c r="F108" s="66"/>
      <c r="G108" s="113">
        <f t="shared" si="15"/>
        <v>0</v>
      </c>
    </row>
    <row r="109" spans="1:7" s="62" customFormat="1" ht="12.75" x14ac:dyDescent="0.25">
      <c r="A109" s="65"/>
      <c r="B109" s="67" t="s">
        <v>409</v>
      </c>
      <c r="C109" s="65" t="s">
        <v>320</v>
      </c>
      <c r="D109" s="76">
        <v>2</v>
      </c>
      <c r="E109" s="76"/>
      <c r="F109" s="66"/>
      <c r="G109" s="113">
        <f t="shared" si="15"/>
        <v>0</v>
      </c>
    </row>
    <row r="110" spans="1:7" s="62" customFormat="1" ht="12.75" x14ac:dyDescent="0.25">
      <c r="A110" s="63" t="s">
        <v>410</v>
      </c>
      <c r="B110" s="64" t="s">
        <v>411</v>
      </c>
      <c r="C110" s="65"/>
      <c r="D110" s="76"/>
      <c r="E110" s="76"/>
      <c r="F110" s="66"/>
      <c r="G110" s="113"/>
    </row>
    <row r="111" spans="1:7" s="62" customFormat="1" ht="12.75" x14ac:dyDescent="0.25">
      <c r="A111" s="65"/>
      <c r="B111" s="67" t="s">
        <v>412</v>
      </c>
      <c r="C111" s="65" t="s">
        <v>320</v>
      </c>
      <c r="D111" s="76">
        <v>11</v>
      </c>
      <c r="E111" s="76"/>
      <c r="F111" s="66"/>
      <c r="G111" s="113">
        <f t="shared" ref="G111:G119" si="16">E111*F111</f>
        <v>0</v>
      </c>
    </row>
    <row r="112" spans="1:7" s="62" customFormat="1" ht="12.75" x14ac:dyDescent="0.25">
      <c r="A112" s="65"/>
      <c r="B112" s="67" t="s">
        <v>413</v>
      </c>
      <c r="C112" s="65" t="s">
        <v>320</v>
      </c>
      <c r="D112" s="76">
        <v>3</v>
      </c>
      <c r="E112" s="76"/>
      <c r="F112" s="66"/>
      <c r="G112" s="113">
        <f t="shared" si="16"/>
        <v>0</v>
      </c>
    </row>
    <row r="113" spans="1:7" s="62" customFormat="1" ht="12.75" x14ac:dyDescent="0.25">
      <c r="A113" s="65"/>
      <c r="B113" s="67" t="s">
        <v>414</v>
      </c>
      <c r="C113" s="65" t="s">
        <v>320</v>
      </c>
      <c r="D113" s="76">
        <v>3</v>
      </c>
      <c r="E113" s="76"/>
      <c r="F113" s="66"/>
      <c r="G113" s="113">
        <f t="shared" si="16"/>
        <v>0</v>
      </c>
    </row>
    <row r="114" spans="1:7" s="62" customFormat="1" ht="12.75" x14ac:dyDescent="0.25">
      <c r="A114" s="65"/>
      <c r="B114" s="67" t="s">
        <v>415</v>
      </c>
      <c r="C114" s="65" t="s">
        <v>320</v>
      </c>
      <c r="D114" s="76">
        <v>4</v>
      </c>
      <c r="E114" s="76"/>
      <c r="F114" s="66"/>
      <c r="G114" s="113">
        <f t="shared" si="16"/>
        <v>0</v>
      </c>
    </row>
    <row r="115" spans="1:7" s="62" customFormat="1" ht="12.75" x14ac:dyDescent="0.25">
      <c r="A115" s="65"/>
      <c r="B115" s="67" t="s">
        <v>416</v>
      </c>
      <c r="C115" s="65" t="s">
        <v>320</v>
      </c>
      <c r="D115" s="76">
        <v>9</v>
      </c>
      <c r="E115" s="76"/>
      <c r="F115" s="66"/>
      <c r="G115" s="113">
        <f t="shared" si="16"/>
        <v>0</v>
      </c>
    </row>
    <row r="116" spans="1:7" s="62" customFormat="1" ht="12.75" x14ac:dyDescent="0.25">
      <c r="A116" s="65"/>
      <c r="B116" s="67" t="s">
        <v>417</v>
      </c>
      <c r="C116" s="65" t="s">
        <v>320</v>
      </c>
      <c r="D116" s="76">
        <v>4</v>
      </c>
      <c r="E116" s="76"/>
      <c r="F116" s="66"/>
      <c r="G116" s="113">
        <f t="shared" si="16"/>
        <v>0</v>
      </c>
    </row>
    <row r="117" spans="1:7" s="62" customFormat="1" ht="12.75" x14ac:dyDescent="0.25">
      <c r="A117" s="65"/>
      <c r="B117" s="67" t="s">
        <v>418</v>
      </c>
      <c r="C117" s="65" t="s">
        <v>320</v>
      </c>
      <c r="D117" s="76">
        <v>20</v>
      </c>
      <c r="E117" s="76"/>
      <c r="F117" s="66"/>
      <c r="G117" s="113">
        <f t="shared" si="16"/>
        <v>0</v>
      </c>
    </row>
    <row r="118" spans="1:7" s="62" customFormat="1" ht="12.75" x14ac:dyDescent="0.25">
      <c r="A118" s="65"/>
      <c r="B118" s="67" t="s">
        <v>419</v>
      </c>
      <c r="C118" s="65" t="s">
        <v>320</v>
      </c>
      <c r="D118" s="76">
        <v>16</v>
      </c>
      <c r="E118" s="76"/>
      <c r="F118" s="66"/>
      <c r="G118" s="113">
        <f t="shared" si="16"/>
        <v>0</v>
      </c>
    </row>
    <row r="119" spans="1:7" s="62" customFormat="1" ht="12.75" x14ac:dyDescent="0.25">
      <c r="A119" s="65"/>
      <c r="B119" s="67" t="s">
        <v>420</v>
      </c>
      <c r="C119" s="65" t="s">
        <v>252</v>
      </c>
      <c r="D119" s="76">
        <v>40</v>
      </c>
      <c r="E119" s="76"/>
      <c r="F119" s="66"/>
      <c r="G119" s="113">
        <f t="shared" si="16"/>
        <v>0</v>
      </c>
    </row>
    <row r="120" spans="1:7" s="62" customFormat="1" ht="12.75" x14ac:dyDescent="0.25">
      <c r="A120" s="63" t="s">
        <v>421</v>
      </c>
      <c r="B120" s="64" t="s">
        <v>422</v>
      </c>
      <c r="C120" s="65"/>
      <c r="D120" s="76"/>
      <c r="E120" s="76"/>
      <c r="F120" s="66"/>
      <c r="G120" s="113"/>
    </row>
    <row r="121" spans="1:7" s="62" customFormat="1" ht="12.75" x14ac:dyDescent="0.25">
      <c r="A121" s="65"/>
      <c r="B121" s="67" t="s">
        <v>423</v>
      </c>
      <c r="C121" s="65" t="s">
        <v>320</v>
      </c>
      <c r="D121" s="76">
        <v>260</v>
      </c>
      <c r="E121" s="76"/>
      <c r="F121" s="66"/>
      <c r="G121" s="113">
        <f t="shared" ref="G121:G124" si="17">E121*F121</f>
        <v>0</v>
      </c>
    </row>
    <row r="122" spans="1:7" s="62" customFormat="1" ht="12.75" x14ac:dyDescent="0.25">
      <c r="A122" s="65"/>
      <c r="B122" s="67" t="s">
        <v>424</v>
      </c>
      <c r="C122" s="65" t="s">
        <v>320</v>
      </c>
      <c r="D122" s="76">
        <v>5</v>
      </c>
      <c r="E122" s="76"/>
      <c r="F122" s="66"/>
      <c r="G122" s="113">
        <f t="shared" si="17"/>
        <v>0</v>
      </c>
    </row>
    <row r="123" spans="1:7" s="62" customFormat="1" ht="12.75" x14ac:dyDescent="0.25">
      <c r="A123" s="65"/>
      <c r="B123" s="67" t="s">
        <v>425</v>
      </c>
      <c r="C123" s="65" t="s">
        <v>320</v>
      </c>
      <c r="D123" s="76">
        <v>1</v>
      </c>
      <c r="E123" s="76"/>
      <c r="F123" s="66"/>
      <c r="G123" s="113">
        <f t="shared" si="17"/>
        <v>0</v>
      </c>
    </row>
    <row r="124" spans="1:7" s="62" customFormat="1" ht="12.75" x14ac:dyDescent="0.25">
      <c r="A124" s="65"/>
      <c r="B124" s="67" t="s">
        <v>426</v>
      </c>
      <c r="C124" s="65" t="s">
        <v>320</v>
      </c>
      <c r="D124" s="76">
        <v>2</v>
      </c>
      <c r="E124" s="76"/>
      <c r="F124" s="66"/>
      <c r="G124" s="113">
        <f t="shared" si="17"/>
        <v>0</v>
      </c>
    </row>
    <row r="125" spans="1:7" s="62" customFormat="1" ht="12.75" x14ac:dyDescent="0.25">
      <c r="A125" s="63" t="s">
        <v>427</v>
      </c>
      <c r="B125" s="64" t="s">
        <v>428</v>
      </c>
      <c r="C125" s="65"/>
      <c r="D125" s="76"/>
      <c r="E125" s="76"/>
      <c r="F125" s="66"/>
      <c r="G125" s="113"/>
    </row>
    <row r="126" spans="1:7" s="62" customFormat="1" ht="12.75" x14ac:dyDescent="0.25">
      <c r="A126" s="65"/>
      <c r="B126" s="67" t="s">
        <v>429</v>
      </c>
      <c r="C126" s="65" t="s">
        <v>320</v>
      </c>
      <c r="D126" s="76">
        <v>88</v>
      </c>
      <c r="E126" s="76"/>
      <c r="F126" s="66"/>
      <c r="G126" s="113">
        <f t="shared" ref="G126:G135" si="18">E126*F126</f>
        <v>0</v>
      </c>
    </row>
    <row r="127" spans="1:7" s="62" customFormat="1" ht="12.75" x14ac:dyDescent="0.25">
      <c r="A127" s="65"/>
      <c r="B127" s="67" t="s">
        <v>430</v>
      </c>
      <c r="C127" s="65" t="s">
        <v>320</v>
      </c>
      <c r="D127" s="76">
        <v>125</v>
      </c>
      <c r="E127" s="76"/>
      <c r="F127" s="66"/>
      <c r="G127" s="113">
        <f t="shared" si="18"/>
        <v>0</v>
      </c>
    </row>
    <row r="128" spans="1:7" s="62" customFormat="1" ht="12.75" x14ac:dyDescent="0.25">
      <c r="A128" s="65"/>
      <c r="B128" s="67" t="s">
        <v>431</v>
      </c>
      <c r="C128" s="65" t="s">
        <v>320</v>
      </c>
      <c r="D128" s="76">
        <v>86</v>
      </c>
      <c r="E128" s="76"/>
      <c r="F128" s="66"/>
      <c r="G128" s="113">
        <f t="shared" si="18"/>
        <v>0</v>
      </c>
    </row>
    <row r="129" spans="1:7" s="62" customFormat="1" ht="12.75" x14ac:dyDescent="0.25">
      <c r="A129" s="65"/>
      <c r="B129" s="67" t="s">
        <v>432</v>
      </c>
      <c r="C129" s="65" t="s">
        <v>320</v>
      </c>
      <c r="D129" s="76">
        <v>8</v>
      </c>
      <c r="E129" s="76"/>
      <c r="F129" s="66"/>
      <c r="G129" s="113">
        <f t="shared" si="18"/>
        <v>0</v>
      </c>
    </row>
    <row r="130" spans="1:7" s="62" customFormat="1" ht="12.75" x14ac:dyDescent="0.25">
      <c r="A130" s="65"/>
      <c r="B130" s="67" t="s">
        <v>433</v>
      </c>
      <c r="C130" s="65" t="s">
        <v>320</v>
      </c>
      <c r="D130" s="76">
        <v>6</v>
      </c>
      <c r="E130" s="76"/>
      <c r="F130" s="66"/>
      <c r="G130" s="113">
        <f t="shared" si="18"/>
        <v>0</v>
      </c>
    </row>
    <row r="131" spans="1:7" s="62" customFormat="1" ht="12.75" x14ac:dyDescent="0.25">
      <c r="A131" s="65"/>
      <c r="B131" s="67" t="s">
        <v>434</v>
      </c>
      <c r="C131" s="65" t="s">
        <v>320</v>
      </c>
      <c r="D131" s="76">
        <v>20</v>
      </c>
      <c r="E131" s="76"/>
      <c r="F131" s="66"/>
      <c r="G131" s="113">
        <f t="shared" si="18"/>
        <v>0</v>
      </c>
    </row>
    <row r="132" spans="1:7" s="62" customFormat="1" ht="12.75" x14ac:dyDescent="0.25">
      <c r="A132" s="65"/>
      <c r="B132" s="67" t="s">
        <v>435</v>
      </c>
      <c r="C132" s="65" t="s">
        <v>320</v>
      </c>
      <c r="D132" s="76">
        <v>11</v>
      </c>
      <c r="E132" s="76"/>
      <c r="F132" s="66"/>
      <c r="G132" s="113">
        <f t="shared" si="18"/>
        <v>0</v>
      </c>
    </row>
    <row r="133" spans="1:7" s="62" customFormat="1" ht="12.75" x14ac:dyDescent="0.25">
      <c r="A133" s="65"/>
      <c r="B133" s="67" t="s">
        <v>436</v>
      </c>
      <c r="C133" s="65" t="s">
        <v>320</v>
      </c>
      <c r="D133" s="76">
        <v>1</v>
      </c>
      <c r="E133" s="76"/>
      <c r="F133" s="66"/>
      <c r="G133" s="113">
        <f t="shared" si="18"/>
        <v>0</v>
      </c>
    </row>
    <row r="134" spans="1:7" s="62" customFormat="1" ht="12.75" x14ac:dyDescent="0.25">
      <c r="A134" s="65"/>
      <c r="B134" s="67" t="s">
        <v>437</v>
      </c>
      <c r="C134" s="65" t="s">
        <v>320</v>
      </c>
      <c r="D134" s="76">
        <v>4</v>
      </c>
      <c r="E134" s="76"/>
      <c r="F134" s="66"/>
      <c r="G134" s="113">
        <f t="shared" si="18"/>
        <v>0</v>
      </c>
    </row>
    <row r="135" spans="1:7" s="62" customFormat="1" ht="12.75" x14ac:dyDescent="0.25">
      <c r="A135" s="65"/>
      <c r="B135" s="67" t="s">
        <v>438</v>
      </c>
      <c r="C135" s="65" t="s">
        <v>2</v>
      </c>
      <c r="D135" s="76">
        <v>1</v>
      </c>
      <c r="E135" s="76"/>
      <c r="F135" s="66"/>
      <c r="G135" s="113">
        <f t="shared" si="18"/>
        <v>0</v>
      </c>
    </row>
    <row r="136" spans="1:7" s="62" customFormat="1" ht="12.75" x14ac:dyDescent="0.25">
      <c r="A136" s="63" t="s">
        <v>439</v>
      </c>
      <c r="B136" s="64" t="s">
        <v>440</v>
      </c>
      <c r="C136" s="65"/>
      <c r="D136" s="76"/>
      <c r="E136" s="76"/>
      <c r="F136" s="66"/>
      <c r="G136" s="113"/>
    </row>
    <row r="137" spans="1:7" s="62" customFormat="1" ht="12.75" x14ac:dyDescent="0.25">
      <c r="A137" s="65"/>
      <c r="B137" s="68" t="s">
        <v>441</v>
      </c>
      <c r="C137" s="65"/>
      <c r="D137" s="76"/>
      <c r="E137" s="76"/>
      <c r="F137" s="66"/>
      <c r="G137" s="113"/>
    </row>
    <row r="138" spans="1:7" s="62" customFormat="1" ht="12.75" x14ac:dyDescent="0.25">
      <c r="A138" s="65"/>
      <c r="B138" s="67" t="s">
        <v>442</v>
      </c>
      <c r="C138" s="65" t="s">
        <v>2</v>
      </c>
      <c r="D138" s="76">
        <v>1</v>
      </c>
      <c r="E138" s="76"/>
      <c r="F138" s="66"/>
      <c r="G138" s="113">
        <f t="shared" ref="G138:G154" si="19">E138*F138</f>
        <v>0</v>
      </c>
    </row>
    <row r="139" spans="1:7" s="62" customFormat="1" ht="12.75" x14ac:dyDescent="0.25">
      <c r="A139" s="65"/>
      <c r="B139" s="67" t="s">
        <v>443</v>
      </c>
      <c r="C139" s="65" t="s">
        <v>2</v>
      </c>
      <c r="D139" s="76">
        <v>1</v>
      </c>
      <c r="E139" s="76"/>
      <c r="F139" s="66"/>
      <c r="G139" s="113">
        <f t="shared" si="19"/>
        <v>0</v>
      </c>
    </row>
    <row r="140" spans="1:7" s="62" customFormat="1" ht="12.75" x14ac:dyDescent="0.25">
      <c r="A140" s="65"/>
      <c r="B140" s="67" t="s">
        <v>444</v>
      </c>
      <c r="C140" s="65" t="s">
        <v>2</v>
      </c>
      <c r="D140" s="76">
        <v>1</v>
      </c>
      <c r="E140" s="76"/>
      <c r="F140" s="66"/>
      <c r="G140" s="113">
        <f t="shared" si="19"/>
        <v>0</v>
      </c>
    </row>
    <row r="141" spans="1:7" s="62" customFormat="1" ht="12.75" x14ac:dyDescent="0.25">
      <c r="A141" s="65"/>
      <c r="B141" s="67" t="s">
        <v>445</v>
      </c>
      <c r="C141" s="65" t="s">
        <v>2</v>
      </c>
      <c r="D141" s="76">
        <v>1</v>
      </c>
      <c r="E141" s="76"/>
      <c r="F141" s="66"/>
      <c r="G141" s="113">
        <f t="shared" si="19"/>
        <v>0</v>
      </c>
    </row>
    <row r="142" spans="1:7" s="62" customFormat="1" ht="12.75" x14ac:dyDescent="0.25">
      <c r="A142" s="65"/>
      <c r="B142" s="67" t="s">
        <v>446</v>
      </c>
      <c r="C142" s="65" t="s">
        <v>2</v>
      </c>
      <c r="D142" s="76">
        <v>1</v>
      </c>
      <c r="E142" s="76"/>
      <c r="F142" s="66"/>
      <c r="G142" s="113">
        <f t="shared" si="19"/>
        <v>0</v>
      </c>
    </row>
    <row r="143" spans="1:7" s="62" customFormat="1" ht="12.75" x14ac:dyDescent="0.25">
      <c r="A143" s="65"/>
      <c r="B143" s="67" t="s">
        <v>447</v>
      </c>
      <c r="C143" s="65" t="s">
        <v>2</v>
      </c>
      <c r="D143" s="76">
        <v>1</v>
      </c>
      <c r="E143" s="76"/>
      <c r="F143" s="66"/>
      <c r="G143" s="113">
        <f t="shared" si="19"/>
        <v>0</v>
      </c>
    </row>
    <row r="144" spans="1:7" s="62" customFormat="1" ht="12.75" x14ac:dyDescent="0.25">
      <c r="A144" s="65"/>
      <c r="B144" s="67" t="s">
        <v>448</v>
      </c>
      <c r="C144" s="65" t="s">
        <v>2</v>
      </c>
      <c r="D144" s="76">
        <v>1</v>
      </c>
      <c r="E144" s="76"/>
      <c r="F144" s="66"/>
      <c r="G144" s="113">
        <f t="shared" si="19"/>
        <v>0</v>
      </c>
    </row>
    <row r="145" spans="1:7" s="62" customFormat="1" ht="12.75" x14ac:dyDescent="0.25">
      <c r="A145" s="65"/>
      <c r="B145" s="67" t="s">
        <v>449</v>
      </c>
      <c r="C145" s="65" t="s">
        <v>2</v>
      </c>
      <c r="D145" s="76">
        <v>1</v>
      </c>
      <c r="E145" s="76"/>
      <c r="F145" s="66"/>
      <c r="G145" s="113">
        <f t="shared" si="19"/>
        <v>0</v>
      </c>
    </row>
    <row r="146" spans="1:7" s="62" customFormat="1" ht="12.75" x14ac:dyDescent="0.25">
      <c r="A146" s="65"/>
      <c r="B146" s="75" t="s">
        <v>450</v>
      </c>
      <c r="C146" s="65" t="s">
        <v>2</v>
      </c>
      <c r="D146" s="76">
        <v>1</v>
      </c>
      <c r="E146" s="76"/>
      <c r="F146" s="66"/>
      <c r="G146" s="113">
        <f t="shared" si="19"/>
        <v>0</v>
      </c>
    </row>
    <row r="147" spans="1:7" s="62" customFormat="1" ht="12.75" x14ac:dyDescent="0.25">
      <c r="A147" s="65"/>
      <c r="B147" s="67" t="s">
        <v>451</v>
      </c>
      <c r="C147" s="65" t="s">
        <v>2</v>
      </c>
      <c r="D147" s="76">
        <v>1</v>
      </c>
      <c r="E147" s="76"/>
      <c r="F147" s="66"/>
      <c r="G147" s="113">
        <f t="shared" si="19"/>
        <v>0</v>
      </c>
    </row>
    <row r="148" spans="1:7" s="62" customFormat="1" ht="12.75" x14ac:dyDescent="0.25">
      <c r="A148" s="65"/>
      <c r="B148" s="67" t="s">
        <v>452</v>
      </c>
      <c r="C148" s="65" t="s">
        <v>2</v>
      </c>
      <c r="D148" s="76">
        <v>1</v>
      </c>
      <c r="E148" s="76"/>
      <c r="F148" s="66"/>
      <c r="G148" s="113">
        <f t="shared" si="19"/>
        <v>0</v>
      </c>
    </row>
    <row r="149" spans="1:7" s="62" customFormat="1" ht="12.75" x14ac:dyDescent="0.25">
      <c r="A149" s="65"/>
      <c r="B149" s="67" t="s">
        <v>453</v>
      </c>
      <c r="C149" s="65" t="s">
        <v>2</v>
      </c>
      <c r="D149" s="76">
        <v>1</v>
      </c>
      <c r="E149" s="76"/>
      <c r="F149" s="66"/>
      <c r="G149" s="113">
        <f t="shared" si="19"/>
        <v>0</v>
      </c>
    </row>
    <row r="150" spans="1:7" s="62" customFormat="1" ht="12.75" x14ac:dyDescent="0.25">
      <c r="A150" s="65"/>
      <c r="B150" s="67" t="s">
        <v>454</v>
      </c>
      <c r="C150" s="65" t="s">
        <v>2</v>
      </c>
      <c r="D150" s="76">
        <v>1</v>
      </c>
      <c r="E150" s="76"/>
      <c r="F150" s="66"/>
      <c r="G150" s="113">
        <f t="shared" si="19"/>
        <v>0</v>
      </c>
    </row>
    <row r="151" spans="1:7" s="62" customFormat="1" ht="12.75" x14ac:dyDescent="0.25">
      <c r="A151" s="65"/>
      <c r="B151" s="67" t="s">
        <v>455</v>
      </c>
      <c r="C151" s="65" t="s">
        <v>2</v>
      </c>
      <c r="D151" s="76">
        <v>1</v>
      </c>
      <c r="E151" s="76"/>
      <c r="F151" s="66"/>
      <c r="G151" s="113">
        <f t="shared" si="19"/>
        <v>0</v>
      </c>
    </row>
    <row r="152" spans="1:7" s="62" customFormat="1" ht="12.75" x14ac:dyDescent="0.25">
      <c r="A152" s="65"/>
      <c r="B152" s="67" t="s">
        <v>456</v>
      </c>
      <c r="C152" s="65" t="s">
        <v>2</v>
      </c>
      <c r="D152" s="76">
        <v>1</v>
      </c>
      <c r="E152" s="76"/>
      <c r="F152" s="66"/>
      <c r="G152" s="113">
        <f t="shared" si="19"/>
        <v>0</v>
      </c>
    </row>
    <row r="153" spans="1:7" s="62" customFormat="1" ht="12.75" x14ac:dyDescent="0.25">
      <c r="A153" s="65"/>
      <c r="B153" s="67" t="s">
        <v>457</v>
      </c>
      <c r="C153" s="65" t="s">
        <v>2</v>
      </c>
      <c r="D153" s="76">
        <v>1</v>
      </c>
      <c r="E153" s="76"/>
      <c r="F153" s="66"/>
      <c r="G153" s="113">
        <f t="shared" si="19"/>
        <v>0</v>
      </c>
    </row>
    <row r="154" spans="1:7" s="62" customFormat="1" ht="12.75" x14ac:dyDescent="0.25">
      <c r="A154" s="65"/>
      <c r="B154" s="67" t="s">
        <v>458</v>
      </c>
      <c r="C154" s="65" t="s">
        <v>2</v>
      </c>
      <c r="D154" s="76">
        <v>1</v>
      </c>
      <c r="E154" s="76"/>
      <c r="F154" s="66"/>
      <c r="G154" s="113">
        <f t="shared" si="19"/>
        <v>0</v>
      </c>
    </row>
    <row r="155" spans="1:7" s="62" customFormat="1" ht="12.75" x14ac:dyDescent="0.25">
      <c r="A155" s="65"/>
      <c r="B155" s="68" t="s">
        <v>459</v>
      </c>
      <c r="C155" s="65"/>
      <c r="D155" s="76"/>
      <c r="E155" s="76"/>
      <c r="F155" s="66"/>
      <c r="G155" s="113"/>
    </row>
    <row r="156" spans="1:7" s="62" customFormat="1" ht="12.75" x14ac:dyDescent="0.25">
      <c r="A156" s="65"/>
      <c r="B156" s="67" t="s">
        <v>460</v>
      </c>
      <c r="C156" s="65" t="s">
        <v>320</v>
      </c>
      <c r="D156" s="76">
        <v>45</v>
      </c>
      <c r="E156" s="76"/>
      <c r="F156" s="66"/>
      <c r="G156" s="113">
        <f t="shared" ref="G156:G158" si="20">E156*F156</f>
        <v>0</v>
      </c>
    </row>
    <row r="157" spans="1:7" s="62" customFormat="1" ht="12.75" x14ac:dyDescent="0.25">
      <c r="A157" s="65"/>
      <c r="B157" s="67" t="s">
        <v>461</v>
      </c>
      <c r="C157" s="65" t="s">
        <v>320</v>
      </c>
      <c r="D157" s="76">
        <v>102</v>
      </c>
      <c r="E157" s="76"/>
      <c r="F157" s="66"/>
      <c r="G157" s="113">
        <f t="shared" si="20"/>
        <v>0</v>
      </c>
    </row>
    <row r="158" spans="1:7" s="62" customFormat="1" ht="12.75" x14ac:dyDescent="0.25">
      <c r="A158" s="65"/>
      <c r="B158" s="67" t="s">
        <v>462</v>
      </c>
      <c r="C158" s="65" t="s">
        <v>320</v>
      </c>
      <c r="D158" s="76">
        <v>123</v>
      </c>
      <c r="E158" s="76"/>
      <c r="F158" s="66"/>
      <c r="G158" s="113">
        <f t="shared" si="20"/>
        <v>0</v>
      </c>
    </row>
    <row r="159" spans="1:7" s="62" customFormat="1" ht="12.75" x14ac:dyDescent="0.25">
      <c r="A159" s="65"/>
      <c r="B159" s="68" t="s">
        <v>463</v>
      </c>
      <c r="C159" s="65"/>
      <c r="D159" s="76"/>
      <c r="E159" s="76"/>
      <c r="F159" s="66"/>
      <c r="G159" s="113"/>
    </row>
    <row r="160" spans="1:7" s="62" customFormat="1" ht="12.75" x14ac:dyDescent="0.25">
      <c r="A160" s="65"/>
      <c r="B160" s="67" t="s">
        <v>464</v>
      </c>
      <c r="C160" s="65" t="s">
        <v>320</v>
      </c>
      <c r="D160" s="76">
        <v>1</v>
      </c>
      <c r="E160" s="76"/>
      <c r="F160" s="66"/>
      <c r="G160" s="113">
        <f>E160*F160</f>
        <v>0</v>
      </c>
    </row>
    <row r="161" spans="1:7" s="62" customFormat="1" ht="12.75" x14ac:dyDescent="0.25">
      <c r="A161" s="65"/>
      <c r="B161" s="68" t="s">
        <v>465</v>
      </c>
      <c r="C161" s="65"/>
      <c r="D161" s="76"/>
      <c r="E161" s="76"/>
      <c r="F161" s="66"/>
      <c r="G161" s="113"/>
    </row>
    <row r="162" spans="1:7" s="62" customFormat="1" ht="12.75" x14ac:dyDescent="0.25">
      <c r="A162" s="65"/>
      <c r="B162" s="67" t="s">
        <v>466</v>
      </c>
      <c r="C162" s="65" t="s">
        <v>252</v>
      </c>
      <c r="D162" s="76">
        <v>3500</v>
      </c>
      <c r="E162" s="76"/>
      <c r="F162" s="66"/>
      <c r="G162" s="113">
        <f>E162*F162</f>
        <v>0</v>
      </c>
    </row>
    <row r="163" spans="1:7" s="62" customFormat="1" ht="12.75" x14ac:dyDescent="0.25">
      <c r="A163" s="65"/>
      <c r="B163" s="68" t="s">
        <v>467</v>
      </c>
      <c r="C163" s="65"/>
      <c r="D163" s="76"/>
      <c r="E163" s="76"/>
      <c r="F163" s="66"/>
      <c r="G163" s="113"/>
    </row>
    <row r="164" spans="1:7" s="62" customFormat="1" ht="12.75" x14ac:dyDescent="0.25">
      <c r="A164" s="65"/>
      <c r="B164" s="67" t="s">
        <v>468</v>
      </c>
      <c r="C164" s="65" t="s">
        <v>2</v>
      </c>
      <c r="D164" s="76">
        <v>1</v>
      </c>
      <c r="E164" s="76"/>
      <c r="F164" s="66"/>
      <c r="G164" s="113">
        <f t="shared" ref="G164:G165" si="21">E164*F164</f>
        <v>0</v>
      </c>
    </row>
    <row r="165" spans="1:7" s="62" customFormat="1" ht="12.75" x14ac:dyDescent="0.25">
      <c r="A165" s="65"/>
      <c r="B165" s="67" t="s">
        <v>469</v>
      </c>
      <c r="C165" s="65" t="s">
        <v>2</v>
      </c>
      <c r="D165" s="76">
        <v>1</v>
      </c>
      <c r="E165" s="76"/>
      <c r="F165" s="66"/>
      <c r="G165" s="113">
        <f t="shared" si="21"/>
        <v>0</v>
      </c>
    </row>
    <row r="166" spans="1:7" s="62" customFormat="1" ht="12.75" x14ac:dyDescent="0.25">
      <c r="A166" s="63" t="s">
        <v>470</v>
      </c>
      <c r="B166" s="64" t="s">
        <v>471</v>
      </c>
      <c r="C166" s="65"/>
      <c r="D166" s="76"/>
      <c r="E166" s="76"/>
      <c r="F166" s="66"/>
      <c r="G166" s="113"/>
    </row>
    <row r="167" spans="1:7" s="62" customFormat="1" ht="12.75" x14ac:dyDescent="0.25">
      <c r="A167" s="63"/>
      <c r="B167" s="67" t="s">
        <v>472</v>
      </c>
      <c r="C167" s="65" t="s">
        <v>320</v>
      </c>
      <c r="D167" s="76">
        <v>2</v>
      </c>
      <c r="E167" s="76"/>
      <c r="F167" s="66"/>
      <c r="G167" s="113">
        <f t="shared" ref="G167:G171" si="22">E167*F167</f>
        <v>0</v>
      </c>
    </row>
    <row r="168" spans="1:7" s="62" customFormat="1" ht="12.75" x14ac:dyDescent="0.25">
      <c r="A168" s="63"/>
      <c r="B168" s="67" t="s">
        <v>473</v>
      </c>
      <c r="C168" s="65" t="s">
        <v>320</v>
      </c>
      <c r="D168" s="76">
        <v>2</v>
      </c>
      <c r="E168" s="76"/>
      <c r="F168" s="66"/>
      <c r="G168" s="113">
        <f t="shared" si="22"/>
        <v>0</v>
      </c>
    </row>
    <row r="169" spans="1:7" s="62" customFormat="1" ht="12.75" x14ac:dyDescent="0.25">
      <c r="A169" s="63"/>
      <c r="B169" s="67" t="s">
        <v>474</v>
      </c>
      <c r="C169" s="65" t="s">
        <v>320</v>
      </c>
      <c r="D169" s="76">
        <v>2</v>
      </c>
      <c r="E169" s="76"/>
      <c r="F169" s="66"/>
      <c r="G169" s="113">
        <f t="shared" si="22"/>
        <v>0</v>
      </c>
    </row>
    <row r="170" spans="1:7" s="62" customFormat="1" ht="12.75" x14ac:dyDescent="0.25">
      <c r="A170" s="63"/>
      <c r="B170" s="67" t="s">
        <v>475</v>
      </c>
      <c r="C170" s="65" t="s">
        <v>320</v>
      </c>
      <c r="D170" s="76">
        <v>27</v>
      </c>
      <c r="E170" s="76"/>
      <c r="F170" s="66"/>
      <c r="G170" s="113">
        <f t="shared" si="22"/>
        <v>0</v>
      </c>
    </row>
    <row r="171" spans="1:7" s="62" customFormat="1" ht="12.75" x14ac:dyDescent="0.25">
      <c r="A171" s="63"/>
      <c r="B171" s="67" t="s">
        <v>476</v>
      </c>
      <c r="C171" s="65" t="s">
        <v>320</v>
      </c>
      <c r="D171" s="76">
        <v>12</v>
      </c>
      <c r="E171" s="76"/>
      <c r="F171" s="66"/>
      <c r="G171" s="113">
        <f t="shared" si="22"/>
        <v>0</v>
      </c>
    </row>
    <row r="172" spans="1:7" s="62" customFormat="1" ht="12.75" x14ac:dyDescent="0.25">
      <c r="A172" s="63" t="s">
        <v>477</v>
      </c>
      <c r="B172" s="64" t="s">
        <v>478</v>
      </c>
      <c r="C172" s="65"/>
      <c r="D172" s="76"/>
      <c r="E172" s="76"/>
      <c r="F172" s="66"/>
      <c r="G172" s="113"/>
    </row>
    <row r="173" spans="1:7" s="62" customFormat="1" ht="12.75" x14ac:dyDescent="0.25">
      <c r="A173" s="65"/>
      <c r="B173" s="68" t="s">
        <v>479</v>
      </c>
      <c r="C173" s="65"/>
      <c r="D173" s="76"/>
      <c r="E173" s="76"/>
      <c r="F173" s="66"/>
      <c r="G173" s="113"/>
    </row>
    <row r="174" spans="1:7" s="62" customFormat="1" ht="12.75" x14ac:dyDescent="0.25">
      <c r="A174" s="65"/>
      <c r="B174" s="67" t="s">
        <v>480</v>
      </c>
      <c r="C174" s="65" t="s">
        <v>320</v>
      </c>
      <c r="D174" s="76">
        <v>3</v>
      </c>
      <c r="E174" s="76"/>
      <c r="F174" s="66"/>
      <c r="G174" s="113">
        <f t="shared" ref="G174:G176" si="23">E174*F174</f>
        <v>0</v>
      </c>
    </row>
    <row r="175" spans="1:7" s="62" customFormat="1" ht="12.75" x14ac:dyDescent="0.25">
      <c r="A175" s="65"/>
      <c r="B175" s="67" t="s">
        <v>481</v>
      </c>
      <c r="C175" s="65" t="s">
        <v>320</v>
      </c>
      <c r="D175" s="76">
        <v>1</v>
      </c>
      <c r="E175" s="76"/>
      <c r="F175" s="66"/>
      <c r="G175" s="113">
        <f t="shared" si="23"/>
        <v>0</v>
      </c>
    </row>
    <row r="176" spans="1:7" s="62" customFormat="1" ht="12.75" x14ac:dyDescent="0.25">
      <c r="A176" s="65"/>
      <c r="B176" s="67" t="s">
        <v>482</v>
      </c>
      <c r="C176" s="65" t="s">
        <v>320</v>
      </c>
      <c r="D176" s="76">
        <v>16</v>
      </c>
      <c r="E176" s="76"/>
      <c r="F176" s="66"/>
      <c r="G176" s="113">
        <f t="shared" si="23"/>
        <v>0</v>
      </c>
    </row>
    <row r="177" spans="1:7" s="62" customFormat="1" ht="12.75" x14ac:dyDescent="0.25">
      <c r="A177" s="65"/>
      <c r="B177" s="68" t="s">
        <v>483</v>
      </c>
      <c r="C177" s="65"/>
      <c r="D177" s="76"/>
      <c r="E177" s="76"/>
      <c r="F177" s="66"/>
      <c r="G177" s="113"/>
    </row>
    <row r="178" spans="1:7" s="62" customFormat="1" ht="12.75" x14ac:dyDescent="0.25">
      <c r="A178" s="65"/>
      <c r="B178" s="67" t="s">
        <v>484</v>
      </c>
      <c r="C178" s="65" t="s">
        <v>252</v>
      </c>
      <c r="D178" s="76">
        <v>50</v>
      </c>
      <c r="E178" s="76"/>
      <c r="F178" s="66"/>
      <c r="G178" s="113">
        <f>E178*F178</f>
        <v>0</v>
      </c>
    </row>
    <row r="179" spans="1:7" ht="24" customHeight="1" x14ac:dyDescent="0.25">
      <c r="A179" s="49">
        <v>5</v>
      </c>
      <c r="B179" s="48" t="s">
        <v>253</v>
      </c>
      <c r="C179" s="47"/>
      <c r="D179" s="46"/>
      <c r="E179" s="45"/>
      <c r="F179" s="80"/>
      <c r="G179" s="112"/>
    </row>
    <row r="180" spans="1:7" s="62" customFormat="1" ht="12.75" x14ac:dyDescent="0.25">
      <c r="A180" s="63" t="s">
        <v>485</v>
      </c>
      <c r="B180" s="64" t="s">
        <v>486</v>
      </c>
      <c r="C180" s="65"/>
      <c r="D180" s="76"/>
      <c r="E180" s="76"/>
      <c r="F180" s="66"/>
      <c r="G180" s="113"/>
    </row>
    <row r="181" spans="1:7" s="62" customFormat="1" ht="12.75" x14ac:dyDescent="0.25">
      <c r="A181" s="63"/>
      <c r="B181" s="67" t="s">
        <v>487</v>
      </c>
      <c r="C181" s="65" t="s">
        <v>320</v>
      </c>
      <c r="D181" s="76">
        <v>10</v>
      </c>
      <c r="E181" s="76"/>
      <c r="F181" s="66"/>
      <c r="G181" s="113">
        <f t="shared" ref="G181:G184" si="24">E181*F181</f>
        <v>0</v>
      </c>
    </row>
    <row r="182" spans="1:7" s="62" customFormat="1" ht="12.75" x14ac:dyDescent="0.25">
      <c r="A182" s="63"/>
      <c r="B182" s="67" t="s">
        <v>488</v>
      </c>
      <c r="C182" s="65" t="s">
        <v>252</v>
      </c>
      <c r="D182" s="76">
        <v>110</v>
      </c>
      <c r="E182" s="76"/>
      <c r="F182" s="66"/>
      <c r="G182" s="113">
        <f t="shared" si="24"/>
        <v>0</v>
      </c>
    </row>
    <row r="183" spans="1:7" s="62" customFormat="1" ht="12.75" x14ac:dyDescent="0.25">
      <c r="A183" s="63"/>
      <c r="B183" s="67" t="s">
        <v>489</v>
      </c>
      <c r="C183" s="65" t="s">
        <v>2</v>
      </c>
      <c r="D183" s="76">
        <v>1</v>
      </c>
      <c r="E183" s="76"/>
      <c r="F183" s="66"/>
      <c r="G183" s="113">
        <f t="shared" si="24"/>
        <v>0</v>
      </c>
    </row>
    <row r="184" spans="1:7" s="62" customFormat="1" ht="12.75" x14ac:dyDescent="0.25">
      <c r="A184" s="63"/>
      <c r="B184" s="67" t="s">
        <v>490</v>
      </c>
      <c r="C184" s="65" t="s">
        <v>2</v>
      </c>
      <c r="D184" s="76">
        <v>1</v>
      </c>
      <c r="E184" s="76"/>
      <c r="F184" s="66"/>
      <c r="G184" s="113">
        <f t="shared" si="24"/>
        <v>0</v>
      </c>
    </row>
    <row r="185" spans="1:7" s="62" customFormat="1" ht="12.75" x14ac:dyDescent="0.25">
      <c r="A185" s="63" t="s">
        <v>491</v>
      </c>
      <c r="B185" s="64" t="s">
        <v>492</v>
      </c>
      <c r="C185" s="65"/>
      <c r="D185" s="76"/>
      <c r="E185" s="76"/>
      <c r="F185" s="66"/>
      <c r="G185" s="113"/>
    </row>
    <row r="186" spans="1:7" s="62" customFormat="1" ht="12.75" x14ac:dyDescent="0.25">
      <c r="A186" s="65"/>
      <c r="B186" s="67" t="s">
        <v>493</v>
      </c>
      <c r="C186" s="65" t="s">
        <v>2</v>
      </c>
      <c r="D186" s="76">
        <v>1</v>
      </c>
      <c r="E186" s="76"/>
      <c r="F186" s="66"/>
      <c r="G186" s="113">
        <f t="shared" ref="G186:G189" si="25">E186*F186</f>
        <v>0</v>
      </c>
    </row>
    <row r="187" spans="1:7" s="62" customFormat="1" ht="12.75" x14ac:dyDescent="0.25">
      <c r="A187" s="65"/>
      <c r="B187" s="67" t="s">
        <v>494</v>
      </c>
      <c r="C187" s="65" t="s">
        <v>320</v>
      </c>
      <c r="D187" s="76">
        <v>187</v>
      </c>
      <c r="E187" s="76"/>
      <c r="F187" s="66"/>
      <c r="G187" s="113">
        <f t="shared" si="25"/>
        <v>0</v>
      </c>
    </row>
    <row r="188" spans="1:7" s="62" customFormat="1" ht="12.75" x14ac:dyDescent="0.25">
      <c r="A188" s="65"/>
      <c r="B188" s="67" t="s">
        <v>495</v>
      </c>
      <c r="C188" s="65" t="s">
        <v>252</v>
      </c>
      <c r="D188" s="76">
        <v>6545</v>
      </c>
      <c r="E188" s="76"/>
      <c r="F188" s="66"/>
      <c r="G188" s="113">
        <f t="shared" si="25"/>
        <v>0</v>
      </c>
    </row>
    <row r="189" spans="1:7" s="62" customFormat="1" ht="12.75" x14ac:dyDescent="0.25">
      <c r="A189" s="65"/>
      <c r="B189" s="67" t="s">
        <v>496</v>
      </c>
      <c r="C189" s="65" t="s">
        <v>2</v>
      </c>
      <c r="D189" s="76">
        <v>1</v>
      </c>
      <c r="E189" s="76"/>
      <c r="F189" s="66"/>
      <c r="G189" s="113">
        <f t="shared" si="25"/>
        <v>0</v>
      </c>
    </row>
    <row r="190" spans="1:7" ht="24" customHeight="1" x14ac:dyDescent="0.25">
      <c r="A190" s="49">
        <v>6</v>
      </c>
      <c r="B190" s="48" t="s">
        <v>251</v>
      </c>
      <c r="C190" s="47"/>
      <c r="D190" s="46"/>
      <c r="E190" s="45"/>
      <c r="F190" s="80"/>
      <c r="G190" s="112"/>
    </row>
    <row r="191" spans="1:7" s="62" customFormat="1" ht="12.75" x14ac:dyDescent="0.25">
      <c r="A191" s="63" t="s">
        <v>497</v>
      </c>
      <c r="B191" s="64" t="s">
        <v>498</v>
      </c>
      <c r="C191" s="65" t="s">
        <v>145</v>
      </c>
      <c r="D191" s="76"/>
      <c r="E191" s="76"/>
      <c r="F191" s="66"/>
      <c r="G191" s="113"/>
    </row>
    <row r="192" spans="1:7" s="62" customFormat="1" ht="12.75" x14ac:dyDescent="0.25">
      <c r="A192" s="63" t="s">
        <v>499</v>
      </c>
      <c r="B192" s="64" t="s">
        <v>500</v>
      </c>
      <c r="C192" s="65" t="s">
        <v>145</v>
      </c>
      <c r="D192" s="76"/>
      <c r="E192" s="76"/>
      <c r="F192" s="66"/>
      <c r="G192" s="113"/>
    </row>
    <row r="193" spans="1:7" s="62" customFormat="1" ht="12.75" x14ac:dyDescent="0.25">
      <c r="A193" s="63" t="s">
        <v>501</v>
      </c>
      <c r="B193" s="64" t="s">
        <v>502</v>
      </c>
      <c r="C193" s="65" t="s">
        <v>145</v>
      </c>
      <c r="D193" s="76"/>
      <c r="E193" s="76"/>
      <c r="F193" s="66"/>
      <c r="G193" s="113"/>
    </row>
    <row r="194" spans="1:7" ht="24" customHeight="1" x14ac:dyDescent="0.25">
      <c r="A194" s="49">
        <v>7</v>
      </c>
      <c r="B194" s="48" t="s">
        <v>522</v>
      </c>
      <c r="C194" s="47"/>
      <c r="D194" s="46"/>
      <c r="E194" s="45"/>
      <c r="F194" s="80"/>
      <c r="G194" s="114"/>
    </row>
    <row r="195" spans="1:7" s="62" customFormat="1" ht="15" customHeight="1" x14ac:dyDescent="0.25">
      <c r="A195" s="91"/>
      <c r="B195" s="73" t="s">
        <v>503</v>
      </c>
      <c r="C195" s="72" t="s">
        <v>2</v>
      </c>
      <c r="D195" s="78">
        <v>1</v>
      </c>
      <c r="E195" s="78"/>
      <c r="F195" s="74"/>
      <c r="G195" s="113">
        <f t="shared" ref="G195:G197" si="26">E195*F195</f>
        <v>0</v>
      </c>
    </row>
    <row r="196" spans="1:7" s="62" customFormat="1" ht="12.95" customHeight="1" x14ac:dyDescent="0.25">
      <c r="A196" s="92"/>
      <c r="B196" s="67" t="s">
        <v>504</v>
      </c>
      <c r="C196" s="65" t="s">
        <v>2</v>
      </c>
      <c r="D196" s="76">
        <v>1</v>
      </c>
      <c r="E196" s="76"/>
      <c r="F196" s="66"/>
      <c r="G196" s="113">
        <f t="shared" si="26"/>
        <v>0</v>
      </c>
    </row>
    <row r="197" spans="1:7" s="62" customFormat="1" ht="12.95" customHeight="1" x14ac:dyDescent="0.25">
      <c r="A197" s="93"/>
      <c r="B197" s="70" t="s">
        <v>505</v>
      </c>
      <c r="C197" s="69" t="s">
        <v>320</v>
      </c>
      <c r="D197" s="77">
        <v>5</v>
      </c>
      <c r="E197" s="77"/>
      <c r="F197" s="71"/>
      <c r="G197" s="113">
        <f t="shared" si="26"/>
        <v>0</v>
      </c>
    </row>
    <row r="198" spans="1:7" ht="29.45" customHeight="1" x14ac:dyDescent="0.25">
      <c r="A198" s="137" t="s">
        <v>282</v>
      </c>
      <c r="B198" s="138"/>
      <c r="C198" s="138"/>
      <c r="D198" s="138"/>
      <c r="E198" s="138"/>
      <c r="F198" s="139"/>
      <c r="G198" s="109">
        <f>SUM(G6:G197)</f>
        <v>0</v>
      </c>
    </row>
    <row r="199" spans="1:7" x14ac:dyDescent="0.25">
      <c r="A199" s="126" t="s">
        <v>60</v>
      </c>
      <c r="B199" s="126"/>
      <c r="C199" s="126"/>
      <c r="D199" s="126"/>
      <c r="E199" s="126"/>
      <c r="F199" s="126"/>
      <c r="G199" s="102">
        <f>G198*0.2</f>
        <v>0</v>
      </c>
    </row>
    <row r="200" spans="1:7" ht="15" x14ac:dyDescent="0.25">
      <c r="A200" s="119" t="s">
        <v>274</v>
      </c>
      <c r="B200" s="119"/>
      <c r="C200" s="119"/>
      <c r="D200" s="119"/>
      <c r="E200" s="119"/>
      <c r="F200" s="119"/>
      <c r="G200" s="105">
        <f>G198+G199</f>
        <v>0</v>
      </c>
    </row>
  </sheetData>
  <mergeCells count="7">
    <mergeCell ref="A198:F198"/>
    <mergeCell ref="A199:F199"/>
    <mergeCell ref="A200:F200"/>
    <mergeCell ref="A1:G1"/>
    <mergeCell ref="A2:G2"/>
    <mergeCell ref="A3:G3"/>
    <mergeCell ref="A4:G4"/>
  </mergeCells>
  <printOptions horizontalCentered="1"/>
  <pageMargins left="0.70866141732283472" right="0.70866141732283472" top="0.74803149606299213" bottom="0.74803149606299213" header="0.31496062992125984" footer="0.31496062992125984"/>
  <pageSetup paperSize="9" scale="65" fitToHeight="2" orientation="portrait" horizontalDpi="300" verticalDpi="300" r:id="rId1"/>
  <headerFooter>
    <oddHeader>&amp;CRénovation des réseaux et de l’amélioration thermique des ANOM Aix</oddHeader>
    <oddFooter>&amp;L&amp;D&amp;C&amp;P / &amp;N&amp;RAPD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87775-AFA3-2E41-AEFC-B3CBC4E55CDA}">
  <dimension ref="B1:H13"/>
  <sheetViews>
    <sheetView tabSelected="1" topLeftCell="B4" zoomScale="99" workbookViewId="0">
      <selection activeCell="F34" sqref="F34"/>
    </sheetView>
  </sheetViews>
  <sheetFormatPr baseColWidth="10" defaultRowHeight="15" x14ac:dyDescent="0.25"/>
  <cols>
    <col min="2" max="2" width="53.28515625" bestFit="1" customWidth="1"/>
    <col min="7" max="7" width="12.85546875" bestFit="1" customWidth="1"/>
    <col min="8" max="8" width="15" style="118" customWidth="1"/>
  </cols>
  <sheetData>
    <row r="1" spans="2:8" x14ac:dyDescent="0.25">
      <c r="B1" s="120" t="s">
        <v>276</v>
      </c>
      <c r="C1" s="120"/>
      <c r="D1" s="120"/>
      <c r="E1" s="120"/>
      <c r="F1" s="120"/>
      <c r="G1" s="120"/>
      <c r="H1" s="104">
        <f>'Lot 01 - Plomberie'!G56</f>
        <v>0</v>
      </c>
    </row>
    <row r="2" spans="2:8" x14ac:dyDescent="0.25">
      <c r="B2" s="120" t="s">
        <v>277</v>
      </c>
      <c r="C2" s="120"/>
      <c r="D2" s="120"/>
      <c r="E2" s="120"/>
      <c r="F2" s="120"/>
      <c r="G2" s="120"/>
      <c r="H2" s="104">
        <f>'Lot 02 - Ventilation'!G17</f>
        <v>0</v>
      </c>
    </row>
    <row r="3" spans="2:8" x14ac:dyDescent="0.25">
      <c r="B3" s="120" t="s">
        <v>59</v>
      </c>
      <c r="C3" s="120"/>
      <c r="D3" s="120"/>
      <c r="E3" s="120"/>
      <c r="F3" s="120"/>
      <c r="G3" s="120"/>
      <c r="H3" s="104">
        <f>'Lot 03 Petitemaconnerie'!G47</f>
        <v>0</v>
      </c>
    </row>
    <row r="4" spans="2:8" x14ac:dyDescent="0.25">
      <c r="B4" s="120" t="s">
        <v>73</v>
      </c>
      <c r="C4" s="120"/>
      <c r="D4" s="120"/>
      <c r="E4" s="120"/>
      <c r="F4" s="120"/>
      <c r="G4" s="120"/>
      <c r="H4" s="104">
        <f>'LOT 04 Menuiseries Ext'!G19</f>
        <v>0</v>
      </c>
    </row>
    <row r="5" spans="2:8" x14ac:dyDescent="0.25">
      <c r="B5" s="120" t="s">
        <v>278</v>
      </c>
      <c r="C5" s="120"/>
      <c r="D5" s="120"/>
      <c r="E5" s="120"/>
      <c r="F5" s="120"/>
      <c r="G5" s="120"/>
      <c r="H5" s="104">
        <f>'LOT 05 ETANCHEITE'!G61</f>
        <v>0</v>
      </c>
    </row>
    <row r="6" spans="2:8" x14ac:dyDescent="0.25">
      <c r="B6" s="120" t="s">
        <v>147</v>
      </c>
      <c r="C6" s="120"/>
      <c r="D6" s="120"/>
      <c r="E6" s="120"/>
      <c r="F6" s="120"/>
      <c r="G6" s="120"/>
      <c r="H6" s="104">
        <f>'LOT 06 Lavage et ravalement '!G20</f>
        <v>0</v>
      </c>
    </row>
    <row r="7" spans="2:8" x14ac:dyDescent="0.25">
      <c r="B7" s="120" t="s">
        <v>158</v>
      </c>
      <c r="C7" s="120"/>
      <c r="D7" s="120"/>
      <c r="E7" s="120"/>
      <c r="F7" s="120"/>
      <c r="G7" s="120"/>
      <c r="H7" s="104">
        <f>'LOT 07 Second Oeuvre'!G35</f>
        <v>0</v>
      </c>
    </row>
    <row r="8" spans="2:8" x14ac:dyDescent="0.25">
      <c r="B8" s="120" t="s">
        <v>279</v>
      </c>
      <c r="C8" s="120"/>
      <c r="D8" s="120"/>
      <c r="E8" s="120"/>
      <c r="F8" s="120"/>
      <c r="G8" s="120"/>
      <c r="H8" s="104">
        <f>'LOT 08 ELECTRICITE'!G198</f>
        <v>0</v>
      </c>
    </row>
    <row r="9" spans="2:8" ht="11.1" customHeight="1" thickBot="1" x14ac:dyDescent="0.3">
      <c r="B9" s="87"/>
      <c r="C9" s="87"/>
      <c r="D9" s="87"/>
      <c r="E9" s="87"/>
      <c r="F9" s="87"/>
      <c r="G9" s="61"/>
      <c r="H9" s="115"/>
    </row>
    <row r="10" spans="2:8" ht="15.75" thickBot="1" x14ac:dyDescent="0.3">
      <c r="G10" s="83" t="s">
        <v>280</v>
      </c>
      <c r="H10" s="116">
        <f>SUM(H1:H8)</f>
        <v>0</v>
      </c>
    </row>
    <row r="11" spans="2:8" ht="15.75" thickBot="1" x14ac:dyDescent="0.3">
      <c r="F11" s="82"/>
      <c r="G11" s="85" t="s">
        <v>60</v>
      </c>
      <c r="H11" s="117">
        <f>H10*0.2</f>
        <v>0</v>
      </c>
    </row>
    <row r="12" spans="2:8" ht="15.75" thickBot="1" x14ac:dyDescent="0.3">
      <c r="F12" s="82"/>
      <c r="G12" s="86" t="s">
        <v>281</v>
      </c>
      <c r="H12" s="116">
        <f>H11+H10</f>
        <v>0</v>
      </c>
    </row>
    <row r="13" spans="2:8" x14ac:dyDescent="0.25">
      <c r="G13" s="84"/>
    </row>
  </sheetData>
  <mergeCells count="8">
    <mergeCell ref="B1:G1"/>
    <mergeCell ref="B2:G2"/>
    <mergeCell ref="B8:G8"/>
    <mergeCell ref="B4:G4"/>
    <mergeCell ref="B3:G3"/>
    <mergeCell ref="B5:G5"/>
    <mergeCell ref="B6:G6"/>
    <mergeCell ref="B7:G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E72C8239CFF404C8B0FAEF8CC079CF7" ma:contentTypeVersion="15" ma:contentTypeDescription="Crée un document." ma:contentTypeScope="" ma:versionID="8f95e42d3a9e0be64c4278dc0718512a">
  <xsd:schema xmlns:xsd="http://www.w3.org/2001/XMLSchema" xmlns:xs="http://www.w3.org/2001/XMLSchema" xmlns:p="http://schemas.microsoft.com/office/2006/metadata/properties" xmlns:ns2="82b5863e-38e4-4012-a090-2bf8fc8b8f8b" xmlns:ns3="3a99d4ac-9a26-49b5-bba9-f50d5f86c2ca" targetNamespace="http://schemas.microsoft.com/office/2006/metadata/properties" ma:root="true" ma:fieldsID="198cf058c8da4a47efd8e3f9680b0523" ns2:_="" ns3:_="">
    <xsd:import namespace="82b5863e-38e4-4012-a090-2bf8fc8b8f8b"/>
    <xsd:import namespace="3a99d4ac-9a26-49b5-bba9-f50d5f86c2c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b5863e-38e4-4012-a090-2bf8fc8b8f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21e430d9-fe9f-408e-a8cc-80ffafe4c0ec"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a99d4ac-9a26-49b5-bba9-f50d5f86c2c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f8f3d0e-5e78-463e-9271-c9af11d8eff7}" ma:internalName="TaxCatchAll" ma:showField="CatchAllData" ma:web="3a99d4ac-9a26-49b5-bba9-f50d5f86c2ca">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a99d4ac-9a26-49b5-bba9-f50d5f86c2ca" xsi:nil="true"/>
    <lcf76f155ced4ddcb4097134ff3c332f xmlns="82b5863e-38e4-4012-a090-2bf8fc8b8f8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55A031F-DE3F-4E2B-8AC0-5D4A7E6B46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b5863e-38e4-4012-a090-2bf8fc8b8f8b"/>
    <ds:schemaRef ds:uri="3a99d4ac-9a26-49b5-bba9-f50d5f86c2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A23AB1-A284-4AA3-B54D-BEB2E1ADE066}">
  <ds:schemaRefs>
    <ds:schemaRef ds:uri="http://schemas.microsoft.com/sharepoint/v3/contenttype/forms"/>
  </ds:schemaRefs>
</ds:datastoreItem>
</file>

<file path=customXml/itemProps3.xml><?xml version="1.0" encoding="utf-8"?>
<ds:datastoreItem xmlns:ds="http://schemas.openxmlformats.org/officeDocument/2006/customXml" ds:itemID="{759B64D5-9027-4AD3-ADDC-6274010AF421}">
  <ds:schemaRefs>
    <ds:schemaRef ds:uri="http://schemas.microsoft.com/office/2006/metadata/properties"/>
    <ds:schemaRef ds:uri="http://schemas.microsoft.com/office/infopath/2007/PartnerControls"/>
    <ds:schemaRef ds:uri="3a99d4ac-9a26-49b5-bba9-f50d5f86c2ca"/>
    <ds:schemaRef ds:uri="82b5863e-38e4-4012-a090-2bf8fc8b8f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Lot 01 - Plomberie</vt:lpstr>
      <vt:lpstr>Lot 02 - Ventilation</vt:lpstr>
      <vt:lpstr>Lot 03 Petitemaconnerie</vt:lpstr>
      <vt:lpstr>LOT 04 Menuiseries Ext</vt:lpstr>
      <vt:lpstr>LOT 05 ETANCHEITE</vt:lpstr>
      <vt:lpstr>LOT 06 Lavage et ravalement </vt:lpstr>
      <vt:lpstr>LOT 07 Second Oeuvre</vt:lpstr>
      <vt:lpstr>LOT 08 ELECTRICITE</vt:lpstr>
      <vt:lpstr>TOTAL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 MANIN</dc:creator>
  <cp:lastModifiedBy>Arslanyan M</cp:lastModifiedBy>
  <cp:lastPrinted>2024-05-31T08:37:51Z</cp:lastPrinted>
  <dcterms:created xsi:type="dcterms:W3CDTF">2023-12-21T18:28:58Z</dcterms:created>
  <dcterms:modified xsi:type="dcterms:W3CDTF">2025-11-12T16:28:49Z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0x0101003E72C8239CFF404C8B0FAEF8CC079CF7</vt:lpwstr>
  </property>
  <property fmtid="{D5CDD505-2E9C-101B-9397-08002B2CF9AE}" pid="3" name="Order">
    <vt:r8>4500</vt:r8>
  </property>
  <property fmtid="{D5CDD505-2E9C-101B-9397-08002B2CF9AE}" pid="4" name="MediaServiceImageTags">
    <vt:lpwstr/>
  </property>
</Properties>
</file>