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5\2025M89-tvx de renaturation Salines de Montjoly-TF\1_PROCEDURE\2_DCE_Travail\"/>
    </mc:Choice>
  </mc:AlternateContent>
  <xr:revisionPtr revIDLastSave="0" documentId="13_ncr:1_{E633BC1A-AF29-42A1-A9D1-742475E8EEA5}" xr6:coauthVersionLast="47" xr6:coauthVersionMax="47" xr10:uidLastSave="{00000000-0000-0000-0000-000000000000}"/>
  <bookViews>
    <workbookView xWindow="25080" yWindow="-600" windowWidth="25440" windowHeight="15270" xr2:uid="{00000000-000D-0000-FFFF-FFFF00000000}"/>
  </bookViews>
  <sheets>
    <sheet name="LOT1-PointeBuzaret" sheetId="1" r:id="rId1"/>
    <sheet name="Feuil1" sheetId="2" r:id="rId2"/>
  </sheets>
  <definedNames>
    <definedName name="_xlnm.Print_Area" localSheetId="0">'LOT1-PointeBuzaret'!$B$1:$I$56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H50" i="1"/>
  <c r="I48" i="1"/>
  <c r="H48" i="1"/>
  <c r="I43" i="1"/>
  <c r="I11" i="1"/>
  <c r="H11" i="1"/>
  <c r="H39" i="1"/>
  <c r="I39" i="1"/>
  <c r="H7" i="1"/>
  <c r="H10" i="1"/>
  <c r="H9" i="1"/>
  <c r="H8" i="1"/>
  <c r="H28" i="1"/>
  <c r="H29" i="1"/>
  <c r="H30" i="1"/>
  <c r="H31" i="1"/>
  <c r="H32" i="1"/>
  <c r="H33" i="1"/>
  <c r="E39" i="1"/>
  <c r="H47" i="1"/>
  <c r="H16" i="1"/>
  <c r="H35" i="1"/>
  <c r="H20" i="1"/>
  <c r="H21" i="1"/>
  <c r="H22" i="1"/>
  <c r="H23" i="1"/>
  <c r="H24" i="1"/>
  <c r="H15" i="1" l="1"/>
  <c r="H17" i="1"/>
  <c r="H18" i="1"/>
  <c r="H19" i="1"/>
  <c r="H25" i="1"/>
  <c r="H26" i="1"/>
  <c r="H27" i="1"/>
  <c r="H34" i="1"/>
  <c r="H36" i="1"/>
  <c r="H37" i="1"/>
  <c r="H14" i="1" l="1"/>
  <c r="H42" i="1"/>
  <c r="H43" i="1" s="1"/>
  <c r="H46" i="1"/>
</calcChain>
</file>

<file path=xl/sharedStrings.xml><?xml version="1.0" encoding="utf-8"?>
<sst xmlns="http://schemas.openxmlformats.org/spreadsheetml/2006/main" count="108" uniqueCount="78">
  <si>
    <r>
      <rPr>
        <b/>
        <sz val="9"/>
        <rFont val="Marianne"/>
        <family val="3"/>
      </rPr>
      <t xml:space="preserve">TOTAL HT                                              </t>
    </r>
    <r>
      <rPr>
        <sz val="9"/>
        <rFont val="Marianne"/>
        <family val="3"/>
      </rPr>
      <t>-       €</t>
    </r>
  </si>
  <si>
    <t>fft</t>
  </si>
  <si>
    <t>ENTRETIEN</t>
  </si>
  <si>
    <t>U</t>
  </si>
  <si>
    <t>Mise en place protection d'arbre</t>
  </si>
  <si>
    <r>
      <rPr>
        <sz val="9"/>
        <rFont val="Marianne"/>
        <family val="3"/>
      </rPr>
      <t>U</t>
    </r>
  </si>
  <si>
    <t>Prix</t>
  </si>
  <si>
    <t>Quantité proposée</t>
  </si>
  <si>
    <t>TUTEURAGE</t>
  </si>
  <si>
    <r>
      <t xml:space="preserve">Fourniture et plantation de </t>
    </r>
    <r>
      <rPr>
        <i/>
        <sz val="9"/>
        <rFont val="Marianne"/>
        <family val="3"/>
      </rPr>
      <t>Dodonaea viscosa</t>
    </r>
  </si>
  <si>
    <r>
      <t>Fourniture et plantation de</t>
    </r>
    <r>
      <rPr>
        <i/>
        <sz val="9"/>
        <rFont val="Marianne"/>
        <family val="3"/>
      </rPr>
      <t xml:space="preserve"> Anacardium occidentale</t>
    </r>
  </si>
  <si>
    <r>
      <t xml:space="preserve">Fourniture et plantation de </t>
    </r>
    <r>
      <rPr>
        <i/>
        <sz val="9"/>
        <rFont val="Marianne"/>
        <family val="3"/>
      </rPr>
      <t>Cocoloba latifolia</t>
    </r>
  </si>
  <si>
    <r>
      <t xml:space="preserve">Fourniture et plantation de </t>
    </r>
    <r>
      <rPr>
        <i/>
        <sz val="9"/>
        <rFont val="Marianne"/>
        <family val="3"/>
      </rPr>
      <t>Hymenaea courbaril</t>
    </r>
  </si>
  <si>
    <r>
      <t xml:space="preserve">Fourniture et plantation de </t>
    </r>
    <r>
      <rPr>
        <i/>
        <sz val="9"/>
        <rFont val="Marianne"/>
        <family val="3"/>
      </rPr>
      <t>Chrysobalanus icaco</t>
    </r>
  </si>
  <si>
    <r>
      <t xml:space="preserve">Fourniture et plantation de </t>
    </r>
    <r>
      <rPr>
        <i/>
        <sz val="9"/>
        <rFont val="Marianne"/>
        <family val="3"/>
      </rPr>
      <t>Allamanda cathartica</t>
    </r>
    <r>
      <rPr>
        <sz val="9"/>
        <rFont val="Marianne"/>
        <family val="3"/>
      </rPr>
      <t xml:space="preserve">
</t>
    </r>
  </si>
  <si>
    <r>
      <t xml:space="preserve">Fourniture et plantation de </t>
    </r>
    <r>
      <rPr>
        <i/>
        <sz val="9"/>
        <rFont val="Marianne"/>
        <family val="3"/>
      </rPr>
      <t>Couroupita guianensis</t>
    </r>
  </si>
  <si>
    <r>
      <t>Fourniture et plantation de H</t>
    </r>
    <r>
      <rPr>
        <i/>
        <sz val="9"/>
        <rFont val="Marianne"/>
        <family val="3"/>
      </rPr>
      <t>ibiscus tiliaceus</t>
    </r>
  </si>
  <si>
    <r>
      <t xml:space="preserve">Fourniture et plantation de </t>
    </r>
    <r>
      <rPr>
        <i/>
        <sz val="9"/>
        <rFont val="Marianne"/>
        <family val="3"/>
      </rPr>
      <t>Ceiba pentandra</t>
    </r>
  </si>
  <si>
    <r>
      <t xml:space="preserve">Fourniture et plantation de </t>
    </r>
    <r>
      <rPr>
        <i/>
        <sz val="9"/>
        <rFont val="Marianne"/>
        <family val="3"/>
      </rPr>
      <t>Terminanlia lucida</t>
    </r>
  </si>
  <si>
    <r>
      <t xml:space="preserve">Fourniture et plantation de </t>
    </r>
    <r>
      <rPr>
        <i/>
        <sz val="9"/>
        <rFont val="Marianne"/>
        <family val="3"/>
      </rPr>
      <t>Ximenia americana</t>
    </r>
  </si>
  <si>
    <r>
      <t xml:space="preserve">Fourniture et plantation de </t>
    </r>
    <r>
      <rPr>
        <i/>
        <sz val="9"/>
        <rFont val="Marianne"/>
        <family val="3"/>
      </rPr>
      <t>Dalbergia ecastaphyllum</t>
    </r>
  </si>
  <si>
    <r>
      <t xml:space="preserve">Fourniture et plantation de </t>
    </r>
    <r>
      <rPr>
        <i/>
        <sz val="9"/>
        <rFont val="Marianne"/>
        <family val="3"/>
      </rPr>
      <t>Acrocomia aculeata</t>
    </r>
  </si>
  <si>
    <t>Sous-total plantations</t>
  </si>
  <si>
    <t>Sous-total protection</t>
  </si>
  <si>
    <t>Sous-total entretien</t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</si>
  <si>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Cordia curassavica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</si>
  <si>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Caesalpinia bonduc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</si>
  <si>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9"/>
        <rFont val="Marianne"/>
        <family val="3"/>
      </rPr>
      <t>Crudia tomentosa (*)</t>
    </r>
  </si>
  <si>
    <r>
      <t xml:space="preserve">Fourniture et plantation de </t>
    </r>
    <r>
      <rPr>
        <i/>
        <sz val="9"/>
        <rFont val="Marianne"/>
        <family val="3"/>
      </rPr>
      <t>Cereus hexagonus (*)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</si>
  <si>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Entada polyphylla ou polystachya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</si>
  <si>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9"/>
        <color theme="5" tint="-0.249977111117893"/>
        <rFont val="Marianne"/>
        <family val="3"/>
      </rPr>
      <t>Psidium guajava</t>
    </r>
    <r>
      <rPr>
        <sz val="9"/>
        <color theme="5" tint="-0.249977111117893"/>
        <rFont val="Marianne"/>
        <family val="3"/>
      </rPr>
      <t xml:space="preserve">
</t>
    </r>
  </si>
  <si>
    <r>
      <t xml:space="preserve">Fourniture et plantation de </t>
    </r>
    <r>
      <rPr>
        <i/>
        <sz val="10"/>
        <color rgb="FF000000"/>
        <rFont val="Times New Roman"/>
        <family val="1"/>
      </rPr>
      <t>Indigofera hirsuta</t>
    </r>
  </si>
  <si>
    <t>Fourniture et plantation Cocoloba uvifera</t>
  </si>
  <si>
    <t>Quantité souhaitée</t>
  </si>
  <si>
    <t>plants</t>
  </si>
  <si>
    <t>* : espèce protégée soumise à dérogation</t>
  </si>
  <si>
    <t xml:space="preserve">PLANTATION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</si>
  <si>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DPGF du lot 1</t>
  </si>
  <si>
    <t>Récolte de graines, mise en culture</t>
  </si>
  <si>
    <r>
      <t xml:space="preserve">Fourniture  de </t>
    </r>
    <r>
      <rPr>
        <i/>
        <sz val="9"/>
        <rFont val="Marianne"/>
        <family val="3"/>
      </rPr>
      <t>Cereus hexagonus (*)</t>
    </r>
  </si>
  <si>
    <r>
      <t xml:space="preserve">Fourniture de </t>
    </r>
    <r>
      <rPr>
        <i/>
        <sz val="9"/>
        <rFont val="Marianne"/>
        <family val="3"/>
      </rPr>
      <t>Acrocomia aculeata</t>
    </r>
  </si>
  <si>
    <r>
      <t xml:space="preserve">Fourniture de </t>
    </r>
    <r>
      <rPr>
        <i/>
        <sz val="9"/>
        <rFont val="Marianne"/>
        <family val="3"/>
      </rPr>
      <t>Allamanda cathartica</t>
    </r>
    <r>
      <rPr>
        <sz val="9"/>
        <rFont val="Marianne"/>
        <family val="3"/>
      </rPr>
      <t xml:space="preserve">
</t>
    </r>
  </si>
  <si>
    <r>
      <t>Fourniture de</t>
    </r>
    <r>
      <rPr>
        <i/>
        <sz val="9"/>
        <rFont val="Marianne"/>
        <family val="3"/>
      </rPr>
      <t xml:space="preserve"> Astrocaryum vulgare</t>
    </r>
  </si>
  <si>
    <r>
      <t>Fourniture de</t>
    </r>
    <r>
      <rPr>
        <i/>
        <sz val="9"/>
        <rFont val="Marianne"/>
        <family val="3"/>
      </rPr>
      <t xml:space="preserve"> Anacardium occidentale</t>
    </r>
  </si>
  <si>
    <r>
      <t xml:space="preserve">Fourniture de </t>
    </r>
    <r>
      <rPr>
        <i/>
        <sz val="9"/>
        <rFont val="Marianne"/>
        <family val="3"/>
      </rPr>
      <t>Ceiba pentandra</t>
    </r>
  </si>
  <si>
    <r>
      <t xml:space="preserve">Fourniture de </t>
    </r>
    <r>
      <rPr>
        <i/>
        <sz val="9"/>
        <rFont val="Marianne"/>
        <family val="3"/>
      </rPr>
      <t>Chrysobalanus icaco</t>
    </r>
  </si>
  <si>
    <r>
      <t xml:space="preserve">Fourniture de </t>
    </r>
    <r>
      <rPr>
        <i/>
        <sz val="9"/>
        <rFont val="Marianne"/>
        <family val="3"/>
      </rPr>
      <t>Cocoloba latifolia</t>
    </r>
  </si>
  <si>
    <r>
      <t xml:space="preserve">Fourniture de </t>
    </r>
    <r>
      <rPr>
        <i/>
        <sz val="9"/>
        <rFont val="Marianne"/>
        <family val="3"/>
      </rPr>
      <t>Cordia curassavica</t>
    </r>
  </si>
  <si>
    <r>
      <t xml:space="preserve">Fourniture de </t>
    </r>
    <r>
      <rPr>
        <i/>
        <sz val="9"/>
        <rFont val="Marianne"/>
        <family val="3"/>
      </rPr>
      <t>Couroupita guianensis</t>
    </r>
  </si>
  <si>
    <r>
      <t xml:space="preserve">Fourniture de </t>
    </r>
    <r>
      <rPr>
        <i/>
        <sz val="9"/>
        <rFont val="Marianne"/>
        <family val="3"/>
      </rPr>
      <t>Crudia tomentosa (*)</t>
    </r>
  </si>
  <si>
    <r>
      <t xml:space="preserve">Fourniture de </t>
    </r>
    <r>
      <rPr>
        <i/>
        <sz val="9"/>
        <rFont val="Marianne"/>
        <family val="3"/>
      </rPr>
      <t>Dalbergia ecastaphyllum</t>
    </r>
  </si>
  <si>
    <r>
      <t xml:space="preserve">Fourniture de </t>
    </r>
    <r>
      <rPr>
        <i/>
        <sz val="9"/>
        <rFont val="Marianne"/>
        <family val="3"/>
      </rPr>
      <t>Dodonaea viscosa</t>
    </r>
  </si>
  <si>
    <r>
      <t xml:space="preserve">Fourniture de </t>
    </r>
    <r>
      <rPr>
        <i/>
        <sz val="9"/>
        <rFont val="Marianne"/>
        <family val="3"/>
      </rPr>
      <t>Entada polyphylla ou polystachya</t>
    </r>
    <r>
      <rPr>
        <sz val="9"/>
        <rFont val="Marianne"/>
        <family val="3"/>
      </rPr>
      <t xml:space="preserve">
</t>
    </r>
  </si>
  <si>
    <r>
      <t xml:space="preserve">Fourniture de </t>
    </r>
    <r>
      <rPr>
        <i/>
        <sz val="9"/>
        <rFont val="Marianne"/>
        <family val="3"/>
      </rPr>
      <t>Mouriri guianensis</t>
    </r>
  </si>
  <si>
    <r>
      <t xml:space="preserve">Fourniture de </t>
    </r>
    <r>
      <rPr>
        <i/>
        <sz val="9"/>
        <rFont val="Marianne"/>
        <family val="3"/>
      </rPr>
      <t>Hymenaea courbaril</t>
    </r>
  </si>
  <si>
    <r>
      <t xml:space="preserve">Fourniture de </t>
    </r>
    <r>
      <rPr>
        <i/>
        <sz val="9"/>
        <rFont val="Marianne"/>
        <family val="3"/>
      </rPr>
      <t>Psidium guajava</t>
    </r>
    <r>
      <rPr>
        <sz val="9"/>
        <rFont val="Marianne"/>
        <family val="3"/>
      </rPr>
      <t xml:space="preserve">
</t>
    </r>
  </si>
  <si>
    <r>
      <t xml:space="preserve">Fourniture de </t>
    </r>
    <r>
      <rPr>
        <i/>
        <sz val="9"/>
        <rFont val="Marianne"/>
        <family val="3"/>
      </rPr>
      <t>Rosenbergiodendron densiflorum</t>
    </r>
    <r>
      <rPr>
        <sz val="9"/>
        <rFont val="Marianne"/>
        <family val="3"/>
      </rPr>
      <t xml:space="preserve">
</t>
    </r>
  </si>
  <si>
    <r>
      <t xml:space="preserve">Fourniture de </t>
    </r>
    <r>
      <rPr>
        <i/>
        <sz val="9"/>
        <rFont val="Marianne"/>
        <family val="3"/>
      </rPr>
      <t>Ximenia americana</t>
    </r>
  </si>
  <si>
    <t>Création des fosses de plantation, apport substrat, arrosage, paillage et plantation</t>
  </si>
  <si>
    <t xml:space="preserve"> </t>
  </si>
  <si>
    <r>
      <t xml:space="preserve">Fourniture de </t>
    </r>
    <r>
      <rPr>
        <i/>
        <sz val="9"/>
        <rFont val="Marianne"/>
        <family val="3"/>
      </rPr>
      <t>Terminalia lucida</t>
    </r>
  </si>
  <si>
    <r>
      <t xml:space="preserve">Fourniture de </t>
    </r>
    <r>
      <rPr>
        <i/>
        <sz val="9"/>
        <rFont val="Marianne"/>
        <family val="3"/>
      </rPr>
      <t>Erythroxylum cumanense</t>
    </r>
    <r>
      <rPr>
        <sz val="9"/>
        <rFont val="Marianne"/>
        <family val="3"/>
      </rPr>
      <t xml:space="preserve">
</t>
    </r>
  </si>
  <si>
    <r>
      <t xml:space="preserve">Fourniture de </t>
    </r>
    <r>
      <rPr>
        <i/>
        <sz val="9"/>
        <rFont val="Marianne"/>
        <family val="3"/>
      </rPr>
      <t>Hibiscus tiliaceus</t>
    </r>
  </si>
  <si>
    <t>PREPARATION DU TERRAIN</t>
  </si>
  <si>
    <r>
      <t xml:space="preserve">Arrrachage de </t>
    </r>
    <r>
      <rPr>
        <i/>
        <sz val="9"/>
        <rFont val="Marianne"/>
        <family val="3"/>
      </rPr>
      <t>Mimosa pudica</t>
    </r>
  </si>
  <si>
    <t>Sabrage de Lantana camara</t>
  </si>
  <si>
    <r>
      <t xml:space="preserve">Débroussaillage de </t>
    </r>
    <r>
      <rPr>
        <i/>
        <sz val="9"/>
        <rFont val="Marianne"/>
        <family val="3"/>
      </rPr>
      <t>Paspalum maritimum</t>
    </r>
  </si>
  <si>
    <t>Arrrachage de Crotalaria retusa</t>
  </si>
  <si>
    <t>Sous-total Préparation des sols</t>
  </si>
  <si>
    <t>Objet</t>
  </si>
  <si>
    <t>CONSERVATOIRE DU LITTORAL- ANTENNE DE GUYANE</t>
  </si>
  <si>
    <t>PROJET DE RENATURATION DU SITE NATUREL PROTEGE DES SALINES DE MONTJOLY</t>
  </si>
  <si>
    <t>Entretien sur 2 ans des repousses d'espèces exogènes ( 6 passages)</t>
  </si>
  <si>
    <t xml:space="preserve">Entretien sur 2 ans des végétaux réimplantés ( 6 passages) </t>
  </si>
  <si>
    <t>Total HT</t>
  </si>
  <si>
    <t>Total TTC</t>
  </si>
  <si>
    <t>TOTAL TTC</t>
  </si>
  <si>
    <r>
      <rPr>
        <b/>
        <sz val="9"/>
        <rFont val="Marianne"/>
        <family val="3"/>
      </rPr>
      <t xml:space="preserve">TOTAL TTC                                              </t>
    </r>
    <r>
      <rPr>
        <sz val="9"/>
        <rFont val="Marianne"/>
        <family val="3"/>
      </rPr>
      <t>-       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</si>
</sst>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##0;###0"/>
  </numFmts>
  <fonts count="12" x14ac:knownFonts="1">
    <font>
      <sz val="10"/>
      <color rgb="FF000000"/>
      <name val="Times New Roman"/>
      <charset val="204"/>
    </font>
    <font>
      <sz val="9"/>
      <color rgb="FF000000"/>
      <name val="Marianne"/>
      <family val="3"/>
    </font>
    <font>
      <b/>
      <sz val="9"/>
      <name val="Marianne"/>
      <family val="3"/>
    </font>
    <font>
      <sz val="9"/>
      <name val="Marianne"/>
      <family val="3"/>
    </font>
    <font>
      <b/>
      <sz val="9"/>
      <color rgb="FF000000"/>
      <name val="Marianne"/>
      <family val="3"/>
    </font>
    <font>
      <i/>
      <sz val="9"/>
      <name val="Marianne"/>
      <family val="3"/>
    </font>
    <font>
      <sz val="9"/>
      <color theme="5" tint="-0.249977111117893"/>
      <name val="Marianne"/>
      <family val="3"/>
    </font>
    <font>
      <i/>
      <sz val="9"/>
      <color theme="5" tint="-0.249977111117893"/>
      <name val="Marianne"/>
      <family val="3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9"/>
      <color rgb="FFFF0000"/>
      <name val="Marianne"/>
      <family val="3"/>
    </font>
    <font>
      <b/>
      <sz val="8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0" xfId="0" applyFont="1" applyFill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164" fontId="4" fillId="2" borderId="0" xfId="0" applyNumberFormat="1" applyFont="1" applyFill="1" applyAlignment="1">
      <alignment horizontal="right" vertical="top" wrapText="1"/>
    </xf>
    <xf numFmtId="165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44" fontId="4" fillId="2" borderId="0" xfId="0" applyNumberFormat="1" applyFont="1" applyFill="1" applyAlignment="1">
      <alignment horizontal="right" vertical="top" wrapText="1"/>
    </xf>
    <xf numFmtId="165" fontId="1" fillId="2" borderId="6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/>
    </xf>
    <xf numFmtId="44" fontId="4" fillId="2" borderId="7" xfId="0" applyNumberFormat="1" applyFont="1" applyFill="1" applyBorder="1" applyAlignment="1">
      <alignment horizontal="left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44" fontId="1" fillId="2" borderId="9" xfId="0" applyNumberFormat="1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165" fontId="1" fillId="2" borderId="9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left" vertical="top" wrapText="1"/>
    </xf>
    <xf numFmtId="44" fontId="1" fillId="2" borderId="6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165" fontId="1" fillId="2" borderId="0" xfId="0" applyNumberFormat="1" applyFont="1" applyFill="1" applyAlignment="1">
      <alignment horizontal="center" vertical="top" wrapText="1"/>
    </xf>
    <xf numFmtId="0" fontId="2" fillId="4" borderId="5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top" wrapText="1"/>
    </xf>
    <xf numFmtId="44" fontId="1" fillId="2" borderId="9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11" xfId="0" applyFont="1" applyFill="1" applyBorder="1" applyAlignment="1">
      <alignment vertical="top" wrapText="1"/>
    </xf>
    <xf numFmtId="0" fontId="2" fillId="4" borderId="12" xfId="0" applyFont="1" applyFill="1" applyBorder="1" applyAlignment="1">
      <alignment vertical="top" wrapText="1"/>
    </xf>
    <xf numFmtId="44" fontId="1" fillId="2" borderId="13" xfId="0" applyNumberFormat="1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 vertical="top" wrapText="1"/>
    </xf>
    <xf numFmtId="165" fontId="1" fillId="2" borderId="15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top" wrapText="1"/>
    </xf>
    <xf numFmtId="44" fontId="1" fillId="2" borderId="16" xfId="0" applyNumberFormat="1" applyFont="1" applyFill="1" applyBorder="1" applyAlignment="1">
      <alignment horizontal="right" vertical="top" wrapText="1"/>
    </xf>
    <xf numFmtId="0" fontId="2" fillId="4" borderId="17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" fillId="4" borderId="19" xfId="0" applyFont="1" applyFill="1" applyBorder="1" applyAlignment="1">
      <alignment horizontal="left" vertical="top" wrapText="1"/>
    </xf>
    <xf numFmtId="44" fontId="1" fillId="3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44" fontId="1" fillId="2" borderId="0" xfId="0" applyNumberFormat="1" applyFont="1" applyFill="1" applyAlignment="1">
      <alignment horizontal="left" vertical="top" wrapText="1"/>
    </xf>
    <xf numFmtId="0" fontId="1" fillId="2" borderId="21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left" vertical="top" wrapText="1"/>
    </xf>
    <xf numFmtId="165" fontId="1" fillId="2" borderId="21" xfId="0" applyNumberFormat="1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left" vertical="top" wrapText="1"/>
    </xf>
    <xf numFmtId="44" fontId="1" fillId="2" borderId="21" xfId="0" applyNumberFormat="1" applyFont="1" applyFill="1" applyBorder="1" applyAlignment="1">
      <alignment horizontal="left" vertical="top" wrapText="1"/>
    </xf>
    <xf numFmtId="44" fontId="1" fillId="2" borderId="22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8" fillId="0" borderId="0" xfId="0" applyFont="1"/>
    <xf numFmtId="165" fontId="1" fillId="2" borderId="20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3" fillId="2" borderId="27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center" vertical="top" wrapText="1"/>
    </xf>
    <xf numFmtId="44" fontId="1" fillId="2" borderId="27" xfId="0" applyNumberFormat="1" applyFont="1" applyFill="1" applyBorder="1" applyAlignment="1">
      <alignment horizontal="left" vertical="top" wrapText="1"/>
    </xf>
    <xf numFmtId="0" fontId="1" fillId="2" borderId="27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1" fillId="2" borderId="30" xfId="0" applyFont="1" applyFill="1" applyBorder="1" applyAlignment="1">
      <alignment horizontal="center" vertical="top" wrapText="1"/>
    </xf>
    <xf numFmtId="0" fontId="1" fillId="2" borderId="29" xfId="0" applyFont="1" applyFill="1" applyBorder="1" applyAlignment="1">
      <alignment horizontal="center" vertical="top" wrapText="1"/>
    </xf>
    <xf numFmtId="0" fontId="1" fillId="2" borderId="31" xfId="0" applyFont="1" applyFill="1" applyBorder="1" applyAlignment="1">
      <alignment horizontal="center" vertical="top" wrapText="1"/>
    </xf>
    <xf numFmtId="44" fontId="1" fillId="2" borderId="29" xfId="0" applyNumberFormat="1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center" vertical="top" wrapText="1"/>
    </xf>
    <xf numFmtId="44" fontId="1" fillId="2" borderId="0" xfId="0" applyNumberFormat="1" applyFont="1" applyFill="1" applyAlignment="1">
      <alignment horizontal="left" vertical="top"/>
    </xf>
    <xf numFmtId="0" fontId="4" fillId="2" borderId="32" xfId="0" applyFont="1" applyFill="1" applyBorder="1" applyAlignment="1">
      <alignment horizontal="left" vertical="top" wrapText="1"/>
    </xf>
    <xf numFmtId="44" fontId="4" fillId="2" borderId="0" xfId="0" applyNumberFormat="1" applyFont="1" applyFill="1" applyAlignment="1">
      <alignment horizontal="left" vertical="top" wrapText="1"/>
    </xf>
    <xf numFmtId="0" fontId="1" fillId="2" borderId="24" xfId="0" applyFont="1" applyFill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1" fillId="0" borderId="9" xfId="0" applyFont="1" applyBorder="1" applyAlignment="1">
      <alignment vertical="top" wrapText="1"/>
    </xf>
    <xf numFmtId="0" fontId="3" fillId="3" borderId="3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420413</xdr:colOff>
      <xdr:row>0</xdr:row>
      <xdr:rowOff>105103</xdr:rowOff>
    </xdr:from>
    <xdr:to>
      <xdr:col>8</xdr:col>
      <xdr:colOff>141234</xdr:colOff>
      <xdr:row>3</xdr:row>
      <xdr:rowOff>41392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396" y="105103"/>
          <a:ext cx="2059372" cy="560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2"/>
  <sheetViews>
    <sheetView tabSelected="1" topLeftCell="A29" zoomScale="130" zoomScaleNormal="130" zoomScaleSheetLayoutView="70" zoomScalePageLayoutView="25" workbookViewId="0">
      <selection activeCell="I52" sqref="I52"/>
    </sheetView>
  </sheetViews>
  <sheetFormatPr baseColWidth="10" defaultColWidth="9.33203125" defaultRowHeight="12" x14ac:dyDescent="0.2"/>
  <cols>
    <col min="1" max="1" width="4.33203125" style="1" customWidth="1"/>
    <col min="2" max="2" width="31.1640625" style="1" customWidth="1"/>
    <col min="3" max="3" width="83" style="1" customWidth="1"/>
    <col min="4" max="4" width="10" style="1" customWidth="1"/>
    <col min="5" max="5" width="12.33203125" style="1" customWidth="1"/>
    <col min="6" max="7" width="13.1640625" style="1" customWidth="1"/>
    <col min="8" max="8" width="14.5" style="1" customWidth="1"/>
    <col min="9" max="9" width="11.5" style="1" bestFit="1" customWidth="1"/>
    <col min="10" max="10" width="2.6640625" style="1" customWidth="1"/>
    <col min="11" max="11" width="9.33203125" style="1"/>
    <col min="12" max="12" width="89.6640625" style="1" customWidth="1"/>
    <col min="13" max="16384" width="9.33203125" style="1"/>
  </cols>
  <sheetData>
    <row r="1" spans="2:12" x14ac:dyDescent="0.2">
      <c r="B1" s="22" t="s">
        <v>70</v>
      </c>
    </row>
    <row r="2" spans="2:12" x14ac:dyDescent="0.2">
      <c r="B2" s="4" t="s">
        <v>71</v>
      </c>
    </row>
    <row r="3" spans="2:12" ht="25.5" customHeight="1" x14ac:dyDescent="0.2">
      <c r="B3" s="1" t="s">
        <v>37</v>
      </c>
    </row>
    <row r="4" spans="2:12" ht="25.5" customHeight="1" x14ac:dyDescent="0.2"/>
    <row r="5" spans="2:12" ht="25.5" customHeight="1" x14ac:dyDescent="0.2">
      <c r="B5" s="29" t="s">
        <v>63</v>
      </c>
      <c r="C5" s="75"/>
      <c r="D5" s="30"/>
      <c r="E5" s="30"/>
      <c r="F5" s="30"/>
      <c r="G5" s="30"/>
      <c r="H5" s="31"/>
    </row>
    <row r="6" spans="2:12" ht="24" x14ac:dyDescent="0.2">
      <c r="B6" s="73"/>
      <c r="C6" s="76" t="s">
        <v>69</v>
      </c>
      <c r="D6" s="74"/>
      <c r="E6" s="63" t="s">
        <v>33</v>
      </c>
      <c r="F6" s="63" t="s">
        <v>7</v>
      </c>
      <c r="G6" s="63" t="s">
        <v>6</v>
      </c>
      <c r="H6" s="64" t="s">
        <v>74</v>
      </c>
      <c r="I6" s="64" t="s">
        <v>75</v>
      </c>
    </row>
    <row r="7" spans="2:12" x14ac:dyDescent="0.2">
      <c r="B7" s="56">
        <v>1</v>
      </c>
      <c r="C7" s="20" t="s">
        <v>64</v>
      </c>
      <c r="D7" s="69" t="s">
        <v>1</v>
      </c>
      <c r="E7" s="10">
        <v>1</v>
      </c>
      <c r="F7" s="10"/>
      <c r="G7" s="21"/>
      <c r="H7" s="32">
        <f>F7*G7</f>
        <v>0</v>
      </c>
      <c r="I7" s="32"/>
    </row>
    <row r="8" spans="2:12" ht="13.5" customHeight="1" x14ac:dyDescent="0.2">
      <c r="B8" s="56">
        <v>2</v>
      </c>
      <c r="C8" s="20" t="s">
        <v>65</v>
      </c>
      <c r="D8" s="69" t="s">
        <v>1</v>
      </c>
      <c r="E8" s="10">
        <v>1</v>
      </c>
      <c r="F8" s="10"/>
      <c r="G8" s="21"/>
      <c r="H8" s="32">
        <f t="shared" ref="H8:I10" si="0">F8*G8</f>
        <v>0</v>
      </c>
      <c r="I8" s="32"/>
    </row>
    <row r="9" spans="2:12" x14ac:dyDescent="0.2">
      <c r="B9" s="56">
        <v>3</v>
      </c>
      <c r="C9" s="20" t="s">
        <v>66</v>
      </c>
      <c r="D9" s="57" t="s">
        <v>1</v>
      </c>
      <c r="E9" s="10">
        <v>1</v>
      </c>
      <c r="F9" s="10"/>
      <c r="G9" s="21"/>
      <c r="H9" s="32">
        <f t="shared" si="0"/>
        <v>0</v>
      </c>
      <c r="I9" s="32"/>
    </row>
    <row r="10" spans="2:12" x14ac:dyDescent="0.2">
      <c r="B10" s="56">
        <v>4</v>
      </c>
      <c r="C10" s="20" t="s">
        <v>67</v>
      </c>
      <c r="D10" s="69" t="s">
        <v>1</v>
      </c>
      <c r="E10" s="10">
        <v>1</v>
      </c>
      <c r="F10" s="10"/>
      <c r="G10" s="21"/>
      <c r="H10" s="32">
        <f t="shared" si="0"/>
        <v>0</v>
      </c>
      <c r="I10" s="32"/>
    </row>
    <row r="11" spans="2:12" x14ac:dyDescent="0.2">
      <c r="B11" s="77" t="s">
        <v>68</v>
      </c>
      <c r="C11" s="77"/>
      <c r="H11" s="70">
        <f>SUM(H7:H10)</f>
        <v>0</v>
      </c>
      <c r="I11" s="70">
        <f>SUM(I7:I10)</f>
        <v>0</v>
      </c>
    </row>
    <row r="12" spans="2:12" x14ac:dyDescent="0.2">
      <c r="B12" s="4"/>
      <c r="C12" s="4"/>
      <c r="H12" s="70"/>
    </row>
    <row r="13" spans="2:12" ht="20.100000000000001" customHeight="1" x14ac:dyDescent="0.2">
      <c r="B13" s="29" t="s">
        <v>36</v>
      </c>
      <c r="C13" s="30"/>
      <c r="D13" s="30"/>
      <c r="E13" s="30"/>
      <c r="F13" s="30"/>
      <c r="G13" s="30"/>
      <c r="H13" s="31"/>
      <c r="I13" s="82" t="s">
        <v>76</v>
      </c>
    </row>
    <row r="14" spans="2:12" x14ac:dyDescent="0.2">
      <c r="B14" s="56">
        <v>5</v>
      </c>
      <c r="C14" s="20" t="s">
        <v>40</v>
      </c>
      <c r="D14" s="57" t="s">
        <v>5</v>
      </c>
      <c r="E14" s="10">
        <v>10</v>
      </c>
      <c r="F14" s="10"/>
      <c r="G14" s="21"/>
      <c r="H14" s="32">
        <f>F14*G14</f>
        <v>0</v>
      </c>
      <c r="I14" s="52"/>
      <c r="L14" s="45"/>
    </row>
    <row r="15" spans="2:12" ht="11.25" customHeight="1" x14ac:dyDescent="0.2">
      <c r="B15" s="56">
        <v>6</v>
      </c>
      <c r="C15" s="20" t="s">
        <v>41</v>
      </c>
      <c r="D15" s="57" t="s">
        <v>5</v>
      </c>
      <c r="E15" s="10">
        <v>30</v>
      </c>
      <c r="F15" s="10"/>
      <c r="G15" s="21"/>
      <c r="H15" s="32">
        <f t="shared" ref="H15:I37" si="1">F15*G15</f>
        <v>0</v>
      </c>
      <c r="I15" s="32"/>
      <c r="L15" s="45"/>
    </row>
    <row r="16" spans="2:12" x14ac:dyDescent="0.2">
      <c r="B16" s="56">
        <v>7</v>
      </c>
      <c r="C16" s="20" t="s">
        <v>42</v>
      </c>
      <c r="D16" s="57" t="s">
        <v>3</v>
      </c>
      <c r="E16" s="10">
        <v>25</v>
      </c>
      <c r="F16" s="10"/>
      <c r="G16" s="21"/>
      <c r="H16" s="32">
        <f t="shared" si="1"/>
        <v>0</v>
      </c>
      <c r="I16" s="32"/>
      <c r="L16" s="45"/>
    </row>
    <row r="17" spans="2:12" x14ac:dyDescent="0.2">
      <c r="B17" s="56">
        <v>8</v>
      </c>
      <c r="C17" s="20" t="s">
        <v>43</v>
      </c>
      <c r="D17" s="57" t="s">
        <v>5</v>
      </c>
      <c r="E17" s="10">
        <v>4</v>
      </c>
      <c r="F17" s="10"/>
      <c r="G17" s="21"/>
      <c r="H17" s="32">
        <f t="shared" si="1"/>
        <v>0</v>
      </c>
      <c r="I17" s="32"/>
      <c r="L17" s="53"/>
    </row>
    <row r="18" spans="2:12" x14ac:dyDescent="0.2">
      <c r="B18" s="56">
        <v>9</v>
      </c>
      <c r="C18" s="20" t="s">
        <v>44</v>
      </c>
      <c r="D18" s="57" t="s">
        <v>5</v>
      </c>
      <c r="E18" s="10">
        <v>1</v>
      </c>
      <c r="F18" s="10"/>
      <c r="G18" s="21"/>
      <c r="H18" s="32">
        <f t="shared" si="1"/>
        <v>0</v>
      </c>
      <c r="I18" s="32"/>
      <c r="L18" s="45"/>
    </row>
    <row r="19" spans="2:12" x14ac:dyDescent="0.2">
      <c r="B19" s="56">
        <v>10</v>
      </c>
      <c r="C19" s="20" t="s">
        <v>39</v>
      </c>
      <c r="D19" s="57" t="s">
        <v>5</v>
      </c>
      <c r="E19" s="10">
        <v>20</v>
      </c>
      <c r="F19" s="10"/>
      <c r="G19" s="21"/>
      <c r="H19" s="32">
        <f t="shared" si="1"/>
        <v>0</v>
      </c>
      <c r="I19" s="32"/>
      <c r="L19" s="45"/>
    </row>
    <row r="20" spans="2:12" x14ac:dyDescent="0.2">
      <c r="B20" s="56">
        <v>11</v>
      </c>
      <c r="C20" s="20" t="s">
        <v>45</v>
      </c>
      <c r="D20" s="57" t="s">
        <v>3</v>
      </c>
      <c r="E20" s="10">
        <v>20</v>
      </c>
      <c r="F20" s="10"/>
      <c r="G20" s="21"/>
      <c r="H20" s="32">
        <f t="shared" si="1"/>
        <v>0</v>
      </c>
      <c r="I20" s="32"/>
      <c r="L20" s="45"/>
    </row>
    <row r="21" spans="2:12" x14ac:dyDescent="0.2">
      <c r="B21" s="56">
        <v>12</v>
      </c>
      <c r="C21" s="20" t="s">
        <v>46</v>
      </c>
      <c r="D21" s="57" t="s">
        <v>3</v>
      </c>
      <c r="E21" s="10">
        <v>40</v>
      </c>
      <c r="F21" s="10"/>
      <c r="G21" s="21"/>
      <c r="H21" s="32">
        <f t="shared" si="1"/>
        <v>0</v>
      </c>
      <c r="I21" s="32"/>
      <c r="L21" s="53"/>
    </row>
    <row r="22" spans="2:12" x14ac:dyDescent="0.2">
      <c r="B22" s="56">
        <v>13</v>
      </c>
      <c r="C22" s="20" t="s">
        <v>47</v>
      </c>
      <c r="D22" s="57" t="s">
        <v>5</v>
      </c>
      <c r="E22" s="10">
        <v>40</v>
      </c>
      <c r="F22" s="10"/>
      <c r="G22" s="21"/>
      <c r="H22" s="32">
        <f t="shared" si="1"/>
        <v>0</v>
      </c>
      <c r="I22" s="32"/>
      <c r="L22" s="45"/>
    </row>
    <row r="23" spans="2:12" x14ac:dyDescent="0.2">
      <c r="B23" s="56">
        <v>14</v>
      </c>
      <c r="C23" s="20" t="s">
        <v>48</v>
      </c>
      <c r="D23" s="57" t="s">
        <v>5</v>
      </c>
      <c r="E23" s="10">
        <v>3</v>
      </c>
      <c r="F23" s="10"/>
      <c r="G23" s="21"/>
      <c r="H23" s="32">
        <f t="shared" si="1"/>
        <v>0</v>
      </c>
      <c r="I23" s="32"/>
      <c r="L23" s="45"/>
    </row>
    <row r="24" spans="2:12" x14ac:dyDescent="0.2">
      <c r="B24" s="56">
        <v>15</v>
      </c>
      <c r="C24" s="20" t="s">
        <v>49</v>
      </c>
      <c r="D24" s="57" t="s">
        <v>3</v>
      </c>
      <c r="E24" s="10">
        <v>10</v>
      </c>
      <c r="F24" s="10"/>
      <c r="G24" s="21"/>
      <c r="H24" s="32">
        <f t="shared" si="1"/>
        <v>0</v>
      </c>
      <c r="I24" s="32"/>
      <c r="L24" s="45"/>
    </row>
    <row r="25" spans="2:12" x14ac:dyDescent="0.2">
      <c r="B25" s="56">
        <v>16</v>
      </c>
      <c r="C25" s="20" t="s">
        <v>50</v>
      </c>
      <c r="D25" s="57" t="s">
        <v>5</v>
      </c>
      <c r="E25" s="10">
        <v>30</v>
      </c>
      <c r="F25" s="10"/>
      <c r="G25" s="21"/>
      <c r="H25" s="32">
        <f t="shared" si="1"/>
        <v>0</v>
      </c>
      <c r="I25" s="32"/>
      <c r="L25" s="45"/>
    </row>
    <row r="26" spans="2:12" x14ac:dyDescent="0.2">
      <c r="B26" s="56">
        <v>17</v>
      </c>
      <c r="C26" s="20" t="s">
        <v>51</v>
      </c>
      <c r="D26" s="57" t="s">
        <v>5</v>
      </c>
      <c r="E26" s="10">
        <v>40</v>
      </c>
      <c r="F26" s="10"/>
      <c r="G26" s="21"/>
      <c r="H26" s="32">
        <f t="shared" si="1"/>
        <v>0</v>
      </c>
      <c r="I26" s="32"/>
      <c r="L26" s="53"/>
    </row>
    <row r="27" spans="2:12" ht="11.25" customHeight="1" x14ac:dyDescent="0.2">
      <c r="B27" s="56">
        <v>18</v>
      </c>
      <c r="C27" s="20" t="s">
        <v>52</v>
      </c>
      <c r="D27" s="57" t="s">
        <v>5</v>
      </c>
      <c r="E27" s="10">
        <v>10</v>
      </c>
      <c r="F27" s="10"/>
      <c r="G27" s="21"/>
      <c r="H27" s="32">
        <f t="shared" si="1"/>
        <v>0</v>
      </c>
      <c r="I27" s="32"/>
      <c r="L27" s="45"/>
    </row>
    <row r="28" spans="2:12" ht="11.25" customHeight="1" x14ac:dyDescent="0.2">
      <c r="B28" s="56">
        <v>19</v>
      </c>
      <c r="C28" s="20" t="s">
        <v>61</v>
      </c>
      <c r="D28" s="57" t="s">
        <v>3</v>
      </c>
      <c r="E28" s="10">
        <v>10</v>
      </c>
      <c r="F28" s="10"/>
      <c r="G28" s="21"/>
      <c r="H28" s="32">
        <f t="shared" si="1"/>
        <v>0</v>
      </c>
      <c r="I28" s="32"/>
      <c r="L28" s="45"/>
    </row>
    <row r="29" spans="2:12" x14ac:dyDescent="0.2">
      <c r="B29" s="56">
        <v>20</v>
      </c>
      <c r="C29" s="20" t="s">
        <v>62</v>
      </c>
      <c r="D29" s="57" t="s">
        <v>5</v>
      </c>
      <c r="E29" s="10">
        <v>5</v>
      </c>
      <c r="F29" s="10"/>
      <c r="G29" s="21"/>
      <c r="H29" s="32">
        <f t="shared" si="1"/>
        <v>0</v>
      </c>
      <c r="I29" s="32"/>
      <c r="L29" s="45"/>
    </row>
    <row r="30" spans="2:12" x14ac:dyDescent="0.2">
      <c r="B30" s="56">
        <v>21</v>
      </c>
      <c r="C30" s="20" t="s">
        <v>53</v>
      </c>
      <c r="D30" s="57" t="s">
        <v>5</v>
      </c>
      <c r="E30" s="10">
        <v>3</v>
      </c>
      <c r="F30" s="10"/>
      <c r="G30" s="21"/>
      <c r="H30" s="32">
        <f t="shared" si="1"/>
        <v>0</v>
      </c>
      <c r="I30" s="32"/>
    </row>
    <row r="31" spans="2:12" x14ac:dyDescent="0.2">
      <c r="B31" s="56">
        <v>22</v>
      </c>
      <c r="C31" s="20" t="s">
        <v>54</v>
      </c>
      <c r="D31" s="58" t="s">
        <v>3</v>
      </c>
      <c r="E31" s="55">
        <v>2</v>
      </c>
      <c r="F31" s="55"/>
      <c r="G31" s="21"/>
      <c r="H31" s="32">
        <f t="shared" si="1"/>
        <v>0</v>
      </c>
      <c r="I31" s="32"/>
      <c r="L31" s="53"/>
    </row>
    <row r="32" spans="2:12" ht="12" customHeight="1" x14ac:dyDescent="0.2">
      <c r="B32" s="56">
        <v>23</v>
      </c>
      <c r="C32" s="20" t="s">
        <v>55</v>
      </c>
      <c r="D32" s="19" t="s">
        <v>5</v>
      </c>
      <c r="E32" s="18">
        <v>4</v>
      </c>
      <c r="F32" s="18"/>
      <c r="G32" s="21"/>
      <c r="H32" s="32">
        <f t="shared" si="1"/>
        <v>0</v>
      </c>
      <c r="I32" s="32"/>
      <c r="L32" s="45"/>
    </row>
    <row r="33" spans="2:12" ht="12.75" customHeight="1" x14ac:dyDescent="0.2">
      <c r="B33" s="56">
        <v>24</v>
      </c>
      <c r="C33" s="20" t="s">
        <v>56</v>
      </c>
      <c r="D33" s="19" t="s">
        <v>3</v>
      </c>
      <c r="E33" s="18">
        <v>15</v>
      </c>
      <c r="F33" s="18"/>
      <c r="G33" s="21"/>
      <c r="H33" s="32">
        <f t="shared" si="1"/>
        <v>0</v>
      </c>
      <c r="I33" s="32"/>
      <c r="L33" s="45"/>
    </row>
    <row r="34" spans="2:12" x14ac:dyDescent="0.2">
      <c r="B34" s="56">
        <v>25</v>
      </c>
      <c r="C34" s="20" t="s">
        <v>60</v>
      </c>
      <c r="D34" s="67" t="s">
        <v>5</v>
      </c>
      <c r="E34" s="47">
        <v>1</v>
      </c>
      <c r="F34" s="47"/>
      <c r="G34" s="21"/>
      <c r="H34" s="51">
        <f t="shared" si="1"/>
        <v>0</v>
      </c>
      <c r="I34" s="51"/>
      <c r="L34" s="45"/>
    </row>
    <row r="35" spans="2:12" ht="12.75" thickBot="1" x14ac:dyDescent="0.25">
      <c r="B35" s="66">
        <v>26</v>
      </c>
      <c r="C35" s="59" t="s">
        <v>57</v>
      </c>
      <c r="D35" s="60" t="s">
        <v>5</v>
      </c>
      <c r="E35" s="62">
        <v>5</v>
      </c>
      <c r="F35" s="62"/>
      <c r="G35" s="68"/>
      <c r="H35" s="61">
        <f t="shared" si="1"/>
        <v>0</v>
      </c>
      <c r="I35" s="61"/>
      <c r="L35" s="45"/>
    </row>
    <row r="36" spans="2:12" ht="13.5" thickTop="1" x14ac:dyDescent="0.2">
      <c r="B36" s="65">
        <v>27</v>
      </c>
      <c r="C36" s="20" t="s">
        <v>38</v>
      </c>
      <c r="D36" s="47" t="s">
        <v>1</v>
      </c>
      <c r="E36" s="49">
        <v>1</v>
      </c>
      <c r="F36" s="50"/>
      <c r="G36" s="51"/>
      <c r="H36" s="52">
        <f t="shared" si="1"/>
        <v>0</v>
      </c>
      <c r="I36" s="52"/>
      <c r="L36" s="54"/>
    </row>
    <row r="37" spans="2:12" x14ac:dyDescent="0.2">
      <c r="B37" s="56">
        <v>28</v>
      </c>
      <c r="C37" s="48" t="s">
        <v>58</v>
      </c>
      <c r="D37" s="19" t="s">
        <v>1</v>
      </c>
      <c r="E37" s="18">
        <v>1</v>
      </c>
      <c r="F37" s="17"/>
      <c r="G37" s="16"/>
      <c r="H37" s="32">
        <f t="shared" si="1"/>
        <v>0</v>
      </c>
      <c r="I37" s="32"/>
    </row>
    <row r="38" spans="2:12" x14ac:dyDescent="0.2">
      <c r="B38" s="81" t="s">
        <v>35</v>
      </c>
      <c r="C38" s="81"/>
      <c r="D38" s="44"/>
      <c r="E38" s="23"/>
      <c r="F38" s="15"/>
      <c r="G38" s="46"/>
      <c r="H38" s="46"/>
      <c r="I38" s="15"/>
    </row>
    <row r="39" spans="2:12" s="4" customFormat="1" ht="12" customHeight="1" x14ac:dyDescent="0.2">
      <c r="B39" s="79" t="s">
        <v>22</v>
      </c>
      <c r="C39" s="80"/>
      <c r="D39" s="14"/>
      <c r="E39" s="13">
        <f>SUM(E14:E35)</f>
        <v>328</v>
      </c>
      <c r="F39" s="11" t="s">
        <v>34</v>
      </c>
      <c r="G39" s="12"/>
      <c r="H39" s="12">
        <f>SUM(H14:H37)</f>
        <v>0</v>
      </c>
      <c r="I39" s="12">
        <f>SUM(I14:I37)</f>
        <v>0</v>
      </c>
    </row>
    <row r="40" spans="2:12" s="4" customFormat="1" ht="12" customHeight="1" x14ac:dyDescent="0.2">
      <c r="B40" s="71"/>
      <c r="C40" s="5"/>
      <c r="D40" s="8"/>
      <c r="E40" s="7"/>
      <c r="F40" s="5"/>
      <c r="G40" s="72"/>
      <c r="H40" s="72"/>
      <c r="I40" s="5"/>
    </row>
    <row r="41" spans="2:12" ht="20.100000000000001" customHeight="1" x14ac:dyDescent="0.2">
      <c r="B41" s="24" t="s">
        <v>8</v>
      </c>
      <c r="C41" s="25"/>
      <c r="D41" s="25"/>
      <c r="E41" s="25"/>
      <c r="F41" s="25"/>
      <c r="G41" s="25"/>
      <c r="H41" s="25"/>
      <c r="I41" s="28"/>
    </row>
    <row r="42" spans="2:12" x14ac:dyDescent="0.2">
      <c r="B42" s="33">
        <v>29</v>
      </c>
      <c r="C42" s="34" t="s">
        <v>4</v>
      </c>
      <c r="D42" s="35" t="s">
        <v>3</v>
      </c>
      <c r="E42" s="36">
        <v>150</v>
      </c>
      <c r="F42" s="36">
        <v>1</v>
      </c>
      <c r="G42" s="37"/>
      <c r="H42" s="38">
        <f>F42*G42</f>
        <v>0</v>
      </c>
      <c r="I42" s="38"/>
    </row>
    <row r="43" spans="2:12" s="4" customFormat="1" ht="13.5" customHeight="1" x14ac:dyDescent="0.2">
      <c r="B43" s="78" t="s">
        <v>23</v>
      </c>
      <c r="C43" s="78"/>
      <c r="D43" s="8"/>
      <c r="E43" s="7"/>
      <c r="F43" s="5"/>
      <c r="G43" s="5"/>
      <c r="H43" s="9">
        <f>H42</f>
        <v>0</v>
      </c>
      <c r="I43" s="9">
        <f>I42</f>
        <v>0</v>
      </c>
    </row>
    <row r="44" spans="2:12" s="4" customFormat="1" ht="13.5" customHeight="1" x14ac:dyDescent="0.2">
      <c r="B44" s="5"/>
      <c r="C44" s="5"/>
      <c r="D44" s="8"/>
      <c r="E44" s="7"/>
      <c r="F44" s="5"/>
      <c r="G44" s="5"/>
      <c r="H44" s="9"/>
      <c r="I44" s="5"/>
    </row>
    <row r="45" spans="2:12" s="4" customFormat="1" ht="24.6" customHeight="1" x14ac:dyDescent="0.2">
      <c r="B45" s="39" t="s">
        <v>2</v>
      </c>
      <c r="C45" s="40"/>
      <c r="D45" s="40"/>
      <c r="E45" s="40"/>
      <c r="F45" s="40"/>
      <c r="G45" s="40"/>
      <c r="H45" s="41"/>
      <c r="I45" s="28"/>
    </row>
    <row r="46" spans="2:12" s="4" customFormat="1" x14ac:dyDescent="0.2">
      <c r="B46" s="19">
        <v>30</v>
      </c>
      <c r="C46" s="20" t="s">
        <v>72</v>
      </c>
      <c r="D46" s="26" t="s">
        <v>1</v>
      </c>
      <c r="E46" s="18">
        <v>1</v>
      </c>
      <c r="F46" s="19">
        <v>1</v>
      </c>
      <c r="G46" s="17"/>
      <c r="H46" s="27">
        <f>F46*G46</f>
        <v>0</v>
      </c>
      <c r="I46" s="27"/>
    </row>
    <row r="47" spans="2:12" s="4" customFormat="1" x14ac:dyDescent="0.2">
      <c r="B47" s="19">
        <v>31</v>
      </c>
      <c r="C47" s="20" t="s">
        <v>73</v>
      </c>
      <c r="D47" s="26" t="s">
        <v>1</v>
      </c>
      <c r="E47" s="18">
        <v>1</v>
      </c>
      <c r="F47" s="19">
        <v>1</v>
      </c>
      <c r="G47" s="17"/>
      <c r="H47" s="27">
        <f>F47*G47</f>
        <v>0</v>
      </c>
      <c r="I47" s="27"/>
    </row>
    <row r="48" spans="2:12" s="4" customFormat="1" x14ac:dyDescent="0.2">
      <c r="B48" s="78" t="s">
        <v>24</v>
      </c>
      <c r="C48" s="78"/>
      <c r="D48" s="8"/>
      <c r="E48" s="7"/>
      <c r="F48" s="5"/>
      <c r="G48" s="5"/>
      <c r="H48" s="9">
        <f>H46+H47</f>
        <v>0</v>
      </c>
      <c r="I48" s="9">
        <f>I46+I47</f>
        <v>0</v>
      </c>
    </row>
    <row r="49" spans="2:9" s="4" customFormat="1" ht="24.6" customHeight="1" x14ac:dyDescent="0.2">
      <c r="B49" s="8"/>
      <c r="C49" s="8"/>
      <c r="D49" s="8"/>
      <c r="E49" s="7"/>
      <c r="F49" s="5"/>
      <c r="G49" s="5"/>
      <c r="H49" s="6"/>
      <c r="I49" s="5"/>
    </row>
    <row r="50" spans="2:9" ht="20.100000000000001" customHeight="1" x14ac:dyDescent="0.2">
      <c r="B50" s="3" t="s">
        <v>0</v>
      </c>
      <c r="C50" s="2" t="s">
        <v>59</v>
      </c>
      <c r="D50" s="2"/>
      <c r="E50" s="2"/>
      <c r="F50" s="2"/>
      <c r="G50" s="2"/>
      <c r="H50" s="42">
        <f>H11+H39+H43+H48</f>
        <v>0</v>
      </c>
      <c r="I50" s="43"/>
    </row>
    <row r="51" spans="2:9" x14ac:dyDescent="0.2">
      <c r="B51" s="83" t="s">
        <v>77</v>
      </c>
      <c r="C51" s="2" t="s">
        <v>59</v>
      </c>
      <c r="D51" s="2"/>
      <c r="E51" s="2"/>
      <c r="F51" s="2"/>
      <c r="G51" s="2"/>
      <c r="H51" s="42">
        <f>I11+I39+I43+I48</f>
        <v>0</v>
      </c>
    </row>
    <row r="52" spans="2:9" ht="12" customHeight="1" x14ac:dyDescent="0.2"/>
  </sheetData>
  <mergeCells count="5">
    <mergeCell ref="B11:C11"/>
    <mergeCell ref="B43:C43"/>
    <mergeCell ref="B48:C48"/>
    <mergeCell ref="B39:C39"/>
    <mergeCell ref="B38:C38"/>
  </mergeCells>
  <pageMargins left="0.7" right="0.7" top="0.75" bottom="0.75" header="0.3" footer="0.3"/>
  <pageSetup paperSize="9" scale="53" orientation="landscape" r:id="rId1"/>
  <colBreaks count="1" manualBreakCount="1">
    <brk id="9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8:E29"/>
  <sheetViews>
    <sheetView workbookViewId="0">
      <selection activeCell="E29" sqref="E29"/>
    </sheetView>
  </sheetViews>
  <sheetFormatPr baseColWidth="10" defaultRowHeight="12.75" x14ac:dyDescent="0.2"/>
  <cols>
    <col min="5" max="5" width="124.83203125" customWidth="1"/>
  </cols>
  <sheetData>
    <row r="8" spans="5:5" x14ac:dyDescent="0.2">
      <c r="E8" s="45" t="s">
        <v>21</v>
      </c>
    </row>
    <row r="9" spans="5:5" ht="24" x14ac:dyDescent="0.2">
      <c r="E9" s="45" t="s">
        <v>14</v>
      </c>
    </row>
    <row r="10" spans="5:5" x14ac:dyDescent="0.2">
      <c r="E10" s="45" t="s">
        <v>10</v>
      </c>
    </row>
    <row r="11" spans="5:5" ht="24" x14ac:dyDescent="0.2">
      <c r="E11" s="53" t="s">
        <v>26</v>
      </c>
    </row>
    <row r="12" spans="5:5" x14ac:dyDescent="0.2">
      <c r="E12" s="45" t="s">
        <v>17</v>
      </c>
    </row>
    <row r="13" spans="5:5" x14ac:dyDescent="0.2">
      <c r="E13" s="45" t="s">
        <v>28</v>
      </c>
    </row>
    <row r="14" spans="5:5" x14ac:dyDescent="0.2">
      <c r="E14" s="45" t="s">
        <v>13</v>
      </c>
    </row>
    <row r="15" spans="5:5" x14ac:dyDescent="0.2">
      <c r="E15" s="45" t="s">
        <v>11</v>
      </c>
    </row>
    <row r="16" spans="5:5" x14ac:dyDescent="0.2">
      <c r="E16" s="53" t="s">
        <v>25</v>
      </c>
    </row>
    <row r="17" spans="5:5" x14ac:dyDescent="0.2">
      <c r="E17" s="45" t="s">
        <v>15</v>
      </c>
    </row>
    <row r="18" spans="5:5" x14ac:dyDescent="0.2">
      <c r="E18" s="45" t="s">
        <v>15</v>
      </c>
    </row>
    <row r="19" spans="5:5" x14ac:dyDescent="0.2">
      <c r="E19" s="45" t="s">
        <v>27</v>
      </c>
    </row>
    <row r="20" spans="5:5" x14ac:dyDescent="0.2">
      <c r="E20" s="45" t="s">
        <v>20</v>
      </c>
    </row>
    <row r="21" spans="5:5" x14ac:dyDescent="0.2">
      <c r="E21" s="45" t="s">
        <v>9</v>
      </c>
    </row>
    <row r="22" spans="5:5" ht="15.75" customHeight="1" x14ac:dyDescent="0.2">
      <c r="E22" s="53" t="s">
        <v>29</v>
      </c>
    </row>
    <row r="23" spans="5:5" x14ac:dyDescent="0.2">
      <c r="E23" s="45" t="s">
        <v>16</v>
      </c>
    </row>
    <row r="24" spans="5:5" x14ac:dyDescent="0.2">
      <c r="E24" s="45" t="s">
        <v>12</v>
      </c>
    </row>
    <row r="25" spans="5:5" ht="19.5" customHeight="1" x14ac:dyDescent="0.2">
      <c r="E25" s="53" t="s">
        <v>30</v>
      </c>
    </row>
    <row r="26" spans="5:5" x14ac:dyDescent="0.2">
      <c r="E26" s="45" t="s">
        <v>18</v>
      </c>
    </row>
    <row r="27" spans="5:5" x14ac:dyDescent="0.2">
      <c r="E27" s="45" t="s">
        <v>19</v>
      </c>
    </row>
    <row r="28" spans="5:5" x14ac:dyDescent="0.2">
      <c r="E28" s="54" t="s">
        <v>31</v>
      </c>
    </row>
    <row r="29" spans="5:5" x14ac:dyDescent="0.2">
      <c r="E29" s="54" t="s">
        <v>32</v>
      </c>
    </row>
  </sheetData>
  <sortState xmlns:xlrd2="http://schemas.microsoft.com/office/spreadsheetml/2017/richdata2" ref="E8:E27">
    <sortCondition ref="E8:E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LOT1-PointeBuzaret</vt:lpstr>
      <vt:lpstr>Feuil1</vt:lpstr>
      <vt:lpstr>'LOT1-PointeBuzaret'!Zone_d_impression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DELFAULT Matthieu</dc:creator>
  <cp:lastModifiedBy>FAYAT Thomas</cp:lastModifiedBy>
  <dcterms:created xsi:type="dcterms:W3CDTF">2021-02-04T14:05:41Z</dcterms:created>
  <dcterms:modified xsi:type="dcterms:W3CDTF">2025-11-03T14:35:53Z</dcterms:modified>
</cp:coreProperties>
</file>