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U:\servicescentraux\DAPID\1_Marches\1_TER\2025\PF\2025-1399_Audiovisuel_Relance-1337-L2-3\_Travail\DCE\DCE_2025-1399\Documents-a-completer\LOT2\"/>
    </mc:Choice>
  </mc:AlternateContent>
  <xr:revisionPtr revIDLastSave="0" documentId="13_ncr:1_{B3F6F9A2-7395-4F8A-9EB7-BB73128773A0}" xr6:coauthVersionLast="36" xr6:coauthVersionMax="47" xr10:uidLastSave="{00000000-0000-0000-0000-000000000000}"/>
  <bookViews>
    <workbookView xWindow="0" yWindow="0" windowWidth="28800" windowHeight="12225" tabRatio="991" xr2:uid="{00000000-000D-0000-FFFF-FFFF00000000}"/>
  </bookViews>
  <sheets>
    <sheet name="AC 2025-1399 lot 2" sheetId="2" r:id="rId1"/>
  </sheets>
  <definedNames>
    <definedName name="Print_Area_0" localSheetId="0">'AC 2025-1399 lot 2'!$A$3:$K$84</definedName>
    <definedName name="Print_Area_0_0" localSheetId="0">'AC 2025-1399 lot 2'!$A$3:$K$84</definedName>
    <definedName name="_xlnm.Print_Area" localSheetId="0">'AC 2025-1399 lot 2'!$A$2:$K$94</definedName>
  </definedNames>
  <calcPr calcId="191029"/>
  <extLst>
    <ext xmlns:mx="http://schemas.microsoft.com/office/mac/excel/2008/main" uri="{7523E5D3-25F3-A5E0-1632-64F254C22452}">
      <mx:ArchID Flags="2"/>
    </ext>
    <ext xmlns:loext="http://schemas.libreoffice.org/" uri="{7626C862-2A13-11E5-B345-FEFF819CDC9F}">
      <loext:extCalcPr stringRefSyntax="ExcelA1"/>
    </ext>
  </extLst>
</workbook>
</file>

<file path=xl/calcChain.xml><?xml version="1.0" encoding="utf-8"?>
<calcChain xmlns="http://schemas.openxmlformats.org/spreadsheetml/2006/main">
  <c r="H5" i="2" l="1"/>
  <c r="H71" i="2" l="1"/>
  <c r="I71" i="2" s="1"/>
  <c r="H72" i="2"/>
  <c r="I72" i="2" s="1"/>
  <c r="J71" i="2" l="1"/>
  <c r="K71" i="2" s="1"/>
  <c r="J72" i="2"/>
  <c r="K72" i="2" s="1"/>
  <c r="H14" i="2"/>
  <c r="I14" i="2" s="1"/>
  <c r="H15" i="2"/>
  <c r="J15" i="2" s="1"/>
  <c r="K15" i="2" s="1"/>
  <c r="I15" i="2"/>
  <c r="H16" i="2"/>
  <c r="J16" i="2" s="1"/>
  <c r="K16" i="2" s="1"/>
  <c r="H17" i="2"/>
  <c r="J17" i="2" s="1"/>
  <c r="K17" i="2" s="1"/>
  <c r="I17" i="2"/>
  <c r="H18" i="2"/>
  <c r="J18" i="2" s="1"/>
  <c r="K18" i="2" s="1"/>
  <c r="I18" i="2"/>
  <c r="H19" i="2"/>
  <c r="J19" i="2" s="1"/>
  <c r="K19" i="2" s="1"/>
  <c r="I19" i="2"/>
  <c r="H13" i="2"/>
  <c r="J7" i="2"/>
  <c r="K7" i="2" s="1"/>
  <c r="H6" i="2"/>
  <c r="J6" i="2" s="1"/>
  <c r="K6" i="2" s="1"/>
  <c r="H7" i="2"/>
  <c r="I7" i="2" s="1"/>
  <c r="H8" i="2"/>
  <c r="J8" i="2" s="1"/>
  <c r="K8" i="2" s="1"/>
  <c r="H9" i="2"/>
  <c r="J9" i="2" s="1"/>
  <c r="K9" i="2" s="1"/>
  <c r="H10" i="2"/>
  <c r="J10" i="2" s="1"/>
  <c r="K10" i="2" s="1"/>
  <c r="H11" i="2"/>
  <c r="I11" i="2" s="1"/>
  <c r="I10" i="2" l="1"/>
  <c r="I6" i="2"/>
  <c r="I9" i="2"/>
  <c r="I8" i="2"/>
  <c r="J11" i="2"/>
  <c r="K11" i="2" s="1"/>
  <c r="I16" i="2"/>
  <c r="J14" i="2"/>
  <c r="K14" i="2" s="1"/>
  <c r="H24" i="2"/>
  <c r="J24" i="2" s="1"/>
  <c r="K24" i="2" s="1"/>
  <c r="I24" i="2" l="1"/>
  <c r="J13" i="2"/>
  <c r="K13" i="2" s="1"/>
  <c r="J5" i="2"/>
  <c r="H23" i="2"/>
  <c r="J23" i="2" s="1"/>
  <c r="K23" i="2" s="1"/>
  <c r="I23" i="2" l="1"/>
  <c r="K5" i="2"/>
  <c r="I13" i="2"/>
  <c r="I5" i="2"/>
  <c r="H21" i="2"/>
  <c r="I21" i="2" s="1"/>
  <c r="H22" i="2"/>
  <c r="I22" i="2" s="1"/>
  <c r="H25" i="2"/>
  <c r="J25" i="2" s="1"/>
  <c r="K25" i="2" s="1"/>
  <c r="H27" i="2"/>
  <c r="I27" i="2" s="1"/>
  <c r="H28" i="2"/>
  <c r="I28" i="2" s="1"/>
  <c r="H29" i="2"/>
  <c r="J29" i="2" s="1"/>
  <c r="K29" i="2" s="1"/>
  <c r="H30" i="2"/>
  <c r="J30" i="2" s="1"/>
  <c r="K30" i="2" s="1"/>
  <c r="H31" i="2"/>
  <c r="J31" i="2" s="1"/>
  <c r="K31" i="2" s="1"/>
  <c r="H32" i="2"/>
  <c r="I32" i="2" s="1"/>
  <c r="H33" i="2"/>
  <c r="J33" i="2" s="1"/>
  <c r="K33" i="2" s="1"/>
  <c r="H35" i="2"/>
  <c r="I35" i="2" s="1"/>
  <c r="H36" i="2"/>
  <c r="I36" i="2" s="1"/>
  <c r="H37" i="2"/>
  <c r="I37" i="2" s="1"/>
  <c r="H38" i="2"/>
  <c r="J38" i="2" s="1"/>
  <c r="K38" i="2" s="1"/>
  <c r="H40" i="2"/>
  <c r="I40" i="2" s="1"/>
  <c r="H41" i="2"/>
  <c r="I41" i="2" s="1"/>
  <c r="H42" i="2"/>
  <c r="I42" i="2" s="1"/>
  <c r="H43" i="2"/>
  <c r="J43" i="2" s="1"/>
  <c r="K43" i="2" s="1"/>
  <c r="H45" i="2"/>
  <c r="I45" i="2" s="1"/>
  <c r="H47" i="2"/>
  <c r="I47" i="2" s="1"/>
  <c r="H48" i="2"/>
  <c r="J48" i="2" s="1"/>
  <c r="K48" i="2" s="1"/>
  <c r="H49" i="2"/>
  <c r="I49" i="2" s="1"/>
  <c r="H50" i="2"/>
  <c r="I50" i="2" s="1"/>
  <c r="H51" i="2"/>
  <c r="J51" i="2" s="1"/>
  <c r="K51" i="2" s="1"/>
  <c r="H52" i="2"/>
  <c r="I52" i="2" s="1"/>
  <c r="H53" i="2"/>
  <c r="I53" i="2" s="1"/>
  <c r="H54" i="2"/>
  <c r="I54" i="2" s="1"/>
  <c r="H55" i="2"/>
  <c r="J55" i="2" s="1"/>
  <c r="K55" i="2" s="1"/>
  <c r="H56" i="2"/>
  <c r="I56" i="2" s="1"/>
  <c r="H57" i="2"/>
  <c r="I57" i="2" s="1"/>
  <c r="H58" i="2"/>
  <c r="I58" i="2" s="1"/>
  <c r="H59" i="2"/>
  <c r="J59" i="2" s="1"/>
  <c r="K59" i="2" s="1"/>
  <c r="H60" i="2"/>
  <c r="I60" i="2" s="1"/>
  <c r="H61" i="2"/>
  <c r="I61" i="2" s="1"/>
  <c r="H63" i="2"/>
  <c r="I63" i="2" s="1"/>
  <c r="H64" i="2"/>
  <c r="J64" i="2" s="1"/>
  <c r="K64" i="2" s="1"/>
  <c r="H65" i="2"/>
  <c r="I65" i="2" s="1"/>
  <c r="H66" i="2"/>
  <c r="J66" i="2" s="1"/>
  <c r="K66" i="2" s="1"/>
  <c r="H67" i="2"/>
  <c r="J67" i="2" s="1"/>
  <c r="K67" i="2" s="1"/>
  <c r="H68" i="2"/>
  <c r="J68" i="2" s="1"/>
  <c r="K68" i="2" s="1"/>
  <c r="H69" i="2"/>
  <c r="J69" i="2" s="1"/>
  <c r="K69" i="2" s="1"/>
  <c r="H70" i="2"/>
  <c r="J70" i="2" s="1"/>
  <c r="K70" i="2" s="1"/>
  <c r="H73" i="2"/>
  <c r="J73" i="2" s="1"/>
  <c r="K73" i="2" s="1"/>
  <c r="H74" i="2"/>
  <c r="I74" i="2" s="1"/>
  <c r="H75" i="2"/>
  <c r="I75" i="2" s="1"/>
  <c r="H76" i="2"/>
  <c r="J76" i="2" s="1"/>
  <c r="K76" i="2" s="1"/>
  <c r="H77" i="2"/>
  <c r="J77" i="2" s="1"/>
  <c r="K77" i="2" s="1"/>
  <c r="H78" i="2"/>
  <c r="I78" i="2" s="1"/>
  <c r="H79" i="2"/>
  <c r="J79" i="2" s="1"/>
  <c r="K79" i="2" s="1"/>
  <c r="H80" i="2"/>
  <c r="J80" i="2" s="1"/>
  <c r="K80" i="2" s="1"/>
  <c r="H81" i="2"/>
  <c r="J81" i="2" s="1"/>
  <c r="K81" i="2" s="1"/>
  <c r="I48" i="2" l="1"/>
  <c r="I33" i="2"/>
  <c r="I73" i="2"/>
  <c r="I69" i="2"/>
  <c r="J32" i="2"/>
  <c r="K32" i="2" s="1"/>
  <c r="I67" i="2"/>
  <c r="I43" i="2"/>
  <c r="I77" i="2"/>
  <c r="I76" i="2"/>
  <c r="I51" i="2"/>
  <c r="I29" i="2"/>
  <c r="J60" i="2"/>
  <c r="K60" i="2" s="1"/>
  <c r="I80" i="2"/>
  <c r="J27" i="2"/>
  <c r="K27" i="2" s="1"/>
  <c r="J75" i="2"/>
  <c r="K75" i="2" s="1"/>
  <c r="I79" i="2"/>
  <c r="J57" i="2"/>
  <c r="K57" i="2" s="1"/>
  <c r="J21" i="2"/>
  <c r="I70" i="2"/>
  <c r="I66" i="2"/>
  <c r="I55" i="2"/>
  <c r="I31" i="2"/>
  <c r="J63" i="2"/>
  <c r="K63" i="2" s="1"/>
  <c r="I38" i="2"/>
  <c r="J50" i="2"/>
  <c r="K50" i="2" s="1"/>
  <c r="J45" i="2"/>
  <c r="K45" i="2" s="1"/>
  <c r="J40" i="2"/>
  <c r="K40" i="2" s="1"/>
  <c r="J28" i="2"/>
  <c r="K28" i="2" s="1"/>
  <c r="I68" i="2"/>
  <c r="J61" i="2"/>
  <c r="K61" i="2" s="1"/>
  <c r="J54" i="2"/>
  <c r="K54" i="2" s="1"/>
  <c r="J37" i="2"/>
  <c r="K37" i="2" s="1"/>
  <c r="J53" i="2"/>
  <c r="K53" i="2" s="1"/>
  <c r="J49" i="2"/>
  <c r="K49" i="2" s="1"/>
  <c r="J42" i="2"/>
  <c r="K42" i="2" s="1"/>
  <c r="J36" i="2"/>
  <c r="K36" i="2" s="1"/>
  <c r="J74" i="2"/>
  <c r="K74" i="2" s="1"/>
  <c r="I59" i="2"/>
  <c r="I25" i="2"/>
  <c r="J58" i="2"/>
  <c r="K58" i="2" s="1"/>
  <c r="J22" i="2"/>
  <c r="K22" i="2" s="1"/>
  <c r="J52" i="2"/>
  <c r="K52" i="2" s="1"/>
  <c r="J47" i="2"/>
  <c r="K47" i="2" s="1"/>
  <c r="J41" i="2"/>
  <c r="K41" i="2" s="1"/>
  <c r="J35" i="2"/>
  <c r="K35" i="2" s="1"/>
  <c r="I30" i="2"/>
  <c r="J78" i="2"/>
  <c r="K78" i="2" s="1"/>
  <c r="I64" i="2"/>
  <c r="J65" i="2"/>
  <c r="K65" i="2" s="1"/>
  <c r="J56" i="2"/>
  <c r="K56" i="2" s="1"/>
  <c r="I81" i="2"/>
  <c r="K21" i="2" l="1"/>
  <c r="K82" i="2" s="1"/>
  <c r="J82" i="2"/>
</calcChain>
</file>

<file path=xl/sharedStrings.xml><?xml version="1.0" encoding="utf-8"?>
<sst xmlns="http://schemas.openxmlformats.org/spreadsheetml/2006/main" count="347" uniqueCount="112">
  <si>
    <t>Famille</t>
  </si>
  <si>
    <t>Désignation</t>
  </si>
  <si>
    <t>Nom du candidat</t>
  </si>
  <si>
    <t>Montant total des éléments portés au DQE</t>
  </si>
  <si>
    <t>Ecran intéractif  65"</t>
  </si>
  <si>
    <t>Ecran intéractif  75"</t>
  </si>
  <si>
    <t>Ecran intéractif 86"</t>
  </si>
  <si>
    <t>Ecran toile blanc mat électrique (350x219cm base image x hauteur image) 16:10</t>
  </si>
  <si>
    <t>Ecran toile blanc électrique (240x150cm base image x hauteur image) 16:10</t>
  </si>
  <si>
    <t>Ecran toile blanc manuel (200x150cm base image x hauteur image) 4:3</t>
  </si>
  <si>
    <t>Ecran toile blanc manuel (240x150cm base image x hauteur image) 16:10</t>
  </si>
  <si>
    <t>Ecran toile blanc électrique (200x125cm base image x hauteur image) 16:10</t>
  </si>
  <si>
    <t>Support mural pour vidéoprojecteur à courte focale (réglable de 75 à 135cm, charge maxi 15kg)</t>
  </si>
  <si>
    <t>Ecran professionnel  43"</t>
  </si>
  <si>
    <t>Ecran professionnel  50"</t>
  </si>
  <si>
    <t>Ecran professionnel  55"</t>
  </si>
  <si>
    <t>Ecran professionnel  65"</t>
  </si>
  <si>
    <t>Ecran professionnel  75"</t>
  </si>
  <si>
    <t>Ecran professionnel  85"</t>
  </si>
  <si>
    <t>Ecran professionnel  98"</t>
  </si>
  <si>
    <t>Boîtier de présentation sans fil et wi-fi</t>
  </si>
  <si>
    <t>Rack 19" 10 U 2 couvercles</t>
  </si>
  <si>
    <t>Rack 19" 10 U avec trolley 2 couvercles</t>
  </si>
  <si>
    <t>Support antivol vidéoprojecteur</t>
  </si>
  <si>
    <t>Ecran intéractif 98"</t>
  </si>
  <si>
    <t>Filtre à poussière vidéoprojecteur Epson EB 485 Wi</t>
  </si>
  <si>
    <t>Filtre à air compatible Vidéoprojecteur Laser EPSON EB-L770 U</t>
  </si>
  <si>
    <t>Plastron 45x45 HDMI Femelle/Femelle</t>
  </si>
  <si>
    <t>Support pour vidéoprojecteur (fixation plafond universelle, attaches réglable de 13 à 100cm + gestion de la connectique à l'intérieur du support) réglage rotation, inclinaison, horizontalité, charge maxi 10kg</t>
  </si>
  <si>
    <t>Support pour vidéoprojecteur (fixation plafond universelle, attaches réglable de 30 à 44cm + gestion de la connectique à l'intérieur du support) réglage rotation, inclinaison, horizontalité, charge maxi 15kg</t>
  </si>
  <si>
    <t>Support pour vidéoprojecteur (fixation plafond universelle,  attaches réglable de 50 à 77cm + gestion de la connectique à l'intérieur du support) réglage rotation, inclinaison, horizontalité, charge maxi 15kg</t>
  </si>
  <si>
    <t>Support pour vidéoprojecteur (fixation plafond universelle,  attaches réglable de 70 à 117cm + gestion de la connectique à l'intérieur du support) réglage rotation, inclinaison, horizontalité, charge maxi 15kg</t>
  </si>
  <si>
    <t xml:space="preserve">Boîtier sécurité à clé (Sécuricâble) </t>
  </si>
  <si>
    <t>IE.02 - EQUIPEMENTS DE VISIOCONFERENCE</t>
  </si>
  <si>
    <t>Libellé Nacres</t>
  </si>
  <si>
    <t>IE.31 - APPAREILS DE RECEPTION ENREGISTREMENT REPRODUCTION IMAGE</t>
  </si>
  <si>
    <t>IE.32 	VIDEOPROJECTEURS</t>
  </si>
  <si>
    <t>IE.34 - CONSOMMABLES POUR APPAREILS DE RECEPT., ENREG. OU REPROD. DE L'IMAGE</t>
  </si>
  <si>
    <t>IE.21 - APPAREILS DE RECEPTION, ENREGISTREMENT OU REPRODUCTION DU SON</t>
  </si>
  <si>
    <t xml:space="preserve"> Distributeur amplificateur HDMI 4K/60 à quatre sorties</t>
  </si>
  <si>
    <t>IE. 11 PIECES DETACHEES POUR L'AUDIOVISUEL</t>
  </si>
  <si>
    <t>MOBILIER ADAPTÉ</t>
  </si>
  <si>
    <t xml:space="preserve"> ACCESSOIRES, CONSOMMABLES ET PÉRIPHÉRIQUES</t>
  </si>
  <si>
    <t>Câble HDMI 5m</t>
  </si>
  <si>
    <t>IE.12 - CONSOMMABLES POUR L'AUDIOVISUEL (HORS CONSOMMABLES INFORMATIQUES)</t>
  </si>
  <si>
    <t>Câble HDMI 7m</t>
  </si>
  <si>
    <t>Câble HDMI 10m</t>
  </si>
  <si>
    <t>Vidéoprojecteur laser ultracourte focale pour salle de classe  rapport de contraste 5 000 000 :1, 4100 lumens,  rapport de projection 0,25 - 0,35 :1</t>
  </si>
  <si>
    <t>Videoprojecteur laser, Full HD WUXGA, a minima : rapport de contraste  5 000 000 :1, 6200 lumens,  rapport de projection 1,35 - 2,20:1, mini 30 000 heures en mode eco</t>
  </si>
  <si>
    <t>Vidéoprojecteur laser Full HD WUXGA, a minima : rapport de contraste 5 000 000 :1, 5200 lumens,  rapport de projection 1,35 - 2,20 :1</t>
  </si>
  <si>
    <t>Vidéoprojecteur laser compact full HD, 1080p, a minima : rapport de contraste 5 000 000 :1, 4600 lumens, rapport de projection 1,32 - 2,12:1</t>
  </si>
  <si>
    <t>Vidéoprojecteur laser courte focale HD ready, WXGA, a minima : 3400 lumens, Rappport de projection 0,48:1</t>
  </si>
  <si>
    <t>VIDEOPROJECTEURS LASERS</t>
  </si>
  <si>
    <t>Nombre 
d'unité</t>
  </si>
  <si>
    <t>Taux de remise
(%)</t>
  </si>
  <si>
    <t>IE,02 EQUIPEMENTS 
DE VISIOCONFERENCE</t>
  </si>
  <si>
    <t>Prix total remisé 
€ TTC</t>
  </si>
  <si>
    <t>Tarif de référence 
€ HT</t>
  </si>
  <si>
    <t>Prix unitaire remisé 
€ HT</t>
  </si>
  <si>
    <t>Prix unitaire remisé 
€ TTC</t>
  </si>
  <si>
    <t>Prix total 
remisé 
€ HT</t>
  </si>
  <si>
    <t>-</t>
  </si>
  <si>
    <t>(1)Je déclare que les tarifs de référence HT en euros sont parfaitement conformes aux prix publics actuellement proposés par ma société.</t>
  </si>
  <si>
    <t>Support mural articulé pour 1 écran TV  de 37" à 80"</t>
  </si>
  <si>
    <t>selon annexe AE</t>
  </si>
  <si>
    <t>selon 
annexe AE</t>
  </si>
  <si>
    <t>Matériel proposé :
Indiquer marque(à remplir obligatoirement par le candidat)</t>
  </si>
  <si>
    <t>Modèle ou Référence constructeur</t>
  </si>
  <si>
    <t>Forfait installation 1/2 journée pour un technicien</t>
  </si>
  <si>
    <t>Forfait déplacement sur Pau : 1 déplacement</t>
  </si>
  <si>
    <t>Forfait déplacement sur Tarbes : 1 déplacement</t>
  </si>
  <si>
    <t>Forfait déplacement sur Mont-de-Marsan : 1 déplacement</t>
  </si>
  <si>
    <t>Forfait déplacement sur Anglet : 1 déplacement</t>
  </si>
  <si>
    <t>Forfait déplacement sur Bayonne : 1 déplacement</t>
  </si>
  <si>
    <t>Speakerphone (additionnel) pour webconférence présente au BPU</t>
  </si>
  <si>
    <t>1 visite de maintenance curative – site de Pau</t>
  </si>
  <si>
    <t>1 visite de maintenance curative – site de Bayonne</t>
  </si>
  <si>
    <t>1 visite de maintenance curative – site de Mont de Marsan</t>
  </si>
  <si>
    <t>1 visite de maintenance curative – site de Tarbes</t>
  </si>
  <si>
    <t>Forfait intervention 1/2 journée pour un technicien</t>
  </si>
  <si>
    <t>Forfait intervention journée pour un technicien (7h de présence sur le chantier)</t>
  </si>
  <si>
    <t>Forfait installation 1 journée pour un technicien (7h de présence sur le chantier)</t>
  </si>
  <si>
    <t>1 visite de maintenance curative – site d'Anglet</t>
  </si>
  <si>
    <t>INSTALLATION DES MATERIELS</t>
  </si>
  <si>
    <t>IE.33 - TABLEAUX BLANCS INTERACTIFS</t>
  </si>
  <si>
    <t>IF. 03 MAINTENANCE ET REPAR. DES APPAREILS PROFES. DE RECEP.. ENREG. OU REPROD. DU SON                                           IF. 05 MAINTENANCE ET REPAR. DES APPAR. PROFES. DE RECEP.. ENREG. OU REPROD. DE L'IMAGE</t>
  </si>
  <si>
    <t>Le Détail Quantitatif Estimatif (DQE) est établi sur la base du Bordereau des Prix Unitaires (BPU) renseigné. En cas de contradiction entre les deux documents. les éléments figurant au BPU feront foi.</t>
  </si>
  <si>
    <t>IF.11 PRESTATIONS D'INSTALLATION DES EQUIPEMENTS D'AUDIOVISUEL</t>
  </si>
  <si>
    <t>IE.31 APPAREILS DE RECEPTION ENREGISTREMENT REPRODUCTION IMAGE</t>
  </si>
  <si>
    <t xml:space="preserve">Paire d'enceintes amplifiées 2x30w </t>
  </si>
  <si>
    <t>Caméra PTZ de conférence - connexion PC USB - Cadrage intelligent orateur et groupes SmartFrame - anti contre jour pour salles de réunion de taille moyenne</t>
  </si>
  <si>
    <t>sans objet</t>
  </si>
  <si>
    <t>MATERIELS, PÉRIPHÉRIQUES ET ACCESSOIRES DE VISIOCONFERENCE</t>
  </si>
  <si>
    <t>ECRANS DE DIFFUSION</t>
  </si>
  <si>
    <t>Boitier de relais pour pilotage écran toile blanc électrique</t>
  </si>
  <si>
    <t>Câble RS232 5m</t>
  </si>
  <si>
    <t xml:space="preserve">Ecran toile blanc électrique 600x375 cm (base image x hauteur image) </t>
  </si>
  <si>
    <t>Support mural pour  1 écran TV  de  37" à 86"</t>
  </si>
  <si>
    <t>Support mobile pour 1 écran de TV  de 37" à 70"</t>
  </si>
  <si>
    <t>Support mobile pour 1 écran de TV  de 37" à 70" avec étagère pour support mobile</t>
  </si>
  <si>
    <t>Support mobile pour 2 écrans de TV (horizontal) de 50" à 55 "</t>
  </si>
  <si>
    <t>Support mobile pour 2 écrans de TV (horizontal) de 50" à 55 " avec étagère pour support mobile</t>
  </si>
  <si>
    <t>INTERVENTION DE MAINTENANCE</t>
  </si>
  <si>
    <t>DEPLACEMENT SUR SITE 
LIE A L'INSTALLATION                                               (pourra valoir pour l'installation 
de plusieurs matériels)</t>
  </si>
  <si>
    <t>DEPLACEMENT SUR SITE LIE A LA MAINTENANCE DES MATERIELS
(pourra valoir pour la maintenace 
de plusieurs matériels)</t>
  </si>
  <si>
    <t>ECRANS INTERACTIFS</t>
  </si>
  <si>
    <r>
      <t xml:space="preserve">Support mural pour 2 écrans TV  de 49" à 65" </t>
    </r>
    <r>
      <rPr>
        <sz val="14"/>
        <color rgb="FFFF0000"/>
        <rFont val="Arial"/>
        <family val="2"/>
      </rPr>
      <t>(écrans à installer côte à côte)</t>
    </r>
  </si>
  <si>
    <r>
      <t xml:space="preserve">Barre vidéo  4K - 3 en 1 - Plug and play - Compatible Microsoft Teams Room - </t>
    </r>
    <r>
      <rPr>
        <b/>
        <sz val="14"/>
        <rFont val="Arial"/>
        <family val="2"/>
      </rPr>
      <t>Petite salle de réunion (4-5 personnes)</t>
    </r>
    <r>
      <rPr>
        <sz val="14"/>
        <rFont val="Arial"/>
        <family val="2"/>
      </rPr>
      <t xml:space="preserve">
</t>
    </r>
    <r>
      <rPr>
        <sz val="14"/>
        <color rgb="FFFF0000"/>
        <rFont val="Arial"/>
        <family val="2"/>
      </rPr>
      <t>Plug &amp; play = utilisation simple et directe via un ordinateur (windows ou macOS) sans configuration complexe ni ajout de plugin pour exploiter toutes les fonctions de la barre.</t>
    </r>
  </si>
  <si>
    <r>
      <t xml:space="preserve">Barre vidéo  4K - 3 en 1 - Plug and play - Compatible Microsoft Teams Room - </t>
    </r>
    <r>
      <rPr>
        <b/>
        <sz val="14"/>
        <rFont val="Arial"/>
        <family val="2"/>
      </rPr>
      <t>Salle de réunion moyenne (10-12 personnes) - Affichage double écran</t>
    </r>
    <r>
      <rPr>
        <sz val="14"/>
        <rFont val="Arial"/>
        <family val="2"/>
      </rPr>
      <t xml:space="preserve">
</t>
    </r>
    <r>
      <rPr>
        <sz val="14"/>
        <color rgb="FFFF0000"/>
        <rFont val="Arial"/>
        <family val="2"/>
      </rPr>
      <t>Plug &amp; play = utilisation simple et directe via un ordinateur (windows ou macOS) sans configuration complexe ni ajout de plugin pour exploiter toutes les fonctions de la barre.</t>
    </r>
  </si>
  <si>
    <r>
      <t>Boitier de contrôle</t>
    </r>
    <r>
      <rPr>
        <sz val="14"/>
        <color rgb="FFFF0000"/>
        <rFont val="Arial"/>
        <family val="2"/>
      </rPr>
      <t xml:space="preserve">  </t>
    </r>
    <r>
      <rPr>
        <sz val="14"/>
        <rFont val="Arial"/>
        <family val="2"/>
      </rPr>
      <t xml:space="preserve">avec ethernet </t>
    </r>
    <r>
      <rPr>
        <sz val="14"/>
        <color rgb="FFFF0000"/>
        <rFont val="Arial"/>
        <family val="2"/>
      </rPr>
      <t>(﻿Gestion, supervision et contrôle des appareils audiovisuels grâce à un réseau Ethernet standard). Contrôle a minima du volume, source et mise sous hors tension</t>
    </r>
  </si>
  <si>
    <r>
      <t xml:space="preserve">Boitier de contrôle </t>
    </r>
    <r>
      <rPr>
        <sz val="14"/>
        <color rgb="FFFF0000"/>
        <rFont val="Arial"/>
        <family val="2"/>
      </rPr>
      <t>autonome (sans gestion à distance). Contrôle a minima du volume, source et mise sous hors tension</t>
    </r>
  </si>
  <si>
    <t>Accord-cadre n°2025-1399 : Fourniture de matériels, accessoires et équipements audiovisuels de production, de diffusion et de visioconférence avec ou sans prestation de service pour l'UPPA
Lot n°2 : Matériels et accessoires de diffusion audiovisuels et/ou de visioconférence avec ou sans prestation de service
Détail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</si>
</sst>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3" x14ac:knownFonts="1">
    <font>
      <sz val="10"/>
      <name val="Arial"/>
      <family val="2"/>
      <charset val="1"/>
    </font>
    <font>
      <sz val="11"/>
      <color theme="1"/>
      <name val="Calibri"/>
      <family val="2"/>
      <scheme val="minor"/>
    </font>
    <font>
      <sz val="10"/>
      <name val="Arial"/>
      <family val="2"/>
    </font>
    <font>
      <sz val="10"/>
      <name val="Arial"/>
      <family val="2"/>
    </font>
    <font>
      <sz val="10"/>
      <name val="Arial"/>
      <family val="2"/>
      <charset val="1"/>
    </font>
    <font>
      <sz val="11"/>
      <color indexed="8"/>
      <name val="Calibri"/>
      <family val="2"/>
    </font>
    <font>
      <sz val="14"/>
      <name val="Arial"/>
      <family val="2"/>
    </font>
    <font>
      <b/>
      <sz val="14"/>
      <name val="Arial"/>
      <family val="2"/>
    </font>
    <font>
      <sz val="14"/>
      <color rgb="FF000000"/>
      <name val="Arial"/>
      <family val="2"/>
    </font>
    <font>
      <b/>
      <sz val="20"/>
      <name val="Arial"/>
      <family val="2"/>
    </font>
    <font>
      <b/>
      <i/>
      <sz val="16"/>
      <name val="Arial"/>
      <family val="2"/>
    </font>
    <font>
      <sz val="18"/>
      <name val="Arial"/>
      <family val="2"/>
    </font>
    <font>
      <sz val="14"/>
      <color rgb="FFFF000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s>
  <borders count="8">
    <border>
      <left/>
      <right/>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style="thin">
        <color indexed="64"/>
      </top>
      <bottom/>
      <diagonal/>
    </border>
  </borders>
  <cellStyleXfs count="10">
    <xf numFmtId="0" fontId="0" fillId="0" borderId="0"/>
    <xf numFmtId="0" fontId="2" fillId="0" borderId="0"/>
    <xf numFmtId="0" fontId="3" fillId="0" borderId="0"/>
    <xf numFmtId="0" fontId="3" fillId="0" borderId="0"/>
    <xf numFmtId="44" fontId="3" fillId="0" borderId="0" applyFont="0" applyFill="0" applyBorder="0" applyAlignment="0" applyProtection="0"/>
    <xf numFmtId="44" fontId="3" fillId="0" borderId="0" applyFont="0" applyFill="0" applyBorder="0" applyAlignment="0" applyProtection="0"/>
    <xf numFmtId="0" fontId="3" fillId="0" borderId="0"/>
    <xf numFmtId="0" fontId="1" fillId="0" borderId="0"/>
    <xf numFmtId="9" fontId="4" fillId="0" borderId="0" applyFont="0" applyFill="0" applyBorder="0" applyAlignment="0" applyProtection="0"/>
    <xf numFmtId="0" fontId="5" fillId="0" borderId="0"/>
  </cellStyleXfs>
  <cellXfs count="81">
    <xf numFmtId="0" fontId="0" fillId="0" borderId="0" xfId="0"/>
    <xf numFmtId="0" fontId="6" fillId="0" borderId="2" xfId="0" applyFont="1" applyFill="1" applyBorder="1" applyAlignment="1">
      <alignment horizontal="center" vertical="center" wrapText="1"/>
    </xf>
    <xf numFmtId="20" fontId="6" fillId="0" borderId="2" xfId="1" applyNumberFormat="1" applyFont="1" applyFill="1" applyBorder="1" applyAlignment="1">
      <alignment horizontal="left" vertical="center" wrapText="1"/>
    </xf>
    <xf numFmtId="0" fontId="7" fillId="0" borderId="0" xfId="0" applyFont="1" applyFill="1" applyBorder="1" applyAlignment="1">
      <alignment horizontal="right" vertical="center"/>
    </xf>
    <xf numFmtId="0" fontId="6" fillId="0" borderId="0" xfId="0" applyFont="1" applyFill="1" applyBorder="1" applyAlignment="1">
      <alignment vertical="center"/>
    </xf>
    <xf numFmtId="0" fontId="8"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0" xfId="0" applyNumberFormat="1" applyFont="1" applyFill="1" applyBorder="1" applyAlignment="1">
      <alignment horizontal="center" vertical="center"/>
    </xf>
    <xf numFmtId="0" fontId="6" fillId="0" borderId="2" xfId="1" applyFont="1" applyFill="1" applyBorder="1" applyAlignment="1">
      <alignment horizontal="left" vertical="center" wrapText="1"/>
    </xf>
    <xf numFmtId="164" fontId="6" fillId="0" borderId="2" xfId="1" applyNumberFormat="1" applyFont="1" applyFill="1" applyBorder="1" applyAlignment="1">
      <alignment vertical="center"/>
    </xf>
    <xf numFmtId="0" fontId="6" fillId="0" borderId="2" xfId="1"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164" fontId="6" fillId="0" borderId="2" xfId="1" applyNumberFormat="1" applyFont="1" applyFill="1" applyBorder="1" applyAlignment="1">
      <alignment horizontal="left" vertical="center" wrapText="1"/>
    </xf>
    <xf numFmtId="0" fontId="7" fillId="3" borderId="2" xfId="1" applyFont="1" applyFill="1" applyBorder="1" applyAlignment="1">
      <alignment horizontal="center" vertical="center"/>
    </xf>
    <xf numFmtId="0" fontId="7" fillId="3" borderId="2" xfId="1" applyNumberFormat="1" applyFont="1" applyFill="1" applyBorder="1" applyAlignment="1">
      <alignment horizontal="center" vertical="center" wrapText="1"/>
    </xf>
    <xf numFmtId="0" fontId="7" fillId="3" borderId="2" xfId="1" applyFont="1" applyFill="1" applyBorder="1" applyAlignment="1">
      <alignment horizontal="center" vertical="center" wrapText="1"/>
    </xf>
    <xf numFmtId="164" fontId="7" fillId="3" borderId="2" xfId="1" applyNumberFormat="1" applyFont="1" applyFill="1" applyBorder="1" applyAlignment="1">
      <alignment horizontal="center" vertical="center" wrapText="1"/>
    </xf>
    <xf numFmtId="44" fontId="6" fillId="0" borderId="2" xfId="1" applyNumberFormat="1" applyFont="1" applyFill="1" applyBorder="1" applyAlignment="1">
      <alignment horizontal="left" vertical="center" wrapText="1"/>
    </xf>
    <xf numFmtId="164" fontId="7" fillId="0" borderId="2" xfId="0" applyNumberFormat="1" applyFont="1" applyFill="1" applyBorder="1" applyAlignment="1">
      <alignment horizontal="center" vertical="center"/>
    </xf>
    <xf numFmtId="44" fontId="6" fillId="0" borderId="2" xfId="1" applyNumberFormat="1" applyFont="1" applyFill="1" applyBorder="1" applyAlignment="1">
      <alignment horizontal="center" vertical="center" wrapText="1"/>
    </xf>
    <xf numFmtId="0" fontId="9" fillId="0" borderId="2" xfId="0" applyFont="1" applyFill="1" applyBorder="1" applyAlignment="1">
      <alignment vertical="center"/>
    </xf>
    <xf numFmtId="0" fontId="7" fillId="4" borderId="2" xfId="1" applyNumberFormat="1"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2" xfId="1" applyNumberFormat="1" applyFont="1" applyFill="1" applyBorder="1" applyAlignment="1">
      <alignment horizontal="center" vertical="center" wrapText="1"/>
    </xf>
    <xf numFmtId="0" fontId="6" fillId="0" borderId="2" xfId="1" applyNumberFormat="1" applyFont="1" applyFill="1" applyBorder="1" applyAlignment="1">
      <alignment vertical="center"/>
    </xf>
    <xf numFmtId="0" fontId="6" fillId="4" borderId="2" xfId="0"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7" fillId="2" borderId="2" xfId="1" applyFont="1" applyFill="1" applyBorder="1" applyAlignment="1" applyProtection="1">
      <alignment horizontal="center" vertical="center" wrapText="1"/>
      <protection locked="0"/>
    </xf>
    <xf numFmtId="9" fontId="6" fillId="2" borderId="2" xfId="8" applyFont="1" applyFill="1" applyBorder="1" applyAlignment="1" applyProtection="1">
      <alignment horizontal="center" vertical="center" wrapText="1"/>
      <protection locked="0"/>
    </xf>
    <xf numFmtId="0" fontId="6" fillId="2" borderId="2" xfId="1" applyFont="1" applyFill="1" applyBorder="1" applyAlignment="1" applyProtection="1">
      <alignment horizontal="center" vertical="center" wrapText="1"/>
      <protection locked="0"/>
    </xf>
    <xf numFmtId="164" fontId="6" fillId="2" borderId="2" xfId="1" applyNumberFormat="1" applyFont="1" applyFill="1" applyBorder="1" applyAlignment="1" applyProtection="1">
      <alignment horizontal="center" vertical="center" wrapText="1"/>
      <protection locked="0"/>
    </xf>
    <xf numFmtId="0" fontId="6" fillId="2" borderId="2" xfId="1" applyNumberFormat="1" applyFont="1" applyFill="1" applyBorder="1" applyAlignment="1" applyProtection="1">
      <alignment horizontal="center" vertical="center" wrapText="1"/>
      <protection locked="0"/>
    </xf>
    <xf numFmtId="0" fontId="6" fillId="2" borderId="2" xfId="1" applyFont="1" applyFill="1" applyBorder="1" applyAlignment="1" applyProtection="1">
      <alignment horizontal="left" vertical="center" wrapText="1"/>
      <protection locked="0"/>
    </xf>
    <xf numFmtId="164" fontId="6" fillId="2" borderId="2" xfId="1" applyNumberFormat="1" applyFont="1" applyFill="1" applyBorder="1" applyAlignment="1" applyProtection="1">
      <alignment horizontal="left" vertical="center" wrapText="1"/>
      <protection locked="0"/>
    </xf>
    <xf numFmtId="164" fontId="6" fillId="2" borderId="2" xfId="1" applyNumberFormat="1" applyFont="1" applyFill="1" applyBorder="1" applyAlignment="1" applyProtection="1">
      <alignment horizontal="right" vertical="center"/>
      <protection locked="0"/>
    </xf>
    <xf numFmtId="164" fontId="6" fillId="2" borderId="2" xfId="1" applyNumberFormat="1" applyFont="1" applyFill="1" applyBorder="1" applyAlignment="1" applyProtection="1">
      <alignment vertical="center"/>
      <protection locked="0"/>
    </xf>
    <xf numFmtId="0" fontId="6" fillId="5" borderId="2" xfId="1" applyFont="1" applyFill="1" applyBorder="1" applyAlignment="1" applyProtection="1">
      <alignment horizontal="left" vertical="center" wrapText="1"/>
      <protection locked="0"/>
    </xf>
    <xf numFmtId="164" fontId="6" fillId="5" borderId="2" xfId="1" applyNumberFormat="1" applyFont="1" applyFill="1" applyBorder="1" applyAlignment="1" applyProtection="1">
      <alignment vertical="center"/>
      <protection locked="0"/>
    </xf>
    <xf numFmtId="164" fontId="6" fillId="5" borderId="2" xfId="1" applyNumberFormat="1" applyFont="1" applyFill="1" applyBorder="1" applyAlignment="1" applyProtection="1">
      <alignment horizontal="left" vertical="center" wrapText="1"/>
      <protection locked="0"/>
    </xf>
    <xf numFmtId="0" fontId="6" fillId="2" borderId="2" xfId="0" applyFont="1" applyFill="1" applyBorder="1" applyAlignment="1" applyProtection="1">
      <alignment vertical="center"/>
      <protection locked="0"/>
    </xf>
    <xf numFmtId="164" fontId="6" fillId="2" borderId="2" xfId="0" applyNumberFormat="1" applyFont="1" applyFill="1" applyBorder="1" applyAlignment="1" applyProtection="1">
      <alignment vertical="center"/>
      <protection locked="0"/>
    </xf>
    <xf numFmtId="0" fontId="6" fillId="2" borderId="2" xfId="0" applyNumberFormat="1" applyFont="1" applyFill="1" applyBorder="1" applyAlignment="1" applyProtection="1">
      <alignment horizontal="center" vertical="center"/>
      <protection locked="0"/>
    </xf>
    <xf numFmtId="164" fontId="6" fillId="2" borderId="2" xfId="0" applyNumberFormat="1" applyFont="1" applyFill="1" applyBorder="1" applyAlignment="1" applyProtection="1">
      <alignment horizontal="center" vertical="center"/>
      <protection locked="0"/>
    </xf>
    <xf numFmtId="9" fontId="6" fillId="2" borderId="2" xfId="8" applyFont="1" applyFill="1" applyBorder="1" applyAlignment="1" applyProtection="1">
      <alignment vertical="center" wrapText="1"/>
      <protection locked="0"/>
    </xf>
    <xf numFmtId="9" fontId="6" fillId="5" borderId="2" xfId="8" applyFont="1" applyFill="1" applyBorder="1" applyAlignment="1" applyProtection="1">
      <alignment vertical="center" wrapText="1"/>
      <protection locked="0"/>
    </xf>
    <xf numFmtId="9" fontId="6" fillId="0" borderId="2" xfId="8" applyFont="1" applyFill="1" applyBorder="1" applyAlignment="1" applyProtection="1">
      <alignment horizontal="center" vertical="center" wrapText="1"/>
    </xf>
    <xf numFmtId="0" fontId="6" fillId="6" borderId="2" xfId="1" applyFont="1" applyFill="1" applyBorder="1" applyAlignment="1">
      <alignment horizontal="left" vertical="center" wrapText="1"/>
    </xf>
    <xf numFmtId="0" fontId="6" fillId="6" borderId="2" xfId="1" applyFont="1" applyFill="1" applyBorder="1" applyAlignment="1">
      <alignment horizontal="center" vertical="center" wrapText="1"/>
    </xf>
    <xf numFmtId="0" fontId="6" fillId="6" borderId="2" xfId="1" applyNumberFormat="1" applyFont="1" applyFill="1" applyBorder="1" applyAlignment="1" applyProtection="1">
      <alignment horizontal="center" vertical="center" wrapText="1"/>
      <protection locked="0"/>
    </xf>
    <xf numFmtId="0" fontId="6" fillId="6" borderId="2" xfId="1" applyFont="1" applyFill="1" applyBorder="1" applyAlignment="1" applyProtection="1">
      <alignment horizontal="left" vertical="center" wrapText="1"/>
      <protection locked="0"/>
    </xf>
    <xf numFmtId="164" fontId="6" fillId="6" borderId="2" xfId="1" applyNumberFormat="1" applyFont="1" applyFill="1" applyBorder="1" applyAlignment="1" applyProtection="1">
      <alignment horizontal="left" vertical="center" wrapText="1"/>
      <protection locked="0"/>
    </xf>
    <xf numFmtId="9" fontId="6" fillId="6" borderId="2" xfId="8" applyFont="1" applyFill="1" applyBorder="1" applyAlignment="1" applyProtection="1">
      <alignment vertical="center" wrapText="1"/>
      <protection locked="0"/>
    </xf>
    <xf numFmtId="164" fontId="6" fillId="6" borderId="2" xfId="1" applyNumberFormat="1" applyFont="1" applyFill="1" applyBorder="1" applyAlignment="1">
      <alignment horizontal="center" vertical="center" wrapText="1"/>
    </xf>
    <xf numFmtId="164" fontId="6" fillId="6" borderId="2" xfId="1" applyNumberFormat="1" applyFont="1" applyFill="1" applyBorder="1" applyAlignment="1">
      <alignment vertical="center"/>
    </xf>
    <xf numFmtId="0" fontId="6" fillId="6" borderId="2" xfId="0" applyFont="1" applyFill="1" applyBorder="1" applyAlignment="1">
      <alignment horizontal="center" vertical="center" wrapText="1"/>
    </xf>
    <xf numFmtId="20" fontId="6" fillId="0" borderId="2" xfId="1" applyNumberFormat="1" applyFont="1" applyBorder="1" applyAlignment="1">
      <alignment horizontal="left" vertical="center" wrapText="1"/>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5" xfId="0" applyFont="1" applyFill="1" applyBorder="1" applyAlignment="1">
      <alignment horizontal="left" vertical="center"/>
    </xf>
    <xf numFmtId="0" fontId="9" fillId="3" borderId="3" xfId="0" applyFont="1" applyFill="1" applyBorder="1" applyAlignment="1">
      <alignment horizontal="right" vertical="center"/>
    </xf>
    <xf numFmtId="0" fontId="9" fillId="3" borderId="4" xfId="0" applyFont="1" applyFill="1" applyBorder="1" applyAlignment="1">
      <alignment horizontal="right" vertical="center"/>
    </xf>
    <xf numFmtId="0" fontId="9" fillId="3" borderId="5" xfId="0" applyFont="1" applyFill="1" applyBorder="1" applyAlignment="1">
      <alignment horizontal="right" vertical="center"/>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7" fillId="2" borderId="3"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0" fillId="0" borderId="4" xfId="0" applyFont="1" applyFill="1" applyBorder="1" applyAlignment="1">
      <alignment horizontal="left" vertical="center" wrapText="1"/>
    </xf>
    <xf numFmtId="0" fontId="7" fillId="0" borderId="2" xfId="1" applyFont="1" applyFill="1" applyBorder="1" applyAlignment="1">
      <alignment horizontal="center" vertical="center"/>
    </xf>
    <xf numFmtId="0" fontId="7" fillId="0" borderId="2" xfId="1" applyFont="1" applyFill="1" applyBorder="1" applyAlignment="1">
      <alignment horizontal="center" vertical="center" wrapText="1"/>
    </xf>
    <xf numFmtId="0" fontId="7" fillId="4" borderId="7" xfId="1" applyFont="1" applyFill="1" applyBorder="1" applyAlignment="1">
      <alignment horizontal="center" vertical="center"/>
    </xf>
    <xf numFmtId="0" fontId="7" fillId="4" borderId="6" xfId="1" applyFont="1" applyFill="1" applyBorder="1" applyAlignment="1">
      <alignment horizontal="center" vertical="center"/>
    </xf>
    <xf numFmtId="0" fontId="7" fillId="4" borderId="7" xfId="1" applyFont="1" applyFill="1" applyBorder="1" applyAlignment="1">
      <alignment horizontal="center" vertical="center" wrapText="1"/>
    </xf>
    <xf numFmtId="0" fontId="7" fillId="4" borderId="1"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6" fillId="0" borderId="2" xfId="1" applyFont="1" applyFill="1" applyBorder="1" applyAlignment="1" applyProtection="1">
      <alignment horizontal="center" vertical="center" wrapText="1"/>
    </xf>
  </cellXfs>
  <cellStyles count="10">
    <cellStyle name="Euro" xfId="4" xr:uid="{00000000-0005-0000-0000-000000000000}"/>
    <cellStyle name="Monétaire 2" xfId="5" xr:uid="{00000000-0005-0000-0000-000001000000}"/>
    <cellStyle name="Normal" xfId="0" builtinId="0"/>
    <cellStyle name="Normal 2" xfId="2" xr:uid="{00000000-0005-0000-0000-000003000000}"/>
    <cellStyle name="Normal 2 2" xfId="3" xr:uid="{00000000-0005-0000-0000-000004000000}"/>
    <cellStyle name="Normal 2 3" xfId="6" xr:uid="{00000000-0005-0000-0000-000005000000}"/>
    <cellStyle name="Normal 3" xfId="7" xr:uid="{00000000-0005-0000-0000-000006000000}"/>
    <cellStyle name="Normal 4 2" xfId="9" xr:uid="{00000000-0005-0000-0000-000007000000}"/>
    <cellStyle name="Pourcentage" xfId="8" builtinId="5"/>
    <cellStyle name="Texte explicatif" xfId="1" builtinId="53" customBuiltin="1"/>
  </cellStyles>
  <dxfs count="0"/>
  <tableStyles count="0" defaultTableStyle="TableStyleMedium9" defaultPivotStyle="PivotStyleMedium7"/>
  <colors>
    <indexedColors>
      <rgbColor rgb="FF000000"/>
      <rgbColor rgb="FFFFFFFF"/>
      <rgbColor rgb="FFDD0806"/>
      <rgbColor rgb="FF00FF00"/>
      <rgbColor rgb="FF0000D4"/>
      <rgbColor rgb="FFFCF305"/>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7E4BD"/>
      <rgbColor rgb="FFFFFF99"/>
      <rgbColor rgb="FF99CCFF"/>
      <rgbColor rgb="FFFF99CC"/>
      <rgbColor rgb="FFCC99FF"/>
      <rgbColor rgb="FFFFCC99"/>
      <rgbColor rgb="FF3366FF"/>
      <rgbColor rgb="FF33CCCC"/>
      <rgbColor rgb="FF92D050"/>
      <rgbColor rgb="FFFFCC00"/>
      <rgbColor rgb="FFFF9900"/>
      <rgbColor rgb="FFFF6600"/>
      <rgbColor rgb="FF59595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FF"/>
    <pageSetUpPr fitToPage="1"/>
  </sheetPr>
  <dimension ref="A1:L87"/>
  <sheetViews>
    <sheetView tabSelected="1" zoomScale="50" zoomScaleNormal="50" zoomScaleSheetLayoutView="50" zoomScalePageLayoutView="120" workbookViewId="0">
      <selection sqref="A1:L1"/>
    </sheetView>
  </sheetViews>
  <sheetFormatPr baseColWidth="10" defaultColWidth="8.85546875" defaultRowHeight="41.25" customHeight="1" x14ac:dyDescent="0.2"/>
  <cols>
    <col min="1" max="1" width="60.7109375" style="4" customWidth="1"/>
    <col min="2" max="2" width="108.42578125" style="4" customWidth="1"/>
    <col min="3" max="3" width="15" style="8" customWidth="1"/>
    <col min="4" max="4" width="39.28515625" style="4" customWidth="1"/>
    <col min="5" max="5" width="23.5703125" style="4" customWidth="1"/>
    <col min="6" max="6" width="20.140625" style="4" customWidth="1"/>
    <col min="7" max="7" width="14.7109375" style="4" customWidth="1"/>
    <col min="8" max="9" width="18.85546875" style="4" customWidth="1"/>
    <col min="10" max="10" width="26" style="4" customWidth="1"/>
    <col min="11" max="11" width="26.5703125" style="4" customWidth="1"/>
    <col min="12" max="12" width="51.7109375" style="6" customWidth="1"/>
    <col min="13" max="16384" width="8.85546875" style="4"/>
  </cols>
  <sheetData>
    <row r="1" spans="1:12" ht="84" customHeight="1" x14ac:dyDescent="0.2">
      <c r="A1" s="63" t="s">
        <v>111</v>
      </c>
      <c r="B1" s="64"/>
      <c r="C1" s="64"/>
      <c r="D1" s="64"/>
      <c r="E1" s="64"/>
      <c r="F1" s="64"/>
      <c r="G1" s="64"/>
      <c r="H1" s="64"/>
      <c r="I1" s="64"/>
      <c r="J1" s="64"/>
      <c r="K1" s="64"/>
      <c r="L1" s="65"/>
    </row>
    <row r="2" spans="1:12" ht="60" customHeight="1" x14ac:dyDescent="0.2">
      <c r="A2" s="21" t="s">
        <v>2</v>
      </c>
      <c r="B2" s="66"/>
      <c r="C2" s="67"/>
      <c r="D2" s="67"/>
      <c r="E2" s="67"/>
      <c r="F2" s="67"/>
      <c r="G2" s="67"/>
      <c r="H2" s="67"/>
      <c r="I2" s="67"/>
      <c r="J2" s="67"/>
      <c r="K2" s="67"/>
      <c r="L2" s="68"/>
    </row>
    <row r="3" spans="1:12" ht="60" customHeight="1" x14ac:dyDescent="0.2">
      <c r="A3" s="72" t="s">
        <v>86</v>
      </c>
      <c r="B3" s="72"/>
      <c r="C3" s="72"/>
      <c r="D3" s="72"/>
      <c r="E3" s="72"/>
      <c r="F3" s="72"/>
      <c r="G3" s="72"/>
      <c r="H3" s="72"/>
      <c r="I3" s="72"/>
      <c r="J3" s="72"/>
      <c r="K3" s="72"/>
    </row>
    <row r="4" spans="1:12" ht="117" customHeight="1" x14ac:dyDescent="0.2">
      <c r="A4" s="14" t="s">
        <v>0</v>
      </c>
      <c r="B4" s="14" t="s">
        <v>1</v>
      </c>
      <c r="C4" s="15" t="s">
        <v>53</v>
      </c>
      <c r="D4" s="16" t="s">
        <v>66</v>
      </c>
      <c r="E4" s="16" t="s">
        <v>67</v>
      </c>
      <c r="F4" s="16" t="s">
        <v>57</v>
      </c>
      <c r="G4" s="16" t="s">
        <v>54</v>
      </c>
      <c r="H4" s="16" t="s">
        <v>58</v>
      </c>
      <c r="I4" s="16" t="s">
        <v>59</v>
      </c>
      <c r="J4" s="16" t="s">
        <v>60</v>
      </c>
      <c r="K4" s="16" t="s">
        <v>56</v>
      </c>
      <c r="L4" s="16" t="s">
        <v>34</v>
      </c>
    </row>
    <row r="5" spans="1:12" ht="117" customHeight="1" x14ac:dyDescent="0.2">
      <c r="A5" s="75" t="s">
        <v>83</v>
      </c>
      <c r="B5" s="9" t="s">
        <v>68</v>
      </c>
      <c r="C5" s="22">
        <v>15</v>
      </c>
      <c r="D5" s="80" t="s">
        <v>91</v>
      </c>
      <c r="E5" s="80" t="s">
        <v>91</v>
      </c>
      <c r="F5" s="28"/>
      <c r="G5" s="46" t="s">
        <v>91</v>
      </c>
      <c r="H5" s="27">
        <f>F5</f>
        <v>0</v>
      </c>
      <c r="I5" s="27">
        <f>H5*1.2</f>
        <v>0</v>
      </c>
      <c r="J5" s="27">
        <f>H5*C5</f>
        <v>0</v>
      </c>
      <c r="K5" s="27">
        <f>J5*1.2</f>
        <v>0</v>
      </c>
      <c r="L5" s="1" t="s">
        <v>87</v>
      </c>
    </row>
    <row r="6" spans="1:12" ht="117" customHeight="1" x14ac:dyDescent="0.2">
      <c r="A6" s="76"/>
      <c r="B6" s="9" t="s">
        <v>81</v>
      </c>
      <c r="C6" s="22">
        <v>25</v>
      </c>
      <c r="D6" s="80" t="s">
        <v>91</v>
      </c>
      <c r="E6" s="80" t="s">
        <v>91</v>
      </c>
      <c r="F6" s="28"/>
      <c r="G6" s="46" t="s">
        <v>91</v>
      </c>
      <c r="H6" s="27">
        <f t="shared" ref="H6:H11" si="0">F6</f>
        <v>0</v>
      </c>
      <c r="I6" s="27">
        <f t="shared" ref="I6:I11" si="1">H6*1.2</f>
        <v>0</v>
      </c>
      <c r="J6" s="27">
        <f t="shared" ref="J6:J11" si="2">H6*C6</f>
        <v>0</v>
      </c>
      <c r="K6" s="27">
        <f t="shared" ref="K6:K11" si="3">J6*1.2</f>
        <v>0</v>
      </c>
      <c r="L6" s="1" t="s">
        <v>87</v>
      </c>
    </row>
    <row r="7" spans="1:12" ht="117" customHeight="1" x14ac:dyDescent="0.2">
      <c r="A7" s="77" t="s">
        <v>103</v>
      </c>
      <c r="B7" s="9" t="s">
        <v>69</v>
      </c>
      <c r="C7" s="22">
        <v>20</v>
      </c>
      <c r="D7" s="80" t="s">
        <v>91</v>
      </c>
      <c r="E7" s="80" t="s">
        <v>91</v>
      </c>
      <c r="F7" s="28"/>
      <c r="G7" s="46" t="s">
        <v>91</v>
      </c>
      <c r="H7" s="27">
        <f t="shared" si="0"/>
        <v>0</v>
      </c>
      <c r="I7" s="27">
        <f t="shared" si="1"/>
        <v>0</v>
      </c>
      <c r="J7" s="27">
        <f t="shared" si="2"/>
        <v>0</v>
      </c>
      <c r="K7" s="27">
        <f t="shared" si="3"/>
        <v>0</v>
      </c>
      <c r="L7" s="1" t="s">
        <v>87</v>
      </c>
    </row>
    <row r="8" spans="1:12" ht="117" customHeight="1" x14ac:dyDescent="0.2">
      <c r="A8" s="78"/>
      <c r="B8" s="9" t="s">
        <v>70</v>
      </c>
      <c r="C8" s="22">
        <v>1</v>
      </c>
      <c r="D8" s="80" t="s">
        <v>91</v>
      </c>
      <c r="E8" s="80" t="s">
        <v>91</v>
      </c>
      <c r="F8" s="28"/>
      <c r="G8" s="46" t="s">
        <v>91</v>
      </c>
      <c r="H8" s="27">
        <f t="shared" si="0"/>
        <v>0</v>
      </c>
      <c r="I8" s="27">
        <f t="shared" si="1"/>
        <v>0</v>
      </c>
      <c r="J8" s="27">
        <f t="shared" si="2"/>
        <v>0</v>
      </c>
      <c r="K8" s="27">
        <f t="shared" si="3"/>
        <v>0</v>
      </c>
      <c r="L8" s="1" t="s">
        <v>87</v>
      </c>
    </row>
    <row r="9" spans="1:12" ht="117" customHeight="1" x14ac:dyDescent="0.2">
      <c r="A9" s="78"/>
      <c r="B9" s="9" t="s">
        <v>71</v>
      </c>
      <c r="C9" s="22">
        <v>1</v>
      </c>
      <c r="D9" s="80" t="s">
        <v>91</v>
      </c>
      <c r="E9" s="80" t="s">
        <v>91</v>
      </c>
      <c r="F9" s="28"/>
      <c r="G9" s="46" t="s">
        <v>91</v>
      </c>
      <c r="H9" s="27">
        <f t="shared" si="0"/>
        <v>0</v>
      </c>
      <c r="I9" s="27">
        <f t="shared" si="1"/>
        <v>0</v>
      </c>
      <c r="J9" s="27">
        <f t="shared" si="2"/>
        <v>0</v>
      </c>
      <c r="K9" s="27">
        <f t="shared" si="3"/>
        <v>0</v>
      </c>
      <c r="L9" s="1" t="s">
        <v>87</v>
      </c>
    </row>
    <row r="10" spans="1:12" ht="117" customHeight="1" x14ac:dyDescent="0.2">
      <c r="A10" s="78"/>
      <c r="B10" s="9" t="s">
        <v>73</v>
      </c>
      <c r="C10" s="22">
        <v>10</v>
      </c>
      <c r="D10" s="80" t="s">
        <v>91</v>
      </c>
      <c r="E10" s="80" t="s">
        <v>91</v>
      </c>
      <c r="F10" s="28"/>
      <c r="G10" s="46" t="s">
        <v>91</v>
      </c>
      <c r="H10" s="27">
        <f t="shared" si="0"/>
        <v>0</v>
      </c>
      <c r="I10" s="27">
        <f t="shared" si="1"/>
        <v>0</v>
      </c>
      <c r="J10" s="27">
        <f t="shared" si="2"/>
        <v>0</v>
      </c>
      <c r="K10" s="27">
        <f t="shared" si="3"/>
        <v>0</v>
      </c>
      <c r="L10" s="1" t="s">
        <v>87</v>
      </c>
    </row>
    <row r="11" spans="1:12" ht="117" customHeight="1" x14ac:dyDescent="0.2">
      <c r="A11" s="79"/>
      <c r="B11" s="9" t="s">
        <v>72</v>
      </c>
      <c r="C11" s="22">
        <v>10</v>
      </c>
      <c r="D11" s="80" t="s">
        <v>91</v>
      </c>
      <c r="E11" s="80" t="s">
        <v>91</v>
      </c>
      <c r="F11" s="28"/>
      <c r="G11" s="46" t="s">
        <v>91</v>
      </c>
      <c r="H11" s="27">
        <f t="shared" si="0"/>
        <v>0</v>
      </c>
      <c r="I11" s="27">
        <f t="shared" si="1"/>
        <v>0</v>
      </c>
      <c r="J11" s="27">
        <f t="shared" si="2"/>
        <v>0</v>
      </c>
      <c r="K11" s="27">
        <f t="shared" si="3"/>
        <v>0</v>
      </c>
      <c r="L11" s="1" t="s">
        <v>87</v>
      </c>
    </row>
    <row r="12" spans="1:12" ht="117" customHeight="1" x14ac:dyDescent="0.2">
      <c r="A12" s="14" t="s">
        <v>0</v>
      </c>
      <c r="B12" s="14" t="s">
        <v>1</v>
      </c>
      <c r="C12" s="15" t="s">
        <v>53</v>
      </c>
      <c r="D12" s="16" t="s">
        <v>66</v>
      </c>
      <c r="E12" s="16" t="s">
        <v>67</v>
      </c>
      <c r="F12" s="16" t="s">
        <v>57</v>
      </c>
      <c r="G12" s="16" t="s">
        <v>54</v>
      </c>
      <c r="H12" s="16" t="s">
        <v>58</v>
      </c>
      <c r="I12" s="16" t="s">
        <v>59</v>
      </c>
      <c r="J12" s="16" t="s">
        <v>60</v>
      </c>
      <c r="K12" s="16" t="s">
        <v>56</v>
      </c>
      <c r="L12" s="16" t="s">
        <v>34</v>
      </c>
    </row>
    <row r="13" spans="1:12" ht="117" customHeight="1" x14ac:dyDescent="0.2">
      <c r="A13" s="77" t="s">
        <v>102</v>
      </c>
      <c r="B13" s="11" t="s">
        <v>79</v>
      </c>
      <c r="C13" s="22">
        <v>30</v>
      </c>
      <c r="D13" s="80" t="s">
        <v>91</v>
      </c>
      <c r="E13" s="80" t="s">
        <v>91</v>
      </c>
      <c r="F13" s="28"/>
      <c r="G13" s="46" t="s">
        <v>91</v>
      </c>
      <c r="H13" s="27">
        <f>F13</f>
        <v>0</v>
      </c>
      <c r="I13" s="27">
        <f>H13*1.2</f>
        <v>0</v>
      </c>
      <c r="J13" s="27">
        <f>H13*C13</f>
        <v>0</v>
      </c>
      <c r="K13" s="27">
        <f>J13*1.2</f>
        <v>0</v>
      </c>
      <c r="L13" s="26" t="s">
        <v>85</v>
      </c>
    </row>
    <row r="14" spans="1:12" ht="117" customHeight="1" x14ac:dyDescent="0.2">
      <c r="A14" s="79"/>
      <c r="B14" s="11" t="s">
        <v>80</v>
      </c>
      <c r="C14" s="22">
        <v>20</v>
      </c>
      <c r="D14" s="80" t="s">
        <v>91</v>
      </c>
      <c r="E14" s="80" t="s">
        <v>91</v>
      </c>
      <c r="F14" s="28"/>
      <c r="G14" s="46" t="s">
        <v>91</v>
      </c>
      <c r="H14" s="27">
        <f t="shared" ref="H14:H19" si="4">F14</f>
        <v>0</v>
      </c>
      <c r="I14" s="27">
        <f t="shared" ref="I14:I19" si="5">H14*1.2</f>
        <v>0</v>
      </c>
      <c r="J14" s="27">
        <f t="shared" ref="J14:J19" si="6">H14*C14</f>
        <v>0</v>
      </c>
      <c r="K14" s="27">
        <f t="shared" ref="K14:K19" si="7">J14*1.2</f>
        <v>0</v>
      </c>
      <c r="L14" s="26" t="s">
        <v>85</v>
      </c>
    </row>
    <row r="15" spans="1:12" ht="117" customHeight="1" x14ac:dyDescent="0.2">
      <c r="A15" s="77" t="s">
        <v>104</v>
      </c>
      <c r="B15" s="11" t="s">
        <v>75</v>
      </c>
      <c r="C15" s="22">
        <v>20</v>
      </c>
      <c r="D15" s="80" t="s">
        <v>91</v>
      </c>
      <c r="E15" s="80" t="s">
        <v>91</v>
      </c>
      <c r="F15" s="28"/>
      <c r="G15" s="46" t="s">
        <v>91</v>
      </c>
      <c r="H15" s="27">
        <f t="shared" si="4"/>
        <v>0</v>
      </c>
      <c r="I15" s="27">
        <f t="shared" si="5"/>
        <v>0</v>
      </c>
      <c r="J15" s="27">
        <f t="shared" si="6"/>
        <v>0</v>
      </c>
      <c r="K15" s="27">
        <f t="shared" si="7"/>
        <v>0</v>
      </c>
      <c r="L15" s="26" t="s">
        <v>85</v>
      </c>
    </row>
    <row r="16" spans="1:12" ht="117" customHeight="1" x14ac:dyDescent="0.2">
      <c r="A16" s="78"/>
      <c r="B16" s="11" t="s">
        <v>78</v>
      </c>
      <c r="C16" s="22">
        <v>15</v>
      </c>
      <c r="D16" s="80" t="s">
        <v>91</v>
      </c>
      <c r="E16" s="80" t="s">
        <v>91</v>
      </c>
      <c r="F16" s="28"/>
      <c r="G16" s="46" t="s">
        <v>91</v>
      </c>
      <c r="H16" s="27">
        <f t="shared" si="4"/>
        <v>0</v>
      </c>
      <c r="I16" s="27">
        <f t="shared" si="5"/>
        <v>0</v>
      </c>
      <c r="J16" s="27">
        <f t="shared" si="6"/>
        <v>0</v>
      </c>
      <c r="K16" s="27">
        <f t="shared" si="7"/>
        <v>0</v>
      </c>
      <c r="L16" s="26" t="s">
        <v>85</v>
      </c>
    </row>
    <row r="17" spans="1:12" ht="117" customHeight="1" x14ac:dyDescent="0.2">
      <c r="A17" s="78"/>
      <c r="B17" s="11" t="s">
        <v>77</v>
      </c>
      <c r="C17" s="22">
        <v>10</v>
      </c>
      <c r="D17" s="80" t="s">
        <v>91</v>
      </c>
      <c r="E17" s="80" t="s">
        <v>91</v>
      </c>
      <c r="F17" s="28"/>
      <c r="G17" s="46" t="s">
        <v>91</v>
      </c>
      <c r="H17" s="27">
        <f t="shared" si="4"/>
        <v>0</v>
      </c>
      <c r="I17" s="27">
        <f t="shared" si="5"/>
        <v>0</v>
      </c>
      <c r="J17" s="27">
        <f t="shared" si="6"/>
        <v>0</v>
      </c>
      <c r="K17" s="27">
        <f t="shared" si="7"/>
        <v>0</v>
      </c>
      <c r="L17" s="26" t="s">
        <v>85</v>
      </c>
    </row>
    <row r="18" spans="1:12" ht="117" customHeight="1" x14ac:dyDescent="0.2">
      <c r="A18" s="78"/>
      <c r="B18" s="11" t="s">
        <v>76</v>
      </c>
      <c r="C18" s="22">
        <v>2</v>
      </c>
      <c r="D18" s="80" t="s">
        <v>91</v>
      </c>
      <c r="E18" s="80" t="s">
        <v>91</v>
      </c>
      <c r="F18" s="28"/>
      <c r="G18" s="46" t="s">
        <v>91</v>
      </c>
      <c r="H18" s="27">
        <f t="shared" si="4"/>
        <v>0</v>
      </c>
      <c r="I18" s="27">
        <f t="shared" si="5"/>
        <v>0</v>
      </c>
      <c r="J18" s="27">
        <f t="shared" si="6"/>
        <v>0</v>
      </c>
      <c r="K18" s="27">
        <f t="shared" si="7"/>
        <v>0</v>
      </c>
      <c r="L18" s="26" t="s">
        <v>85</v>
      </c>
    </row>
    <row r="19" spans="1:12" ht="117" customHeight="1" x14ac:dyDescent="0.2">
      <c r="A19" s="79"/>
      <c r="B19" s="11" t="s">
        <v>82</v>
      </c>
      <c r="C19" s="22">
        <v>3</v>
      </c>
      <c r="D19" s="80" t="s">
        <v>91</v>
      </c>
      <c r="E19" s="80" t="s">
        <v>91</v>
      </c>
      <c r="F19" s="28"/>
      <c r="G19" s="46" t="s">
        <v>91</v>
      </c>
      <c r="H19" s="27">
        <f t="shared" si="4"/>
        <v>0</v>
      </c>
      <c r="I19" s="27">
        <f t="shared" si="5"/>
        <v>0</v>
      </c>
      <c r="J19" s="27">
        <f t="shared" si="6"/>
        <v>0</v>
      </c>
      <c r="K19" s="27">
        <f t="shared" si="7"/>
        <v>0</v>
      </c>
      <c r="L19" s="26" t="s">
        <v>85</v>
      </c>
    </row>
    <row r="20" spans="1:12" ht="139.15" customHeight="1" x14ac:dyDescent="0.2">
      <c r="A20" s="14" t="s">
        <v>0</v>
      </c>
      <c r="B20" s="14" t="s">
        <v>1</v>
      </c>
      <c r="C20" s="15" t="s">
        <v>53</v>
      </c>
      <c r="D20" s="16" t="s">
        <v>66</v>
      </c>
      <c r="E20" s="16" t="s">
        <v>67</v>
      </c>
      <c r="F20" s="16" t="s">
        <v>57</v>
      </c>
      <c r="G20" s="16" t="s">
        <v>54</v>
      </c>
      <c r="H20" s="16" t="s">
        <v>58</v>
      </c>
      <c r="I20" s="16" t="s">
        <v>59</v>
      </c>
      <c r="J20" s="16" t="s">
        <v>60</v>
      </c>
      <c r="K20" s="16" t="s">
        <v>56</v>
      </c>
      <c r="L20" s="16" t="s">
        <v>34</v>
      </c>
    </row>
    <row r="21" spans="1:12" ht="85.15" customHeight="1" x14ac:dyDescent="0.2">
      <c r="A21" s="74" t="s">
        <v>92</v>
      </c>
      <c r="B21" s="9" t="s">
        <v>107</v>
      </c>
      <c r="C21" s="11">
        <v>12</v>
      </c>
      <c r="D21" s="30"/>
      <c r="E21" s="30"/>
      <c r="F21" s="31"/>
      <c r="G21" s="29" t="s">
        <v>64</v>
      </c>
      <c r="H21" s="12" t="e">
        <f t="shared" ref="H21:H22" si="8">F21-(F21*G21)</f>
        <v>#VALUE!</v>
      </c>
      <c r="I21" s="12" t="e">
        <f t="shared" ref="I21:I22" si="9">H21*1.2</f>
        <v>#VALUE!</v>
      </c>
      <c r="J21" s="12" t="e">
        <f t="shared" ref="J21:J22" si="10">H21*C21</f>
        <v>#VALUE!</v>
      </c>
      <c r="K21" s="10" t="e">
        <f t="shared" ref="K21:K22" si="11">J21*1.2</f>
        <v>#VALUE!</v>
      </c>
      <c r="L21" s="1" t="s">
        <v>33</v>
      </c>
    </row>
    <row r="22" spans="1:12" ht="74.45" customHeight="1" x14ac:dyDescent="0.2">
      <c r="A22" s="74"/>
      <c r="B22" s="9" t="s">
        <v>108</v>
      </c>
      <c r="C22" s="11">
        <v>12</v>
      </c>
      <c r="D22" s="30"/>
      <c r="E22" s="30"/>
      <c r="F22" s="31"/>
      <c r="G22" s="29" t="s">
        <v>64</v>
      </c>
      <c r="H22" s="12" t="e">
        <f t="shared" si="8"/>
        <v>#VALUE!</v>
      </c>
      <c r="I22" s="12" t="e">
        <f t="shared" si="9"/>
        <v>#VALUE!</v>
      </c>
      <c r="J22" s="12" t="e">
        <f t="shared" si="10"/>
        <v>#VALUE!</v>
      </c>
      <c r="K22" s="10" t="e">
        <f t="shared" si="11"/>
        <v>#VALUE!</v>
      </c>
      <c r="L22" s="1" t="s">
        <v>33</v>
      </c>
    </row>
    <row r="23" spans="1:12" ht="60" customHeight="1" x14ac:dyDescent="0.2">
      <c r="A23" s="74"/>
      <c r="B23" s="9" t="s">
        <v>74</v>
      </c>
      <c r="C23" s="11">
        <v>10</v>
      </c>
      <c r="D23" s="30"/>
      <c r="E23" s="30"/>
      <c r="F23" s="31"/>
      <c r="G23" s="29" t="s">
        <v>64</v>
      </c>
      <c r="H23" s="24" t="e">
        <f>F23-(F23*G23)</f>
        <v>#VALUE!</v>
      </c>
      <c r="I23" s="12" t="e">
        <f>H23*1.2</f>
        <v>#VALUE!</v>
      </c>
      <c r="J23" s="12" t="e">
        <f>H23*C23</f>
        <v>#VALUE!</v>
      </c>
      <c r="K23" s="25" t="e">
        <f>J23*1.2</f>
        <v>#VALUE!</v>
      </c>
      <c r="L23" s="1" t="s">
        <v>33</v>
      </c>
    </row>
    <row r="24" spans="1:12" ht="60" customHeight="1" x14ac:dyDescent="0.2">
      <c r="A24" s="74"/>
      <c r="B24" s="2" t="s">
        <v>20</v>
      </c>
      <c r="C24" s="11">
        <v>2</v>
      </c>
      <c r="D24" s="30"/>
      <c r="E24" s="30"/>
      <c r="F24" s="31"/>
      <c r="G24" s="29" t="s">
        <v>64</v>
      </c>
      <c r="H24" s="12" t="e">
        <f t="shared" ref="H24" si="12">F24-(F24*G24)</f>
        <v>#VALUE!</v>
      </c>
      <c r="I24" s="12" t="e">
        <f t="shared" ref="I24" si="13">H24*1.2</f>
        <v>#VALUE!</v>
      </c>
      <c r="J24" s="12" t="e">
        <f t="shared" ref="J24" si="14">H24*C24</f>
        <v>#VALUE!</v>
      </c>
      <c r="K24" s="10" t="e">
        <f t="shared" ref="K24" si="15">J24*1.2</f>
        <v>#VALUE!</v>
      </c>
      <c r="L24" s="1" t="s">
        <v>33</v>
      </c>
    </row>
    <row r="25" spans="1:12" ht="60" customHeight="1" x14ac:dyDescent="0.2">
      <c r="A25" s="74"/>
      <c r="B25" s="2" t="s">
        <v>90</v>
      </c>
      <c r="C25" s="11">
        <v>10</v>
      </c>
      <c r="D25" s="30"/>
      <c r="E25" s="30"/>
      <c r="F25" s="31"/>
      <c r="G25" s="29" t="s">
        <v>64</v>
      </c>
      <c r="H25" s="12" t="e">
        <f t="shared" ref="H25" si="16">F25-(F25*G25)</f>
        <v>#VALUE!</v>
      </c>
      <c r="I25" s="12" t="e">
        <f t="shared" ref="I25" si="17">H25*1.2</f>
        <v>#VALUE!</v>
      </c>
      <c r="J25" s="12" t="e">
        <f t="shared" ref="J25" si="18">H25*C25</f>
        <v>#VALUE!</v>
      </c>
      <c r="K25" s="10" t="e">
        <f t="shared" ref="K25" si="19">J25*1.2</f>
        <v>#VALUE!</v>
      </c>
      <c r="L25" s="1" t="s">
        <v>33</v>
      </c>
    </row>
    <row r="26" spans="1:12" ht="134.44999999999999" customHeight="1" x14ac:dyDescent="0.2">
      <c r="A26" s="14" t="s">
        <v>0</v>
      </c>
      <c r="B26" s="14" t="s">
        <v>1</v>
      </c>
      <c r="C26" s="15" t="s">
        <v>53</v>
      </c>
      <c r="D26" s="16" t="s">
        <v>66</v>
      </c>
      <c r="E26" s="16" t="s">
        <v>67</v>
      </c>
      <c r="F26" s="17" t="s">
        <v>57</v>
      </c>
      <c r="G26" s="16" t="s">
        <v>54</v>
      </c>
      <c r="H26" s="16" t="s">
        <v>58</v>
      </c>
      <c r="I26" s="16" t="s">
        <v>59</v>
      </c>
      <c r="J26" s="16" t="s">
        <v>60</v>
      </c>
      <c r="K26" s="16" t="s">
        <v>56</v>
      </c>
      <c r="L26" s="16" t="s">
        <v>34</v>
      </c>
    </row>
    <row r="27" spans="1:12" ht="60" customHeight="1" x14ac:dyDescent="0.2">
      <c r="A27" s="74" t="s">
        <v>93</v>
      </c>
      <c r="B27" s="2" t="s">
        <v>13</v>
      </c>
      <c r="C27" s="11">
        <v>3</v>
      </c>
      <c r="D27" s="30"/>
      <c r="E27" s="30"/>
      <c r="F27" s="31"/>
      <c r="G27" s="29" t="s">
        <v>64</v>
      </c>
      <c r="H27" s="20" t="e">
        <f t="shared" ref="H27:H33" si="20">F27-(F27*G27)</f>
        <v>#VALUE!</v>
      </c>
      <c r="I27" s="12" t="e">
        <f t="shared" ref="I27:I33" si="21">H27*1.2</f>
        <v>#VALUE!</v>
      </c>
      <c r="J27" s="12" t="e">
        <f t="shared" ref="J27:J33" si="22">H27*C27</f>
        <v>#VALUE!</v>
      </c>
      <c r="K27" s="10" t="e">
        <f t="shared" ref="K27:K33" si="23">J27*1.2</f>
        <v>#VALUE!</v>
      </c>
      <c r="L27" s="1" t="s">
        <v>35</v>
      </c>
    </row>
    <row r="28" spans="1:12" ht="60" customHeight="1" x14ac:dyDescent="0.2">
      <c r="A28" s="74"/>
      <c r="B28" s="2" t="s">
        <v>14</v>
      </c>
      <c r="C28" s="11">
        <v>3</v>
      </c>
      <c r="D28" s="30"/>
      <c r="E28" s="30"/>
      <c r="F28" s="31"/>
      <c r="G28" s="29" t="s">
        <v>64</v>
      </c>
      <c r="H28" s="20" t="e">
        <f t="shared" si="20"/>
        <v>#VALUE!</v>
      </c>
      <c r="I28" s="12" t="e">
        <f t="shared" si="21"/>
        <v>#VALUE!</v>
      </c>
      <c r="J28" s="12" t="e">
        <f t="shared" si="22"/>
        <v>#VALUE!</v>
      </c>
      <c r="K28" s="10" t="e">
        <f t="shared" si="23"/>
        <v>#VALUE!</v>
      </c>
      <c r="L28" s="1" t="s">
        <v>35</v>
      </c>
    </row>
    <row r="29" spans="1:12" ht="60" customHeight="1" x14ac:dyDescent="0.2">
      <c r="A29" s="74"/>
      <c r="B29" s="2" t="s">
        <v>15</v>
      </c>
      <c r="C29" s="11">
        <v>10</v>
      </c>
      <c r="D29" s="30"/>
      <c r="E29" s="30"/>
      <c r="F29" s="31"/>
      <c r="G29" s="29" t="s">
        <v>64</v>
      </c>
      <c r="H29" s="20" t="e">
        <f t="shared" si="20"/>
        <v>#VALUE!</v>
      </c>
      <c r="I29" s="12" t="e">
        <f t="shared" si="21"/>
        <v>#VALUE!</v>
      </c>
      <c r="J29" s="12" t="e">
        <f t="shared" si="22"/>
        <v>#VALUE!</v>
      </c>
      <c r="K29" s="10" t="e">
        <f t="shared" si="23"/>
        <v>#VALUE!</v>
      </c>
      <c r="L29" s="1" t="s">
        <v>35</v>
      </c>
    </row>
    <row r="30" spans="1:12" ht="60" customHeight="1" x14ac:dyDescent="0.2">
      <c r="A30" s="74"/>
      <c r="B30" s="2" t="s">
        <v>16</v>
      </c>
      <c r="C30" s="11">
        <v>5</v>
      </c>
      <c r="D30" s="30"/>
      <c r="E30" s="30"/>
      <c r="F30" s="31"/>
      <c r="G30" s="29" t="s">
        <v>64</v>
      </c>
      <c r="H30" s="20" t="e">
        <f t="shared" si="20"/>
        <v>#VALUE!</v>
      </c>
      <c r="I30" s="12" t="e">
        <f t="shared" si="21"/>
        <v>#VALUE!</v>
      </c>
      <c r="J30" s="12" t="e">
        <f t="shared" si="22"/>
        <v>#VALUE!</v>
      </c>
      <c r="K30" s="10" t="e">
        <f t="shared" si="23"/>
        <v>#VALUE!</v>
      </c>
      <c r="L30" s="1" t="s">
        <v>35</v>
      </c>
    </row>
    <row r="31" spans="1:12" ht="60" customHeight="1" x14ac:dyDescent="0.2">
      <c r="A31" s="74"/>
      <c r="B31" s="2" t="s">
        <v>17</v>
      </c>
      <c r="C31" s="11">
        <v>10</v>
      </c>
      <c r="D31" s="30"/>
      <c r="E31" s="30"/>
      <c r="F31" s="31"/>
      <c r="G31" s="29" t="s">
        <v>64</v>
      </c>
      <c r="H31" s="20" t="e">
        <f t="shared" si="20"/>
        <v>#VALUE!</v>
      </c>
      <c r="I31" s="12" t="e">
        <f t="shared" si="21"/>
        <v>#VALUE!</v>
      </c>
      <c r="J31" s="12" t="e">
        <f t="shared" si="22"/>
        <v>#VALUE!</v>
      </c>
      <c r="K31" s="10" t="e">
        <f t="shared" si="23"/>
        <v>#VALUE!</v>
      </c>
      <c r="L31" s="1" t="s">
        <v>35</v>
      </c>
    </row>
    <row r="32" spans="1:12" ht="60" customHeight="1" x14ac:dyDescent="0.2">
      <c r="A32" s="74"/>
      <c r="B32" s="2" t="s">
        <v>18</v>
      </c>
      <c r="C32" s="11">
        <v>10</v>
      </c>
      <c r="D32" s="30"/>
      <c r="E32" s="30"/>
      <c r="F32" s="31"/>
      <c r="G32" s="29" t="s">
        <v>64</v>
      </c>
      <c r="H32" s="20" t="e">
        <f t="shared" si="20"/>
        <v>#VALUE!</v>
      </c>
      <c r="I32" s="12" t="e">
        <f t="shared" si="21"/>
        <v>#VALUE!</v>
      </c>
      <c r="J32" s="12" t="e">
        <f t="shared" si="22"/>
        <v>#VALUE!</v>
      </c>
      <c r="K32" s="10" t="e">
        <f t="shared" si="23"/>
        <v>#VALUE!</v>
      </c>
      <c r="L32" s="1" t="s">
        <v>35</v>
      </c>
    </row>
    <row r="33" spans="1:12" ht="60" customHeight="1" x14ac:dyDescent="0.2">
      <c r="A33" s="74"/>
      <c r="B33" s="2" t="s">
        <v>19</v>
      </c>
      <c r="C33" s="11">
        <v>5</v>
      </c>
      <c r="D33" s="30"/>
      <c r="E33" s="30"/>
      <c r="F33" s="31"/>
      <c r="G33" s="29" t="s">
        <v>64</v>
      </c>
      <c r="H33" s="20" t="e">
        <f t="shared" si="20"/>
        <v>#VALUE!</v>
      </c>
      <c r="I33" s="12" t="e">
        <f t="shared" si="21"/>
        <v>#VALUE!</v>
      </c>
      <c r="J33" s="12" t="e">
        <f t="shared" si="22"/>
        <v>#VALUE!</v>
      </c>
      <c r="K33" s="10" t="e">
        <f t="shared" si="23"/>
        <v>#VALUE!</v>
      </c>
      <c r="L33" s="1" t="s">
        <v>35</v>
      </c>
    </row>
    <row r="34" spans="1:12" ht="126" customHeight="1" x14ac:dyDescent="0.2">
      <c r="A34" s="14" t="s">
        <v>0</v>
      </c>
      <c r="B34" s="14" t="s">
        <v>1</v>
      </c>
      <c r="C34" s="15" t="s">
        <v>53</v>
      </c>
      <c r="D34" s="16" t="s">
        <v>66</v>
      </c>
      <c r="E34" s="16" t="s">
        <v>67</v>
      </c>
      <c r="F34" s="17" t="s">
        <v>57</v>
      </c>
      <c r="G34" s="16" t="s">
        <v>54</v>
      </c>
      <c r="H34" s="16" t="s">
        <v>58</v>
      </c>
      <c r="I34" s="16" t="s">
        <v>59</v>
      </c>
      <c r="J34" s="16" t="s">
        <v>60</v>
      </c>
      <c r="K34" s="16" t="s">
        <v>56</v>
      </c>
      <c r="L34" s="16" t="s">
        <v>34</v>
      </c>
    </row>
    <row r="35" spans="1:12" ht="60" customHeight="1" x14ac:dyDescent="0.2">
      <c r="A35" s="74" t="s">
        <v>105</v>
      </c>
      <c r="B35" s="2" t="s">
        <v>4</v>
      </c>
      <c r="C35" s="11">
        <v>3</v>
      </c>
      <c r="D35" s="30"/>
      <c r="E35" s="30"/>
      <c r="F35" s="31"/>
      <c r="G35" s="29" t="s">
        <v>64</v>
      </c>
      <c r="H35" s="12" t="e">
        <f t="shared" ref="H35:H38" si="24">F35-(F35*G35)</f>
        <v>#VALUE!</v>
      </c>
      <c r="I35" s="12" t="e">
        <f t="shared" ref="I35:I38" si="25">H35*1.2</f>
        <v>#VALUE!</v>
      </c>
      <c r="J35" s="12" t="e">
        <f t="shared" ref="J35:J38" si="26">H35*C35</f>
        <v>#VALUE!</v>
      </c>
      <c r="K35" s="10" t="e">
        <f t="shared" ref="K35:K38" si="27">J35*1.2</f>
        <v>#VALUE!</v>
      </c>
      <c r="L35" s="23" t="s">
        <v>84</v>
      </c>
    </row>
    <row r="36" spans="1:12" ht="60" customHeight="1" x14ac:dyDescent="0.2">
      <c r="A36" s="74"/>
      <c r="B36" s="2" t="s">
        <v>5</v>
      </c>
      <c r="C36" s="11">
        <v>3</v>
      </c>
      <c r="D36" s="30"/>
      <c r="E36" s="30"/>
      <c r="F36" s="31"/>
      <c r="G36" s="29" t="s">
        <v>64</v>
      </c>
      <c r="H36" s="12" t="e">
        <f t="shared" si="24"/>
        <v>#VALUE!</v>
      </c>
      <c r="I36" s="12" t="e">
        <f t="shared" si="25"/>
        <v>#VALUE!</v>
      </c>
      <c r="J36" s="12" t="e">
        <f t="shared" si="26"/>
        <v>#VALUE!</v>
      </c>
      <c r="K36" s="10" t="e">
        <f t="shared" si="27"/>
        <v>#VALUE!</v>
      </c>
      <c r="L36" s="23" t="s">
        <v>84</v>
      </c>
    </row>
    <row r="37" spans="1:12" ht="60" customHeight="1" x14ac:dyDescent="0.2">
      <c r="A37" s="74"/>
      <c r="B37" s="2" t="s">
        <v>6</v>
      </c>
      <c r="C37" s="11">
        <v>3</v>
      </c>
      <c r="D37" s="30"/>
      <c r="E37" s="30"/>
      <c r="F37" s="31"/>
      <c r="G37" s="29" t="s">
        <v>64</v>
      </c>
      <c r="H37" s="12" t="e">
        <f t="shared" si="24"/>
        <v>#VALUE!</v>
      </c>
      <c r="I37" s="12" t="e">
        <f t="shared" si="25"/>
        <v>#VALUE!</v>
      </c>
      <c r="J37" s="12" t="e">
        <f t="shared" si="26"/>
        <v>#VALUE!</v>
      </c>
      <c r="K37" s="10" t="e">
        <f t="shared" si="27"/>
        <v>#VALUE!</v>
      </c>
      <c r="L37" s="23" t="s">
        <v>84</v>
      </c>
    </row>
    <row r="38" spans="1:12" ht="60" customHeight="1" x14ac:dyDescent="0.2">
      <c r="A38" s="74"/>
      <c r="B38" s="2" t="s">
        <v>24</v>
      </c>
      <c r="C38" s="11">
        <v>3</v>
      </c>
      <c r="D38" s="30"/>
      <c r="E38" s="30"/>
      <c r="F38" s="31"/>
      <c r="G38" s="29" t="s">
        <v>64</v>
      </c>
      <c r="H38" s="12" t="e">
        <f t="shared" si="24"/>
        <v>#VALUE!</v>
      </c>
      <c r="I38" s="12" t="e">
        <f t="shared" si="25"/>
        <v>#VALUE!</v>
      </c>
      <c r="J38" s="12" t="e">
        <f t="shared" si="26"/>
        <v>#VALUE!</v>
      </c>
      <c r="K38" s="10" t="e">
        <f t="shared" si="27"/>
        <v>#VALUE!</v>
      </c>
      <c r="L38" s="23" t="s">
        <v>84</v>
      </c>
    </row>
    <row r="39" spans="1:12" ht="129.6" customHeight="1" x14ac:dyDescent="0.2">
      <c r="A39" s="14" t="s">
        <v>0</v>
      </c>
      <c r="B39" s="14" t="s">
        <v>1</v>
      </c>
      <c r="C39" s="15" t="s">
        <v>53</v>
      </c>
      <c r="D39" s="16" t="s">
        <v>66</v>
      </c>
      <c r="E39" s="16" t="s">
        <v>67</v>
      </c>
      <c r="F39" s="17" t="s">
        <v>57</v>
      </c>
      <c r="G39" s="16" t="s">
        <v>54</v>
      </c>
      <c r="H39" s="16" t="s">
        <v>58</v>
      </c>
      <c r="I39" s="16" t="s">
        <v>59</v>
      </c>
      <c r="J39" s="16" t="s">
        <v>60</v>
      </c>
      <c r="K39" s="16" t="s">
        <v>56</v>
      </c>
      <c r="L39" s="16" t="s">
        <v>34</v>
      </c>
    </row>
    <row r="40" spans="1:12" ht="60" customHeight="1" x14ac:dyDescent="0.2">
      <c r="A40" s="73" t="s">
        <v>52</v>
      </c>
      <c r="B40" s="9" t="s">
        <v>47</v>
      </c>
      <c r="C40" s="11">
        <v>2</v>
      </c>
      <c r="D40" s="32"/>
      <c r="E40" s="33"/>
      <c r="F40" s="34"/>
      <c r="G40" s="44" t="s">
        <v>65</v>
      </c>
      <c r="H40" s="12" t="e">
        <f t="shared" ref="H40:H45" si="28">F40-(F40*G40)</f>
        <v>#VALUE!</v>
      </c>
      <c r="I40" s="12" t="e">
        <f t="shared" ref="I40:I45" si="29">H40*1.2</f>
        <v>#VALUE!</v>
      </c>
      <c r="J40" s="12" t="e">
        <f t="shared" ref="J40:J45" si="30">H40*C40</f>
        <v>#VALUE!</v>
      </c>
      <c r="K40" s="10" t="e">
        <f t="shared" ref="K40:K45" si="31">J40*1.2</f>
        <v>#VALUE!</v>
      </c>
      <c r="L40" s="1" t="s">
        <v>36</v>
      </c>
    </row>
    <row r="41" spans="1:12" ht="60" customHeight="1" x14ac:dyDescent="0.2">
      <c r="A41" s="73"/>
      <c r="B41" s="9" t="s">
        <v>51</v>
      </c>
      <c r="C41" s="11">
        <v>5</v>
      </c>
      <c r="D41" s="32"/>
      <c r="E41" s="33"/>
      <c r="F41" s="34"/>
      <c r="G41" s="44" t="s">
        <v>65</v>
      </c>
      <c r="H41" s="12" t="e">
        <f t="shared" si="28"/>
        <v>#VALUE!</v>
      </c>
      <c r="I41" s="12" t="e">
        <f t="shared" si="29"/>
        <v>#VALUE!</v>
      </c>
      <c r="J41" s="12" t="e">
        <f t="shared" si="30"/>
        <v>#VALUE!</v>
      </c>
      <c r="K41" s="10" t="e">
        <f t="shared" si="31"/>
        <v>#VALUE!</v>
      </c>
      <c r="L41" s="1" t="s">
        <v>36</v>
      </c>
    </row>
    <row r="42" spans="1:12" ht="60" customHeight="1" x14ac:dyDescent="0.2">
      <c r="A42" s="73"/>
      <c r="B42" s="9" t="s">
        <v>50</v>
      </c>
      <c r="C42" s="11">
        <v>5</v>
      </c>
      <c r="D42" s="32"/>
      <c r="E42" s="33"/>
      <c r="F42" s="34"/>
      <c r="G42" s="44" t="s">
        <v>65</v>
      </c>
      <c r="H42" s="12" t="e">
        <f t="shared" si="28"/>
        <v>#VALUE!</v>
      </c>
      <c r="I42" s="12" t="e">
        <f t="shared" si="29"/>
        <v>#VALUE!</v>
      </c>
      <c r="J42" s="12" t="e">
        <f t="shared" si="30"/>
        <v>#VALUE!</v>
      </c>
      <c r="K42" s="10" t="e">
        <f t="shared" si="31"/>
        <v>#VALUE!</v>
      </c>
      <c r="L42" s="1" t="s">
        <v>36</v>
      </c>
    </row>
    <row r="43" spans="1:12" ht="60" customHeight="1" x14ac:dyDescent="0.2">
      <c r="A43" s="73"/>
      <c r="B43" s="9" t="s">
        <v>49</v>
      </c>
      <c r="C43" s="11">
        <v>4</v>
      </c>
      <c r="D43" s="32"/>
      <c r="E43" s="33"/>
      <c r="F43" s="34"/>
      <c r="G43" s="44" t="s">
        <v>65</v>
      </c>
      <c r="H43" s="12" t="e">
        <f t="shared" si="28"/>
        <v>#VALUE!</v>
      </c>
      <c r="I43" s="12" t="e">
        <f t="shared" si="29"/>
        <v>#VALUE!</v>
      </c>
      <c r="J43" s="12" t="e">
        <f t="shared" si="30"/>
        <v>#VALUE!</v>
      </c>
      <c r="K43" s="10" t="e">
        <f t="shared" si="31"/>
        <v>#VALUE!</v>
      </c>
      <c r="L43" s="1" t="s">
        <v>36</v>
      </c>
    </row>
    <row r="44" spans="1:12" ht="28.5" customHeight="1" x14ac:dyDescent="0.2">
      <c r="A44" s="73"/>
      <c r="B44" s="47"/>
      <c r="C44" s="48"/>
      <c r="D44" s="49"/>
      <c r="E44" s="50"/>
      <c r="F44" s="51"/>
      <c r="G44" s="52"/>
      <c r="H44" s="53"/>
      <c r="I44" s="53"/>
      <c r="J44" s="53"/>
      <c r="K44" s="54"/>
      <c r="L44" s="55"/>
    </row>
    <row r="45" spans="1:12" ht="60" customHeight="1" x14ac:dyDescent="0.2">
      <c r="A45" s="73"/>
      <c r="B45" s="9" t="s">
        <v>48</v>
      </c>
      <c r="C45" s="11">
        <v>5</v>
      </c>
      <c r="D45" s="32"/>
      <c r="E45" s="33"/>
      <c r="F45" s="34"/>
      <c r="G45" s="44" t="s">
        <v>65</v>
      </c>
      <c r="H45" s="12" t="e">
        <f t="shared" si="28"/>
        <v>#VALUE!</v>
      </c>
      <c r="I45" s="12" t="e">
        <f t="shared" si="29"/>
        <v>#VALUE!</v>
      </c>
      <c r="J45" s="12" t="e">
        <f t="shared" si="30"/>
        <v>#VALUE!</v>
      </c>
      <c r="K45" s="10" t="e">
        <f t="shared" si="31"/>
        <v>#VALUE!</v>
      </c>
      <c r="L45" s="1" t="s">
        <v>36</v>
      </c>
    </row>
    <row r="46" spans="1:12" ht="145.15" customHeight="1" x14ac:dyDescent="0.2">
      <c r="A46" s="14" t="s">
        <v>0</v>
      </c>
      <c r="B46" s="14" t="s">
        <v>1</v>
      </c>
      <c r="C46" s="15" t="s">
        <v>53</v>
      </c>
      <c r="D46" s="16" t="s">
        <v>66</v>
      </c>
      <c r="E46" s="16" t="s">
        <v>67</v>
      </c>
      <c r="F46" s="17" t="s">
        <v>57</v>
      </c>
      <c r="G46" s="16" t="s">
        <v>54</v>
      </c>
      <c r="H46" s="16" t="s">
        <v>58</v>
      </c>
      <c r="I46" s="16" t="s">
        <v>59</v>
      </c>
      <c r="J46" s="16" t="s">
        <v>60</v>
      </c>
      <c r="K46" s="16" t="s">
        <v>56</v>
      </c>
      <c r="L46" s="16" t="s">
        <v>34</v>
      </c>
    </row>
    <row r="47" spans="1:12" ht="60" customHeight="1" x14ac:dyDescent="0.2">
      <c r="A47" s="71" t="s">
        <v>41</v>
      </c>
      <c r="B47" s="2" t="s">
        <v>106</v>
      </c>
      <c r="C47" s="11">
        <v>10</v>
      </c>
      <c r="D47" s="33"/>
      <c r="E47" s="33"/>
      <c r="F47" s="35"/>
      <c r="G47" s="29" t="s">
        <v>64</v>
      </c>
      <c r="H47" s="18" t="e">
        <f t="shared" ref="H47:H61" si="32">F47-(F47*G47)</f>
        <v>#VALUE!</v>
      </c>
      <c r="I47" s="13" t="e">
        <f t="shared" ref="I47:I61" si="33">H47*1.2</f>
        <v>#VALUE!</v>
      </c>
      <c r="J47" s="13" t="e">
        <f t="shared" ref="J47:J61" si="34">H47*C47</f>
        <v>#VALUE!</v>
      </c>
      <c r="K47" s="13" t="e">
        <f t="shared" ref="K47:K61" si="35">J47*1.2</f>
        <v>#VALUE!</v>
      </c>
      <c r="L47" s="1" t="s">
        <v>40</v>
      </c>
    </row>
    <row r="48" spans="1:12" ht="60" customHeight="1" x14ac:dyDescent="0.2">
      <c r="A48" s="71"/>
      <c r="B48" s="2" t="s">
        <v>97</v>
      </c>
      <c r="C48" s="11">
        <v>10</v>
      </c>
      <c r="D48" s="33"/>
      <c r="E48" s="33"/>
      <c r="F48" s="35"/>
      <c r="G48" s="29" t="s">
        <v>64</v>
      </c>
      <c r="H48" s="18" t="e">
        <f t="shared" si="32"/>
        <v>#VALUE!</v>
      </c>
      <c r="I48" s="13" t="e">
        <f t="shared" si="33"/>
        <v>#VALUE!</v>
      </c>
      <c r="J48" s="13" t="e">
        <f t="shared" si="34"/>
        <v>#VALUE!</v>
      </c>
      <c r="K48" s="13" t="e">
        <f t="shared" si="35"/>
        <v>#VALUE!</v>
      </c>
      <c r="L48" s="1" t="s">
        <v>40</v>
      </c>
    </row>
    <row r="49" spans="1:12" ht="60" customHeight="1" x14ac:dyDescent="0.2">
      <c r="A49" s="71"/>
      <c r="B49" s="2" t="s">
        <v>63</v>
      </c>
      <c r="C49" s="11">
        <v>10</v>
      </c>
      <c r="D49" s="33"/>
      <c r="E49" s="33"/>
      <c r="F49" s="35"/>
      <c r="G49" s="29" t="s">
        <v>64</v>
      </c>
      <c r="H49" s="18" t="e">
        <f t="shared" si="32"/>
        <v>#VALUE!</v>
      </c>
      <c r="I49" s="13" t="e">
        <f t="shared" si="33"/>
        <v>#VALUE!</v>
      </c>
      <c r="J49" s="13" t="e">
        <f t="shared" si="34"/>
        <v>#VALUE!</v>
      </c>
      <c r="K49" s="13" t="e">
        <f t="shared" si="35"/>
        <v>#VALUE!</v>
      </c>
      <c r="L49" s="1" t="s">
        <v>40</v>
      </c>
    </row>
    <row r="50" spans="1:12" ht="60" customHeight="1" x14ac:dyDescent="0.2">
      <c r="A50" s="71"/>
      <c r="B50" s="2" t="s">
        <v>98</v>
      </c>
      <c r="C50" s="11">
        <v>10</v>
      </c>
      <c r="D50" s="33"/>
      <c r="E50" s="33"/>
      <c r="F50" s="35"/>
      <c r="G50" s="29" t="s">
        <v>64</v>
      </c>
      <c r="H50" s="18" t="e">
        <f t="shared" si="32"/>
        <v>#VALUE!</v>
      </c>
      <c r="I50" s="13" t="e">
        <f t="shared" si="33"/>
        <v>#VALUE!</v>
      </c>
      <c r="J50" s="13" t="e">
        <f t="shared" si="34"/>
        <v>#VALUE!</v>
      </c>
      <c r="K50" s="13" t="e">
        <f t="shared" si="35"/>
        <v>#VALUE!</v>
      </c>
      <c r="L50" s="1" t="s">
        <v>40</v>
      </c>
    </row>
    <row r="51" spans="1:12" s="7" customFormat="1" ht="60" customHeight="1" x14ac:dyDescent="0.2">
      <c r="A51" s="71"/>
      <c r="B51" s="2" t="s">
        <v>99</v>
      </c>
      <c r="C51" s="11">
        <v>10</v>
      </c>
      <c r="D51" s="33"/>
      <c r="E51" s="33"/>
      <c r="F51" s="35"/>
      <c r="G51" s="29" t="s">
        <v>64</v>
      </c>
      <c r="H51" s="18" t="e">
        <f t="shared" si="32"/>
        <v>#VALUE!</v>
      </c>
      <c r="I51" s="13" t="e">
        <f t="shared" si="33"/>
        <v>#VALUE!</v>
      </c>
      <c r="J51" s="13" t="e">
        <f t="shared" si="34"/>
        <v>#VALUE!</v>
      </c>
      <c r="K51" s="13" t="e">
        <f t="shared" si="35"/>
        <v>#VALUE!</v>
      </c>
      <c r="L51" s="1" t="s">
        <v>40</v>
      </c>
    </row>
    <row r="52" spans="1:12" s="7" customFormat="1" ht="60" customHeight="1" x14ac:dyDescent="0.2">
      <c r="A52" s="71"/>
      <c r="B52" s="2" t="s">
        <v>100</v>
      </c>
      <c r="C52" s="11">
        <v>10</v>
      </c>
      <c r="D52" s="33"/>
      <c r="E52" s="33"/>
      <c r="F52" s="35"/>
      <c r="G52" s="29" t="s">
        <v>64</v>
      </c>
      <c r="H52" s="18" t="e">
        <f t="shared" si="32"/>
        <v>#VALUE!</v>
      </c>
      <c r="I52" s="13" t="e">
        <f t="shared" si="33"/>
        <v>#VALUE!</v>
      </c>
      <c r="J52" s="13" t="e">
        <f t="shared" si="34"/>
        <v>#VALUE!</v>
      </c>
      <c r="K52" s="13" t="e">
        <f t="shared" si="35"/>
        <v>#VALUE!</v>
      </c>
      <c r="L52" s="1" t="s">
        <v>40</v>
      </c>
    </row>
    <row r="53" spans="1:12" s="7" customFormat="1" ht="60" customHeight="1" x14ac:dyDescent="0.2">
      <c r="A53" s="71"/>
      <c r="B53" s="2" t="s">
        <v>101</v>
      </c>
      <c r="C53" s="11">
        <v>10</v>
      </c>
      <c r="D53" s="35"/>
      <c r="E53" s="35"/>
      <c r="F53" s="35"/>
      <c r="G53" s="29" t="s">
        <v>64</v>
      </c>
      <c r="H53" s="18" t="e">
        <f t="shared" si="32"/>
        <v>#VALUE!</v>
      </c>
      <c r="I53" s="13" t="e">
        <f t="shared" si="33"/>
        <v>#VALUE!</v>
      </c>
      <c r="J53" s="13" t="e">
        <f t="shared" si="34"/>
        <v>#VALUE!</v>
      </c>
      <c r="K53" s="13" t="e">
        <f t="shared" si="35"/>
        <v>#VALUE!</v>
      </c>
      <c r="L53" s="1" t="s">
        <v>40</v>
      </c>
    </row>
    <row r="54" spans="1:12" s="7" customFormat="1" ht="60" customHeight="1" x14ac:dyDescent="0.2">
      <c r="A54" s="71"/>
      <c r="B54" s="2" t="s">
        <v>28</v>
      </c>
      <c r="C54" s="11">
        <v>10</v>
      </c>
      <c r="D54" s="33"/>
      <c r="E54" s="33"/>
      <c r="F54" s="35"/>
      <c r="G54" s="29" t="s">
        <v>64</v>
      </c>
      <c r="H54" s="18" t="e">
        <f t="shared" si="32"/>
        <v>#VALUE!</v>
      </c>
      <c r="I54" s="13" t="e">
        <f t="shared" si="33"/>
        <v>#VALUE!</v>
      </c>
      <c r="J54" s="13" t="e">
        <f t="shared" si="34"/>
        <v>#VALUE!</v>
      </c>
      <c r="K54" s="13" t="e">
        <f t="shared" si="35"/>
        <v>#VALUE!</v>
      </c>
      <c r="L54" s="1" t="s">
        <v>40</v>
      </c>
    </row>
    <row r="55" spans="1:12" s="7" customFormat="1" ht="60" customHeight="1" x14ac:dyDescent="0.2">
      <c r="A55" s="71"/>
      <c r="B55" s="2" t="s">
        <v>29</v>
      </c>
      <c r="C55" s="11">
        <v>10</v>
      </c>
      <c r="D55" s="33"/>
      <c r="E55" s="33"/>
      <c r="F55" s="35"/>
      <c r="G55" s="29" t="s">
        <v>64</v>
      </c>
      <c r="H55" s="18" t="e">
        <f t="shared" si="32"/>
        <v>#VALUE!</v>
      </c>
      <c r="I55" s="13" t="e">
        <f t="shared" si="33"/>
        <v>#VALUE!</v>
      </c>
      <c r="J55" s="13" t="e">
        <f t="shared" si="34"/>
        <v>#VALUE!</v>
      </c>
      <c r="K55" s="13" t="e">
        <f t="shared" si="35"/>
        <v>#VALUE!</v>
      </c>
      <c r="L55" s="1" t="s">
        <v>40</v>
      </c>
    </row>
    <row r="56" spans="1:12" s="7" customFormat="1" ht="60" customHeight="1" x14ac:dyDescent="0.2">
      <c r="A56" s="71"/>
      <c r="B56" s="2" t="s">
        <v>30</v>
      </c>
      <c r="C56" s="11">
        <v>10</v>
      </c>
      <c r="D56" s="33"/>
      <c r="E56" s="33"/>
      <c r="F56" s="35"/>
      <c r="G56" s="29" t="s">
        <v>64</v>
      </c>
      <c r="H56" s="18" t="e">
        <f t="shared" si="32"/>
        <v>#VALUE!</v>
      </c>
      <c r="I56" s="13" t="e">
        <f t="shared" si="33"/>
        <v>#VALUE!</v>
      </c>
      <c r="J56" s="13" t="e">
        <f t="shared" si="34"/>
        <v>#VALUE!</v>
      </c>
      <c r="K56" s="13" t="e">
        <f t="shared" si="35"/>
        <v>#VALUE!</v>
      </c>
      <c r="L56" s="1" t="s">
        <v>40</v>
      </c>
    </row>
    <row r="57" spans="1:12" s="7" customFormat="1" ht="60" customHeight="1" x14ac:dyDescent="0.2">
      <c r="A57" s="71"/>
      <c r="B57" s="2" t="s">
        <v>31</v>
      </c>
      <c r="C57" s="11">
        <v>10</v>
      </c>
      <c r="D57" s="33"/>
      <c r="E57" s="33"/>
      <c r="F57" s="36"/>
      <c r="G57" s="29" t="s">
        <v>64</v>
      </c>
      <c r="H57" s="18" t="e">
        <f t="shared" si="32"/>
        <v>#VALUE!</v>
      </c>
      <c r="I57" s="13" t="e">
        <f t="shared" si="33"/>
        <v>#VALUE!</v>
      </c>
      <c r="J57" s="13" t="e">
        <f t="shared" si="34"/>
        <v>#VALUE!</v>
      </c>
      <c r="K57" s="13" t="e">
        <f t="shared" si="35"/>
        <v>#VALUE!</v>
      </c>
      <c r="L57" s="1" t="s">
        <v>40</v>
      </c>
    </row>
    <row r="58" spans="1:12" s="7" customFormat="1" ht="60" customHeight="1" x14ac:dyDescent="0.2">
      <c r="A58" s="71"/>
      <c r="B58" s="2" t="s">
        <v>12</v>
      </c>
      <c r="C58" s="11">
        <v>10</v>
      </c>
      <c r="D58" s="30"/>
      <c r="E58" s="30"/>
      <c r="F58" s="31"/>
      <c r="G58" s="29" t="s">
        <v>64</v>
      </c>
      <c r="H58" s="18" t="e">
        <f t="shared" si="32"/>
        <v>#VALUE!</v>
      </c>
      <c r="I58" s="13" t="e">
        <f t="shared" si="33"/>
        <v>#VALUE!</v>
      </c>
      <c r="J58" s="13" t="e">
        <f t="shared" si="34"/>
        <v>#VALUE!</v>
      </c>
      <c r="K58" s="13" t="e">
        <f t="shared" si="35"/>
        <v>#VALUE!</v>
      </c>
      <c r="L58" s="1" t="s">
        <v>40</v>
      </c>
    </row>
    <row r="59" spans="1:12" s="7" customFormat="1" ht="60" customHeight="1" x14ac:dyDescent="0.2">
      <c r="A59" s="71"/>
      <c r="B59" s="2" t="s">
        <v>23</v>
      </c>
      <c r="C59" s="11">
        <v>10</v>
      </c>
      <c r="D59" s="33"/>
      <c r="E59" s="33"/>
      <c r="F59" s="36"/>
      <c r="G59" s="29" t="s">
        <v>64</v>
      </c>
      <c r="H59" s="18" t="e">
        <f t="shared" si="32"/>
        <v>#VALUE!</v>
      </c>
      <c r="I59" s="13" t="e">
        <f t="shared" si="33"/>
        <v>#VALUE!</v>
      </c>
      <c r="J59" s="13" t="e">
        <f t="shared" si="34"/>
        <v>#VALUE!</v>
      </c>
      <c r="K59" s="13" t="e">
        <f t="shared" si="35"/>
        <v>#VALUE!</v>
      </c>
      <c r="L59" s="1" t="s">
        <v>40</v>
      </c>
    </row>
    <row r="60" spans="1:12" s="7" customFormat="1" ht="60" customHeight="1" x14ac:dyDescent="0.2">
      <c r="A60" s="71"/>
      <c r="B60" s="2" t="s">
        <v>21</v>
      </c>
      <c r="C60" s="11">
        <v>1</v>
      </c>
      <c r="D60" s="33"/>
      <c r="E60" s="33"/>
      <c r="F60" s="36"/>
      <c r="G60" s="29" t="s">
        <v>64</v>
      </c>
      <c r="H60" s="18" t="e">
        <f t="shared" si="32"/>
        <v>#VALUE!</v>
      </c>
      <c r="I60" s="13" t="e">
        <f t="shared" si="33"/>
        <v>#VALUE!</v>
      </c>
      <c r="J60" s="13" t="e">
        <f t="shared" si="34"/>
        <v>#VALUE!</v>
      </c>
      <c r="K60" s="13" t="e">
        <f t="shared" si="35"/>
        <v>#VALUE!</v>
      </c>
      <c r="L60" s="1" t="s">
        <v>55</v>
      </c>
    </row>
    <row r="61" spans="1:12" s="7" customFormat="1" ht="60" customHeight="1" x14ac:dyDescent="0.2">
      <c r="A61" s="71"/>
      <c r="B61" s="2" t="s">
        <v>22</v>
      </c>
      <c r="C61" s="11">
        <v>1</v>
      </c>
      <c r="D61" s="33"/>
      <c r="E61" s="33"/>
      <c r="F61" s="36"/>
      <c r="G61" s="29" t="s">
        <v>64</v>
      </c>
      <c r="H61" s="18" t="e">
        <f t="shared" si="32"/>
        <v>#VALUE!</v>
      </c>
      <c r="I61" s="13" t="e">
        <f t="shared" si="33"/>
        <v>#VALUE!</v>
      </c>
      <c r="J61" s="13" t="e">
        <f t="shared" si="34"/>
        <v>#VALUE!</v>
      </c>
      <c r="K61" s="13" t="e">
        <f t="shared" si="35"/>
        <v>#VALUE!</v>
      </c>
      <c r="L61" s="1" t="s">
        <v>55</v>
      </c>
    </row>
    <row r="62" spans="1:12" ht="142.9" customHeight="1" x14ac:dyDescent="0.2">
      <c r="A62" s="14" t="s">
        <v>0</v>
      </c>
      <c r="B62" s="14" t="s">
        <v>1</v>
      </c>
      <c r="C62" s="15" t="s">
        <v>53</v>
      </c>
      <c r="D62" s="16" t="s">
        <v>66</v>
      </c>
      <c r="E62" s="16" t="s">
        <v>67</v>
      </c>
      <c r="F62" s="17" t="s">
        <v>57</v>
      </c>
      <c r="G62" s="16" t="s">
        <v>54</v>
      </c>
      <c r="H62" s="16" t="s">
        <v>58</v>
      </c>
      <c r="I62" s="16" t="s">
        <v>59</v>
      </c>
      <c r="J62" s="16" t="s">
        <v>60</v>
      </c>
      <c r="K62" s="16" t="s">
        <v>56</v>
      </c>
      <c r="L62" s="16" t="s">
        <v>34</v>
      </c>
    </row>
    <row r="63" spans="1:12" ht="60" customHeight="1" x14ac:dyDescent="0.2">
      <c r="A63" s="69" t="s">
        <v>42</v>
      </c>
      <c r="B63" s="9" t="s">
        <v>7</v>
      </c>
      <c r="C63" s="11">
        <v>5</v>
      </c>
      <c r="D63" s="32"/>
      <c r="E63" s="33"/>
      <c r="F63" s="34"/>
      <c r="G63" s="44" t="s">
        <v>65</v>
      </c>
      <c r="H63" s="12" t="e">
        <f t="shared" ref="H63:H81" si="36">F63-(F63*G63)</f>
        <v>#VALUE!</v>
      </c>
      <c r="I63" s="12" t="e">
        <f t="shared" ref="I63:I81" si="37">H63*1.2</f>
        <v>#VALUE!</v>
      </c>
      <c r="J63" s="12" t="e">
        <f t="shared" ref="J63:J81" si="38">H63*C63</f>
        <v>#VALUE!</v>
      </c>
      <c r="K63" s="10" t="e">
        <f t="shared" ref="K63:K81" si="39">J63*1.2</f>
        <v>#VALUE!</v>
      </c>
      <c r="L63" s="1" t="s">
        <v>88</v>
      </c>
    </row>
    <row r="64" spans="1:12" ht="60" customHeight="1" x14ac:dyDescent="0.2">
      <c r="A64" s="70"/>
      <c r="B64" s="9" t="s">
        <v>96</v>
      </c>
      <c r="C64" s="11">
        <v>5</v>
      </c>
      <c r="D64" s="32"/>
      <c r="E64" s="33"/>
      <c r="F64" s="34"/>
      <c r="G64" s="44" t="s">
        <v>65</v>
      </c>
      <c r="H64" s="12" t="e">
        <f t="shared" si="36"/>
        <v>#VALUE!</v>
      </c>
      <c r="I64" s="12" t="e">
        <f t="shared" si="37"/>
        <v>#VALUE!</v>
      </c>
      <c r="J64" s="12" t="e">
        <f t="shared" si="38"/>
        <v>#VALUE!</v>
      </c>
      <c r="K64" s="10" t="e">
        <f t="shared" si="39"/>
        <v>#VALUE!</v>
      </c>
      <c r="L64" s="1" t="s">
        <v>88</v>
      </c>
    </row>
    <row r="65" spans="1:12" ht="60" customHeight="1" x14ac:dyDescent="0.2">
      <c r="A65" s="70"/>
      <c r="B65" s="9" t="s">
        <v>8</v>
      </c>
      <c r="C65" s="11">
        <v>5</v>
      </c>
      <c r="D65" s="32"/>
      <c r="E65" s="33"/>
      <c r="F65" s="34"/>
      <c r="G65" s="44" t="s">
        <v>65</v>
      </c>
      <c r="H65" s="12" t="e">
        <f t="shared" si="36"/>
        <v>#VALUE!</v>
      </c>
      <c r="I65" s="12" t="e">
        <f t="shared" si="37"/>
        <v>#VALUE!</v>
      </c>
      <c r="J65" s="12" t="e">
        <f t="shared" si="38"/>
        <v>#VALUE!</v>
      </c>
      <c r="K65" s="10" t="e">
        <f t="shared" si="39"/>
        <v>#VALUE!</v>
      </c>
      <c r="L65" s="1" t="s">
        <v>88</v>
      </c>
    </row>
    <row r="66" spans="1:12" ht="60" customHeight="1" x14ac:dyDescent="0.2">
      <c r="A66" s="70"/>
      <c r="B66" s="9" t="s">
        <v>10</v>
      </c>
      <c r="C66" s="11">
        <v>5</v>
      </c>
      <c r="D66" s="32"/>
      <c r="E66" s="33"/>
      <c r="F66" s="34"/>
      <c r="G66" s="44" t="s">
        <v>65</v>
      </c>
      <c r="H66" s="12" t="e">
        <f t="shared" si="36"/>
        <v>#VALUE!</v>
      </c>
      <c r="I66" s="12" t="e">
        <f t="shared" si="37"/>
        <v>#VALUE!</v>
      </c>
      <c r="J66" s="12" t="e">
        <f t="shared" si="38"/>
        <v>#VALUE!</v>
      </c>
      <c r="K66" s="10" t="e">
        <f t="shared" si="39"/>
        <v>#VALUE!</v>
      </c>
      <c r="L66" s="1" t="s">
        <v>88</v>
      </c>
    </row>
    <row r="67" spans="1:12" ht="60" customHeight="1" x14ac:dyDescent="0.2">
      <c r="A67" s="70"/>
      <c r="B67" s="9" t="s">
        <v>11</v>
      </c>
      <c r="C67" s="11">
        <v>5</v>
      </c>
      <c r="D67" s="32"/>
      <c r="E67" s="33"/>
      <c r="F67" s="34"/>
      <c r="G67" s="44" t="s">
        <v>65</v>
      </c>
      <c r="H67" s="12" t="e">
        <f t="shared" si="36"/>
        <v>#VALUE!</v>
      </c>
      <c r="I67" s="12" t="e">
        <f t="shared" si="37"/>
        <v>#VALUE!</v>
      </c>
      <c r="J67" s="12" t="e">
        <f t="shared" si="38"/>
        <v>#VALUE!</v>
      </c>
      <c r="K67" s="10" t="e">
        <f t="shared" si="39"/>
        <v>#VALUE!</v>
      </c>
      <c r="L67" s="1" t="s">
        <v>88</v>
      </c>
    </row>
    <row r="68" spans="1:12" ht="60" customHeight="1" x14ac:dyDescent="0.2">
      <c r="A68" s="70"/>
      <c r="B68" s="9" t="s">
        <v>9</v>
      </c>
      <c r="C68" s="11">
        <v>3</v>
      </c>
      <c r="D68" s="32"/>
      <c r="E68" s="32"/>
      <c r="F68" s="31"/>
      <c r="G68" s="44" t="s">
        <v>65</v>
      </c>
      <c r="H68" s="12" t="e">
        <f t="shared" si="36"/>
        <v>#VALUE!</v>
      </c>
      <c r="I68" s="12" t="e">
        <f t="shared" si="37"/>
        <v>#VALUE!</v>
      </c>
      <c r="J68" s="12" t="e">
        <f t="shared" si="38"/>
        <v>#VALUE!</v>
      </c>
      <c r="K68" s="10" t="e">
        <f t="shared" si="39"/>
        <v>#VALUE!</v>
      </c>
      <c r="L68" s="1" t="s">
        <v>88</v>
      </c>
    </row>
    <row r="69" spans="1:12" ht="60" customHeight="1" x14ac:dyDescent="0.2">
      <c r="A69" s="70"/>
      <c r="B69" s="56" t="s">
        <v>109</v>
      </c>
      <c r="C69" s="11">
        <v>30</v>
      </c>
      <c r="D69" s="37"/>
      <c r="E69" s="37"/>
      <c r="F69" s="38"/>
      <c r="G69" s="45" t="s">
        <v>65</v>
      </c>
      <c r="H69" s="12" t="e">
        <f t="shared" si="36"/>
        <v>#VALUE!</v>
      </c>
      <c r="I69" s="12" t="e">
        <f t="shared" si="37"/>
        <v>#VALUE!</v>
      </c>
      <c r="J69" s="12" t="e">
        <f t="shared" si="38"/>
        <v>#VALUE!</v>
      </c>
      <c r="K69" s="10" t="e">
        <f t="shared" si="39"/>
        <v>#VALUE!</v>
      </c>
      <c r="L69" s="1" t="s">
        <v>40</v>
      </c>
    </row>
    <row r="70" spans="1:12" ht="60" customHeight="1" x14ac:dyDescent="0.2">
      <c r="A70" s="70"/>
      <c r="B70" s="56" t="s">
        <v>110</v>
      </c>
      <c r="C70" s="11">
        <v>30</v>
      </c>
      <c r="D70" s="37"/>
      <c r="E70" s="37"/>
      <c r="F70" s="39"/>
      <c r="G70" s="45" t="s">
        <v>65</v>
      </c>
      <c r="H70" s="12" t="e">
        <f t="shared" si="36"/>
        <v>#VALUE!</v>
      </c>
      <c r="I70" s="12" t="e">
        <f t="shared" si="37"/>
        <v>#VALUE!</v>
      </c>
      <c r="J70" s="12" t="e">
        <f t="shared" si="38"/>
        <v>#VALUE!</v>
      </c>
      <c r="K70" s="10" t="e">
        <f t="shared" si="39"/>
        <v>#VALUE!</v>
      </c>
      <c r="L70" s="1" t="s">
        <v>40</v>
      </c>
    </row>
    <row r="71" spans="1:12" ht="60" customHeight="1" x14ac:dyDescent="0.2">
      <c r="A71" s="70"/>
      <c r="B71" s="2" t="s">
        <v>94</v>
      </c>
      <c r="C71" s="11">
        <v>30</v>
      </c>
      <c r="D71" s="37"/>
      <c r="E71" s="37"/>
      <c r="F71" s="39"/>
      <c r="G71" s="45" t="s">
        <v>65</v>
      </c>
      <c r="H71" s="12" t="e">
        <f t="shared" ref="H71:H72" si="40">F71-(F71*G71)</f>
        <v>#VALUE!</v>
      </c>
      <c r="I71" s="12" t="e">
        <f t="shared" ref="I71:I72" si="41">H71*1.2</f>
        <v>#VALUE!</v>
      </c>
      <c r="J71" s="12" t="e">
        <f t="shared" ref="J71:J72" si="42">H71*C71</f>
        <v>#VALUE!</v>
      </c>
      <c r="K71" s="10" t="e">
        <f t="shared" ref="K71:K72" si="43">J71*1.2</f>
        <v>#VALUE!</v>
      </c>
      <c r="L71" s="1" t="s">
        <v>40</v>
      </c>
    </row>
    <row r="72" spans="1:12" ht="60" customHeight="1" x14ac:dyDescent="0.2">
      <c r="A72" s="70"/>
      <c r="B72" s="2" t="s">
        <v>95</v>
      </c>
      <c r="C72" s="11">
        <v>30</v>
      </c>
      <c r="D72" s="37"/>
      <c r="E72" s="37"/>
      <c r="F72" s="39"/>
      <c r="G72" s="45" t="s">
        <v>65</v>
      </c>
      <c r="H72" s="12" t="e">
        <f t="shared" si="40"/>
        <v>#VALUE!</v>
      </c>
      <c r="I72" s="12" t="e">
        <f t="shared" si="41"/>
        <v>#VALUE!</v>
      </c>
      <c r="J72" s="12" t="e">
        <f t="shared" si="42"/>
        <v>#VALUE!</v>
      </c>
      <c r="K72" s="10" t="e">
        <f t="shared" si="43"/>
        <v>#VALUE!</v>
      </c>
      <c r="L72" s="1" t="s">
        <v>44</v>
      </c>
    </row>
    <row r="73" spans="1:12" ht="60" customHeight="1" x14ac:dyDescent="0.2">
      <c r="A73" s="70"/>
      <c r="B73" s="2" t="s">
        <v>43</v>
      </c>
      <c r="C73" s="11">
        <v>50</v>
      </c>
      <c r="D73" s="40"/>
      <c r="E73" s="40"/>
      <c r="F73" s="41"/>
      <c r="G73" s="44" t="s">
        <v>65</v>
      </c>
      <c r="H73" s="12" t="e">
        <f t="shared" si="36"/>
        <v>#VALUE!</v>
      </c>
      <c r="I73" s="12" t="e">
        <f t="shared" si="37"/>
        <v>#VALUE!</v>
      </c>
      <c r="J73" s="12" t="e">
        <f t="shared" si="38"/>
        <v>#VALUE!</v>
      </c>
      <c r="K73" s="10" t="e">
        <f t="shared" si="39"/>
        <v>#VALUE!</v>
      </c>
      <c r="L73" s="1" t="s">
        <v>44</v>
      </c>
    </row>
    <row r="74" spans="1:12" ht="60" customHeight="1" x14ac:dyDescent="0.2">
      <c r="A74" s="70"/>
      <c r="B74" s="2" t="s">
        <v>45</v>
      </c>
      <c r="C74" s="11">
        <v>30</v>
      </c>
      <c r="D74" s="40"/>
      <c r="E74" s="40"/>
      <c r="F74" s="41"/>
      <c r="G74" s="44" t="s">
        <v>65</v>
      </c>
      <c r="H74" s="12" t="e">
        <f t="shared" si="36"/>
        <v>#VALUE!</v>
      </c>
      <c r="I74" s="12" t="e">
        <f t="shared" si="37"/>
        <v>#VALUE!</v>
      </c>
      <c r="J74" s="12" t="e">
        <f t="shared" si="38"/>
        <v>#VALUE!</v>
      </c>
      <c r="K74" s="10" t="e">
        <f t="shared" si="39"/>
        <v>#VALUE!</v>
      </c>
      <c r="L74" s="1" t="s">
        <v>44</v>
      </c>
    </row>
    <row r="75" spans="1:12" ht="60" customHeight="1" x14ac:dyDescent="0.2">
      <c r="A75" s="70"/>
      <c r="B75" s="2" t="s">
        <v>46</v>
      </c>
      <c r="C75" s="11">
        <v>30</v>
      </c>
      <c r="D75" s="40"/>
      <c r="E75" s="40"/>
      <c r="F75" s="41"/>
      <c r="G75" s="44" t="s">
        <v>65</v>
      </c>
      <c r="H75" s="12" t="e">
        <f t="shared" si="36"/>
        <v>#VALUE!</v>
      </c>
      <c r="I75" s="12" t="e">
        <f t="shared" si="37"/>
        <v>#VALUE!</v>
      </c>
      <c r="J75" s="12" t="e">
        <f t="shared" si="38"/>
        <v>#VALUE!</v>
      </c>
      <c r="K75" s="10" t="e">
        <f t="shared" si="39"/>
        <v>#VALUE!</v>
      </c>
      <c r="L75" s="1" t="s">
        <v>44</v>
      </c>
    </row>
    <row r="76" spans="1:12" ht="60" customHeight="1" x14ac:dyDescent="0.2">
      <c r="A76" s="70"/>
      <c r="B76" s="9" t="s">
        <v>32</v>
      </c>
      <c r="C76" s="11">
        <v>100</v>
      </c>
      <c r="D76" s="33"/>
      <c r="E76" s="33"/>
      <c r="F76" s="36"/>
      <c r="G76" s="44" t="s">
        <v>65</v>
      </c>
      <c r="H76" s="12" t="e">
        <f t="shared" si="36"/>
        <v>#VALUE!</v>
      </c>
      <c r="I76" s="12" t="e">
        <f t="shared" si="37"/>
        <v>#VALUE!</v>
      </c>
      <c r="J76" s="12" t="e">
        <f t="shared" si="38"/>
        <v>#VALUE!</v>
      </c>
      <c r="K76" s="10" t="e">
        <f t="shared" si="39"/>
        <v>#VALUE!</v>
      </c>
      <c r="L76" s="1" t="s">
        <v>88</v>
      </c>
    </row>
    <row r="77" spans="1:12" ht="60" customHeight="1" x14ac:dyDescent="0.2">
      <c r="A77" s="70"/>
      <c r="B77" s="9" t="s">
        <v>39</v>
      </c>
      <c r="C77" s="11">
        <v>4</v>
      </c>
      <c r="D77" s="33"/>
      <c r="E77" s="33"/>
      <c r="F77" s="34"/>
      <c r="G77" s="44" t="s">
        <v>65</v>
      </c>
      <c r="H77" s="12" t="e">
        <f t="shared" si="36"/>
        <v>#VALUE!</v>
      </c>
      <c r="I77" s="12" t="e">
        <f t="shared" si="37"/>
        <v>#VALUE!</v>
      </c>
      <c r="J77" s="12" t="e">
        <f t="shared" si="38"/>
        <v>#VALUE!</v>
      </c>
      <c r="K77" s="10" t="e">
        <f t="shared" si="39"/>
        <v>#VALUE!</v>
      </c>
      <c r="L77" s="1" t="s">
        <v>40</v>
      </c>
    </row>
    <row r="78" spans="1:12" ht="60" customHeight="1" x14ac:dyDescent="0.2">
      <c r="A78" s="70"/>
      <c r="B78" s="9" t="s">
        <v>27</v>
      </c>
      <c r="C78" s="11">
        <v>50</v>
      </c>
      <c r="D78" s="33"/>
      <c r="E78" s="33"/>
      <c r="F78" s="34"/>
      <c r="G78" s="44" t="s">
        <v>65</v>
      </c>
      <c r="H78" s="12" t="e">
        <f t="shared" si="36"/>
        <v>#VALUE!</v>
      </c>
      <c r="I78" s="12" t="e">
        <f t="shared" si="37"/>
        <v>#VALUE!</v>
      </c>
      <c r="J78" s="12" t="e">
        <f t="shared" si="38"/>
        <v>#VALUE!</v>
      </c>
      <c r="K78" s="10" t="e">
        <f t="shared" si="39"/>
        <v>#VALUE!</v>
      </c>
      <c r="L78" s="1" t="s">
        <v>40</v>
      </c>
    </row>
    <row r="79" spans="1:12" ht="60" customHeight="1" x14ac:dyDescent="0.2">
      <c r="A79" s="70"/>
      <c r="B79" s="9" t="s">
        <v>89</v>
      </c>
      <c r="C79" s="11">
        <v>50</v>
      </c>
      <c r="D79" s="32"/>
      <c r="E79" s="32"/>
      <c r="F79" s="31"/>
      <c r="G79" s="44" t="s">
        <v>65</v>
      </c>
      <c r="H79" s="12" t="e">
        <f t="shared" si="36"/>
        <v>#VALUE!</v>
      </c>
      <c r="I79" s="12" t="e">
        <f t="shared" si="37"/>
        <v>#VALUE!</v>
      </c>
      <c r="J79" s="12" t="e">
        <f t="shared" si="38"/>
        <v>#VALUE!</v>
      </c>
      <c r="K79" s="10" t="e">
        <f t="shared" si="39"/>
        <v>#VALUE!</v>
      </c>
      <c r="L79" s="1" t="s">
        <v>38</v>
      </c>
    </row>
    <row r="80" spans="1:12" ht="60" customHeight="1" x14ac:dyDescent="0.2">
      <c r="A80" s="70"/>
      <c r="B80" s="2" t="s">
        <v>25</v>
      </c>
      <c r="C80" s="11">
        <v>10</v>
      </c>
      <c r="D80" s="33"/>
      <c r="E80" s="33"/>
      <c r="F80" s="36"/>
      <c r="G80" s="44" t="s">
        <v>65</v>
      </c>
      <c r="H80" s="12" t="e">
        <f t="shared" si="36"/>
        <v>#VALUE!</v>
      </c>
      <c r="I80" s="12" t="e">
        <f t="shared" si="37"/>
        <v>#VALUE!</v>
      </c>
      <c r="J80" s="12" t="e">
        <f t="shared" si="38"/>
        <v>#VALUE!</v>
      </c>
      <c r="K80" s="10" t="e">
        <f t="shared" si="39"/>
        <v>#VALUE!</v>
      </c>
      <c r="L80" s="1" t="s">
        <v>37</v>
      </c>
    </row>
    <row r="81" spans="1:12" ht="60" customHeight="1" x14ac:dyDescent="0.2">
      <c r="A81" s="70"/>
      <c r="B81" s="2" t="s">
        <v>26</v>
      </c>
      <c r="C81" s="11">
        <v>10</v>
      </c>
      <c r="D81" s="42"/>
      <c r="E81" s="42"/>
      <c r="F81" s="43"/>
      <c r="G81" s="44" t="s">
        <v>65</v>
      </c>
      <c r="H81" s="12" t="e">
        <f t="shared" si="36"/>
        <v>#VALUE!</v>
      </c>
      <c r="I81" s="12" t="e">
        <f t="shared" si="37"/>
        <v>#VALUE!</v>
      </c>
      <c r="J81" s="12" t="e">
        <f t="shared" si="38"/>
        <v>#VALUE!</v>
      </c>
      <c r="K81" s="10" t="e">
        <f t="shared" si="39"/>
        <v>#VALUE!</v>
      </c>
      <c r="L81" s="1" t="s">
        <v>37</v>
      </c>
    </row>
    <row r="82" spans="1:12" ht="60" customHeight="1" x14ac:dyDescent="0.2">
      <c r="A82" s="60" t="s">
        <v>3</v>
      </c>
      <c r="B82" s="61"/>
      <c r="C82" s="61"/>
      <c r="D82" s="61"/>
      <c r="E82" s="61"/>
      <c r="F82" s="61"/>
      <c r="G82" s="61"/>
      <c r="H82" s="61"/>
      <c r="I82" s="62"/>
      <c r="J82" s="19" t="e">
        <f>SUM(J5:J11,J13:J19,J21:J25,J27:J33,J35:J38,J40:J43,J45,J47:J61,J63:J81)</f>
        <v>#VALUE!</v>
      </c>
      <c r="K82" s="19" t="e">
        <f>SUM(K5:K11,K13:K19,K21:K25,K27:K33,K35:K38,K40:K43,K45,K47:K61,K63:K81)</f>
        <v>#VALUE!</v>
      </c>
      <c r="L82" s="1" t="s">
        <v>61</v>
      </c>
    </row>
    <row r="83" spans="1:12" ht="60" customHeight="1" x14ac:dyDescent="0.2">
      <c r="A83" s="57" t="s">
        <v>62</v>
      </c>
      <c r="B83" s="58"/>
      <c r="C83" s="58"/>
      <c r="D83" s="58"/>
      <c r="E83" s="58"/>
      <c r="F83" s="58"/>
      <c r="G83" s="58"/>
      <c r="H83" s="58"/>
      <c r="I83" s="58"/>
      <c r="J83" s="58"/>
      <c r="K83" s="58"/>
      <c r="L83" s="59"/>
    </row>
    <row r="84" spans="1:12" ht="60" customHeight="1" x14ac:dyDescent="0.2">
      <c r="B84" s="3"/>
    </row>
    <row r="85" spans="1:12" ht="60" customHeight="1" x14ac:dyDescent="0.2">
      <c r="B85" s="5"/>
    </row>
    <row r="86" spans="1:12" ht="60" customHeight="1" x14ac:dyDescent="0.2"/>
    <row r="87" spans="1:12" ht="60" customHeight="1" x14ac:dyDescent="0.2"/>
  </sheetData>
  <sheetProtection algorithmName="SHA-512" hashValue="Ne9MBY6g0sPZ1VGCnvNoOc/oPK6rdnnUpZiLzx+V2KhtZs7ecNheowRBWlZh9HfrqdVdLFEMLxIbGTuRB8PyGg==" saltValue="Y5CJT6FvQBrmFzbFKdsu9g==" spinCount="100000" sheet="1" objects="1" scenarios="1"/>
  <mergeCells count="15">
    <mergeCell ref="A83:L83"/>
    <mergeCell ref="A82:I82"/>
    <mergeCell ref="A1:L1"/>
    <mergeCell ref="B2:L2"/>
    <mergeCell ref="A63:A81"/>
    <mergeCell ref="A47:A61"/>
    <mergeCell ref="A3:K3"/>
    <mergeCell ref="A40:A45"/>
    <mergeCell ref="A35:A38"/>
    <mergeCell ref="A27:A33"/>
    <mergeCell ref="A21:A25"/>
    <mergeCell ref="A5:A6"/>
    <mergeCell ref="A7:A11"/>
    <mergeCell ref="A15:A19"/>
    <mergeCell ref="A13:A14"/>
  </mergeCells>
  <printOptions horizontalCentered="1"/>
  <pageMargins left="0.196527777777778" right="0.196527777777778" top="0.94513888888888897" bottom="0.196527777777778" header="0" footer="0"/>
  <pageSetup paperSize="9" scale="50" firstPageNumber="0" fitToHeight="0" orientation="portrait" r:id="rId1"/>
  <headerFooter>
    <oddHeader>&amp;L&amp;"Calibri,Normal"&amp;14Nom du candidat :&amp;C&amp;"Calibri,Normal"&amp;12AC 2015-800 : Composants, périphériques et accessoires pour équipements numériques à l'université de Pau et des pays de l'Adour (UPPA)</oddHeader>
    <oddFooter>&amp;R- Page &amp;P / &amp;N -</oddFooter>
  </headerFooter>
  <rowBreaks count="1" manualBreakCount="1">
    <brk id="45" max="7" man="1"/>
  </rowBreaks>
</worksheet>
</file>

<file path=docProps/app.xml><?xml version="1.0" encoding="utf-8"?>
<Properties xmlns="http://schemas.openxmlformats.org/officeDocument/2006/extended-properties" xmlns:vt="http://schemas.openxmlformats.org/officeDocument/2006/docPropsVTypes">
  <TotalTime>166</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AC 2025-1399 lot 2</vt:lpstr>
      <vt:lpstr>'AC 2025-1399 lot 2'!Print_Area_0</vt:lpstr>
      <vt:lpstr>'AC 2025-1399 lot 2'!Print_Area_0_0</vt:lpstr>
      <vt:lpstr>'AC 2025-1399 lot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Aristée</dc:creator>
  <cp:lastModifiedBy>DIANA DERREZ</cp:lastModifiedBy>
  <cp:revision>2</cp:revision>
  <cp:lastPrinted>2019-02-20T15:06:27Z</cp:lastPrinted>
  <dcterms:created xsi:type="dcterms:W3CDTF">2007-01-05T10:02:51Z</dcterms:created>
  <dcterms:modified xsi:type="dcterms:W3CDTF">2025-10-31T09:05:13Z</dcterms:modified>
  <dc:language>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true</vt:bool>
  </property>
  <property fmtid="{D5CDD505-2E9C-101B-9397-08002B2CF9AE}" pid="5" name="LinksUpToDate">
    <vt:bool>true</vt:bool>
  </property>
  <property fmtid="{D5CDD505-2E9C-101B-9397-08002B2CF9AE}" pid="6" name="ScaleCrop">
    <vt:bool>true</vt:bool>
  </property>
  <property fmtid="{D5CDD505-2E9C-101B-9397-08002B2CF9AE}" pid="7" name="ShareDoc">
    <vt:bool>true</vt:bool>
  </property>
</Properties>
</file>