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AT\BATIMENT78\_Maintenance_Services(Contrats)\15A_Nettoyage_Locaux\01_Contrats\2025 DCE AO NETTOYAGE\_DCE_Marché_Nettoyage_SEB78\"/>
    </mc:Choice>
  </mc:AlternateContent>
  <xr:revisionPtr revIDLastSave="0" documentId="13_ncr:1_{EC10EECC-5920-4093-B6D8-411546C100A2}" xr6:coauthVersionLast="47" xr6:coauthVersionMax="47" xr10:uidLastSave="{00000000-0000-0000-0000-000000000000}"/>
  <bookViews>
    <workbookView xWindow="-108" yWindow="-108" windowWidth="23256" windowHeight="12456" tabRatio="838" xr2:uid="{41458EC3-7E54-464B-B612-680DD7AB1D8E}"/>
  </bookViews>
  <sheets>
    <sheet name="LOT01-DPGF" sheetId="19" r:id="rId1"/>
    <sheet name="LOT01-BPU" sheetId="7" r:id="rId2"/>
    <sheet name="LOT01-DQE" sheetId="15" r:id="rId3"/>
  </sheets>
  <definedNames>
    <definedName name="_xlnm.Print_Area" localSheetId="1">'LOT01-BPU'!$A$1:$E$77</definedName>
    <definedName name="_xlnm.Print_Area" localSheetId="0">'LOT01-DPGF'!$A$1:$H$28</definedName>
    <definedName name="_xlnm.Print_Area" localSheetId="2">'LOT01-DQE'!$A$1:$G$77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15" l="1"/>
  <c r="B16" i="15"/>
  <c r="A73" i="15"/>
  <c r="B73" i="15"/>
  <c r="C73" i="15"/>
  <c r="D73" i="15"/>
  <c r="F73" i="15"/>
  <c r="A74" i="15"/>
  <c r="B74" i="15"/>
  <c r="C74" i="15"/>
  <c r="D74" i="15"/>
  <c r="F74" i="15" s="1"/>
  <c r="B71" i="15" l="1"/>
  <c r="C64" i="15"/>
  <c r="B64" i="15"/>
  <c r="C63" i="15"/>
  <c r="B63" i="15"/>
  <c r="C62" i="15"/>
  <c r="B62" i="15"/>
  <c r="C61" i="15"/>
  <c r="B61" i="15"/>
  <c r="C60" i="15"/>
  <c r="B60" i="15"/>
  <c r="C59" i="15"/>
  <c r="B59" i="15"/>
  <c r="C58" i="15"/>
  <c r="B58" i="15"/>
  <c r="A23" i="15"/>
  <c r="B23" i="15"/>
  <c r="C23" i="15"/>
  <c r="D23" i="15"/>
  <c r="F23" i="15" s="1"/>
  <c r="A24" i="15"/>
  <c r="B24" i="15"/>
  <c r="C24" i="15"/>
  <c r="D24" i="15"/>
  <c r="F24" i="15" s="1"/>
  <c r="C72" i="15"/>
  <c r="B72" i="15"/>
  <c r="A72" i="15"/>
  <c r="C71" i="15"/>
  <c r="A71" i="15"/>
  <c r="C70" i="15"/>
  <c r="B70" i="15"/>
  <c r="A70" i="15"/>
  <c r="C69" i="15"/>
  <c r="B69" i="15"/>
  <c r="A69" i="15"/>
  <c r="C68" i="15"/>
  <c r="B68" i="15"/>
  <c r="A68" i="15"/>
  <c r="C67" i="15"/>
  <c r="B67" i="15"/>
  <c r="A67" i="15"/>
  <c r="C65" i="15"/>
  <c r="B65" i="15"/>
  <c r="A65" i="15"/>
  <c r="A64" i="15"/>
  <c r="A63" i="15"/>
  <c r="A62" i="15"/>
  <c r="A61" i="15"/>
  <c r="A60" i="15"/>
  <c r="A59" i="15"/>
  <c r="A58" i="15"/>
  <c r="C57" i="15"/>
  <c r="B57" i="15"/>
  <c r="A57" i="15"/>
  <c r="C56" i="15"/>
  <c r="B56" i="15"/>
  <c r="A56" i="15"/>
  <c r="C53" i="15"/>
  <c r="B53" i="15"/>
  <c r="A53" i="15"/>
  <c r="C52" i="15"/>
  <c r="B52" i="15"/>
  <c r="A52" i="15"/>
  <c r="C51" i="15"/>
  <c r="B51" i="15"/>
  <c r="A51" i="15"/>
  <c r="C50" i="15"/>
  <c r="B50" i="15"/>
  <c r="A50" i="15"/>
  <c r="C49" i="15"/>
  <c r="B49" i="15"/>
  <c r="A49" i="15"/>
  <c r="C48" i="15"/>
  <c r="B48" i="15"/>
  <c r="A48" i="15"/>
  <c r="C47" i="15"/>
  <c r="B47" i="15"/>
  <c r="A47" i="15"/>
  <c r="C46" i="15"/>
  <c r="B46" i="15"/>
  <c r="A46" i="15"/>
  <c r="C44" i="15"/>
  <c r="B44" i="15"/>
  <c r="A44" i="15"/>
  <c r="C43" i="15"/>
  <c r="B43" i="15"/>
  <c r="A43" i="15"/>
  <c r="C42" i="15"/>
  <c r="B42" i="15"/>
  <c r="A42" i="15"/>
  <c r="C41" i="15"/>
  <c r="B41" i="15"/>
  <c r="A41" i="15"/>
  <c r="C40" i="15"/>
  <c r="B40" i="15"/>
  <c r="A40" i="15"/>
  <c r="C39" i="15"/>
  <c r="B39" i="15"/>
  <c r="A39" i="15"/>
  <c r="C38" i="15"/>
  <c r="B38" i="15"/>
  <c r="A38" i="15"/>
  <c r="C37" i="15"/>
  <c r="B37" i="15"/>
  <c r="A37" i="15"/>
  <c r="C35" i="15"/>
  <c r="B35" i="15"/>
  <c r="A35" i="15"/>
  <c r="C34" i="15"/>
  <c r="B34" i="15"/>
  <c r="A34" i="15"/>
  <c r="C33" i="15"/>
  <c r="B33" i="15"/>
  <c r="A33" i="15"/>
  <c r="C32" i="15"/>
  <c r="B32" i="15"/>
  <c r="A32" i="15"/>
  <c r="C31" i="15"/>
  <c r="B31" i="15"/>
  <c r="A31" i="15"/>
  <c r="C30" i="15"/>
  <c r="B30" i="15"/>
  <c r="A30" i="15"/>
  <c r="C29" i="15"/>
  <c r="B29" i="15"/>
  <c r="A29" i="15"/>
  <c r="C28" i="15"/>
  <c r="B28" i="15"/>
  <c r="A28" i="15"/>
  <c r="C16" i="15"/>
  <c r="C17" i="15"/>
  <c r="C18" i="15"/>
  <c r="C19" i="15"/>
  <c r="C20" i="15"/>
  <c r="C21" i="15"/>
  <c r="C22" i="15"/>
  <c r="C25" i="15"/>
  <c r="C26" i="15"/>
  <c r="C15" i="15"/>
  <c r="B17" i="15"/>
  <c r="B18" i="15"/>
  <c r="B19" i="15"/>
  <c r="B20" i="15"/>
  <c r="B21" i="15"/>
  <c r="B22" i="15"/>
  <c r="B25" i="15"/>
  <c r="B26" i="15"/>
  <c r="A16" i="15"/>
  <c r="A17" i="15"/>
  <c r="A18" i="15"/>
  <c r="A19" i="15"/>
  <c r="A20" i="15"/>
  <c r="A21" i="15"/>
  <c r="A22" i="15"/>
  <c r="A25" i="15"/>
  <c r="A26" i="15"/>
  <c r="A15" i="15"/>
  <c r="B15" i="15"/>
  <c r="C10" i="7"/>
  <c r="D17" i="19"/>
  <c r="G17" i="19" s="1"/>
  <c r="H17" i="19" s="1"/>
  <c r="D68" i="15"/>
  <c r="D69" i="15"/>
  <c r="F69" i="15" s="1"/>
  <c r="D70" i="15"/>
  <c r="F70" i="15" s="1"/>
  <c r="D71" i="15"/>
  <c r="F71" i="15" s="1"/>
  <c r="D72" i="15"/>
  <c r="F72" i="15" s="1"/>
  <c r="D67" i="15"/>
  <c r="F67" i="15" s="1"/>
  <c r="D57" i="15"/>
  <c r="F57" i="15" s="1"/>
  <c r="D58" i="15"/>
  <c r="F58" i="15" s="1"/>
  <c r="D59" i="15"/>
  <c r="F59" i="15" s="1"/>
  <c r="D60" i="15"/>
  <c r="F60" i="15" s="1"/>
  <c r="D61" i="15"/>
  <c r="F61" i="15" s="1"/>
  <c r="D62" i="15"/>
  <c r="F62" i="15" s="1"/>
  <c r="D63" i="15"/>
  <c r="F63" i="15" s="1"/>
  <c r="D64" i="15"/>
  <c r="F64" i="15" s="1"/>
  <c r="D65" i="15"/>
  <c r="F65" i="15" s="1"/>
  <c r="D56" i="15"/>
  <c r="F56" i="15" s="1"/>
  <c r="F68" i="15"/>
  <c r="D24" i="19"/>
  <c r="G24" i="19" s="1"/>
  <c r="H24" i="19" s="1"/>
  <c r="F24" i="19"/>
  <c r="E24" i="19"/>
  <c r="C24" i="19"/>
  <c r="C17" i="19"/>
  <c r="F17" i="19"/>
  <c r="E17" i="19"/>
  <c r="F26" i="19" l="1"/>
  <c r="F75" i="15"/>
  <c r="H26" i="19"/>
  <c r="G26" i="19"/>
  <c r="E26" i="19"/>
  <c r="D26" i="19"/>
  <c r="D47" i="15" l="1"/>
  <c r="F47" i="15" s="1"/>
  <c r="D48" i="15"/>
  <c r="D49" i="15"/>
  <c r="D50" i="15"/>
  <c r="D51" i="15"/>
  <c r="D52" i="15"/>
  <c r="D53" i="15"/>
  <c r="D38" i="15"/>
  <c r="F38" i="15" s="1"/>
  <c r="D39" i="15"/>
  <c r="D40" i="15"/>
  <c r="D41" i="15"/>
  <c r="D42" i="15"/>
  <c r="D43" i="15"/>
  <c r="D44" i="15"/>
  <c r="D29" i="15"/>
  <c r="F29" i="15" s="1"/>
  <c r="D30" i="15"/>
  <c r="D31" i="15"/>
  <c r="D32" i="15"/>
  <c r="D33" i="15"/>
  <c r="D34" i="15"/>
  <c r="D35" i="15"/>
  <c r="D16" i="15"/>
  <c r="F16" i="15" s="1"/>
  <c r="D17" i="15"/>
  <c r="D18" i="15"/>
  <c r="D19" i="15"/>
  <c r="D20" i="15"/>
  <c r="D21" i="15"/>
  <c r="D22" i="15"/>
  <c r="D25" i="15"/>
  <c r="D26" i="15"/>
  <c r="F26" i="15" l="1"/>
  <c r="F39" i="15"/>
  <c r="F40" i="15"/>
  <c r="F41" i="15"/>
  <c r="F42" i="15"/>
  <c r="F43" i="15"/>
  <c r="F44" i="15"/>
  <c r="D46" i="15"/>
  <c r="F46" i="15" s="1"/>
  <c r="F48" i="15"/>
  <c r="F49" i="15"/>
  <c r="F50" i="15"/>
  <c r="F51" i="15"/>
  <c r="F52" i="15"/>
  <c r="F53" i="15"/>
  <c r="D37" i="15"/>
  <c r="F37" i="15" s="1"/>
  <c r="F30" i="15"/>
  <c r="F31" i="15"/>
  <c r="F32" i="15"/>
  <c r="F33" i="15"/>
  <c r="F34" i="15"/>
  <c r="F35" i="15"/>
  <c r="D28" i="15"/>
  <c r="F28" i="15" s="1"/>
  <c r="F25" i="15"/>
  <c r="F22" i="15"/>
  <c r="F21" i="15"/>
  <c r="F20" i="15"/>
  <c r="F19" i="15"/>
  <c r="F18" i="15"/>
  <c r="F17" i="15"/>
  <c r="D15" i="15"/>
  <c r="F15" i="15" s="1"/>
  <c r="F54" i="15" l="1"/>
</calcChain>
</file>

<file path=xl/sharedStrings.xml><?xml version="1.0" encoding="utf-8"?>
<sst xmlns="http://schemas.openxmlformats.org/spreadsheetml/2006/main" count="234" uniqueCount="135">
  <si>
    <t>Unité</t>
  </si>
  <si>
    <t>Montant unitaire HT</t>
  </si>
  <si>
    <t>Nom du Soumissionnaire :</t>
  </si>
  <si>
    <t>Ligne</t>
  </si>
  <si>
    <t xml:space="preserve">Sous total HT - Prestations exceptionnelles </t>
  </si>
  <si>
    <t>PE1</t>
  </si>
  <si>
    <t>PE2</t>
  </si>
  <si>
    <t>PE4</t>
  </si>
  <si>
    <t>PE6</t>
  </si>
  <si>
    <t>PE1.1</t>
  </si>
  <si>
    <t>PE1.2</t>
  </si>
  <si>
    <t>PE1.3</t>
  </si>
  <si>
    <t>PE1.4</t>
  </si>
  <si>
    <t>PE1.8</t>
  </si>
  <si>
    <t>PE1.9</t>
  </si>
  <si>
    <t>PE2.1</t>
  </si>
  <si>
    <t>PE2.2</t>
  </si>
  <si>
    <t>PE2.3</t>
  </si>
  <si>
    <t>PE2.4</t>
  </si>
  <si>
    <t>PE2.8</t>
  </si>
  <si>
    <t>PE4.1</t>
  </si>
  <si>
    <t>PE6.1</t>
  </si>
  <si>
    <t>PE4.2</t>
  </si>
  <si>
    <t>PE4.3</t>
  </si>
  <si>
    <t>PE4.4</t>
  </si>
  <si>
    <t>PE4.8</t>
  </si>
  <si>
    <t>PE6.2</t>
  </si>
  <si>
    <t>PE6.3</t>
  </si>
  <si>
    <t>PE6.4</t>
  </si>
  <si>
    <t>PE6.8</t>
  </si>
  <si>
    <t>1 unité</t>
  </si>
  <si>
    <t>Savon liquide (1L)</t>
  </si>
  <si>
    <t>Eponges (lot de 10)</t>
  </si>
  <si>
    <t>Essuie-main  plié en 4 - 200 feuilles -20paquets</t>
  </si>
  <si>
    <t>Matériels sanitaires et convivialité (livraison , installation et garantie)</t>
  </si>
  <si>
    <t>Consommables sanitaires et convivialité (livraison et installation)</t>
  </si>
  <si>
    <t>Sous total HT - Produits et matériels</t>
  </si>
  <si>
    <t>PM1</t>
  </si>
  <si>
    <t>PM1.1</t>
  </si>
  <si>
    <t>PM1.2</t>
  </si>
  <si>
    <t>PM1.8</t>
  </si>
  <si>
    <t>PM1.17</t>
  </si>
  <si>
    <t>PM1.19</t>
  </si>
  <si>
    <t>PM1.23</t>
  </si>
  <si>
    <t>PM1.24</t>
  </si>
  <si>
    <t>PM1.25</t>
  </si>
  <si>
    <t>PM1.26</t>
  </si>
  <si>
    <t>PM1.27</t>
  </si>
  <si>
    <t>PM2</t>
  </si>
  <si>
    <t>PM2.1</t>
  </si>
  <si>
    <t>PM2.2</t>
  </si>
  <si>
    <t>PM2.5</t>
  </si>
  <si>
    <t>PM2.7</t>
  </si>
  <si>
    <t>PM2.12</t>
  </si>
  <si>
    <t>PM2.13</t>
  </si>
  <si>
    <t>m2</t>
  </si>
  <si>
    <t>PE1.5</t>
  </si>
  <si>
    <t>PE1.6</t>
  </si>
  <si>
    <t>PE1.7</t>
  </si>
  <si>
    <t>PE2.5</t>
  </si>
  <si>
    <t>PE2.6</t>
  </si>
  <si>
    <t>PE2.7</t>
  </si>
  <si>
    <t>PE4.5</t>
  </si>
  <si>
    <t>PE4.6</t>
  </si>
  <si>
    <t>PE4.7</t>
  </si>
  <si>
    <t>PE6.5</t>
  </si>
  <si>
    <t>PE6.6</t>
  </si>
  <si>
    <t>PE6.7</t>
  </si>
  <si>
    <t>Quantité estimée</t>
  </si>
  <si>
    <t>Montant annuel HT</t>
  </si>
  <si>
    <t>Nettoyage Zone Atelier</t>
  </si>
  <si>
    <t>Nettoyage Zone Bureau</t>
  </si>
  <si>
    <t>Nettoyage Zone Sanitaire</t>
  </si>
  <si>
    <t>Nettoyage Zone Parvis</t>
  </si>
  <si>
    <t>Nettoyage Zone Circulation ou Logistique</t>
  </si>
  <si>
    <t>Nettoyage Zone Cafétaria et espace détente</t>
  </si>
  <si>
    <t>Nettoyage Zone Atrium et terrasse bois</t>
  </si>
  <si>
    <t>Sac Poubelle  (50L - 100 sacs)</t>
  </si>
  <si>
    <t>Sac Poubelle  (100L - 100 sacs)</t>
  </si>
  <si>
    <t>Papier hygiénique (WC) Standard / 50 rouleaux</t>
  </si>
  <si>
    <t>Distributeur d’essuie mains</t>
  </si>
  <si>
    <t>Nettoyage Vitre intérieur/extérieur (hauteur &lt; 4m)</t>
  </si>
  <si>
    <t>Nettoyage Vitre intérieur/extérieur (hauteur &gt; 4m)</t>
  </si>
  <si>
    <t>PE1.10</t>
  </si>
  <si>
    <t>Liquide vaisselle main (1L)</t>
  </si>
  <si>
    <t>Sous total HT</t>
  </si>
  <si>
    <t>Forfait</t>
  </si>
  <si>
    <t>Prestations en jours ouvrés du lundi au vendredi de 8h30 à 17h</t>
  </si>
  <si>
    <t>Prestations Samedi de 6h à 21h</t>
  </si>
  <si>
    <t>Prestations Dimanche et Jour férié de 6h à 21h</t>
  </si>
  <si>
    <t>Prestations en jours ouvrés  de 17h00 à 8h30 du lundi au vendredi</t>
  </si>
  <si>
    <t>Lot consommables pour +10 personnes (incluant l'ensemble des items ci-dessous)</t>
  </si>
  <si>
    <t>Temps Mensuel global d’intervention prévu
(en heures)</t>
  </si>
  <si>
    <t>Effectif prévu sur le site par jour de travail (en ETP)</t>
  </si>
  <si>
    <t>Montant  Mensuel HT</t>
  </si>
  <si>
    <t>Prestations décrites au CCTP et Pièces en Annexées</t>
  </si>
  <si>
    <t>Montant  HT sur la durée du marché (Années)</t>
  </si>
  <si>
    <t>Montant  Annuel HT (Mois)</t>
  </si>
  <si>
    <t>Prestations courantes</t>
  </si>
  <si>
    <t>Prestations exceptionnelles</t>
  </si>
  <si>
    <t>Prestations exceptionnelles / Produits et Matériels</t>
  </si>
  <si>
    <t>LOT01 - DPGF - Prestations Forfait</t>
  </si>
  <si>
    <t>Prestation d'entretien courant</t>
  </si>
  <si>
    <t>Consommables sanitaires</t>
  </si>
  <si>
    <t>Gestion des déchets</t>
  </si>
  <si>
    <t>Consommables sanitaires (Hors DPGF conditions BPU)</t>
  </si>
  <si>
    <t>Nettoyage de la vitrerie (Hors DPGF Suivant conditions BPU)</t>
  </si>
  <si>
    <t>Gestion des déchets (Hors DPGF Suivant conditions BPU)</t>
  </si>
  <si>
    <t xml:space="preserve">PHASE 1 (EN EXPLOITATION) - Prestations </t>
  </si>
  <si>
    <t xml:space="preserve">PHASE 2 (PREVISIONNELLE) - Prestations </t>
  </si>
  <si>
    <t>Total HT - Prestations Forfait Phase 1 et Phase 2</t>
  </si>
  <si>
    <t xml:space="preserve">Nettoyage de la vitrerie </t>
  </si>
  <si>
    <t>LOT01 - BPU - Prestations à la demande</t>
  </si>
  <si>
    <t>PE1.11</t>
  </si>
  <si>
    <t>PE1.12</t>
  </si>
  <si>
    <t>Balayage local Vélo</t>
  </si>
  <si>
    <t>Aspiration des sols de toit.</t>
  </si>
  <si>
    <t>Nettoyage Complet Espace ERP Evenementiel</t>
  </si>
  <si>
    <t>Forfait Jour</t>
  </si>
  <si>
    <t xml:space="preserve">Distributeur de papier hygiénique (WC) </t>
  </si>
  <si>
    <t xml:space="preserve">Distributeur de savon liquide </t>
  </si>
  <si>
    <t>Poubelle d'hygiène féminine</t>
  </si>
  <si>
    <t>Grilles d'urinoir</t>
  </si>
  <si>
    <t>PM2.14</t>
  </si>
  <si>
    <t>PM2.15</t>
  </si>
  <si>
    <t>PM2.16</t>
  </si>
  <si>
    <t>Matériels sanitaires et gestion déchets (livraison , installation et garantie)</t>
  </si>
  <si>
    <t>Poubelle pour essuie-mains</t>
  </si>
  <si>
    <t>Lot consommables pour +50 personnes (incluant l'ensemble des items ci-dessous)</t>
  </si>
  <si>
    <t>Pot à balai (Set complet comprenant balayette WC + Support blanc)</t>
  </si>
  <si>
    <t>PM2.17</t>
  </si>
  <si>
    <t>Borne d'apport volontaire à l'identique de celle en place (Métal Marque TERFACE ou équivalent)
Forfait pour 1 Ensemble de 5 Bornes d'Apport Volontaire  (TV: Tout venant / CS: Collecte Sélective / P: Papier / BD: Bio Déchet / V: Verre)</t>
  </si>
  <si>
    <t>Borne d'Apport Volontaire à l'identique de celle en place (Métal Marque TERFACE ou équivalent)
Choix de la couleur définie, en fonction du déchet, sur demande et validation du client.</t>
  </si>
  <si>
    <t>LOT01 - DQE- Prestations à la demande</t>
  </si>
  <si>
    <t>Sans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</si>
</sst>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4"/>
      <color theme="0"/>
      <name val="Arial"/>
      <family val="2"/>
    </font>
    <font>
      <sz val="26"/>
      <color theme="1" tint="0.34998626667073579"/>
      <name val="Aptos Display"/>
      <family val="2"/>
      <scheme val="major"/>
    </font>
    <font>
      <sz val="11"/>
      <color theme="4" tint="-0.2499465926084170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b/>
      <i/>
      <u/>
      <sz val="9"/>
      <color theme="1"/>
      <name val="Arial"/>
      <family val="2"/>
    </font>
    <font>
      <sz val="18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5" fillId="0" borderId="0" applyNumberFormat="0" applyBorder="0" applyAlignment="0" applyProtection="0"/>
    <xf numFmtId="0" fontId="6" fillId="0" borderId="0">
      <alignment vertical="center"/>
    </xf>
    <xf numFmtId="0" fontId="1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7" fillId="5" borderId="1" xfId="2" applyFont="1" applyFill="1" applyBorder="1" applyAlignment="1">
      <alignment horizontal="left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7" fillId="5" borderId="0" xfId="2" applyFont="1" applyFill="1" applyAlignment="1">
      <alignment horizontal="left" vertical="center" wrapText="1"/>
    </xf>
    <xf numFmtId="0" fontId="1" fillId="5" borderId="3" xfId="0" applyFont="1" applyFill="1" applyBorder="1" applyAlignment="1">
      <alignment horizontal="center"/>
    </xf>
    <xf numFmtId="44" fontId="1" fillId="5" borderId="3" xfId="4" applyFont="1" applyFill="1" applyBorder="1" applyAlignment="1">
      <alignment horizontal="center"/>
    </xf>
    <xf numFmtId="0" fontId="7" fillId="5" borderId="10" xfId="2" applyFont="1" applyFill="1" applyBorder="1" applyAlignment="1">
      <alignment horizontal="center" vertical="center" wrapText="1"/>
    </xf>
    <xf numFmtId="0" fontId="7" fillId="5" borderId="12" xfId="2" applyFont="1" applyFill="1" applyBorder="1" applyAlignment="1">
      <alignment horizontal="center" vertical="center" wrapText="1"/>
    </xf>
    <xf numFmtId="44" fontId="3" fillId="4" borderId="14" xfId="0" applyNumberFormat="1" applyFont="1" applyFill="1" applyBorder="1" applyAlignment="1">
      <alignment horizontal="center"/>
    </xf>
    <xf numFmtId="44" fontId="1" fillId="5" borderId="13" xfId="0" applyNumberFormat="1" applyFont="1" applyFill="1" applyBorder="1" applyAlignment="1">
      <alignment horizontal="center"/>
    </xf>
    <xf numFmtId="0" fontId="7" fillId="5" borderId="17" xfId="2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right"/>
    </xf>
    <xf numFmtId="7" fontId="3" fillId="4" borderId="19" xfId="5" applyNumberFormat="1" applyFont="1" applyFill="1" applyBorder="1" applyAlignment="1">
      <alignment horizontal="center" vertical="center"/>
    </xf>
    <xf numFmtId="0" fontId="3" fillId="4" borderId="19" xfId="5" applyNumberFormat="1" applyFont="1" applyFill="1" applyBorder="1" applyAlignment="1">
      <alignment horizontal="center" vertical="center"/>
    </xf>
    <xf numFmtId="7" fontId="3" fillId="4" borderId="20" xfId="5" applyNumberFormat="1" applyFont="1" applyFill="1" applyBorder="1" applyAlignment="1">
      <alignment horizontal="center" vertical="center"/>
    </xf>
    <xf numFmtId="7" fontId="3" fillId="6" borderId="2" xfId="5" applyNumberFormat="1" applyFont="1" applyFill="1" applyBorder="1" applyAlignment="1">
      <alignment horizontal="center" vertical="center"/>
    </xf>
    <xf numFmtId="7" fontId="3" fillId="0" borderId="15" xfId="5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right"/>
    </xf>
    <xf numFmtId="0" fontId="3" fillId="0" borderId="23" xfId="0" applyFont="1" applyFill="1" applyBorder="1" applyAlignment="1"/>
    <xf numFmtId="0" fontId="3" fillId="0" borderId="15" xfId="5" applyNumberFormat="1" applyFont="1" applyFill="1" applyBorder="1" applyAlignment="1">
      <alignment horizontal="center" vertical="center"/>
    </xf>
    <xf numFmtId="7" fontId="3" fillId="0" borderId="21" xfId="5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wrapText="1"/>
    </xf>
    <xf numFmtId="7" fontId="3" fillId="7" borderId="19" xfId="5" applyNumberFormat="1" applyFont="1" applyFill="1" applyBorder="1" applyAlignment="1">
      <alignment horizontal="center" vertical="center"/>
    </xf>
    <xf numFmtId="0" fontId="3" fillId="7" borderId="19" xfId="5" applyNumberFormat="1" applyFont="1" applyFill="1" applyBorder="1" applyAlignment="1">
      <alignment horizontal="center" vertical="center"/>
    </xf>
    <xf numFmtId="0" fontId="11" fillId="8" borderId="0" xfId="0" applyFont="1" applyFill="1"/>
    <xf numFmtId="0" fontId="0" fillId="8" borderId="4" xfId="0" applyFill="1" applyBorder="1" applyAlignment="1">
      <alignment horizontal="left"/>
    </xf>
    <xf numFmtId="0" fontId="0" fillId="8" borderId="3" xfId="0" applyFill="1" applyBorder="1" applyAlignment="1">
      <alignment horizontal="center"/>
    </xf>
    <xf numFmtId="0" fontId="0" fillId="8" borderId="0" xfId="0" applyFill="1"/>
    <xf numFmtId="0" fontId="11" fillId="8" borderId="4" xfId="0" applyFont="1" applyFill="1" applyBorder="1" applyAlignment="1">
      <alignment horizontal="left"/>
    </xf>
    <xf numFmtId="44" fontId="0" fillId="8" borderId="3" xfId="0" applyNumberForma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44" fontId="1" fillId="8" borderId="13" xfId="0" applyNumberFormat="1" applyFont="1" applyFill="1" applyBorder="1" applyAlignment="1">
      <alignment horizontal="center"/>
    </xf>
    <xf numFmtId="44" fontId="1" fillId="8" borderId="3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vertical="center"/>
    </xf>
    <xf numFmtId="7" fontId="3" fillId="9" borderId="2" xfId="5" applyNumberFormat="1" applyFont="1" applyFill="1" applyBorder="1" applyAlignment="1">
      <alignment horizontal="center" vertical="center"/>
    </xf>
    <xf numFmtId="0" fontId="3" fillId="9" borderId="2" xfId="4" applyNumberFormat="1" applyFont="1" applyFill="1" applyBorder="1" applyAlignment="1">
      <alignment horizontal="center" vertical="center"/>
    </xf>
    <xf numFmtId="44" fontId="0" fillId="9" borderId="3" xfId="4" applyFont="1" applyFill="1" applyBorder="1" applyAlignment="1">
      <alignment horizontal="center"/>
    </xf>
    <xf numFmtId="44" fontId="0" fillId="9" borderId="5" xfId="4" applyFont="1" applyFill="1" applyBorder="1" applyAlignment="1">
      <alignment horizontal="center"/>
    </xf>
    <xf numFmtId="44" fontId="1" fillId="9" borderId="5" xfId="4" applyFont="1" applyFill="1" applyBorder="1" applyAlignment="1">
      <alignment horizontal="center"/>
    </xf>
    <xf numFmtId="44" fontId="1" fillId="9" borderId="3" xfId="4" applyFont="1" applyFill="1" applyBorder="1" applyAlignment="1">
      <alignment horizontal="center"/>
    </xf>
    <xf numFmtId="0" fontId="0" fillId="8" borderId="4" xfId="0" applyFill="1" applyBorder="1" applyAlignment="1">
      <alignment horizontal="left" wrapText="1"/>
    </xf>
    <xf numFmtId="0" fontId="0" fillId="8" borderId="24" xfId="0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5" borderId="16" xfId="2" applyFont="1" applyFill="1" applyBorder="1" applyAlignment="1">
      <alignment horizontal="center" vertical="center" wrapText="1"/>
    </xf>
    <xf numFmtId="0" fontId="7" fillId="5" borderId="17" xfId="2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7" fillId="5" borderId="8" xfId="2" applyFont="1" applyFill="1" applyBorder="1" applyAlignment="1">
      <alignment horizontal="center" vertical="center" wrapText="1"/>
    </xf>
    <xf numFmtId="0" fontId="7" fillId="5" borderId="9" xfId="2" applyFon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</cellXfs>
  <cellStyles count="6">
    <cellStyle name="Milliers" xfId="5" builtinId="3"/>
    <cellStyle name="Monétaire" xfId="4" builtinId="4"/>
    <cellStyle name="Normal" xfId="0" builtinId="0"/>
    <cellStyle name="Normal 2" xfId="2" xr:uid="{F976AC09-7895-4BB9-B47F-5991FFFF93FD}"/>
    <cellStyle name="Normal 5" xfId="3" xr:uid="{023518A2-ACFB-4E18-887A-34515EE88169}"/>
    <cellStyle name="Titre 2" xfId="1" xr:uid="{93BABDBE-60C8-4D72-98C4-9A8D8FE198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179294</xdr:colOff>
      <xdr:row>0</xdr:row>
      <xdr:rowOff>145676</xdr:rowOff>
    </xdr:from>
    <xdr:to>
      <xdr:col>7</xdr:col>
      <xdr:colOff>601532</xdr:colOff>
      <xdr:row>3</xdr:row>
      <xdr:rowOff>35149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387A04-2FA1-E04C-EAFD-2AE9A8A23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0853" y="145676"/>
          <a:ext cx="1524000" cy="4235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513521</xdr:colOff>
      <xdr:row>1</xdr:row>
      <xdr:rowOff>57978</xdr:rowOff>
    </xdr:from>
    <xdr:to>
      <xdr:col>4</xdr:col>
      <xdr:colOff>304551</xdr:colOff>
      <xdr:row>3</xdr:row>
      <xdr:rowOff>113278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F98374C-1526-4E3E-A72E-59F1D513F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2021" y="240195"/>
          <a:ext cx="1522095" cy="4197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521970</xdr:colOff>
      <xdr:row>1</xdr:row>
      <xdr:rowOff>90805</xdr:rowOff>
    </xdr:from>
    <xdr:to>
      <xdr:col>6</xdr:col>
      <xdr:colOff>457200</xdr:colOff>
      <xdr:row>3</xdr:row>
      <xdr:rowOff>128905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360C80-CCE2-4A7A-857A-A51457FC5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8670" y="274955"/>
          <a:ext cx="1519555" cy="416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B1EE2-DCB5-4483-BE25-E88EBF4BEA69}">
  <sheetPr>
    <tabColor theme="9" tint="0.79998168889431442"/>
  </sheetPr>
  <dimension ref="B1:H28"/>
  <sheetViews>
    <sheetView tabSelected="1" view="pageBreakPreview" zoomScale="85" zoomScaleNormal="100" zoomScaleSheetLayoutView="85" workbookViewId="0">
      <selection activeCell="C9" sqref="C9"/>
    </sheetView>
  </sheetViews>
  <sheetFormatPr baseColWidth="10" defaultColWidth="10.88671875" defaultRowHeight="14.4" x14ac:dyDescent="0.3"/>
  <cols>
    <col min="1" max="1" width="3.5546875" style="1" customWidth="1"/>
    <col min="2" max="2" width="30.44140625" style="1" customWidth="1"/>
    <col min="3" max="3" width="22.44140625" style="1" bestFit="1" customWidth="1"/>
    <col min="4" max="4" width="17.77734375" style="1" customWidth="1"/>
    <col min="5" max="6" width="17.77734375" customWidth="1"/>
    <col min="7" max="7" width="16.109375" style="1" bestFit="1" customWidth="1"/>
    <col min="8" max="8" width="13.88671875" style="1" bestFit="1" customWidth="1"/>
    <col min="9" max="16384" width="10.88671875" style="1"/>
  </cols>
  <sheetData>
    <row r="1" spans="2:8" x14ac:dyDescent="0.3">
      <c r="E1" s="1"/>
      <c r="F1" s="1"/>
    </row>
    <row r="2" spans="2:8" x14ac:dyDescent="0.3">
      <c r="E2" s="1"/>
      <c r="F2" s="1"/>
    </row>
    <row r="3" spans="2:8" x14ac:dyDescent="0.3">
      <c r="E3" s="1"/>
      <c r="F3" s="1"/>
    </row>
    <row r="4" spans="2:8" x14ac:dyDescent="0.3">
      <c r="E4" s="1"/>
      <c r="F4" s="1"/>
    </row>
    <row r="5" spans="2:8" x14ac:dyDescent="0.3">
      <c r="E5" s="1"/>
      <c r="F5" s="1"/>
    </row>
    <row r="6" spans="2:8" x14ac:dyDescent="0.3">
      <c r="E6" s="1"/>
      <c r="F6" s="1"/>
    </row>
    <row r="7" spans="2:8" ht="30" customHeight="1" x14ac:dyDescent="0.3">
      <c r="B7" s="47" t="s">
        <v>101</v>
      </c>
      <c r="C7" s="47"/>
      <c r="D7" s="47"/>
      <c r="E7" s="1"/>
      <c r="F7" s="1"/>
    </row>
    <row r="8" spans="2:8" x14ac:dyDescent="0.3">
      <c r="E8" s="1"/>
      <c r="F8" s="1"/>
    </row>
    <row r="9" spans="2:8" ht="30" customHeight="1" x14ac:dyDescent="0.3">
      <c r="B9" s="4" t="s">
        <v>2</v>
      </c>
      <c r="C9" s="35"/>
      <c r="E9" s="1"/>
      <c r="F9" s="1"/>
    </row>
    <row r="10" spans="2:8" ht="15" thickBot="1" x14ac:dyDescent="0.35">
      <c r="E10" s="1"/>
      <c r="F10" s="1"/>
    </row>
    <row r="11" spans="2:8" ht="57.6" x14ac:dyDescent="0.3">
      <c r="B11" s="48" t="s">
        <v>95</v>
      </c>
      <c r="C11" s="49"/>
      <c r="D11" s="12" t="s">
        <v>94</v>
      </c>
      <c r="E11" s="12" t="s">
        <v>92</v>
      </c>
      <c r="F11" s="12" t="s">
        <v>93</v>
      </c>
      <c r="G11" s="12" t="s">
        <v>97</v>
      </c>
      <c r="H11" s="8" t="s">
        <v>96</v>
      </c>
    </row>
    <row r="12" spans="2:8" x14ac:dyDescent="0.3">
      <c r="B12" s="52" t="s">
        <v>108</v>
      </c>
      <c r="C12" s="53"/>
      <c r="D12" s="3"/>
      <c r="E12" s="3"/>
      <c r="F12" s="3"/>
      <c r="G12" s="3">
        <v>12</v>
      </c>
      <c r="H12" s="9">
        <v>4</v>
      </c>
    </row>
    <row r="13" spans="2:8" ht="30" customHeight="1" x14ac:dyDescent="0.3">
      <c r="B13" s="45" t="s">
        <v>102</v>
      </c>
      <c r="C13" s="46"/>
      <c r="D13" s="36"/>
      <c r="E13" s="37"/>
      <c r="F13" s="37"/>
      <c r="G13" s="3"/>
      <c r="H13" s="9"/>
    </row>
    <row r="14" spans="2:8" ht="30" customHeight="1" x14ac:dyDescent="0.3">
      <c r="B14" s="45" t="s">
        <v>103</v>
      </c>
      <c r="C14" s="46"/>
      <c r="D14" s="36"/>
      <c r="E14" s="37"/>
      <c r="F14" s="37"/>
      <c r="G14" s="3"/>
      <c r="H14" s="9"/>
    </row>
    <row r="15" spans="2:8" ht="30" customHeight="1" x14ac:dyDescent="0.3">
      <c r="B15" s="45" t="s">
        <v>111</v>
      </c>
      <c r="C15" s="46"/>
      <c r="D15" s="36"/>
      <c r="E15" s="37"/>
      <c r="F15" s="37"/>
      <c r="G15" s="3"/>
      <c r="H15" s="9"/>
    </row>
    <row r="16" spans="2:8" ht="30" customHeight="1" x14ac:dyDescent="0.3">
      <c r="B16" s="45" t="s">
        <v>104</v>
      </c>
      <c r="C16" s="46"/>
      <c r="D16" s="36"/>
      <c r="E16" s="37"/>
      <c r="F16" s="37"/>
      <c r="G16" s="3"/>
      <c r="H16" s="9"/>
    </row>
    <row r="17" spans="2:8" ht="43.8" thickBot="1" x14ac:dyDescent="0.35">
      <c r="B17" s="13" t="s">
        <v>85</v>
      </c>
      <c r="C17" s="23" t="str">
        <f>B12</f>
        <v xml:space="preserve">PHASE 1 (EN EXPLOITATION) - Prestations </v>
      </c>
      <c r="D17" s="14">
        <f>SUM(D13:D16)</f>
        <v>0</v>
      </c>
      <c r="E17" s="15">
        <f>SUM(E13:E16)</f>
        <v>0</v>
      </c>
      <c r="F17" s="15">
        <f>SUM(F13:F16)</f>
        <v>0</v>
      </c>
      <c r="G17" s="14">
        <f>D17*$G$12</f>
        <v>0</v>
      </c>
      <c r="H17" s="16">
        <f>G17*$H$12</f>
        <v>0</v>
      </c>
    </row>
    <row r="18" spans="2:8" ht="12" customHeight="1" x14ac:dyDescent="0.3">
      <c r="B18" s="19"/>
      <c r="C18" s="20"/>
      <c r="D18" s="18"/>
      <c r="E18" s="21"/>
      <c r="F18" s="21"/>
      <c r="G18" s="18"/>
      <c r="H18" s="22"/>
    </row>
    <row r="19" spans="2:8" x14ac:dyDescent="0.3">
      <c r="B19" s="52" t="s">
        <v>109</v>
      </c>
      <c r="C19" s="53"/>
      <c r="D19" s="3"/>
      <c r="E19" s="3"/>
      <c r="F19" s="3"/>
      <c r="G19" s="3">
        <v>12</v>
      </c>
      <c r="H19" s="9">
        <v>3</v>
      </c>
    </row>
    <row r="20" spans="2:8" ht="30" customHeight="1" x14ac:dyDescent="0.3">
      <c r="B20" s="45" t="s">
        <v>98</v>
      </c>
      <c r="C20" s="46"/>
      <c r="D20" s="36"/>
      <c r="E20" s="37"/>
      <c r="F20" s="37"/>
      <c r="G20" s="3"/>
      <c r="H20" s="9"/>
    </row>
    <row r="21" spans="2:8" ht="30" customHeight="1" x14ac:dyDescent="0.3">
      <c r="B21" s="45" t="s">
        <v>105</v>
      </c>
      <c r="C21" s="46"/>
      <c r="D21" s="17" t="s">
        <v>134</v>
      </c>
      <c r="E21" s="17" t="s">
        <v>134</v>
      </c>
      <c r="F21" s="17" t="s">
        <v>134</v>
      </c>
      <c r="G21" s="3"/>
      <c r="H21" s="9"/>
    </row>
    <row r="22" spans="2:8" ht="30" customHeight="1" x14ac:dyDescent="0.3">
      <c r="B22" s="45" t="s">
        <v>106</v>
      </c>
      <c r="C22" s="46"/>
      <c r="D22" s="17" t="s">
        <v>134</v>
      </c>
      <c r="E22" s="17" t="s">
        <v>134</v>
      </c>
      <c r="F22" s="17" t="s">
        <v>134</v>
      </c>
      <c r="G22" s="3"/>
      <c r="H22" s="9"/>
    </row>
    <row r="23" spans="2:8" ht="30" customHeight="1" x14ac:dyDescent="0.3">
      <c r="B23" s="45" t="s">
        <v>107</v>
      </c>
      <c r="C23" s="46"/>
      <c r="D23" s="17" t="s">
        <v>134</v>
      </c>
      <c r="E23" s="17" t="s">
        <v>134</v>
      </c>
      <c r="F23" s="17" t="s">
        <v>134</v>
      </c>
      <c r="G23" s="3"/>
      <c r="H23" s="9"/>
    </row>
    <row r="24" spans="2:8" ht="43.8" thickBot="1" x14ac:dyDescent="0.35">
      <c r="B24" s="13" t="s">
        <v>85</v>
      </c>
      <c r="C24" s="23" t="str">
        <f>B19</f>
        <v xml:space="preserve">PHASE 2 (PREVISIONNELLE) - Prestations </v>
      </c>
      <c r="D24" s="14">
        <f>SUM(D20:D23)</f>
        <v>0</v>
      </c>
      <c r="E24" s="15">
        <f>SUM(E20:E23)</f>
        <v>0</v>
      </c>
      <c r="F24" s="15">
        <f>SUM(F20:F23)</f>
        <v>0</v>
      </c>
      <c r="G24" s="14">
        <f>D24*$G$19</f>
        <v>0</v>
      </c>
      <c r="H24" s="16">
        <f>G24*$H$19</f>
        <v>0</v>
      </c>
    </row>
    <row r="25" spans="2:8" ht="12" customHeight="1" x14ac:dyDescent="0.3">
      <c r="B25" s="19"/>
      <c r="C25" s="20"/>
      <c r="D25" s="18"/>
      <c r="E25" s="21"/>
      <c r="F25" s="21"/>
      <c r="G25" s="18"/>
      <c r="H25" s="22"/>
    </row>
    <row r="26" spans="2:8" ht="30" customHeight="1" thickBot="1" x14ac:dyDescent="0.35">
      <c r="B26" s="50" t="s">
        <v>110</v>
      </c>
      <c r="C26" s="51"/>
      <c r="D26" s="24">
        <f>SUM(D17+D24)</f>
        <v>0</v>
      </c>
      <c r="E26" s="25">
        <f>SUM(E17+E24)</f>
        <v>0</v>
      </c>
      <c r="F26" s="25">
        <f>SUM(F17+F24)</f>
        <v>0</v>
      </c>
      <c r="G26" s="24">
        <f>SUM(G17+G24)</f>
        <v>0</v>
      </c>
      <c r="H26" s="24">
        <f>SUM(H17+H24)</f>
        <v>0</v>
      </c>
    </row>
    <row r="27" spans="2:8" x14ac:dyDescent="0.3">
      <c r="E27" s="1"/>
      <c r="F27" s="1"/>
    </row>
    <row r="28" spans="2:8" x14ac:dyDescent="0.3">
      <c r="B28" s="4"/>
      <c r="C28" s="44"/>
      <c r="D28" s="44"/>
      <c r="E28" s="1"/>
      <c r="F28" s="1"/>
    </row>
  </sheetData>
  <mergeCells count="14">
    <mergeCell ref="C28:D28"/>
    <mergeCell ref="B20:C20"/>
    <mergeCell ref="B7:D7"/>
    <mergeCell ref="B11:C11"/>
    <mergeCell ref="B26:C26"/>
    <mergeCell ref="B13:C13"/>
    <mergeCell ref="B14:C14"/>
    <mergeCell ref="B21:C21"/>
    <mergeCell ref="B16:C16"/>
    <mergeCell ref="B12:C12"/>
    <mergeCell ref="B19:C19"/>
    <mergeCell ref="B15:C15"/>
    <mergeCell ref="B22:C22"/>
    <mergeCell ref="B23:C23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A6C2-0E50-4156-9DBE-B442FC1728F2}">
  <sheetPr>
    <tabColor theme="9" tint="0.79998168889431442"/>
  </sheetPr>
  <dimension ref="A7:D75"/>
  <sheetViews>
    <sheetView view="pageBreakPreview" zoomScale="115" zoomScaleNormal="100" zoomScaleSheetLayoutView="115" workbookViewId="0">
      <selection activeCell="C74" sqref="C74"/>
    </sheetView>
  </sheetViews>
  <sheetFormatPr baseColWidth="10" defaultColWidth="10.88671875" defaultRowHeight="14.4" x14ac:dyDescent="0.3"/>
  <cols>
    <col min="1" max="1" width="8.21875" style="1" customWidth="1"/>
    <col min="2" max="2" width="82.33203125" style="1" customWidth="1"/>
    <col min="3" max="3" width="12.21875" style="1" customWidth="1"/>
    <col min="4" max="4" width="25.21875" style="1" customWidth="1"/>
    <col min="5" max="5" width="9.77734375" style="1" customWidth="1"/>
    <col min="6" max="16384" width="10.88671875" style="1"/>
  </cols>
  <sheetData>
    <row r="7" spans="1:4" ht="27.45" customHeight="1" x14ac:dyDescent="0.3">
      <c r="B7" s="47" t="s">
        <v>112</v>
      </c>
      <c r="C7" s="47"/>
      <c r="D7" s="47"/>
    </row>
    <row r="8" spans="1:4" ht="23.4" x14ac:dyDescent="0.3">
      <c r="B8" s="54" t="s">
        <v>100</v>
      </c>
      <c r="C8" s="54"/>
      <c r="D8" s="54"/>
    </row>
    <row r="10" spans="1:4" ht="25.95" customHeight="1" x14ac:dyDescent="0.3">
      <c r="B10" s="4" t="s">
        <v>2</v>
      </c>
      <c r="C10" s="55">
        <f>'LOT01-DPGF'!C9</f>
        <v>0</v>
      </c>
      <c r="D10" s="55"/>
    </row>
    <row r="13" spans="1:4" x14ac:dyDescent="0.3">
      <c r="A13" s="2" t="s">
        <v>3</v>
      </c>
      <c r="B13" s="2"/>
      <c r="C13" s="3" t="s">
        <v>0</v>
      </c>
      <c r="D13" s="3" t="s">
        <v>1</v>
      </c>
    </row>
    <row r="14" spans="1:4" x14ac:dyDescent="0.3">
      <c r="A14" s="5" t="s">
        <v>5</v>
      </c>
      <c r="B14" s="5" t="s">
        <v>87</v>
      </c>
      <c r="C14" s="6"/>
      <c r="D14" s="6"/>
    </row>
    <row r="15" spans="1:4" x14ac:dyDescent="0.3">
      <c r="A15" s="26" t="s">
        <v>9</v>
      </c>
      <c r="B15" s="27" t="s">
        <v>117</v>
      </c>
      <c r="C15" s="28" t="s">
        <v>86</v>
      </c>
      <c r="D15" s="38"/>
    </row>
    <row r="16" spans="1:4" x14ac:dyDescent="0.3">
      <c r="A16" s="26" t="s">
        <v>10</v>
      </c>
      <c r="B16" s="27" t="s">
        <v>70</v>
      </c>
      <c r="C16" s="28" t="s">
        <v>55</v>
      </c>
      <c r="D16" s="39"/>
    </row>
    <row r="17" spans="1:4" x14ac:dyDescent="0.3">
      <c r="A17" s="26" t="s">
        <v>11</v>
      </c>
      <c r="B17" s="27" t="s">
        <v>71</v>
      </c>
      <c r="C17" s="28" t="s">
        <v>55</v>
      </c>
      <c r="D17" s="40"/>
    </row>
    <row r="18" spans="1:4" x14ac:dyDescent="0.3">
      <c r="A18" s="26" t="s">
        <v>12</v>
      </c>
      <c r="B18" s="27" t="s">
        <v>72</v>
      </c>
      <c r="C18" s="28" t="s">
        <v>55</v>
      </c>
      <c r="D18" s="40"/>
    </row>
    <row r="19" spans="1:4" x14ac:dyDescent="0.3">
      <c r="A19" s="26" t="s">
        <v>56</v>
      </c>
      <c r="B19" s="27" t="s">
        <v>75</v>
      </c>
      <c r="C19" s="28" t="s">
        <v>55</v>
      </c>
      <c r="D19" s="40"/>
    </row>
    <row r="20" spans="1:4" x14ac:dyDescent="0.3">
      <c r="A20" s="26" t="s">
        <v>57</v>
      </c>
      <c r="B20" s="27" t="s">
        <v>74</v>
      </c>
      <c r="C20" s="28" t="s">
        <v>55</v>
      </c>
      <c r="D20" s="41"/>
    </row>
    <row r="21" spans="1:4" x14ac:dyDescent="0.3">
      <c r="A21" s="26" t="s">
        <v>58</v>
      </c>
      <c r="B21" s="27" t="s">
        <v>73</v>
      </c>
      <c r="C21" s="28" t="s">
        <v>55</v>
      </c>
      <c r="D21" s="41"/>
    </row>
    <row r="22" spans="1:4" x14ac:dyDescent="0.3">
      <c r="A22" s="26" t="s">
        <v>13</v>
      </c>
      <c r="B22" s="27" t="s">
        <v>76</v>
      </c>
      <c r="C22" s="28" t="s">
        <v>55</v>
      </c>
      <c r="D22" s="41"/>
    </row>
    <row r="23" spans="1:4" x14ac:dyDescent="0.3">
      <c r="A23" s="26" t="s">
        <v>14</v>
      </c>
      <c r="B23" s="27" t="s">
        <v>115</v>
      </c>
      <c r="C23" s="28" t="s">
        <v>86</v>
      </c>
      <c r="D23" s="41"/>
    </row>
    <row r="24" spans="1:4" x14ac:dyDescent="0.3">
      <c r="A24" s="26" t="s">
        <v>83</v>
      </c>
      <c r="B24" s="27" t="s">
        <v>116</v>
      </c>
      <c r="C24" s="28" t="s">
        <v>55</v>
      </c>
      <c r="D24" s="41"/>
    </row>
    <row r="25" spans="1:4" x14ac:dyDescent="0.3">
      <c r="A25" s="26" t="s">
        <v>113</v>
      </c>
      <c r="B25" s="27" t="s">
        <v>81</v>
      </c>
      <c r="C25" s="28" t="s">
        <v>118</v>
      </c>
      <c r="D25" s="41"/>
    </row>
    <row r="26" spans="1:4" x14ac:dyDescent="0.3">
      <c r="A26" s="26" t="s">
        <v>114</v>
      </c>
      <c r="B26" s="27" t="s">
        <v>82</v>
      </c>
      <c r="C26" s="28" t="s">
        <v>118</v>
      </c>
      <c r="D26" s="41"/>
    </row>
    <row r="27" spans="1:4" x14ac:dyDescent="0.3">
      <c r="A27" s="5" t="s">
        <v>6</v>
      </c>
      <c r="B27" s="5" t="s">
        <v>90</v>
      </c>
      <c r="C27" s="6"/>
      <c r="D27" s="7"/>
    </row>
    <row r="28" spans="1:4" x14ac:dyDescent="0.3">
      <c r="A28" s="26" t="s">
        <v>15</v>
      </c>
      <c r="B28" s="27" t="s">
        <v>117</v>
      </c>
      <c r="C28" s="28" t="s">
        <v>86</v>
      </c>
      <c r="D28" s="38"/>
    </row>
    <row r="29" spans="1:4" x14ac:dyDescent="0.3">
      <c r="A29" s="26" t="s">
        <v>16</v>
      </c>
      <c r="B29" s="27" t="s">
        <v>70</v>
      </c>
      <c r="C29" s="28" t="s">
        <v>55</v>
      </c>
      <c r="D29" s="39"/>
    </row>
    <row r="30" spans="1:4" x14ac:dyDescent="0.3">
      <c r="A30" s="26" t="s">
        <v>17</v>
      </c>
      <c r="B30" s="27" t="s">
        <v>71</v>
      </c>
      <c r="C30" s="28" t="s">
        <v>55</v>
      </c>
      <c r="D30" s="40"/>
    </row>
    <row r="31" spans="1:4" x14ac:dyDescent="0.3">
      <c r="A31" s="26" t="s">
        <v>18</v>
      </c>
      <c r="B31" s="27" t="s">
        <v>72</v>
      </c>
      <c r="C31" s="28" t="s">
        <v>55</v>
      </c>
      <c r="D31" s="40"/>
    </row>
    <row r="32" spans="1:4" x14ac:dyDescent="0.3">
      <c r="A32" s="26" t="s">
        <v>59</v>
      </c>
      <c r="B32" s="27" t="s">
        <v>75</v>
      </c>
      <c r="C32" s="28" t="s">
        <v>55</v>
      </c>
      <c r="D32" s="40"/>
    </row>
    <row r="33" spans="1:4" x14ac:dyDescent="0.3">
      <c r="A33" s="26" t="s">
        <v>60</v>
      </c>
      <c r="B33" s="27" t="s">
        <v>74</v>
      </c>
      <c r="C33" s="28" t="s">
        <v>55</v>
      </c>
      <c r="D33" s="41"/>
    </row>
    <row r="34" spans="1:4" x14ac:dyDescent="0.3">
      <c r="A34" s="26" t="s">
        <v>61</v>
      </c>
      <c r="B34" s="27" t="s">
        <v>73</v>
      </c>
      <c r="C34" s="28" t="s">
        <v>55</v>
      </c>
      <c r="D34" s="41"/>
    </row>
    <row r="35" spans="1:4" x14ac:dyDescent="0.3">
      <c r="A35" s="26" t="s">
        <v>19</v>
      </c>
      <c r="B35" s="27" t="s">
        <v>76</v>
      </c>
      <c r="C35" s="28" t="s">
        <v>55</v>
      </c>
      <c r="D35" s="41"/>
    </row>
    <row r="36" spans="1:4" x14ac:dyDescent="0.3">
      <c r="A36" s="5" t="s">
        <v>7</v>
      </c>
      <c r="B36" s="5" t="s">
        <v>88</v>
      </c>
      <c r="C36" s="6"/>
      <c r="D36" s="7"/>
    </row>
    <row r="37" spans="1:4" x14ac:dyDescent="0.3">
      <c r="A37" s="29" t="s">
        <v>20</v>
      </c>
      <c r="B37" s="27" t="s">
        <v>117</v>
      </c>
      <c r="C37" s="28" t="s">
        <v>86</v>
      </c>
      <c r="D37" s="38"/>
    </row>
    <row r="38" spans="1:4" x14ac:dyDescent="0.3">
      <c r="A38" s="29" t="s">
        <v>22</v>
      </c>
      <c r="B38" s="27" t="s">
        <v>70</v>
      </c>
      <c r="C38" s="28" t="s">
        <v>55</v>
      </c>
      <c r="D38" s="39"/>
    </row>
    <row r="39" spans="1:4" x14ac:dyDescent="0.3">
      <c r="A39" s="29" t="s">
        <v>23</v>
      </c>
      <c r="B39" s="27" t="s">
        <v>71</v>
      </c>
      <c r="C39" s="28" t="s">
        <v>55</v>
      </c>
      <c r="D39" s="40"/>
    </row>
    <row r="40" spans="1:4" x14ac:dyDescent="0.3">
      <c r="A40" s="29" t="s">
        <v>24</v>
      </c>
      <c r="B40" s="27" t="s">
        <v>72</v>
      </c>
      <c r="C40" s="28" t="s">
        <v>55</v>
      </c>
      <c r="D40" s="40"/>
    </row>
    <row r="41" spans="1:4" x14ac:dyDescent="0.3">
      <c r="A41" s="29" t="s">
        <v>62</v>
      </c>
      <c r="B41" s="27" t="s">
        <v>75</v>
      </c>
      <c r="C41" s="28" t="s">
        <v>55</v>
      </c>
      <c r="D41" s="40"/>
    </row>
    <row r="42" spans="1:4" x14ac:dyDescent="0.3">
      <c r="A42" s="29" t="s">
        <v>63</v>
      </c>
      <c r="B42" s="27" t="s">
        <v>74</v>
      </c>
      <c r="C42" s="28" t="s">
        <v>55</v>
      </c>
      <c r="D42" s="41"/>
    </row>
    <row r="43" spans="1:4" x14ac:dyDescent="0.3">
      <c r="A43" s="29" t="s">
        <v>64</v>
      </c>
      <c r="B43" s="27" t="s">
        <v>73</v>
      </c>
      <c r="C43" s="28" t="s">
        <v>55</v>
      </c>
      <c r="D43" s="41"/>
    </row>
    <row r="44" spans="1:4" x14ac:dyDescent="0.3">
      <c r="A44" s="29" t="s">
        <v>25</v>
      </c>
      <c r="B44" s="27" t="s">
        <v>76</v>
      </c>
      <c r="C44" s="28" t="s">
        <v>55</v>
      </c>
      <c r="D44" s="41"/>
    </row>
    <row r="45" spans="1:4" x14ac:dyDescent="0.3">
      <c r="A45" s="5" t="s">
        <v>8</v>
      </c>
      <c r="B45" s="5" t="s">
        <v>89</v>
      </c>
      <c r="C45" s="6"/>
      <c r="D45" s="7"/>
    </row>
    <row r="46" spans="1:4" x14ac:dyDescent="0.3">
      <c r="A46" s="29" t="s">
        <v>21</v>
      </c>
      <c r="B46" s="27" t="s">
        <v>117</v>
      </c>
      <c r="C46" s="28" t="s">
        <v>86</v>
      </c>
      <c r="D46" s="38"/>
    </row>
    <row r="47" spans="1:4" x14ac:dyDescent="0.3">
      <c r="A47" s="29" t="s">
        <v>26</v>
      </c>
      <c r="B47" s="27" t="s">
        <v>70</v>
      </c>
      <c r="C47" s="28" t="s">
        <v>55</v>
      </c>
      <c r="D47" s="39"/>
    </row>
    <row r="48" spans="1:4" x14ac:dyDescent="0.3">
      <c r="A48" s="29" t="s">
        <v>27</v>
      </c>
      <c r="B48" s="27" t="s">
        <v>71</v>
      </c>
      <c r="C48" s="28" t="s">
        <v>55</v>
      </c>
      <c r="D48" s="40"/>
    </row>
    <row r="49" spans="1:4" x14ac:dyDescent="0.3">
      <c r="A49" s="29" t="s">
        <v>28</v>
      </c>
      <c r="B49" s="27" t="s">
        <v>72</v>
      </c>
      <c r="C49" s="28" t="s">
        <v>55</v>
      </c>
      <c r="D49" s="40"/>
    </row>
    <row r="50" spans="1:4" x14ac:dyDescent="0.3">
      <c r="A50" s="29" t="s">
        <v>65</v>
      </c>
      <c r="B50" s="27" t="s">
        <v>75</v>
      </c>
      <c r="C50" s="28" t="s">
        <v>55</v>
      </c>
      <c r="D50" s="40"/>
    </row>
    <row r="51" spans="1:4" x14ac:dyDescent="0.3">
      <c r="A51" s="29" t="s">
        <v>66</v>
      </c>
      <c r="B51" s="27" t="s">
        <v>74</v>
      </c>
      <c r="C51" s="28" t="s">
        <v>55</v>
      </c>
      <c r="D51" s="41"/>
    </row>
    <row r="52" spans="1:4" x14ac:dyDescent="0.3">
      <c r="A52" s="29" t="s">
        <v>67</v>
      </c>
      <c r="B52" s="27" t="s">
        <v>73</v>
      </c>
      <c r="C52" s="28" t="s">
        <v>55</v>
      </c>
      <c r="D52" s="41"/>
    </row>
    <row r="53" spans="1:4" x14ac:dyDescent="0.3">
      <c r="A53" s="29" t="s">
        <v>29</v>
      </c>
      <c r="B53" s="27" t="s">
        <v>76</v>
      </c>
      <c r="C53" s="28" t="s">
        <v>55</v>
      </c>
      <c r="D53" s="41"/>
    </row>
    <row r="54" spans="1:4" x14ac:dyDescent="0.3">
      <c r="A54" s="5" t="s">
        <v>37</v>
      </c>
      <c r="B54" s="5" t="s">
        <v>35</v>
      </c>
      <c r="C54" s="6"/>
      <c r="D54" s="6"/>
    </row>
    <row r="55" spans="1:4" x14ac:dyDescent="0.3">
      <c r="A55" s="26" t="s">
        <v>38</v>
      </c>
      <c r="B55" s="30" t="s">
        <v>91</v>
      </c>
      <c r="C55" s="28" t="s">
        <v>86</v>
      </c>
      <c r="D55" s="41"/>
    </row>
    <row r="56" spans="1:4" x14ac:dyDescent="0.3">
      <c r="A56" s="26" t="s">
        <v>39</v>
      </c>
      <c r="B56" s="30" t="s">
        <v>128</v>
      </c>
      <c r="C56" s="28" t="s">
        <v>86</v>
      </c>
      <c r="D56" s="40"/>
    </row>
    <row r="57" spans="1:4" x14ac:dyDescent="0.3">
      <c r="A57" s="26" t="s">
        <v>40</v>
      </c>
      <c r="B57" s="27" t="s">
        <v>31</v>
      </c>
      <c r="C57" s="28" t="s">
        <v>30</v>
      </c>
      <c r="D57" s="40"/>
    </row>
    <row r="58" spans="1:4" x14ac:dyDescent="0.3">
      <c r="A58" s="26" t="s">
        <v>41</v>
      </c>
      <c r="B58" s="27" t="s">
        <v>79</v>
      </c>
      <c r="C58" s="28" t="s">
        <v>30</v>
      </c>
      <c r="D58" s="40"/>
    </row>
    <row r="59" spans="1:4" x14ac:dyDescent="0.3">
      <c r="A59" s="26" t="s">
        <v>42</v>
      </c>
      <c r="B59" s="27" t="s">
        <v>33</v>
      </c>
      <c r="C59" s="28" t="s">
        <v>30</v>
      </c>
      <c r="D59" s="40"/>
    </row>
    <row r="60" spans="1:4" x14ac:dyDescent="0.3">
      <c r="A60" s="26" t="s">
        <v>43</v>
      </c>
      <c r="B60" s="27" t="s">
        <v>77</v>
      </c>
      <c r="C60" s="28" t="s">
        <v>30</v>
      </c>
      <c r="D60" s="41"/>
    </row>
    <row r="61" spans="1:4" x14ac:dyDescent="0.3">
      <c r="A61" s="26" t="s">
        <v>44</v>
      </c>
      <c r="B61" s="27" t="s">
        <v>78</v>
      </c>
      <c r="C61" s="28" t="s">
        <v>30</v>
      </c>
      <c r="D61" s="41"/>
    </row>
    <row r="62" spans="1:4" x14ac:dyDescent="0.3">
      <c r="A62" s="26" t="s">
        <v>45</v>
      </c>
      <c r="B62" s="27" t="s">
        <v>84</v>
      </c>
      <c r="C62" s="28" t="s">
        <v>30</v>
      </c>
      <c r="D62" s="41"/>
    </row>
    <row r="63" spans="1:4" x14ac:dyDescent="0.3">
      <c r="A63" s="26" t="s">
        <v>46</v>
      </c>
      <c r="B63" s="27" t="s">
        <v>32</v>
      </c>
      <c r="C63" s="28" t="s">
        <v>30</v>
      </c>
      <c r="D63" s="41"/>
    </row>
    <row r="64" spans="1:4" x14ac:dyDescent="0.3">
      <c r="A64" s="26" t="s">
        <v>47</v>
      </c>
      <c r="B64" s="27"/>
      <c r="C64" s="28"/>
      <c r="D64" s="41"/>
    </row>
    <row r="65" spans="1:4" x14ac:dyDescent="0.3">
      <c r="A65" s="5" t="s">
        <v>48</v>
      </c>
      <c r="B65" s="5" t="s">
        <v>126</v>
      </c>
      <c r="C65" s="6"/>
      <c r="D65" s="7"/>
    </row>
    <row r="66" spans="1:4" x14ac:dyDescent="0.3">
      <c r="A66" s="26" t="s">
        <v>49</v>
      </c>
      <c r="B66" s="27" t="s">
        <v>120</v>
      </c>
      <c r="C66" s="28" t="s">
        <v>30</v>
      </c>
      <c r="D66" s="40"/>
    </row>
    <row r="67" spans="1:4" x14ac:dyDescent="0.3">
      <c r="A67" s="26" t="s">
        <v>50</v>
      </c>
      <c r="B67" s="27" t="s">
        <v>80</v>
      </c>
      <c r="C67" s="28" t="s">
        <v>30</v>
      </c>
      <c r="D67" s="40"/>
    </row>
    <row r="68" spans="1:4" x14ac:dyDescent="0.3">
      <c r="A68" s="26" t="s">
        <v>51</v>
      </c>
      <c r="B68" s="27" t="s">
        <v>119</v>
      </c>
      <c r="C68" s="28" t="s">
        <v>30</v>
      </c>
      <c r="D68" s="40"/>
    </row>
    <row r="69" spans="1:4" x14ac:dyDescent="0.3">
      <c r="A69" s="26" t="s">
        <v>52</v>
      </c>
      <c r="B69" s="27" t="s">
        <v>129</v>
      </c>
      <c r="C69" s="28" t="s">
        <v>30</v>
      </c>
      <c r="D69" s="40"/>
    </row>
    <row r="70" spans="1:4" x14ac:dyDescent="0.3">
      <c r="A70" s="26" t="s">
        <v>53</v>
      </c>
      <c r="B70" s="27" t="s">
        <v>121</v>
      </c>
      <c r="C70" s="28" t="s">
        <v>30</v>
      </c>
      <c r="D70" s="41"/>
    </row>
    <row r="71" spans="1:4" x14ac:dyDescent="0.3">
      <c r="A71" s="26" t="s">
        <v>54</v>
      </c>
      <c r="B71" s="27" t="s">
        <v>122</v>
      </c>
      <c r="C71" s="28" t="s">
        <v>30</v>
      </c>
      <c r="D71" s="41"/>
    </row>
    <row r="72" spans="1:4" x14ac:dyDescent="0.3">
      <c r="A72" s="26" t="s">
        <v>123</v>
      </c>
      <c r="B72" s="27" t="s">
        <v>127</v>
      </c>
      <c r="C72" s="28" t="s">
        <v>30</v>
      </c>
      <c r="D72" s="41"/>
    </row>
    <row r="73" spans="1:4" ht="28.8" x14ac:dyDescent="0.3">
      <c r="A73" s="26" t="s">
        <v>124</v>
      </c>
      <c r="B73" s="42" t="s">
        <v>132</v>
      </c>
      <c r="C73" s="28" t="s">
        <v>30</v>
      </c>
      <c r="D73" s="41"/>
    </row>
    <row r="74" spans="1:4" ht="43.2" x14ac:dyDescent="0.3">
      <c r="A74" s="26" t="s">
        <v>125</v>
      </c>
      <c r="B74" s="42" t="s">
        <v>131</v>
      </c>
      <c r="C74" s="28" t="s">
        <v>86</v>
      </c>
      <c r="D74" s="41"/>
    </row>
    <row r="75" spans="1:4" x14ac:dyDescent="0.3">
      <c r="A75" s="26" t="s">
        <v>130</v>
      </c>
      <c r="B75" s="43"/>
      <c r="C75" s="28"/>
      <c r="D75" s="41"/>
    </row>
  </sheetData>
  <mergeCells count="3">
    <mergeCell ref="B7:D7"/>
    <mergeCell ref="B8:D8"/>
    <mergeCell ref="C10:D10"/>
  </mergeCells>
  <phoneticPr fontId="10" type="noConversion"/>
  <pageMargins left="0.7" right="0.7" top="0.75" bottom="0.75" header="0.3" footer="0.3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5FCC3-1754-4D71-8FEA-B92BCEDDEFD6}">
  <sheetPr>
    <tabColor theme="2"/>
  </sheetPr>
  <dimension ref="A7:F75"/>
  <sheetViews>
    <sheetView view="pageBreakPreview" zoomScaleNormal="100" zoomScaleSheetLayoutView="100" workbookViewId="0">
      <selection activeCell="C11" sqref="C11"/>
    </sheetView>
  </sheetViews>
  <sheetFormatPr baseColWidth="10" defaultColWidth="10.88671875" defaultRowHeight="14.4" x14ac:dyDescent="0.3"/>
  <cols>
    <col min="1" max="1" width="8.21875" style="1" customWidth="1"/>
    <col min="2" max="2" width="82.33203125" style="1" customWidth="1"/>
    <col min="3" max="5" width="12.21875" style="1" customWidth="1"/>
    <col min="6" max="6" width="10.88671875" style="1"/>
    <col min="7" max="7" width="9.77734375" style="1" customWidth="1"/>
    <col min="8" max="16384" width="10.88671875" style="1"/>
  </cols>
  <sheetData>
    <row r="7" spans="1:6" ht="27.45" customHeight="1" x14ac:dyDescent="0.3">
      <c r="B7" s="47" t="s">
        <v>133</v>
      </c>
      <c r="C7" s="47"/>
      <c r="D7" s="47"/>
      <c r="E7" s="47"/>
      <c r="F7" s="47"/>
    </row>
    <row r="8" spans="1:6" ht="23.4" x14ac:dyDescent="0.3">
      <c r="B8" s="54" t="s">
        <v>99</v>
      </c>
      <c r="C8" s="54"/>
      <c r="D8" s="54"/>
      <c r="E8" s="54"/>
      <c r="F8" s="54"/>
    </row>
    <row r="10" spans="1:6" ht="25.95" customHeight="1" x14ac:dyDescent="0.3">
      <c r="B10" s="4" t="s">
        <v>2</v>
      </c>
      <c r="C10" s="55">
        <f>'LOT01-DPGF'!C9</f>
        <v>0</v>
      </c>
      <c r="D10" s="55"/>
      <c r="E10" s="55"/>
      <c r="F10" s="55"/>
    </row>
    <row r="13" spans="1:6" ht="49.5" customHeight="1" x14ac:dyDescent="0.3">
      <c r="A13" s="2" t="s">
        <v>3</v>
      </c>
      <c r="B13" s="2"/>
      <c r="C13" s="3" t="s">
        <v>0</v>
      </c>
      <c r="D13" s="3" t="s">
        <v>1</v>
      </c>
      <c r="E13" s="3" t="s">
        <v>68</v>
      </c>
      <c r="F13" s="9" t="s">
        <v>69</v>
      </c>
    </row>
    <row r="14" spans="1:6" x14ac:dyDescent="0.3">
      <c r="A14" s="5" t="s">
        <v>5</v>
      </c>
      <c r="B14" s="5" t="s">
        <v>87</v>
      </c>
      <c r="C14" s="6"/>
      <c r="D14" s="6"/>
      <c r="E14" s="6"/>
      <c r="F14" s="11"/>
    </row>
    <row r="15" spans="1:6" x14ac:dyDescent="0.3">
      <c r="A15" s="26" t="str">
        <f>'LOT01-BPU'!A15</f>
        <v>PE1.1</v>
      </c>
      <c r="B15" s="27" t="str">
        <f>'LOT01-BPU'!B15</f>
        <v>Nettoyage Complet Espace ERP Evenementiel</v>
      </c>
      <c r="C15" s="28" t="str">
        <f>'LOT01-BPU'!C15</f>
        <v>Forfait</v>
      </c>
      <c r="D15" s="31">
        <f>'LOT01-BPU'!D15</f>
        <v>0</v>
      </c>
      <c r="E15" s="32">
        <v>10</v>
      </c>
      <c r="F15" s="33">
        <f>D15*E15</f>
        <v>0</v>
      </c>
    </row>
    <row r="16" spans="1:6" x14ac:dyDescent="0.3">
      <c r="A16" s="26" t="str">
        <f>'LOT01-BPU'!A16</f>
        <v>PE1.2</v>
      </c>
      <c r="B16" s="27" t="str">
        <f>'LOT01-BPU'!B16</f>
        <v>Nettoyage Zone Atelier</v>
      </c>
      <c r="C16" s="28" t="str">
        <f>'LOT01-BPU'!C16</f>
        <v>m2</v>
      </c>
      <c r="D16" s="31">
        <f>'LOT01-BPU'!D16</f>
        <v>0</v>
      </c>
      <c r="E16" s="32">
        <v>1000</v>
      </c>
      <c r="F16" s="33">
        <f>D16*E16</f>
        <v>0</v>
      </c>
    </row>
    <row r="17" spans="1:6" x14ac:dyDescent="0.3">
      <c r="A17" s="26" t="str">
        <f>'LOT01-BPU'!A17</f>
        <v>PE1.3</v>
      </c>
      <c r="B17" s="27" t="str">
        <f>'LOT01-BPU'!B17</f>
        <v>Nettoyage Zone Bureau</v>
      </c>
      <c r="C17" s="28" t="str">
        <f>'LOT01-BPU'!C17</f>
        <v>m2</v>
      </c>
      <c r="D17" s="31">
        <f>'LOT01-BPU'!D17</f>
        <v>0</v>
      </c>
      <c r="E17" s="32">
        <v>500</v>
      </c>
      <c r="F17" s="33">
        <f t="shared" ref="F17:F44" si="0">D17*E17</f>
        <v>0</v>
      </c>
    </row>
    <row r="18" spans="1:6" x14ac:dyDescent="0.3">
      <c r="A18" s="26" t="str">
        <f>'LOT01-BPU'!A18</f>
        <v>PE1.4</v>
      </c>
      <c r="B18" s="27" t="str">
        <f>'LOT01-BPU'!B18</f>
        <v>Nettoyage Zone Sanitaire</v>
      </c>
      <c r="C18" s="28" t="str">
        <f>'LOT01-BPU'!C18</f>
        <v>m2</v>
      </c>
      <c r="D18" s="31">
        <f>'LOT01-BPU'!D18</f>
        <v>0</v>
      </c>
      <c r="E18" s="32">
        <v>10</v>
      </c>
      <c r="F18" s="33">
        <f t="shared" si="0"/>
        <v>0</v>
      </c>
    </row>
    <row r="19" spans="1:6" x14ac:dyDescent="0.3">
      <c r="A19" s="26" t="str">
        <f>'LOT01-BPU'!A19</f>
        <v>PE1.5</v>
      </c>
      <c r="B19" s="27" t="str">
        <f>'LOT01-BPU'!B19</f>
        <v>Nettoyage Zone Cafétaria et espace détente</v>
      </c>
      <c r="C19" s="28" t="str">
        <f>'LOT01-BPU'!C19</f>
        <v>m2</v>
      </c>
      <c r="D19" s="31">
        <f>'LOT01-BPU'!D19</f>
        <v>0</v>
      </c>
      <c r="E19" s="32">
        <v>10</v>
      </c>
      <c r="F19" s="33">
        <f t="shared" si="0"/>
        <v>0</v>
      </c>
    </row>
    <row r="20" spans="1:6" x14ac:dyDescent="0.3">
      <c r="A20" s="26" t="str">
        <f>'LOT01-BPU'!A20</f>
        <v>PE1.6</v>
      </c>
      <c r="B20" s="27" t="str">
        <f>'LOT01-BPU'!B20</f>
        <v>Nettoyage Zone Circulation ou Logistique</v>
      </c>
      <c r="C20" s="28" t="str">
        <f>'LOT01-BPU'!C20</f>
        <v>m2</v>
      </c>
      <c r="D20" s="31">
        <f>'LOT01-BPU'!D20</f>
        <v>0</v>
      </c>
      <c r="E20" s="32">
        <v>1000</v>
      </c>
      <c r="F20" s="33">
        <f t="shared" si="0"/>
        <v>0</v>
      </c>
    </row>
    <row r="21" spans="1:6" x14ac:dyDescent="0.3">
      <c r="A21" s="26" t="str">
        <f>'LOT01-BPU'!A21</f>
        <v>PE1.7</v>
      </c>
      <c r="B21" s="27" t="str">
        <f>'LOT01-BPU'!B21</f>
        <v>Nettoyage Zone Parvis</v>
      </c>
      <c r="C21" s="28" t="str">
        <f>'LOT01-BPU'!C21</f>
        <v>m2</v>
      </c>
      <c r="D21" s="31">
        <f>'LOT01-BPU'!D21</f>
        <v>0</v>
      </c>
      <c r="E21" s="32">
        <v>1000</v>
      </c>
      <c r="F21" s="33">
        <f t="shared" si="0"/>
        <v>0</v>
      </c>
    </row>
    <row r="22" spans="1:6" x14ac:dyDescent="0.3">
      <c r="A22" s="26" t="str">
        <f>'LOT01-BPU'!A22</f>
        <v>PE1.8</v>
      </c>
      <c r="B22" s="27" t="str">
        <f>'LOT01-BPU'!B22</f>
        <v>Nettoyage Zone Atrium et terrasse bois</v>
      </c>
      <c r="C22" s="28" t="str">
        <f>'LOT01-BPU'!C22</f>
        <v>m2</v>
      </c>
      <c r="D22" s="31">
        <f>'LOT01-BPU'!D22</f>
        <v>0</v>
      </c>
      <c r="E22" s="32">
        <v>300</v>
      </c>
      <c r="F22" s="33">
        <f t="shared" si="0"/>
        <v>0</v>
      </c>
    </row>
    <row r="23" spans="1:6" x14ac:dyDescent="0.3">
      <c r="A23" s="26" t="str">
        <f>'LOT01-BPU'!A23</f>
        <v>PE1.9</v>
      </c>
      <c r="B23" s="27" t="str">
        <f>'LOT01-BPU'!B23</f>
        <v>Balayage local Vélo</v>
      </c>
      <c r="C23" s="28" t="str">
        <f>'LOT01-BPU'!C23</f>
        <v>Forfait</v>
      </c>
      <c r="D23" s="31">
        <f>'LOT01-BPU'!D23</f>
        <v>0</v>
      </c>
      <c r="E23" s="32">
        <v>1</v>
      </c>
      <c r="F23" s="33">
        <f t="shared" si="0"/>
        <v>0</v>
      </c>
    </row>
    <row r="24" spans="1:6" x14ac:dyDescent="0.3">
      <c r="A24" s="26" t="str">
        <f>'LOT01-BPU'!A24</f>
        <v>PE1.10</v>
      </c>
      <c r="B24" s="27" t="str">
        <f>'LOT01-BPU'!B24</f>
        <v>Aspiration des sols de toit.</v>
      </c>
      <c r="C24" s="28" t="str">
        <f>'LOT01-BPU'!C24</f>
        <v>m2</v>
      </c>
      <c r="D24" s="31">
        <f>'LOT01-BPU'!D24</f>
        <v>0</v>
      </c>
      <c r="E24" s="32">
        <v>300</v>
      </c>
      <c r="F24" s="33">
        <f t="shared" si="0"/>
        <v>0</v>
      </c>
    </row>
    <row r="25" spans="1:6" x14ac:dyDescent="0.3">
      <c r="A25" s="26" t="str">
        <f>'LOT01-BPU'!A25</f>
        <v>PE1.11</v>
      </c>
      <c r="B25" s="27" t="str">
        <f>'LOT01-BPU'!B25</f>
        <v>Nettoyage Vitre intérieur/extérieur (hauteur &lt; 4m)</v>
      </c>
      <c r="C25" s="28" t="str">
        <f>'LOT01-BPU'!C25</f>
        <v>Forfait Jour</v>
      </c>
      <c r="D25" s="31">
        <f>'LOT01-BPU'!D25</f>
        <v>0</v>
      </c>
      <c r="E25" s="32">
        <v>20</v>
      </c>
      <c r="F25" s="33">
        <f t="shared" si="0"/>
        <v>0</v>
      </c>
    </row>
    <row r="26" spans="1:6" x14ac:dyDescent="0.3">
      <c r="A26" s="26" t="str">
        <f>'LOT01-BPU'!A26</f>
        <v>PE1.12</v>
      </c>
      <c r="B26" s="27" t="str">
        <f>'LOT01-BPU'!B26</f>
        <v>Nettoyage Vitre intérieur/extérieur (hauteur &gt; 4m)</v>
      </c>
      <c r="C26" s="28" t="str">
        <f>'LOT01-BPU'!C26</f>
        <v>Forfait Jour</v>
      </c>
      <c r="D26" s="31">
        <f>'LOT01-BPU'!D26</f>
        <v>0</v>
      </c>
      <c r="E26" s="32">
        <v>20</v>
      </c>
      <c r="F26" s="33">
        <f t="shared" ref="F26" si="1">D26*E26</f>
        <v>0</v>
      </c>
    </row>
    <row r="27" spans="1:6" x14ac:dyDescent="0.3">
      <c r="A27" s="5" t="s">
        <v>6</v>
      </c>
      <c r="B27" s="5" t="s">
        <v>90</v>
      </c>
      <c r="C27" s="6"/>
      <c r="D27" s="6"/>
      <c r="E27" s="6"/>
      <c r="F27" s="6"/>
    </row>
    <row r="28" spans="1:6" x14ac:dyDescent="0.3">
      <c r="A28" s="26" t="str">
        <f>'LOT01-BPU'!A28</f>
        <v>PE2.1</v>
      </c>
      <c r="B28" s="27" t="str">
        <f>'LOT01-BPU'!B28</f>
        <v>Nettoyage Complet Espace ERP Evenementiel</v>
      </c>
      <c r="C28" s="28" t="str">
        <f>'LOT01-BPU'!C28</f>
        <v>Forfait</v>
      </c>
      <c r="D28" s="31">
        <f>'LOT01-BPU'!D28</f>
        <v>0</v>
      </c>
      <c r="E28" s="32">
        <v>2</v>
      </c>
      <c r="F28" s="33">
        <f t="shared" si="0"/>
        <v>0</v>
      </c>
    </row>
    <row r="29" spans="1:6" x14ac:dyDescent="0.3">
      <c r="A29" s="26" t="str">
        <f>'LOT01-BPU'!A29</f>
        <v>PE2.2</v>
      </c>
      <c r="B29" s="27" t="str">
        <f>'LOT01-BPU'!B29</f>
        <v>Nettoyage Zone Atelier</v>
      </c>
      <c r="C29" s="28" t="str">
        <f>'LOT01-BPU'!C29</f>
        <v>m2</v>
      </c>
      <c r="D29" s="31">
        <f>'LOT01-BPU'!D29</f>
        <v>0</v>
      </c>
      <c r="E29" s="32">
        <v>20</v>
      </c>
      <c r="F29" s="33">
        <f t="shared" si="0"/>
        <v>0</v>
      </c>
    </row>
    <row r="30" spans="1:6" x14ac:dyDescent="0.3">
      <c r="A30" s="26" t="str">
        <f>'LOT01-BPU'!A30</f>
        <v>PE2.3</v>
      </c>
      <c r="B30" s="27" t="str">
        <f>'LOT01-BPU'!B30</f>
        <v>Nettoyage Zone Bureau</v>
      </c>
      <c r="C30" s="28" t="str">
        <f>'LOT01-BPU'!C30</f>
        <v>m2</v>
      </c>
      <c r="D30" s="31">
        <f>'LOT01-BPU'!D30</f>
        <v>0</v>
      </c>
      <c r="E30" s="32">
        <v>5</v>
      </c>
      <c r="F30" s="33">
        <f t="shared" si="0"/>
        <v>0</v>
      </c>
    </row>
    <row r="31" spans="1:6" x14ac:dyDescent="0.3">
      <c r="A31" s="26" t="str">
        <f>'LOT01-BPU'!A31</f>
        <v>PE2.4</v>
      </c>
      <c r="B31" s="27" t="str">
        <f>'LOT01-BPU'!B31</f>
        <v>Nettoyage Zone Sanitaire</v>
      </c>
      <c r="C31" s="28" t="str">
        <f>'LOT01-BPU'!C31</f>
        <v>m2</v>
      </c>
      <c r="D31" s="31">
        <f>'LOT01-BPU'!D31</f>
        <v>0</v>
      </c>
      <c r="E31" s="32">
        <v>5</v>
      </c>
      <c r="F31" s="33">
        <f t="shared" si="0"/>
        <v>0</v>
      </c>
    </row>
    <row r="32" spans="1:6" x14ac:dyDescent="0.3">
      <c r="A32" s="26" t="str">
        <f>'LOT01-BPU'!A32</f>
        <v>PE2.5</v>
      </c>
      <c r="B32" s="27" t="str">
        <f>'LOT01-BPU'!B32</f>
        <v>Nettoyage Zone Cafétaria et espace détente</v>
      </c>
      <c r="C32" s="28" t="str">
        <f>'LOT01-BPU'!C32</f>
        <v>m2</v>
      </c>
      <c r="D32" s="31">
        <f>'LOT01-BPU'!D32</f>
        <v>0</v>
      </c>
      <c r="E32" s="32">
        <v>5</v>
      </c>
      <c r="F32" s="33">
        <f t="shared" si="0"/>
        <v>0</v>
      </c>
    </row>
    <row r="33" spans="1:6" x14ac:dyDescent="0.3">
      <c r="A33" s="26" t="str">
        <f>'LOT01-BPU'!A33</f>
        <v>PE2.6</v>
      </c>
      <c r="B33" s="27" t="str">
        <f>'LOT01-BPU'!B33</f>
        <v>Nettoyage Zone Circulation ou Logistique</v>
      </c>
      <c r="C33" s="28" t="str">
        <f>'LOT01-BPU'!C33</f>
        <v>m2</v>
      </c>
      <c r="D33" s="31">
        <f>'LOT01-BPU'!D33</f>
        <v>0</v>
      </c>
      <c r="E33" s="32">
        <v>100</v>
      </c>
      <c r="F33" s="33">
        <f t="shared" si="0"/>
        <v>0</v>
      </c>
    </row>
    <row r="34" spans="1:6" x14ac:dyDescent="0.3">
      <c r="A34" s="26" t="str">
        <f>'LOT01-BPU'!A34</f>
        <v>PE2.7</v>
      </c>
      <c r="B34" s="27" t="str">
        <f>'LOT01-BPU'!B34</f>
        <v>Nettoyage Zone Parvis</v>
      </c>
      <c r="C34" s="28" t="str">
        <f>'LOT01-BPU'!C34</f>
        <v>m2</v>
      </c>
      <c r="D34" s="31">
        <f>'LOT01-BPU'!D34</f>
        <v>0</v>
      </c>
      <c r="E34" s="32">
        <v>100</v>
      </c>
      <c r="F34" s="33">
        <f t="shared" si="0"/>
        <v>0</v>
      </c>
    </row>
    <row r="35" spans="1:6" x14ac:dyDescent="0.3">
      <c r="A35" s="26" t="str">
        <f>'LOT01-BPU'!A35</f>
        <v>PE2.8</v>
      </c>
      <c r="B35" s="27" t="str">
        <f>'LOT01-BPU'!B35</f>
        <v>Nettoyage Zone Atrium et terrasse bois</v>
      </c>
      <c r="C35" s="28" t="str">
        <f>'LOT01-BPU'!C35</f>
        <v>m2</v>
      </c>
      <c r="D35" s="31">
        <f>'LOT01-BPU'!D35</f>
        <v>0</v>
      </c>
      <c r="E35" s="32">
        <v>20</v>
      </c>
      <c r="F35" s="33">
        <f t="shared" si="0"/>
        <v>0</v>
      </c>
    </row>
    <row r="36" spans="1:6" x14ac:dyDescent="0.3">
      <c r="A36" s="5" t="s">
        <v>7</v>
      </c>
      <c r="B36" s="5" t="s">
        <v>88</v>
      </c>
      <c r="C36" s="6"/>
      <c r="D36" s="6"/>
      <c r="E36" s="6"/>
      <c r="F36" s="6"/>
    </row>
    <row r="37" spans="1:6" x14ac:dyDescent="0.3">
      <c r="A37" s="26" t="str">
        <f>'LOT01-BPU'!A37</f>
        <v>PE4.1</v>
      </c>
      <c r="B37" s="27" t="str">
        <f>'LOT01-BPU'!B37</f>
        <v>Nettoyage Complet Espace ERP Evenementiel</v>
      </c>
      <c r="C37" s="28" t="str">
        <f>'LOT01-BPU'!C37</f>
        <v>Forfait</v>
      </c>
      <c r="D37" s="31">
        <f>'LOT01-BPU'!D37</f>
        <v>0</v>
      </c>
      <c r="E37" s="32">
        <v>2</v>
      </c>
      <c r="F37" s="33">
        <f t="shared" si="0"/>
        <v>0</v>
      </c>
    </row>
    <row r="38" spans="1:6" x14ac:dyDescent="0.3">
      <c r="A38" s="26" t="str">
        <f>'LOT01-BPU'!A38</f>
        <v>PE4.2</v>
      </c>
      <c r="B38" s="27" t="str">
        <f>'LOT01-BPU'!B38</f>
        <v>Nettoyage Zone Atelier</v>
      </c>
      <c r="C38" s="28" t="str">
        <f>'LOT01-BPU'!C38</f>
        <v>m2</v>
      </c>
      <c r="D38" s="31">
        <f>'LOT01-BPU'!D38</f>
        <v>0</v>
      </c>
      <c r="E38" s="32">
        <v>20</v>
      </c>
      <c r="F38" s="33">
        <f t="shared" ref="F38" si="2">D38*E38</f>
        <v>0</v>
      </c>
    </row>
    <row r="39" spans="1:6" x14ac:dyDescent="0.3">
      <c r="A39" s="26" t="str">
        <f>'LOT01-BPU'!A39</f>
        <v>PE4.3</v>
      </c>
      <c r="B39" s="27" t="str">
        <f>'LOT01-BPU'!B39</f>
        <v>Nettoyage Zone Bureau</v>
      </c>
      <c r="C39" s="28" t="str">
        <f>'LOT01-BPU'!C39</f>
        <v>m2</v>
      </c>
      <c r="D39" s="31">
        <f>'LOT01-BPU'!D39</f>
        <v>0</v>
      </c>
      <c r="E39" s="32">
        <v>5</v>
      </c>
      <c r="F39" s="33">
        <f t="shared" si="0"/>
        <v>0</v>
      </c>
    </row>
    <row r="40" spans="1:6" x14ac:dyDescent="0.3">
      <c r="A40" s="26" t="str">
        <f>'LOT01-BPU'!A40</f>
        <v>PE4.4</v>
      </c>
      <c r="B40" s="27" t="str">
        <f>'LOT01-BPU'!B40</f>
        <v>Nettoyage Zone Sanitaire</v>
      </c>
      <c r="C40" s="28" t="str">
        <f>'LOT01-BPU'!C40</f>
        <v>m2</v>
      </c>
      <c r="D40" s="31">
        <f>'LOT01-BPU'!D40</f>
        <v>0</v>
      </c>
      <c r="E40" s="32">
        <v>5</v>
      </c>
      <c r="F40" s="33">
        <f t="shared" si="0"/>
        <v>0</v>
      </c>
    </row>
    <row r="41" spans="1:6" x14ac:dyDescent="0.3">
      <c r="A41" s="26" t="str">
        <f>'LOT01-BPU'!A41</f>
        <v>PE4.5</v>
      </c>
      <c r="B41" s="27" t="str">
        <f>'LOT01-BPU'!B41</f>
        <v>Nettoyage Zone Cafétaria et espace détente</v>
      </c>
      <c r="C41" s="28" t="str">
        <f>'LOT01-BPU'!C41</f>
        <v>m2</v>
      </c>
      <c r="D41" s="31">
        <f>'LOT01-BPU'!D41</f>
        <v>0</v>
      </c>
      <c r="E41" s="32">
        <v>5</v>
      </c>
      <c r="F41" s="33">
        <f t="shared" si="0"/>
        <v>0</v>
      </c>
    </row>
    <row r="42" spans="1:6" x14ac:dyDescent="0.3">
      <c r="A42" s="26" t="str">
        <f>'LOT01-BPU'!A42</f>
        <v>PE4.6</v>
      </c>
      <c r="B42" s="27" t="str">
        <f>'LOT01-BPU'!B42</f>
        <v>Nettoyage Zone Circulation ou Logistique</v>
      </c>
      <c r="C42" s="28" t="str">
        <f>'LOT01-BPU'!C42</f>
        <v>m2</v>
      </c>
      <c r="D42" s="31">
        <f>'LOT01-BPU'!D42</f>
        <v>0</v>
      </c>
      <c r="E42" s="32">
        <v>100</v>
      </c>
      <c r="F42" s="33">
        <f t="shared" si="0"/>
        <v>0</v>
      </c>
    </row>
    <row r="43" spans="1:6" x14ac:dyDescent="0.3">
      <c r="A43" s="26" t="str">
        <f>'LOT01-BPU'!A43</f>
        <v>PE4.7</v>
      </c>
      <c r="B43" s="27" t="str">
        <f>'LOT01-BPU'!B43</f>
        <v>Nettoyage Zone Parvis</v>
      </c>
      <c r="C43" s="28" t="str">
        <f>'LOT01-BPU'!C43</f>
        <v>m2</v>
      </c>
      <c r="D43" s="31">
        <f>'LOT01-BPU'!D43</f>
        <v>0</v>
      </c>
      <c r="E43" s="32">
        <v>100</v>
      </c>
      <c r="F43" s="33">
        <f t="shared" si="0"/>
        <v>0</v>
      </c>
    </row>
    <row r="44" spans="1:6" x14ac:dyDescent="0.3">
      <c r="A44" s="26" t="str">
        <f>'LOT01-BPU'!A44</f>
        <v>PE4.8</v>
      </c>
      <c r="B44" s="27" t="str">
        <f>'LOT01-BPU'!B44</f>
        <v>Nettoyage Zone Atrium et terrasse bois</v>
      </c>
      <c r="C44" s="28" t="str">
        <f>'LOT01-BPU'!C44</f>
        <v>m2</v>
      </c>
      <c r="D44" s="31">
        <f>'LOT01-BPU'!D44</f>
        <v>0</v>
      </c>
      <c r="E44" s="32">
        <v>20</v>
      </c>
      <c r="F44" s="33">
        <f t="shared" si="0"/>
        <v>0</v>
      </c>
    </row>
    <row r="45" spans="1:6" x14ac:dyDescent="0.3">
      <c r="A45" s="5" t="s">
        <v>8</v>
      </c>
      <c r="B45" s="5" t="s">
        <v>89</v>
      </c>
      <c r="C45" s="6"/>
      <c r="D45" s="6"/>
      <c r="E45" s="6"/>
      <c r="F45" s="6"/>
    </row>
    <row r="46" spans="1:6" x14ac:dyDescent="0.3">
      <c r="A46" s="26" t="str">
        <f>'LOT01-BPU'!A46</f>
        <v>PE6.1</v>
      </c>
      <c r="B46" s="27" t="str">
        <f>'LOT01-BPU'!B46</f>
        <v>Nettoyage Complet Espace ERP Evenementiel</v>
      </c>
      <c r="C46" s="28" t="str">
        <f>'LOT01-BPU'!C46</f>
        <v>Forfait</v>
      </c>
      <c r="D46" s="31">
        <f>'LOT01-BPU'!D46</f>
        <v>0</v>
      </c>
      <c r="E46" s="32">
        <v>2</v>
      </c>
      <c r="F46" s="33">
        <f t="shared" ref="F46:F53" si="3">D46*E46</f>
        <v>0</v>
      </c>
    </row>
    <row r="47" spans="1:6" x14ac:dyDescent="0.3">
      <c r="A47" s="26" t="str">
        <f>'LOT01-BPU'!A47</f>
        <v>PE6.2</v>
      </c>
      <c r="B47" s="27" t="str">
        <f>'LOT01-BPU'!B47</f>
        <v>Nettoyage Zone Atelier</v>
      </c>
      <c r="C47" s="28" t="str">
        <f>'LOT01-BPU'!C47</f>
        <v>m2</v>
      </c>
      <c r="D47" s="31">
        <f>'LOT01-BPU'!D47</f>
        <v>0</v>
      </c>
      <c r="E47" s="32">
        <v>20</v>
      </c>
      <c r="F47" s="33">
        <f t="shared" ref="F47" si="4">D47*E47</f>
        <v>0</v>
      </c>
    </row>
    <row r="48" spans="1:6" x14ac:dyDescent="0.3">
      <c r="A48" s="26" t="str">
        <f>'LOT01-BPU'!A48</f>
        <v>PE6.3</v>
      </c>
      <c r="B48" s="27" t="str">
        <f>'LOT01-BPU'!B48</f>
        <v>Nettoyage Zone Bureau</v>
      </c>
      <c r="C48" s="28" t="str">
        <f>'LOT01-BPU'!C48</f>
        <v>m2</v>
      </c>
      <c r="D48" s="31">
        <f>'LOT01-BPU'!D48</f>
        <v>0</v>
      </c>
      <c r="E48" s="32">
        <v>5</v>
      </c>
      <c r="F48" s="33">
        <f t="shared" si="3"/>
        <v>0</v>
      </c>
    </row>
    <row r="49" spans="1:6" x14ac:dyDescent="0.3">
      <c r="A49" s="26" t="str">
        <f>'LOT01-BPU'!A49</f>
        <v>PE6.4</v>
      </c>
      <c r="B49" s="27" t="str">
        <f>'LOT01-BPU'!B49</f>
        <v>Nettoyage Zone Sanitaire</v>
      </c>
      <c r="C49" s="28" t="str">
        <f>'LOT01-BPU'!C49</f>
        <v>m2</v>
      </c>
      <c r="D49" s="31">
        <f>'LOT01-BPU'!D49</f>
        <v>0</v>
      </c>
      <c r="E49" s="32">
        <v>5</v>
      </c>
      <c r="F49" s="33">
        <f t="shared" si="3"/>
        <v>0</v>
      </c>
    </row>
    <row r="50" spans="1:6" x14ac:dyDescent="0.3">
      <c r="A50" s="26" t="str">
        <f>'LOT01-BPU'!A50</f>
        <v>PE6.5</v>
      </c>
      <c r="B50" s="27" t="str">
        <f>'LOT01-BPU'!B50</f>
        <v>Nettoyage Zone Cafétaria et espace détente</v>
      </c>
      <c r="C50" s="28" t="str">
        <f>'LOT01-BPU'!C50</f>
        <v>m2</v>
      </c>
      <c r="D50" s="31">
        <f>'LOT01-BPU'!D50</f>
        <v>0</v>
      </c>
      <c r="E50" s="32">
        <v>5</v>
      </c>
      <c r="F50" s="33">
        <f t="shared" si="3"/>
        <v>0</v>
      </c>
    </row>
    <row r="51" spans="1:6" x14ac:dyDescent="0.3">
      <c r="A51" s="26" t="str">
        <f>'LOT01-BPU'!A51</f>
        <v>PE6.6</v>
      </c>
      <c r="B51" s="27" t="str">
        <f>'LOT01-BPU'!B51</f>
        <v>Nettoyage Zone Circulation ou Logistique</v>
      </c>
      <c r="C51" s="28" t="str">
        <f>'LOT01-BPU'!C51</f>
        <v>m2</v>
      </c>
      <c r="D51" s="31">
        <f>'LOT01-BPU'!D51</f>
        <v>0</v>
      </c>
      <c r="E51" s="32">
        <v>100</v>
      </c>
      <c r="F51" s="33">
        <f t="shared" si="3"/>
        <v>0</v>
      </c>
    </row>
    <row r="52" spans="1:6" x14ac:dyDescent="0.3">
      <c r="A52" s="26" t="str">
        <f>'LOT01-BPU'!A52</f>
        <v>PE6.7</v>
      </c>
      <c r="B52" s="27" t="str">
        <f>'LOT01-BPU'!B52</f>
        <v>Nettoyage Zone Parvis</v>
      </c>
      <c r="C52" s="28" t="str">
        <f>'LOT01-BPU'!C52</f>
        <v>m2</v>
      </c>
      <c r="D52" s="31">
        <f>'LOT01-BPU'!D52</f>
        <v>0</v>
      </c>
      <c r="E52" s="32">
        <v>100</v>
      </c>
      <c r="F52" s="33">
        <f t="shared" si="3"/>
        <v>0</v>
      </c>
    </row>
    <row r="53" spans="1:6" x14ac:dyDescent="0.3">
      <c r="A53" s="26" t="str">
        <f>'LOT01-BPU'!A53</f>
        <v>PE6.8</v>
      </c>
      <c r="B53" s="27" t="str">
        <f>'LOT01-BPU'!B53</f>
        <v>Nettoyage Zone Atrium et terrasse bois</v>
      </c>
      <c r="C53" s="28" t="str">
        <f>'LOT01-BPU'!C53</f>
        <v>m2</v>
      </c>
      <c r="D53" s="31">
        <f>'LOT01-BPU'!D53</f>
        <v>0</v>
      </c>
      <c r="E53" s="32">
        <v>20</v>
      </c>
      <c r="F53" s="33">
        <f t="shared" si="3"/>
        <v>0</v>
      </c>
    </row>
    <row r="54" spans="1:6" ht="15" thickBot="1" x14ac:dyDescent="0.35">
      <c r="B54" s="56" t="s">
        <v>4</v>
      </c>
      <c r="C54" s="57"/>
      <c r="D54" s="57"/>
      <c r="E54" s="57"/>
      <c r="F54" s="10">
        <f>SUM(F15:F53)</f>
        <v>0</v>
      </c>
    </row>
    <row r="55" spans="1:6" x14ac:dyDescent="0.3">
      <c r="A55" s="5" t="s">
        <v>37</v>
      </c>
      <c r="B55" s="5" t="s">
        <v>35</v>
      </c>
      <c r="C55" s="6"/>
      <c r="D55" s="6"/>
      <c r="E55" s="6"/>
      <c r="F55" s="11"/>
    </row>
    <row r="56" spans="1:6" x14ac:dyDescent="0.3">
      <c r="A56" s="26" t="str">
        <f>'LOT01-BPU'!A55</f>
        <v>PM1.1</v>
      </c>
      <c r="B56" s="27" t="str">
        <f>'LOT01-BPU'!B55</f>
        <v>Lot consommables pour +10 personnes (incluant l'ensemble des items ci-dessous)</v>
      </c>
      <c r="C56" s="28" t="str">
        <f>'LOT01-BPU'!C55</f>
        <v>Forfait</v>
      </c>
      <c r="D56" s="34">
        <f>'LOT01-BPU'!D55</f>
        <v>0</v>
      </c>
      <c r="E56" s="32">
        <v>3</v>
      </c>
      <c r="F56" s="33">
        <f>D56*E56</f>
        <v>0</v>
      </c>
    </row>
    <row r="57" spans="1:6" x14ac:dyDescent="0.3">
      <c r="A57" s="26" t="str">
        <f>'LOT01-BPU'!A56</f>
        <v>PM1.2</v>
      </c>
      <c r="B57" s="27" t="str">
        <f>'LOT01-BPU'!B56</f>
        <v>Lot consommables pour +50 personnes (incluant l'ensemble des items ci-dessous)</v>
      </c>
      <c r="C57" s="28" t="str">
        <f>'LOT01-BPU'!C56</f>
        <v>Forfait</v>
      </c>
      <c r="D57" s="34">
        <f>'LOT01-BPU'!D56</f>
        <v>0</v>
      </c>
      <c r="E57" s="32">
        <v>5</v>
      </c>
      <c r="F57" s="33">
        <f t="shared" ref="F57:F65" si="5">D57*E57</f>
        <v>0</v>
      </c>
    </row>
    <row r="58" spans="1:6" x14ac:dyDescent="0.3">
      <c r="A58" s="26" t="str">
        <f>'LOT01-BPU'!A57</f>
        <v>PM1.8</v>
      </c>
      <c r="B58" s="27" t="str">
        <f>'LOT01-BPU'!B57</f>
        <v>Savon liquide (1L)</v>
      </c>
      <c r="C58" s="28" t="str">
        <f>'LOT01-BPU'!C57</f>
        <v>1 unité</v>
      </c>
      <c r="D58" s="34">
        <f>'LOT01-BPU'!D57</f>
        <v>0</v>
      </c>
      <c r="E58" s="32">
        <v>2</v>
      </c>
      <c r="F58" s="33">
        <f t="shared" si="5"/>
        <v>0</v>
      </c>
    </row>
    <row r="59" spans="1:6" x14ac:dyDescent="0.3">
      <c r="A59" s="26" t="str">
        <f>'LOT01-BPU'!A58</f>
        <v>PM1.17</v>
      </c>
      <c r="B59" s="27" t="str">
        <f>'LOT01-BPU'!B58</f>
        <v>Papier hygiénique (WC) Standard / 50 rouleaux</v>
      </c>
      <c r="C59" s="28" t="str">
        <f>'LOT01-BPU'!C58</f>
        <v>1 unité</v>
      </c>
      <c r="D59" s="34">
        <f>'LOT01-BPU'!D58</f>
        <v>0</v>
      </c>
      <c r="E59" s="32">
        <v>2</v>
      </c>
      <c r="F59" s="33">
        <f t="shared" si="5"/>
        <v>0</v>
      </c>
    </row>
    <row r="60" spans="1:6" x14ac:dyDescent="0.3">
      <c r="A60" s="26" t="str">
        <f>'LOT01-BPU'!A59</f>
        <v>PM1.19</v>
      </c>
      <c r="B60" s="27" t="str">
        <f>'LOT01-BPU'!B59</f>
        <v>Essuie-main  plié en 4 - 200 feuilles -20paquets</v>
      </c>
      <c r="C60" s="28" t="str">
        <f>'LOT01-BPU'!C59</f>
        <v>1 unité</v>
      </c>
      <c r="D60" s="34">
        <f>'LOT01-BPU'!D59</f>
        <v>0</v>
      </c>
      <c r="E60" s="32">
        <v>2</v>
      </c>
      <c r="F60" s="33">
        <f t="shared" si="5"/>
        <v>0</v>
      </c>
    </row>
    <row r="61" spans="1:6" x14ac:dyDescent="0.3">
      <c r="A61" s="26" t="str">
        <f>'LOT01-BPU'!A60</f>
        <v>PM1.23</v>
      </c>
      <c r="B61" s="27" t="str">
        <f>'LOT01-BPU'!B60</f>
        <v>Sac Poubelle  (50L - 100 sacs)</v>
      </c>
      <c r="C61" s="28" t="str">
        <f>'LOT01-BPU'!C60</f>
        <v>1 unité</v>
      </c>
      <c r="D61" s="34">
        <f>'LOT01-BPU'!D60</f>
        <v>0</v>
      </c>
      <c r="E61" s="32">
        <v>2</v>
      </c>
      <c r="F61" s="33">
        <f t="shared" si="5"/>
        <v>0</v>
      </c>
    </row>
    <row r="62" spans="1:6" x14ac:dyDescent="0.3">
      <c r="A62" s="26" t="str">
        <f>'LOT01-BPU'!A61</f>
        <v>PM1.24</v>
      </c>
      <c r="B62" s="27" t="str">
        <f>'LOT01-BPU'!B61</f>
        <v>Sac Poubelle  (100L - 100 sacs)</v>
      </c>
      <c r="C62" s="28" t="str">
        <f>'LOT01-BPU'!C61</f>
        <v>1 unité</v>
      </c>
      <c r="D62" s="34">
        <f>'LOT01-BPU'!D61</f>
        <v>0</v>
      </c>
      <c r="E62" s="32">
        <v>2</v>
      </c>
      <c r="F62" s="33">
        <f t="shared" si="5"/>
        <v>0</v>
      </c>
    </row>
    <row r="63" spans="1:6" x14ac:dyDescent="0.3">
      <c r="A63" s="26" t="str">
        <f>'LOT01-BPU'!A62</f>
        <v>PM1.25</v>
      </c>
      <c r="B63" s="27" t="str">
        <f>'LOT01-BPU'!B62</f>
        <v>Liquide vaisselle main (1L)</v>
      </c>
      <c r="C63" s="28" t="str">
        <f>'LOT01-BPU'!C62</f>
        <v>1 unité</v>
      </c>
      <c r="D63" s="34">
        <f>'LOT01-BPU'!D62</f>
        <v>0</v>
      </c>
      <c r="E63" s="32">
        <v>2</v>
      </c>
      <c r="F63" s="33">
        <f t="shared" si="5"/>
        <v>0</v>
      </c>
    </row>
    <row r="64" spans="1:6" x14ac:dyDescent="0.3">
      <c r="A64" s="26" t="str">
        <f>'LOT01-BPU'!A63</f>
        <v>PM1.26</v>
      </c>
      <c r="B64" s="27" t="str">
        <f>'LOT01-BPU'!B63</f>
        <v>Eponges (lot de 10)</v>
      </c>
      <c r="C64" s="28" t="str">
        <f>'LOT01-BPU'!C63</f>
        <v>1 unité</v>
      </c>
      <c r="D64" s="34">
        <f>'LOT01-BPU'!D63</f>
        <v>0</v>
      </c>
      <c r="E64" s="32">
        <v>2</v>
      </c>
      <c r="F64" s="33">
        <f t="shared" si="5"/>
        <v>0</v>
      </c>
    </row>
    <row r="65" spans="1:6" x14ac:dyDescent="0.3">
      <c r="A65" s="26" t="str">
        <f>'LOT01-BPU'!A64</f>
        <v>PM1.27</v>
      </c>
      <c r="B65" s="27">
        <f>'LOT01-BPU'!B64</f>
        <v>0</v>
      </c>
      <c r="C65" s="28">
        <f>'LOT01-BPU'!C64</f>
        <v>0</v>
      </c>
      <c r="D65" s="34">
        <f>'LOT01-BPU'!D64</f>
        <v>0</v>
      </c>
      <c r="E65" s="32">
        <v>0</v>
      </c>
      <c r="F65" s="33">
        <f t="shared" si="5"/>
        <v>0</v>
      </c>
    </row>
    <row r="66" spans="1:6" x14ac:dyDescent="0.3">
      <c r="A66" s="5" t="s">
        <v>48</v>
      </c>
      <c r="B66" s="5" t="s">
        <v>34</v>
      </c>
      <c r="C66" s="6"/>
      <c r="D66" s="6"/>
      <c r="E66" s="6"/>
      <c r="F66" s="6"/>
    </row>
    <row r="67" spans="1:6" x14ac:dyDescent="0.3">
      <c r="A67" s="26" t="str">
        <f>'LOT01-BPU'!A66</f>
        <v>PM2.1</v>
      </c>
      <c r="B67" s="27" t="str">
        <f>'LOT01-BPU'!B66</f>
        <v xml:space="preserve">Distributeur de savon liquide </v>
      </c>
      <c r="C67" s="28" t="str">
        <f>'LOT01-BPU'!C66</f>
        <v>1 unité</v>
      </c>
      <c r="D67" s="34">
        <f>'LOT01-BPU'!D66</f>
        <v>0</v>
      </c>
      <c r="E67" s="32">
        <v>2</v>
      </c>
      <c r="F67" s="33">
        <f t="shared" ref="F67:F72" si="6">D67*E67</f>
        <v>0</v>
      </c>
    </row>
    <row r="68" spans="1:6" x14ac:dyDescent="0.3">
      <c r="A68" s="26" t="str">
        <f>'LOT01-BPU'!A67</f>
        <v>PM2.2</v>
      </c>
      <c r="B68" s="27" t="str">
        <f>'LOT01-BPU'!B67</f>
        <v>Distributeur d’essuie mains</v>
      </c>
      <c r="C68" s="28" t="str">
        <f>'LOT01-BPU'!C67</f>
        <v>1 unité</v>
      </c>
      <c r="D68" s="34">
        <f>'LOT01-BPU'!D67</f>
        <v>0</v>
      </c>
      <c r="E68" s="32">
        <v>2</v>
      </c>
      <c r="F68" s="33">
        <f t="shared" si="6"/>
        <v>0</v>
      </c>
    </row>
    <row r="69" spans="1:6" x14ac:dyDescent="0.3">
      <c r="A69" s="26" t="str">
        <f>'LOT01-BPU'!A68</f>
        <v>PM2.5</v>
      </c>
      <c r="B69" s="27" t="str">
        <f>'LOT01-BPU'!B68</f>
        <v xml:space="preserve">Distributeur de papier hygiénique (WC) </v>
      </c>
      <c r="C69" s="28" t="str">
        <f>'LOT01-BPU'!C68</f>
        <v>1 unité</v>
      </c>
      <c r="D69" s="34">
        <f>'LOT01-BPU'!D68</f>
        <v>0</v>
      </c>
      <c r="E69" s="32">
        <v>2</v>
      </c>
      <c r="F69" s="33">
        <f t="shared" si="6"/>
        <v>0</v>
      </c>
    </row>
    <row r="70" spans="1:6" x14ac:dyDescent="0.3">
      <c r="A70" s="26" t="str">
        <f>'LOT01-BPU'!A69</f>
        <v>PM2.7</v>
      </c>
      <c r="B70" s="27" t="str">
        <f>'LOT01-BPU'!B69</f>
        <v>Pot à balai (Set complet comprenant balayette WC + Support blanc)</v>
      </c>
      <c r="C70" s="28" t="str">
        <f>'LOT01-BPU'!C69</f>
        <v>1 unité</v>
      </c>
      <c r="D70" s="34">
        <f>'LOT01-BPU'!D69</f>
        <v>0</v>
      </c>
      <c r="E70" s="32">
        <v>2</v>
      </c>
      <c r="F70" s="33">
        <f t="shared" si="6"/>
        <v>0</v>
      </c>
    </row>
    <row r="71" spans="1:6" ht="28.8" x14ac:dyDescent="0.3">
      <c r="A71" s="26" t="str">
        <f>'LOT01-BPU'!A73</f>
        <v>PM2.15</v>
      </c>
      <c r="B71" s="42" t="str">
        <f>'LOT01-BPU'!B73</f>
        <v>Borne d'Apport Volontaire à l'identique de celle en place (Métal Marque TERFACE ou équivalent)
Choix de la couleur définie, en fonction du déchet, sur demande et validation du client.</v>
      </c>
      <c r="C71" s="28" t="str">
        <f>'LOT01-BPU'!C73</f>
        <v>1 unité</v>
      </c>
      <c r="D71" s="34">
        <f>'LOT01-BPU'!D73</f>
        <v>0</v>
      </c>
      <c r="E71" s="32">
        <v>20</v>
      </c>
      <c r="F71" s="33">
        <f t="shared" si="6"/>
        <v>0</v>
      </c>
    </row>
    <row r="72" spans="1:6" ht="43.2" x14ac:dyDescent="0.3">
      <c r="A72" s="26" t="str">
        <f>'LOT01-BPU'!A74</f>
        <v>PM2.16</v>
      </c>
      <c r="B72" s="42" t="str">
        <f>'LOT01-BPU'!B74</f>
        <v>Borne d'apport volontaire à l'identique de celle en place (Métal Marque TERFACE ou équivalent)
Forfait pour 1 Ensemble de 5 Bornes d'Apport Volontaire  (TV: Tout venant / CS: Collecte Sélective / P: Papier / BD: Bio Déchet / V: Verre)</v>
      </c>
      <c r="C72" s="28" t="str">
        <f>'LOT01-BPU'!C74</f>
        <v>Forfait</v>
      </c>
      <c r="D72" s="34">
        <f>'LOT01-BPU'!D74</f>
        <v>0</v>
      </c>
      <c r="E72" s="32">
        <v>5</v>
      </c>
      <c r="F72" s="33">
        <f t="shared" si="6"/>
        <v>0</v>
      </c>
    </row>
    <row r="73" spans="1:6" x14ac:dyDescent="0.3">
      <c r="A73" s="26" t="str">
        <f>'LOT01-BPU'!A75</f>
        <v>PM2.17</v>
      </c>
      <c r="B73" s="27">
        <f>'LOT01-BPU'!B75</f>
        <v>0</v>
      </c>
      <c r="C73" s="28">
        <f>'LOT01-BPU'!C75</f>
        <v>0</v>
      </c>
      <c r="D73" s="34">
        <f>'LOT01-BPU'!D75</f>
        <v>0</v>
      </c>
      <c r="E73" s="32">
        <v>6</v>
      </c>
      <c r="F73" s="33">
        <f t="shared" ref="F73:F74" si="7">D73*E73</f>
        <v>0</v>
      </c>
    </row>
    <row r="74" spans="1:6" x14ac:dyDescent="0.3">
      <c r="A74" s="26">
        <f>'LOT01-BPU'!A76</f>
        <v>0</v>
      </c>
      <c r="B74" s="42">
        <f>'LOT01-BPU'!B76</f>
        <v>0</v>
      </c>
      <c r="C74" s="28">
        <f>'LOT01-BPU'!C76</f>
        <v>0</v>
      </c>
      <c r="D74" s="34">
        <f>'LOT01-BPU'!D76</f>
        <v>0</v>
      </c>
      <c r="E74" s="32">
        <v>7</v>
      </c>
      <c r="F74" s="33">
        <f t="shared" si="7"/>
        <v>0</v>
      </c>
    </row>
    <row r="75" spans="1:6" ht="15" thickBot="1" x14ac:dyDescent="0.35">
      <c r="B75" s="56" t="s">
        <v>36</v>
      </c>
      <c r="C75" s="57"/>
      <c r="D75" s="57"/>
      <c r="E75" s="58"/>
      <c r="F75" s="10">
        <f>SUM(F56:F74)</f>
        <v>0</v>
      </c>
    </row>
  </sheetData>
  <mergeCells count="5">
    <mergeCell ref="B7:F7"/>
    <mergeCell ref="B8:F8"/>
    <mergeCell ref="C10:F10"/>
    <mergeCell ref="B54:E54"/>
    <mergeCell ref="B75:E75"/>
  </mergeCells>
  <phoneticPr fontId="10" type="noConversion"/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LOT01-DPGF</vt:lpstr>
      <vt:lpstr>LOT01-BPU</vt:lpstr>
      <vt:lpstr>LOT01-DQE</vt:lpstr>
      <vt:lpstr>'LOT01-BPU'!Zone_d_impression</vt:lpstr>
      <vt:lpstr>'LOT01-DPGF'!Zone_d_impression</vt:lpstr>
      <vt:lpstr>'LOT01-DQE'!Zone_d_impression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BOUJEHRA Chahrazad</dc:creator>
  <cp:lastModifiedBy>LEONARD Nicolas</cp:lastModifiedBy>
  <dcterms:created xsi:type="dcterms:W3CDTF">2025-08-19T13:30:50Z</dcterms:created>
  <dcterms:modified xsi:type="dcterms:W3CDTF">2025-10-21T14:33:06Z</dcterms:modified>
</cp:coreProperties>
</file>