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mc:AlternateContent xmlns:mc="http://schemas.openxmlformats.org/markup-compatibility/2006">
    <mc:Choice Requires="x15">
      <x15ac:absPath xmlns:x15ac="http://schemas.microsoft.com/office/spreadsheetml/2010/11/ac" url="O:\0410_marches_publics\202500047_Demolition_Saint_Brieuc\1_DCE\DCE_Megalis\202500047_DCE\"/>
    </mc:Choice>
  </mc:AlternateContent>
  <xr:revisionPtr revIDLastSave="0" documentId="13_ncr:1_{A2C2F5CE-9CCA-445B-8378-BA4B8B9C2532}" xr6:coauthVersionLast="47" xr6:coauthVersionMax="47" xr10:uidLastSave="{00000000-0000-0000-0000-000000000000}"/>
  <workbookProtection lockStructure="1"/>
  <bookViews>
    <workbookView xWindow="-51708" yWindow="-2700" windowWidth="51816" windowHeight="21096"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G4" i="2" s="1"/>
  <c r="E15" i="2" s="1"/>
  <c r="P70" i="1"/>
  <c r="P69" i="1"/>
  <c r="R69" i="1" s="1"/>
  <c r="L69" i="1"/>
  <c r="J69" i="1"/>
  <c r="P68" i="1"/>
  <c r="R68" i="1" s="1"/>
  <c r="L68" i="1"/>
  <c r="J68" i="1"/>
  <c r="P67" i="1"/>
  <c r="R67" i="1" s="1"/>
  <c r="L67" i="1"/>
  <c r="J67" i="1"/>
  <c r="P66" i="1"/>
  <c r="R66" i="1" s="1"/>
  <c r="L66" i="1"/>
  <c r="J66" i="1"/>
  <c r="P65" i="1"/>
  <c r="R65" i="1" s="1"/>
  <c r="L65" i="1"/>
  <c r="J65" i="1"/>
  <c r="P63" i="1"/>
  <c r="P62" i="1"/>
  <c r="R62" i="1" s="1"/>
  <c r="L62" i="1"/>
  <c r="J62" i="1"/>
  <c r="P61" i="1"/>
  <c r="R61" i="1" s="1"/>
  <c r="L61" i="1"/>
  <c r="J61" i="1"/>
  <c r="P59" i="1"/>
  <c r="R59" i="1" s="1"/>
  <c r="L59" i="1"/>
  <c r="J59" i="1"/>
  <c r="P58" i="1"/>
  <c r="R58" i="1" s="1"/>
  <c r="L58" i="1"/>
  <c r="J58" i="1"/>
  <c r="P56" i="1"/>
  <c r="R56" i="1" s="1"/>
  <c r="L56" i="1"/>
  <c r="J56" i="1"/>
  <c r="P55" i="1"/>
  <c r="R55" i="1" s="1"/>
  <c r="L55" i="1"/>
  <c r="J55" i="1"/>
  <c r="P53" i="1"/>
  <c r="R53" i="1" s="1"/>
  <c r="L53" i="1"/>
  <c r="J53" i="1"/>
  <c r="P52" i="1"/>
  <c r="R52" i="1" s="1"/>
  <c r="L52" i="1"/>
  <c r="J52" i="1"/>
  <c r="P49" i="1"/>
  <c r="R48" i="1"/>
  <c r="P48" i="1"/>
  <c r="L48" i="1"/>
  <c r="J48" i="1"/>
  <c r="P47" i="1"/>
  <c r="R47" i="1" s="1"/>
  <c r="L47" i="1"/>
  <c r="J47" i="1"/>
  <c r="R46" i="1"/>
  <c r="P46" i="1"/>
  <c r="L46" i="1"/>
  <c r="J46" i="1"/>
  <c r="R45" i="1"/>
  <c r="P45" i="1"/>
  <c r="L45" i="1"/>
  <c r="J45" i="1"/>
  <c r="P44" i="1"/>
  <c r="R44" i="1" s="1"/>
  <c r="L44" i="1"/>
  <c r="J44" i="1"/>
  <c r="R43" i="1"/>
  <c r="P43" i="1"/>
  <c r="L43" i="1"/>
  <c r="J43" i="1"/>
  <c r="R42" i="1"/>
  <c r="P42" i="1"/>
  <c r="L42" i="1"/>
  <c r="J42" i="1"/>
  <c r="P41" i="1"/>
  <c r="R41" i="1" s="1"/>
  <c r="L41" i="1"/>
  <c r="J41" i="1"/>
  <c r="R40" i="1"/>
  <c r="P40" i="1"/>
  <c r="L40" i="1"/>
  <c r="J40" i="1"/>
  <c r="R39" i="1"/>
  <c r="P39" i="1"/>
  <c r="L39" i="1"/>
  <c r="J39" i="1"/>
  <c r="P38" i="1"/>
  <c r="R38" i="1" s="1"/>
  <c r="L38" i="1"/>
  <c r="J38" i="1"/>
  <c r="R37" i="1"/>
  <c r="P37" i="1"/>
  <c r="L37" i="1"/>
  <c r="J37" i="1"/>
  <c r="P34" i="1"/>
  <c r="P35" i="1" s="1"/>
  <c r="L34" i="1"/>
  <c r="J34" i="1"/>
  <c r="P32" i="1"/>
  <c r="R31" i="1"/>
  <c r="P31" i="1"/>
  <c r="L31" i="1"/>
  <c r="J31" i="1"/>
  <c r="P30" i="1"/>
  <c r="R30" i="1" s="1"/>
  <c r="L30" i="1"/>
  <c r="J30" i="1"/>
  <c r="R29" i="1"/>
  <c r="P29" i="1"/>
  <c r="L29" i="1"/>
  <c r="J29" i="1"/>
  <c r="R28" i="1"/>
  <c r="P28" i="1"/>
  <c r="L28" i="1"/>
  <c r="J28" i="1"/>
  <c r="P27" i="1"/>
  <c r="R27" i="1" s="1"/>
  <c r="L27" i="1"/>
  <c r="J27" i="1"/>
  <c r="R26" i="1"/>
  <c r="P26" i="1"/>
  <c r="L26" i="1"/>
  <c r="J26" i="1"/>
  <c r="R25" i="1"/>
  <c r="P25" i="1"/>
  <c r="L25" i="1"/>
  <c r="J25" i="1"/>
  <c r="P22" i="1"/>
  <c r="R22" i="1" s="1"/>
  <c r="L22" i="1"/>
  <c r="J22" i="1"/>
  <c r="P21" i="1"/>
  <c r="R21" i="1" s="1"/>
  <c r="L21" i="1"/>
  <c r="J21" i="1"/>
  <c r="P20" i="1"/>
  <c r="R20" i="1" s="1"/>
  <c r="L20" i="1"/>
  <c r="J20" i="1"/>
  <c r="P19" i="1"/>
  <c r="R19" i="1" s="1"/>
  <c r="L19" i="1"/>
  <c r="J19" i="1"/>
  <c r="P16" i="1"/>
  <c r="R16" i="1" s="1"/>
  <c r="L16" i="1"/>
  <c r="J16" i="1"/>
  <c r="P15" i="1"/>
  <c r="R15" i="1" s="1"/>
  <c r="L15" i="1"/>
  <c r="J15" i="1"/>
  <c r="R14" i="1"/>
  <c r="P14" i="1"/>
  <c r="L14" i="1"/>
  <c r="J14" i="1"/>
  <c r="P13" i="1"/>
  <c r="P17" i="1" s="1"/>
  <c r="L13" i="1"/>
  <c r="J13" i="1"/>
  <c r="P10" i="1"/>
  <c r="R10" i="1" s="1"/>
  <c r="L10" i="1"/>
  <c r="J10" i="1"/>
  <c r="P9" i="1"/>
  <c r="R9" i="1" s="1"/>
  <c r="L9" i="1"/>
  <c r="J9" i="1"/>
  <c r="R8" i="1"/>
  <c r="P8" i="1"/>
  <c r="L8" i="1"/>
  <c r="J8" i="1"/>
  <c r="P7" i="1"/>
  <c r="R7" i="1" s="1"/>
  <c r="L7" i="1"/>
  <c r="J7" i="1"/>
  <c r="P6" i="1"/>
  <c r="P72" i="1" s="1"/>
  <c r="L6" i="1"/>
  <c r="J6" i="1"/>
  <c r="R6" i="1" l="1"/>
  <c r="R34" i="1"/>
  <c r="P23" i="1"/>
  <c r="P11" i="1"/>
  <c r="E14" i="2"/>
  <c r="E16" i="2" s="1"/>
  <c r="R13" i="1"/>
  <c r="P73" i="1" l="1"/>
  <c r="P74" i="1" s="1"/>
</calcChain>
</file>

<file path=xl/sharedStrings.xml><?xml version="1.0" encoding="utf-8"?>
<sst xmlns="http://schemas.openxmlformats.org/spreadsheetml/2006/main" count="385" uniqueCount="130">
  <si>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</si>
  <si>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</si>
  <si>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</si>
  <si>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</si>
  <si>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</si>
  <si>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</si>
  <si>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</si>
  <si>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</si>
  <si>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</si>
  <si>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</si>
  <si>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</si>
  <si>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</si>
  <si>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</si>
  <si>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</si>
  <si>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</si>
  <si>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</si>
  <si>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</si>
  <si>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</si>
  <si>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</si>
  <si>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</si>
  <si>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</si>
  <si>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</si>
  <si>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</si>
  <si>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</si>
  <si>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</si>
  <si>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</si>
  <si>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</si>
  <si>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</si>
  <si>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</si>
  <si>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</si>
  <si>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</si>
  <si>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</si>
  <si>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</si>
  <si>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</si>
  <si>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</si>
  <si>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</si>
  <si>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</si>
  <si>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</si>
  <si>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</si>
  <si>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</si>
  <si>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</si>
  <si>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</si>
  <si>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</si>
  <si>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</si>
  <si>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</si>
  <si>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</si>
  <si>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</si>
  <si>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</si>
  <si>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</si>
  <si>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</si>
  <si>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</si>
  <si>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</si>
  <si>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</si>
  <si>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</si>
  <si>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</si>
  <si>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</si>
  <si>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</si>
  <si>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</si>
  <si>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désamiantage et de curage de l'ancienne clinique radiologique sis Rue de la Gare à Saint-Brieuc (22000).”</t>
  </si>
  <si>
    <t/>
  </si>
  <si>
    <t>Installation de chantier</t>
  </si>
  <si>
    <t>QF</t>
  </si>
  <si>
    <t>Documents administratifs, méthodologie, Plan de retrait, P.P.S.P.S...</t>
  </si>
  <si>
    <t xml:space="preserve">Forfait </t>
  </si>
  <si>
    <t>Réalisation de constats d'huissier conformément au C.C.T.P</t>
  </si>
  <si>
    <t>Mise en place d'une installation de chantier, avec cantonnement base vie, y compris raccordement aux réseaux et consommations</t>
  </si>
  <si>
    <t>Mise en œuvre d'une clôture de chantier en bacs acier (Hateur2Ml avec portail d'accès pour clore le site durant les travaux)</t>
  </si>
  <si>
    <t>Mise en œuvre d'un panneau de chantier</t>
  </si>
  <si>
    <t>Sous-total Installation de chantier</t>
  </si>
  <si>
    <t>Déconstruction sélective préalable et travaux annexes</t>
  </si>
  <si>
    <t>Retrait manuel, collecte, transport et traitement préalable des encombrants et matériaux divers encore situés dans le bâtiment</t>
  </si>
  <si>
    <t>Déconstruction intérieure préalable des produits non inertes situés dans le bâtiment à démolir de manière à mettre à nu la structure béton des bâtiments (y compris curage sous mode opératoire S.S.4 au droit des matériaux amiantés) et à permettre ensuite l'évacuation sélective des matériaux vers les filières de traitement adéquates (y compris conditionnement en bennes). Y compris curage sous mode opératoire S.S.4 au droit des matériaux amiantés</t>
  </si>
  <si>
    <t>Mise en sécurité des ascenseurs selon C.C.T.P</t>
  </si>
  <si>
    <t xml:space="preserve">Dépose des laines de verres soufflée dans les combles </t>
  </si>
  <si>
    <t>Sous-total Déconstruction préalable</t>
  </si>
  <si>
    <t>Sujétions pour le traitement des éléments pollués des sites</t>
  </si>
  <si>
    <t>Retrait spécifique des fluides frigorigènes des installations du site par une entreprise spécialisée pour récupération de tous les gaz polluants selon C.C.T.P.</t>
  </si>
  <si>
    <t>Vidange, nettoyage, dégazzage et dépose de la cuve à fuel enterrée y compris sujétions relatives aux canalisations, traitement des déchets produits selon C.C.T.P.</t>
  </si>
  <si>
    <t>Intégration pour traitement par une entreprise spécialisée des transformateurs du site, y compris analyses des diélelectriques, traitement spécifiques des masses solides et liquides, vérification des fosses de transformation selon C.C.T.P.</t>
  </si>
  <si>
    <t>Collecte et traitement des déchets spécifiques laissés en place (D.T.Q.D, extincteurs, pneus, D.E.E.E....)</t>
  </si>
  <si>
    <t>Sous-total Traitement des éléments pollués</t>
  </si>
  <si>
    <t xml:space="preserve">Travaux de désamiantage (Retrait des matériaux amiantés y compris évacuation des déchets vers une installation de stockage). </t>
  </si>
  <si>
    <t>Mise en œuvre d'installations dédiées au retrait des matériaux amiantés selon C.C.T.P (tunnel d'accès en zone, mise en dépression des zones de travaux,confinement, périmètre de sécurité</t>
  </si>
  <si>
    <t>Mise en œuvre d'une stratégie d'échantillonnage</t>
  </si>
  <si>
    <t>Mise en œuvre de moyens humains et matériels pour lever les réserves du diagnostic</t>
  </si>
  <si>
    <t>Contrôle de l'empoussièrement selon C.C.T.P, avec analyse en Microscopie Electronique à</t>
  </si>
  <si>
    <t>Retrait des dalles de sols amiantés avec colle amiantée y compris les sols divers et surcouches rajoutés au dessus-Quantité estimée à 20m²</t>
  </si>
  <si>
    <t>Retrait de gaines de fibrociment amiantées-Quantité estimée à 15Ml</t>
  </si>
  <si>
    <t xml:space="preserve">Retrait des menuiseries avc joints de dormants amiantés-Quantité estimée à 50 unités </t>
  </si>
  <si>
    <t>Sous-total travaux de désamiantage</t>
  </si>
  <si>
    <t>Travaux de Déplombage</t>
  </si>
  <si>
    <t>Intégration des sujétions pour présence de peinture au plomb pour la réalisation de curage et autres travaux du chantier (EPI, métrologie, …)</t>
  </si>
  <si>
    <t xml:space="preserve">Sous-total travaux de déplombage </t>
  </si>
  <si>
    <t>Réemploi</t>
  </si>
  <si>
    <t>Dépose soignée des éléments facilement démontables (groupes froid), y compris conditionnement.</t>
  </si>
  <si>
    <t>Dépose soignée de l'escalier métallique galvanisé (Ref SE12), y compris marquage préalable, déboulonnage, démontage, manutention et conditionnement.</t>
  </si>
  <si>
    <t>Dépose soignée de l'escalier métallique galvanisé (Ref SE13), y compris marquage préalable, déboulonnage, démontage, manutention et conditionnement.</t>
  </si>
  <si>
    <t>Dépose soignée des escaliers métalliques et passerelles extérieurs (Ref SE05), y compris marquage préalable, déboulonnage, démontage, manutention et conditionnement</t>
  </si>
  <si>
    <t>Dépose soignée des garde corps en acier galvanisé (Ref SE06), y compris marquage préalable déboulonnage, démontage, manutention et conditionnement - Environ 50Ml</t>
  </si>
  <si>
    <t>Dépose soignée des garde corps en inox (Ref SE07), y compris marquage préalable déboulonnage, démontage, manutention et conditionnement - Environ 20Ml</t>
  </si>
  <si>
    <t>Dépose soignée des lames de terrasse en bois (Ref CON1), y compris marquage préalable déboulonnage, démontage, manutention et conditionnement - Environ 30m²</t>
  </si>
  <si>
    <t>Dépose soignée des chemins de câbles en treillis (Ref CA4), y compris marquage préalable, démontage, manutention et conditionnement - Environ 540Ml</t>
  </si>
  <si>
    <t>Dépose soignée des baies informatiques (Ref EQ1), y compris marquage préalable, démontage, manutention et conditionnement.</t>
  </si>
  <si>
    <t>Dépose soignée des machines de ventilation (Ref EQ2), y compris marquage préalable, démontage, manutention et conditionnement.</t>
  </si>
  <si>
    <t>Dépose soignée du groupe froid Carrier (Ref EQ3), y compris marquage préalable, démontage, manutention et conditionnement.</t>
  </si>
  <si>
    <t>Sécurisation des zones après démontage</t>
  </si>
  <si>
    <t>Sous-total Réemploi</t>
  </si>
  <si>
    <t xml:space="preserve">Gestion des déchets (Hormis pour les inertes le chargement et le conditionnement sont inclus dans les postes de dépose). </t>
  </si>
  <si>
    <t>Gestion des matériaux non inertes de type brique platrière</t>
  </si>
  <si>
    <t>Traitement/Revalorisation des matériaux non inertes de type brique plâtrière vers une I.S.D.N.D.</t>
  </si>
  <si>
    <t>Transport des matériaux inertes de type brique platrière</t>
  </si>
  <si>
    <t>Gestion des matériaux non inertes (DND)</t>
  </si>
  <si>
    <t>Traitement/Revalorisation des matériaux non inertes, vers une I.S.D.N.D</t>
  </si>
  <si>
    <t>Transport des matériaux non inertes</t>
  </si>
  <si>
    <t>Gestion du bois</t>
  </si>
  <si>
    <t>Traitement/Revalorisation du bois vers une plateforme de recyclage pour revalorisation, ou vers un centre de tri</t>
  </si>
  <si>
    <t>Transport du bois</t>
  </si>
  <si>
    <t xml:space="preserve">Gestion des métaux </t>
  </si>
  <si>
    <t>Transport des métaux</t>
  </si>
  <si>
    <t>Sous-total Gestion des Déchets</t>
  </si>
  <si>
    <t>Remise en état de la plateforme et finitions</t>
  </si>
  <si>
    <r>
      <rPr>
        <sz val="8"/>
        <rFont val="Verdana"/>
        <family val="2"/>
      </rPr>
      <t>Maintien en place de la clôture Bac Acier en fin de chantier y compris remise en état (cession à l'acheteur)</t>
    </r>
    <r>
      <rPr>
        <i/>
        <sz val="8"/>
        <color rgb="FF808080"/>
        <rFont val="Verdana"/>
        <family val="2"/>
      </rPr>
      <t xml:space="preserve">
</t>
    </r>
  </si>
  <si>
    <r>
      <rPr>
        <sz val="8"/>
        <rFont val="Verdana"/>
        <family val="2"/>
      </rPr>
      <t>Sécurisation des ouvertures du RDC haut (bac acier spitté dans les façades + ossature bois)</t>
    </r>
    <r>
      <rPr>
        <i/>
        <sz val="8"/>
        <color rgb="FF808080"/>
        <rFont val="Verdana"/>
        <family val="2"/>
      </rPr>
      <t xml:space="preserve">
</t>
    </r>
  </si>
  <si>
    <r>
      <rPr>
        <sz val="8"/>
        <rFont val="Verdana"/>
        <family val="2"/>
      </rPr>
      <t>Sécurisation des ouvertures des niveaux bas (contreplaqué marine + ossature bois)</t>
    </r>
    <r>
      <rPr>
        <i/>
        <sz val="8"/>
        <color rgb="FF808080"/>
        <rFont val="Verdana"/>
        <family val="2"/>
      </rPr>
      <t xml:space="preserve">
</t>
    </r>
  </si>
  <si>
    <t>Nettoyage général, réalisation des reprises diverses et finitions, repli du chantier</t>
  </si>
  <si>
    <t>Fourniture du Dossier des Ouvrages Exécutés (y compris plan de récolement réalisé par géomètre expert, à fournir sous format ,dwg selon C.C.T.P)</t>
  </si>
  <si>
    <t>Sous-total</t>
  </si>
  <si>
    <t>Total HT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</si>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</sst>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8"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i/>
      <sz val="8"/>
      <color rgb="FF808080"/>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6" fillId="0" borderId="0" applyFont="0" applyFill="0" applyBorder="0" applyAlignment="0" applyProtection="0"/>
    <xf numFmtId="164" fontId="36" fillId="0" borderId="0" applyFont="0" applyFill="0" applyBorder="0" applyAlignment="0" applyProtection="0"/>
    <xf numFmtId="44" fontId="36" fillId="0" borderId="0" applyFont="0" applyFill="0" applyBorder="0" applyAlignment="0" applyProtection="0"/>
    <xf numFmtId="42" fontId="36" fillId="0" borderId="0" applyFont="0" applyFill="0" applyBorder="0" applyAlignment="0" applyProtection="0"/>
    <xf numFmtId="0" fontId="15" fillId="29" borderId="0" applyNumberFormat="0" applyBorder="0" applyAlignment="0" applyProtection="0"/>
    <xf numFmtId="0" fontId="36" fillId="30" borderId="3" applyNumberFormat="0" applyFont="0" applyAlignment="0" applyProtection="0"/>
    <xf numFmtId="9" fontId="36"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6"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59">
    <xf numFmtId="0" fontId="0" fillId="0" borderId="0" xfId="0"/>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0" fillId="0" borderId="0" xfId="0" applyAlignment="1">
      <alignment vertical="center" wrapText="1"/>
    </xf>
    <xf numFmtId="0" fontId="6" fillId="0" borderId="0" xfId="0" applyFont="1" applyAlignment="1">
      <alignment vertical="center" wrapTex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214" fontId="1" fillId="0" borderId="0" xfId="0" applyNumberFormat="1" applyFont="1" applyAlignment="1">
      <alignment horizontal="right" vertical="center"/>
    </xf>
    <xf numFmtId="214" fontId="4"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0" fontId="1" fillId="0" borderId="0" xfId="0" applyFont="1" applyAlignment="1" applyProtection="1">
      <alignment horizontal="center" vertical="center"/>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6" fillId="34" borderId="0" xfId="40" applyFont="1" applyFill="1" applyAlignment="1">
      <alignment vertical="top"/>
    </xf>
    <xf numFmtId="0" fontId="36" fillId="0" borderId="0" xfId="40" applyAlignment="1">
      <alignment vertical="top"/>
    </xf>
    <xf numFmtId="0" fontId="36" fillId="0" borderId="0" xfId="40" applyAlignment="1">
      <alignment vertical="top" wrapText="1"/>
    </xf>
    <xf numFmtId="0" fontId="7" fillId="0" borderId="0" xfId="30" applyAlignment="1" applyProtection="1">
      <alignment vertical="center" wrapText="1"/>
    </xf>
    <xf numFmtId="0" fontId="36" fillId="0" borderId="0" xfId="40" applyAlignment="1">
      <alignment horizontal="left" vertical="top"/>
    </xf>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5" borderId="0" xfId="0" applyFont="1" applyFill="1" applyAlignment="1">
      <alignment horizontal="center" vertical="center"/>
    </xf>
    <xf numFmtId="217" fontId="2" fillId="0" borderId="0" xfId="0" applyNumberFormat="1" applyFont="1" applyAlignment="1">
      <alignment horizontal="right"/>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7" fontId="1" fillId="0" borderId="0" xfId="0" applyNumberFormat="1" applyFont="1" applyAlignment="1">
      <alignment horizontal="right"/>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pplyProtection="1">
      <alignment horizontal="center" vertical="center" wrapText="1"/>
      <protection locked="0"/>
    </xf>
    <xf numFmtId="217" fontId="2" fillId="0" borderId="0" xfId="0" applyNumberFormat="1" applyFont="1" applyAlignment="1" applyProtection="1">
      <alignment horizontal="right" vertical="center" wrapText="1"/>
      <protection locked="0"/>
    </xf>
    <xf numFmtId="0" fontId="2" fillId="0" borderId="0" xfId="0"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7" fontId="32" fillId="0" borderId="0" xfId="0" applyNumberFormat="1" applyFont="1" applyAlignment="1" applyProtection="1">
      <alignment horizontal="right" vertical="center"/>
      <protection locked="0"/>
    </xf>
    <xf numFmtId="0" fontId="32" fillId="0" borderId="0" xfId="0" applyFont="1" applyAlignment="1" applyProtection="1">
      <alignment horizontal="right" vertical="center"/>
      <protection locked="0"/>
    </xf>
    <xf numFmtId="216" fontId="25" fillId="0" borderId="0" xfId="0" applyNumberFormat="1" applyFont="1" applyAlignment="1" applyProtection="1">
      <alignment horizontal="right" vertical="center"/>
      <protection locked="0"/>
    </xf>
    <xf numFmtId="217" fontId="2" fillId="0" borderId="0" xfId="0" applyNumberFormat="1" applyFont="1" applyAlignment="1">
      <alignment horizontal="right" vertical="center"/>
    </xf>
    <xf numFmtId="216" fontId="2" fillId="0" borderId="0" xfId="0" applyNumberFormat="1" applyFont="1" applyAlignment="1" applyProtection="1">
      <alignment horizontal="center" vertical="center"/>
      <protection locked="0"/>
    </xf>
    <xf numFmtId="217" fontId="33" fillId="0" borderId="0" xfId="0" applyNumberFormat="1" applyFont="1" applyAlignment="1" applyProtection="1">
      <alignment horizontal="right" vertical="center"/>
      <protection locked="0"/>
    </xf>
    <xf numFmtId="0" fontId="33" fillId="0" borderId="0" xfId="0" applyFont="1" applyAlignment="1" applyProtection="1">
      <alignment horizontal="right" vertical="center"/>
      <protection locked="0"/>
    </xf>
    <xf numFmtId="216" fontId="26" fillId="0" borderId="0" xfId="0" applyNumberFormat="1" applyFont="1" applyAlignment="1" applyProtection="1">
      <alignment horizontal="right" vertical="center"/>
      <protection locked="0"/>
    </xf>
    <xf numFmtId="217" fontId="1" fillId="0" borderId="0" xfId="0" applyNumberFormat="1" applyFont="1" applyAlignment="1" applyProtection="1">
      <alignment horizontal="right" vertical="center"/>
      <protection locked="0"/>
    </xf>
    <xf numFmtId="217" fontId="4" fillId="0" borderId="0" xfId="0" applyNumberFormat="1" applyFont="1" applyAlignment="1">
      <alignment horizontal="right" vertical="center"/>
    </xf>
    <xf numFmtId="216" fontId="5" fillId="0" borderId="0" xfId="0" applyNumberFormat="1" applyFont="1" applyAlignment="1" applyProtection="1">
      <alignment horizontal="center" vertical="center"/>
      <protection locked="0"/>
    </xf>
    <xf numFmtId="0" fontId="1" fillId="33" borderId="0" xfId="0" applyFont="1" applyFill="1" applyAlignment="1">
      <alignment horizontal="center" vertical="center"/>
    </xf>
    <xf numFmtId="0" fontId="1" fillId="33" borderId="0" xfId="0" applyFont="1" applyFill="1" applyAlignment="1">
      <alignment horizontal="left" vertical="center"/>
    </xf>
    <xf numFmtId="0" fontId="1" fillId="33" borderId="0" xfId="0" applyFont="1" applyFill="1" applyAlignment="1">
      <alignment horizontal="left" vertical="center" wrapText="1"/>
    </xf>
    <xf numFmtId="0" fontId="1" fillId="33" borderId="0" xfId="0" applyFont="1" applyFill="1" applyAlignment="1">
      <alignment horizontal="center" vertical="center" wrapText="1"/>
    </xf>
    <xf numFmtId="0" fontId="1" fillId="33" borderId="0" xfId="0" applyFont="1" applyFill="1" applyAlignment="1" applyProtection="1">
      <alignment horizontal="center" vertical="center" wrapText="1"/>
      <protection locked="0"/>
    </xf>
    <xf numFmtId="217" fontId="33" fillId="33" borderId="0" xfId="0" applyNumberFormat="1" applyFont="1" applyFill="1" applyAlignment="1" applyProtection="1">
      <alignment horizontal="right" vertical="center"/>
      <protection locked="0"/>
    </xf>
    <xf numFmtId="0" fontId="33" fillId="33" borderId="0" xfId="0" applyFont="1" applyFill="1" applyAlignment="1" applyProtection="1">
      <alignment horizontal="center" vertical="center"/>
      <protection locked="0"/>
    </xf>
    <xf numFmtId="216" fontId="26" fillId="35" borderId="0" xfId="0" applyNumberFormat="1" applyFont="1" applyFill="1" applyAlignment="1" applyProtection="1">
      <alignment horizontal="left" vertical="center"/>
      <protection locked="0"/>
    </xf>
    <xf numFmtId="217" fontId="1" fillId="35" borderId="0" xfId="0" applyNumberFormat="1" applyFont="1" applyFill="1" applyAlignment="1" applyProtection="1">
      <alignment horizontal="right" vertical="center" wrapText="1"/>
      <protection locked="0"/>
    </xf>
    <xf numFmtId="217" fontId="1" fillId="33" borderId="0" xfId="0" applyNumberFormat="1" applyFont="1" applyFill="1" applyAlignment="1">
      <alignment horizontal="right" vertical="center"/>
    </xf>
    <xf numFmtId="216" fontId="1" fillId="33" borderId="0" xfId="0" applyNumberFormat="1" applyFont="1" applyFill="1" applyAlignment="1" applyProtection="1">
      <alignment horizontal="center" vertical="center"/>
      <protection locked="0"/>
    </xf>
    <xf numFmtId="214" fontId="1" fillId="33" borderId="0" xfId="0" applyNumberFormat="1" applyFont="1" applyFill="1" applyAlignment="1">
      <alignment horizontal="right" vertical="center"/>
    </xf>
    <xf numFmtId="214" fontId="1" fillId="33" borderId="0" xfId="0" applyNumberFormat="1" applyFont="1" applyFill="1" applyAlignment="1">
      <alignment horizontal="left" vertical="center" wrapText="1"/>
    </xf>
    <xf numFmtId="0" fontId="1" fillId="0" borderId="0" xfId="0" quotePrefix="1" applyFont="1" applyAlignment="1">
      <alignment horizontal="left" vertical="center"/>
    </xf>
    <xf numFmtId="0" fontId="1" fillId="0" borderId="0" xfId="0" quotePrefix="1" applyFont="1" applyAlignment="1">
      <alignment horizontal="left" vertical="center" wrapText="1"/>
    </xf>
    <xf numFmtId="0" fontId="33" fillId="0" borderId="0" xfId="0" applyFont="1" applyAlignment="1" applyProtection="1">
      <alignment horizontal="left" vertical="center" wrapText="1"/>
      <protection locked="0"/>
    </xf>
    <xf numFmtId="216" fontId="26" fillId="0" borderId="0" xfId="0" applyNumberFormat="1" applyFont="1" applyAlignment="1" applyProtection="1">
      <alignment horizontal="left" vertical="center" wrapText="1"/>
      <protection locked="0"/>
    </xf>
    <xf numFmtId="217" fontId="1" fillId="0" borderId="0" xfId="0" applyNumberFormat="1" applyFont="1" applyAlignment="1" applyProtection="1">
      <alignment horizontal="right" vertical="center" wrapText="1"/>
      <protection locked="0"/>
    </xf>
    <xf numFmtId="217" fontId="1" fillId="0" borderId="0" xfId="0" applyNumberFormat="1" applyFont="1" applyAlignment="1">
      <alignment horizontal="right" vertical="center"/>
    </xf>
    <xf numFmtId="216"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6" fillId="0" borderId="0" xfId="0" applyFont="1" applyAlignment="1">
      <alignment vertical="center"/>
    </xf>
    <xf numFmtId="0" fontId="2" fillId="0" borderId="0" xfId="0" quotePrefix="1" applyFont="1" applyAlignment="1">
      <alignment horizontal="left" vertical="center"/>
    </xf>
    <xf numFmtId="0" fontId="2" fillId="0" borderId="0" xfId="0" quotePrefix="1" applyFont="1" applyAlignment="1">
      <alignment horizontal="left" vertical="center" wrapText="1"/>
    </xf>
    <xf numFmtId="0" fontId="32" fillId="0" borderId="0" xfId="0" applyFont="1" applyAlignment="1" applyProtection="1">
      <alignment horizontal="center" vertical="center"/>
      <protection locked="0"/>
    </xf>
    <xf numFmtId="216" fontId="25" fillId="0" borderId="0" xfId="0" applyNumberFormat="1" applyFont="1" applyAlignment="1" applyProtection="1">
      <alignment horizontal="left" vertical="center"/>
      <protection locked="0"/>
    </xf>
    <xf numFmtId="0" fontId="32" fillId="0" borderId="0" xfId="0" applyFont="1" applyAlignment="1" applyProtection="1">
      <alignment horizontal="left" vertical="center" wrapText="1"/>
      <protection locked="0"/>
    </xf>
    <xf numFmtId="0" fontId="1" fillId="35" borderId="0" xfId="0" quotePrefix="1" applyFont="1" applyFill="1" applyAlignment="1">
      <alignment horizontal="left" vertical="center"/>
    </xf>
    <xf numFmtId="0" fontId="1" fillId="35" borderId="0" xfId="0" quotePrefix="1" applyFont="1" applyFill="1" applyAlignment="1">
      <alignment horizontal="left" vertical="center" wrapText="1"/>
    </xf>
    <xf numFmtId="0" fontId="1" fillId="33" borderId="0" xfId="0" applyFont="1" applyFill="1" applyAlignment="1" applyProtection="1">
      <alignment horizontal="center" vertical="center"/>
      <protection locked="0"/>
    </xf>
    <xf numFmtId="0" fontId="33" fillId="35" borderId="0" xfId="0" applyFont="1" applyFill="1" applyAlignment="1" applyProtection="1">
      <alignment horizontal="left" vertical="center" wrapText="1"/>
      <protection locked="0"/>
    </xf>
    <xf numFmtId="216" fontId="26" fillId="35" borderId="0" xfId="0" applyNumberFormat="1" applyFont="1" applyFill="1" applyAlignment="1" applyProtection="1">
      <alignment horizontal="left" vertical="center" wrapText="1"/>
      <protection locked="0"/>
    </xf>
    <xf numFmtId="0" fontId="1" fillId="35" borderId="0" xfId="0" applyFont="1" applyFill="1" applyAlignment="1" applyProtection="1">
      <alignment horizontal="center" vertical="center" wrapText="1"/>
      <protection locked="0"/>
    </xf>
    <xf numFmtId="0" fontId="2" fillId="0" borderId="0" xfId="0" applyFont="1" applyAlignment="1">
      <alignment horizontal="left" vertical="center"/>
    </xf>
    <xf numFmtId="0" fontId="1" fillId="35" borderId="0" xfId="0" applyFont="1" applyFill="1" applyAlignment="1" applyProtection="1">
      <alignment horizontal="right" vertical="center" wrapText="1"/>
      <protection locked="0"/>
    </xf>
    <xf numFmtId="0" fontId="1" fillId="35" borderId="0" xfId="0" applyFont="1" applyFill="1" applyAlignment="1">
      <alignment horizontal="right" vertical="center"/>
    </xf>
    <xf numFmtId="0" fontId="1" fillId="35" borderId="0" xfId="0" applyFont="1" applyFill="1" applyAlignment="1">
      <alignment horizontal="right" vertical="center" wrapText="1"/>
    </xf>
    <xf numFmtId="0" fontId="1" fillId="35" borderId="0" xfId="0" applyFont="1" applyFill="1" applyAlignment="1" applyProtection="1">
      <alignment horizontal="right" vertical="center"/>
      <protection locked="0"/>
    </xf>
    <xf numFmtId="217" fontId="1" fillId="33" borderId="0" xfId="0" applyNumberFormat="1" applyFont="1" applyFill="1" applyAlignment="1" applyProtection="1">
      <alignment horizontal="right" vertical="center"/>
      <protection locked="0"/>
    </xf>
    <xf numFmtId="216" fontId="26" fillId="35" borderId="0" xfId="0" applyNumberFormat="1" applyFont="1" applyFill="1" applyAlignment="1" applyProtection="1">
      <alignment horizontal="right" vertical="center" wrapText="1"/>
      <protection locked="0"/>
    </xf>
    <xf numFmtId="216" fontId="1" fillId="35" borderId="0" xfId="0" applyNumberFormat="1" applyFont="1" applyFill="1" applyAlignment="1" applyProtection="1">
      <alignment horizontal="right" vertical="center"/>
      <protection locked="0"/>
    </xf>
    <xf numFmtId="0" fontId="1" fillId="35" borderId="0" xfId="0" applyFont="1" applyFill="1" applyAlignment="1">
      <alignment horizontal="right" vertical="center" wrapText="1"/>
    </xf>
    <xf numFmtId="0" fontId="1" fillId="35" borderId="0" xfId="0" applyFont="1" applyFill="1" applyAlignment="1">
      <alignment horizontal="right" vertical="center"/>
    </xf>
    <xf numFmtId="0" fontId="2" fillId="0" borderId="0" xfId="0" applyFont="1" applyAlignment="1" applyProtection="1">
      <alignment horizontal="right" vertical="center" wrapText="1"/>
      <protection locked="0"/>
    </xf>
    <xf numFmtId="0" fontId="2" fillId="0" borderId="0" xfId="0" applyFont="1" applyAlignment="1">
      <alignment horizontal="right" vertical="center"/>
    </xf>
    <xf numFmtId="0" fontId="2" fillId="0" borderId="0" xfId="0" applyFont="1" applyAlignment="1">
      <alignment horizontal="right" vertical="center" wrapText="1"/>
    </xf>
    <xf numFmtId="0" fontId="2" fillId="0" borderId="0" xfId="0" applyFont="1" applyAlignment="1" applyProtection="1">
      <alignment horizontal="right" vertical="center"/>
      <protection locked="0"/>
    </xf>
    <xf numFmtId="217" fontId="2" fillId="0" borderId="0" xfId="0" applyNumberFormat="1" applyFont="1" applyAlignment="1" applyProtection="1">
      <alignment horizontal="right" vertical="center"/>
      <protection locked="0"/>
    </xf>
    <xf numFmtId="216" fontId="25" fillId="0" borderId="0" xfId="0" applyNumberFormat="1" applyFont="1" applyAlignment="1" applyProtection="1">
      <alignment horizontal="right" vertical="center" wrapText="1"/>
      <protection locked="0"/>
    </xf>
    <xf numFmtId="216" fontId="2" fillId="0" borderId="0" xfId="0" applyNumberFormat="1" applyFont="1" applyAlignment="1" applyProtection="1">
      <alignment horizontal="right" vertical="center"/>
      <protection locked="0"/>
    </xf>
    <xf numFmtId="0" fontId="2" fillId="0" borderId="0" xfId="0" applyFont="1" applyAlignment="1">
      <alignment horizontal="right" vertical="center" wrapText="1"/>
    </xf>
    <xf numFmtId="0" fontId="2" fillId="0" borderId="0" xfId="0" applyFont="1" applyAlignment="1">
      <alignment horizontal="right" vertical="center"/>
    </xf>
    <xf numFmtId="214" fontId="2" fillId="0" borderId="0" xfId="0" applyNumberFormat="1" applyFont="1" applyAlignment="1">
      <alignment horizontal="left" vertical="center" wrapTex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CX78"/>
  <sheetViews>
    <sheetView tabSelected="1" workbookViewId="0">
      <pane ySplit="4" topLeftCell="A67" activePane="bottomLeft" state="frozen"/>
      <selection pane="bottomLeft" activeCell="Q14" sqref="Q14"/>
    </sheetView>
  </sheetViews>
  <sheetFormatPr baseColWidth="10" defaultColWidth="9.109375" defaultRowHeight="10.199999999999999" x14ac:dyDescent="0.25"/>
  <cols>
    <col min="1" max="1" width="7.109375" style="21" customWidth="1"/>
    <col min="2" max="2" width="11.6640625" style="139" hidden="1" customWidth="1"/>
    <col min="3" max="3" width="3.6640625" style="139" hidden="1" customWidth="1"/>
    <col min="4" max="4" width="63.6640625" style="45" customWidth="1"/>
    <col min="5" max="5" width="4.6640625" style="21" customWidth="1"/>
    <col min="6" max="6" width="6.109375" style="21" bestFit="1" customWidth="1"/>
    <col min="7" max="7" width="2.5546875" style="21" customWidth="1"/>
    <col min="8" max="9" width="4.6640625" style="24" hidden="1" customWidth="1"/>
    <col min="10" max="10" width="7.6640625" style="21" hidden="1" customWidth="1"/>
    <col min="11" max="11" width="12.6640625" style="88" customWidth="1"/>
    <col min="12" max="12" width="31.44140625" style="48" hidden="1" customWidth="1"/>
    <col min="13" max="13" width="19.6640625" style="49" hidden="1" customWidth="1"/>
    <col min="14" max="14" width="33.33203125" style="47" hidden="1" customWidth="1"/>
    <col min="15" max="15" width="24.88671875" style="47" hidden="1" customWidth="1"/>
    <col min="16" max="16" width="16.6640625" style="98" customWidth="1"/>
    <col min="17" max="17" width="8.109375" style="99" customWidth="1"/>
    <col min="18" max="18" width="15.109375" style="16" customWidth="1"/>
    <col min="19" max="19" width="27.21875" style="44" customWidth="1"/>
    <col min="20" max="20" width="20.6640625" style="21" hidden="1" customWidth="1"/>
    <col min="21" max="99" width="9.109375" style="21" customWidth="1"/>
    <col min="100" max="102" width="9.109375" style="21" hidden="1" customWidth="1"/>
    <col min="103" max="103" width="9.109375" style="21" customWidth="1"/>
    <col min="104" max="16384" width="9.109375" style="21"/>
  </cols>
  <sheetData>
    <row r="1" spans="1:20" hidden="1" x14ac:dyDescent="0.25">
      <c r="A1" s="33"/>
      <c r="B1" s="32"/>
      <c r="C1" s="32"/>
      <c r="K1" s="95"/>
      <c r="L1" s="96"/>
      <c r="M1" s="97"/>
      <c r="N1" s="88"/>
      <c r="O1" s="88"/>
    </row>
    <row r="2" spans="1:20" s="33" customFormat="1" hidden="1" x14ac:dyDescent="0.25">
      <c r="B2" s="32"/>
      <c r="C2" s="32"/>
      <c r="D2" s="34"/>
      <c r="H2" s="22"/>
      <c r="I2" s="22"/>
      <c r="K2" s="100"/>
      <c r="L2" s="101"/>
      <c r="M2" s="102"/>
      <c r="N2" s="103"/>
      <c r="O2" s="103"/>
      <c r="P2" s="104"/>
      <c r="Q2" s="105"/>
      <c r="R2" s="19"/>
      <c r="S2" s="35"/>
    </row>
    <row r="3" spans="1:20" s="33" customFormat="1" ht="30" customHeight="1" x14ac:dyDescent="0.25">
      <c r="A3" s="12" t="s">
        <v>58</v>
      </c>
      <c r="B3" s="11"/>
      <c r="C3" s="11"/>
      <c r="D3" s="11"/>
      <c r="E3" s="10"/>
      <c r="F3" s="10"/>
      <c r="G3" s="10"/>
      <c r="H3" s="9"/>
      <c r="I3" s="9"/>
      <c r="J3" s="10"/>
      <c r="K3" s="8"/>
      <c r="L3" s="7"/>
      <c r="M3" s="6"/>
      <c r="N3" s="5"/>
      <c r="O3" s="5"/>
      <c r="P3" s="4"/>
      <c r="Q3" s="3"/>
      <c r="R3" s="2"/>
      <c r="S3" s="10"/>
      <c r="T3" s="1"/>
    </row>
    <row r="4" spans="1:20" ht="21" customHeight="1" x14ac:dyDescent="0.25">
      <c r="A4" s="106" t="s">
        <v>26</v>
      </c>
      <c r="B4" s="107" t="s">
        <v>20</v>
      </c>
      <c r="C4" s="107"/>
      <c r="D4" s="108" t="s">
        <v>12</v>
      </c>
      <c r="E4" s="106" t="s">
        <v>0</v>
      </c>
      <c r="F4" s="106" t="s">
        <v>21</v>
      </c>
      <c r="G4" s="109" t="s">
        <v>13</v>
      </c>
      <c r="H4" s="110" t="s">
        <v>2</v>
      </c>
      <c r="I4" s="110" t="s">
        <v>3</v>
      </c>
      <c r="J4" s="106" t="s">
        <v>37</v>
      </c>
      <c r="K4" s="111" t="s">
        <v>45</v>
      </c>
      <c r="L4" s="112" t="s">
        <v>15</v>
      </c>
      <c r="M4" s="113" t="s">
        <v>52</v>
      </c>
      <c r="N4" s="114" t="s">
        <v>54</v>
      </c>
      <c r="O4" s="114" t="s">
        <v>53</v>
      </c>
      <c r="P4" s="115" t="s">
        <v>16</v>
      </c>
      <c r="Q4" s="116" t="s">
        <v>17</v>
      </c>
      <c r="R4" s="117" t="s">
        <v>22</v>
      </c>
      <c r="S4" s="118" t="s">
        <v>44</v>
      </c>
      <c r="T4" s="39" t="s">
        <v>55</v>
      </c>
    </row>
    <row r="5" spans="1:20" s="127" customFormat="1" ht="13.2" x14ac:dyDescent="0.25">
      <c r="A5" s="33"/>
      <c r="B5" s="119" t="s">
        <v>59</v>
      </c>
      <c r="C5" s="119" t="s">
        <v>59</v>
      </c>
      <c r="D5" s="120" t="s">
        <v>60</v>
      </c>
      <c r="E5" s="33" t="s">
        <v>59</v>
      </c>
      <c r="F5" s="33"/>
      <c r="G5" s="33"/>
      <c r="H5" s="22"/>
      <c r="I5" s="22"/>
      <c r="J5" s="33"/>
      <c r="K5" s="100"/>
      <c r="L5" s="121"/>
      <c r="M5" s="122"/>
      <c r="N5" s="123"/>
      <c r="O5" s="123"/>
      <c r="P5" s="124"/>
      <c r="Q5" s="125"/>
      <c r="R5" s="18"/>
      <c r="S5" s="126"/>
      <c r="T5" s="33"/>
    </row>
    <row r="6" spans="1:20" ht="20.399999999999999" x14ac:dyDescent="0.25">
      <c r="A6" s="21">
        <v>1</v>
      </c>
      <c r="B6" s="128" t="s">
        <v>59</v>
      </c>
      <c r="C6" s="128" t="s">
        <v>59</v>
      </c>
      <c r="D6" s="129" t="s">
        <v>62</v>
      </c>
      <c r="E6" s="21" t="s">
        <v>61</v>
      </c>
      <c r="F6" s="21" t="s">
        <v>63</v>
      </c>
      <c r="G6" s="21">
        <v>1</v>
      </c>
      <c r="H6" s="21"/>
      <c r="I6" s="21"/>
      <c r="J6" s="21">
        <f>G6-I6+H6</f>
        <v>1</v>
      </c>
      <c r="K6" s="95"/>
      <c r="L6" s="130" t="e">
        <f ca="1">EUROToLetters(K6)</f>
        <v>#NAME?</v>
      </c>
      <c r="M6" s="131"/>
      <c r="N6" s="88"/>
      <c r="O6" s="88"/>
      <c r="P6" s="98">
        <f>ROUND(G6*ROUND(K6,2),2)</f>
        <v>0</v>
      </c>
      <c r="Q6" s="99">
        <v>0.2</v>
      </c>
      <c r="R6" s="16">
        <f>ROUND(Q6*ROUND(P6,2),2)</f>
        <v>0</v>
      </c>
      <c r="S6" s="46"/>
    </row>
    <row r="7" spans="1:20" ht="20.399999999999999" x14ac:dyDescent="0.25">
      <c r="A7" s="21">
        <v>2</v>
      </c>
      <c r="B7" s="128" t="s">
        <v>59</v>
      </c>
      <c r="C7" s="128" t="s">
        <v>59</v>
      </c>
      <c r="D7" s="129" t="s">
        <v>64</v>
      </c>
      <c r="E7" s="21" t="s">
        <v>61</v>
      </c>
      <c r="F7" s="21" t="s">
        <v>63</v>
      </c>
      <c r="G7" s="21">
        <v>1</v>
      </c>
      <c r="J7" s="21">
        <f>G7-I7+H7</f>
        <v>1</v>
      </c>
      <c r="K7" s="95"/>
      <c r="L7" s="132" t="e">
        <f ca="1">EUROToLetters(K7)</f>
        <v>#NAME?</v>
      </c>
      <c r="P7" s="98">
        <f>ROUND(G7*ROUND(K7,2),2)</f>
        <v>0</v>
      </c>
      <c r="Q7" s="99">
        <v>0.2</v>
      </c>
      <c r="R7" s="16">
        <f>ROUND(Q7*ROUND(P7,2),2)</f>
        <v>0</v>
      </c>
      <c r="S7" s="46"/>
    </row>
    <row r="8" spans="1:20" ht="30.6" x14ac:dyDescent="0.25">
      <c r="A8" s="21">
        <v>3</v>
      </c>
      <c r="B8" s="128" t="s">
        <v>59</v>
      </c>
      <c r="C8" s="128" t="s">
        <v>59</v>
      </c>
      <c r="D8" s="129" t="s">
        <v>65</v>
      </c>
      <c r="E8" s="21" t="s">
        <v>61</v>
      </c>
      <c r="F8" s="21" t="s">
        <v>63</v>
      </c>
      <c r="G8" s="21">
        <v>1</v>
      </c>
      <c r="J8" s="21">
        <f>G8-I8+H8</f>
        <v>1</v>
      </c>
      <c r="K8" s="95"/>
      <c r="L8" s="132" t="e">
        <f ca="1">EUROToLetters(K8)</f>
        <v>#NAME?</v>
      </c>
      <c r="P8" s="98">
        <f>ROUND(G8*ROUND(K8,2),2)</f>
        <v>0</v>
      </c>
      <c r="Q8" s="99">
        <v>0.2</v>
      </c>
      <c r="R8" s="16">
        <f>ROUND(Q8*ROUND(P8,2),2)</f>
        <v>0</v>
      </c>
      <c r="S8" s="46"/>
    </row>
    <row r="9" spans="1:20" ht="30.6" x14ac:dyDescent="0.25">
      <c r="A9" s="21">
        <v>4</v>
      </c>
      <c r="B9" s="128" t="s">
        <v>59</v>
      </c>
      <c r="C9" s="128" t="s">
        <v>59</v>
      </c>
      <c r="D9" s="129" t="s">
        <v>66</v>
      </c>
      <c r="E9" s="21" t="s">
        <v>61</v>
      </c>
      <c r="F9" s="21" t="s">
        <v>63</v>
      </c>
      <c r="G9" s="21">
        <v>1</v>
      </c>
      <c r="J9" s="21">
        <f>G9-I9+H9</f>
        <v>1</v>
      </c>
      <c r="K9" s="95"/>
      <c r="L9" s="132" t="e">
        <f ca="1">EUROToLetters(K9)</f>
        <v>#NAME?</v>
      </c>
      <c r="P9" s="98">
        <f>ROUND(G9*ROUND(K9,2),2)</f>
        <v>0</v>
      </c>
      <c r="Q9" s="99">
        <v>0.2</v>
      </c>
      <c r="R9" s="16">
        <f>ROUND(Q9*ROUND(P9,2),2)</f>
        <v>0</v>
      </c>
      <c r="S9" s="46"/>
    </row>
    <row r="10" spans="1:20" x14ac:dyDescent="0.25">
      <c r="A10" s="21">
        <v>5</v>
      </c>
      <c r="B10" s="128" t="s">
        <v>59</v>
      </c>
      <c r="C10" s="128" t="s">
        <v>59</v>
      </c>
      <c r="D10" s="129" t="s">
        <v>67</v>
      </c>
      <c r="E10" s="21" t="s">
        <v>61</v>
      </c>
      <c r="F10" s="21" t="s">
        <v>63</v>
      </c>
      <c r="G10" s="21">
        <v>1</v>
      </c>
      <c r="J10" s="21">
        <f>G10-I10+H10</f>
        <v>1</v>
      </c>
      <c r="K10" s="95"/>
      <c r="L10" s="132" t="e">
        <f ca="1">EUROToLetters(K10)</f>
        <v>#NAME?</v>
      </c>
      <c r="P10" s="98">
        <f>ROUND(G10*ROUND(K10,2),2)</f>
        <v>0</v>
      </c>
      <c r="Q10" s="99">
        <v>0.2</v>
      </c>
      <c r="R10" s="16">
        <f>ROUND(Q10*ROUND(P10,2),2)</f>
        <v>0</v>
      </c>
      <c r="S10" s="46"/>
    </row>
    <row r="11" spans="1:20" s="127" customFormat="1" ht="13.2" x14ac:dyDescent="0.25">
      <c r="A11" s="106"/>
      <c r="B11" s="133" t="s">
        <v>59</v>
      </c>
      <c r="C11" s="133" t="s">
        <v>59</v>
      </c>
      <c r="D11" s="134" t="s">
        <v>68</v>
      </c>
      <c r="E11" s="106" t="s">
        <v>59</v>
      </c>
      <c r="F11" s="106"/>
      <c r="G11" s="106"/>
      <c r="H11" s="135"/>
      <c r="I11" s="135"/>
      <c r="J11" s="106"/>
      <c r="K11" s="111"/>
      <c r="L11" s="136"/>
      <c r="M11" s="137"/>
      <c r="N11" s="114"/>
      <c r="O11" s="114"/>
      <c r="P11" s="115">
        <f>SUM(P6:P10)</f>
        <v>0</v>
      </c>
      <c r="Q11" s="116"/>
      <c r="R11" s="117"/>
      <c r="S11" s="138"/>
      <c r="T11" s="39"/>
    </row>
    <row r="12" spans="1:20" s="127" customFormat="1" ht="20.399999999999999" x14ac:dyDescent="0.25">
      <c r="A12" s="33"/>
      <c r="B12" s="119" t="s">
        <v>59</v>
      </c>
      <c r="C12" s="119" t="s">
        <v>59</v>
      </c>
      <c r="D12" s="120" t="s">
        <v>69</v>
      </c>
      <c r="E12" s="33" t="s">
        <v>59</v>
      </c>
      <c r="F12" s="33"/>
      <c r="G12" s="33"/>
      <c r="H12" s="22"/>
      <c r="I12" s="22"/>
      <c r="J12" s="33"/>
      <c r="K12" s="100"/>
      <c r="L12" s="121"/>
      <c r="M12" s="122"/>
      <c r="N12" s="123"/>
      <c r="O12" s="123"/>
      <c r="P12" s="124"/>
      <c r="Q12" s="125"/>
      <c r="R12" s="18"/>
      <c r="S12" s="126"/>
      <c r="T12" s="33"/>
    </row>
    <row r="13" spans="1:20" ht="30.6" x14ac:dyDescent="0.25">
      <c r="A13" s="21">
        <v>6</v>
      </c>
      <c r="B13" s="128" t="s">
        <v>59</v>
      </c>
      <c r="C13" s="128" t="s">
        <v>59</v>
      </c>
      <c r="D13" s="129" t="s">
        <v>70</v>
      </c>
      <c r="E13" s="21" t="s">
        <v>61</v>
      </c>
      <c r="F13" s="21" t="s">
        <v>63</v>
      </c>
      <c r="G13" s="21">
        <v>1</v>
      </c>
      <c r="J13" s="21">
        <f>G13-I13+H13</f>
        <v>1</v>
      </c>
      <c r="K13" s="95"/>
      <c r="L13" s="132" t="e">
        <f ca="1">EUROToLetters(K13)</f>
        <v>#NAME?</v>
      </c>
      <c r="P13" s="98">
        <f>ROUND(G13*ROUND(K13,2),2)</f>
        <v>0</v>
      </c>
      <c r="Q13" s="99">
        <v>0.2</v>
      </c>
      <c r="R13" s="16">
        <f>ROUND(Q13*ROUND(P13,2),2)</f>
        <v>0</v>
      </c>
      <c r="S13" s="46"/>
    </row>
    <row r="14" spans="1:20" ht="91.8" x14ac:dyDescent="0.25">
      <c r="A14" s="21">
        <v>7</v>
      </c>
      <c r="B14" s="128" t="s">
        <v>59</v>
      </c>
      <c r="C14" s="128" t="s">
        <v>59</v>
      </c>
      <c r="D14" s="129" t="s">
        <v>71</v>
      </c>
      <c r="E14" s="21" t="s">
        <v>61</v>
      </c>
      <c r="F14" s="21" t="s">
        <v>63</v>
      </c>
      <c r="G14" s="21">
        <v>1</v>
      </c>
      <c r="J14" s="21">
        <f>G14-I14+H14</f>
        <v>1</v>
      </c>
      <c r="K14" s="95"/>
      <c r="L14" s="132" t="e">
        <f ca="1">EUROToLetters(K14)</f>
        <v>#NAME?</v>
      </c>
      <c r="P14" s="98">
        <f>ROUND(G14*ROUND(K14,2),2)</f>
        <v>0</v>
      </c>
      <c r="Q14" s="99">
        <v>0.2</v>
      </c>
      <c r="R14" s="16">
        <f>ROUND(Q14*ROUND(P14,2),2)</f>
        <v>0</v>
      </c>
      <c r="S14" s="46"/>
    </row>
    <row r="15" spans="1:20" x14ac:dyDescent="0.25">
      <c r="A15" s="21">
        <v>8</v>
      </c>
      <c r="B15" s="128" t="s">
        <v>59</v>
      </c>
      <c r="C15" s="128" t="s">
        <v>59</v>
      </c>
      <c r="D15" s="129" t="s">
        <v>72</v>
      </c>
      <c r="E15" s="21" t="s">
        <v>61</v>
      </c>
      <c r="F15" s="21" t="s">
        <v>63</v>
      </c>
      <c r="G15" s="21">
        <v>1</v>
      </c>
      <c r="J15" s="21">
        <f>G15-I15+H15</f>
        <v>1</v>
      </c>
      <c r="K15" s="95"/>
      <c r="L15" s="132" t="e">
        <f ca="1">EUROToLetters(K15)</f>
        <v>#NAME?</v>
      </c>
      <c r="P15" s="98">
        <f>ROUND(G15*ROUND(K15,2),2)</f>
        <v>0</v>
      </c>
      <c r="Q15" s="99">
        <v>0.2</v>
      </c>
      <c r="R15" s="16">
        <f>ROUND(Q15*ROUND(P15,2),2)</f>
        <v>0</v>
      </c>
      <c r="S15" s="46"/>
    </row>
    <row r="16" spans="1:20" x14ac:dyDescent="0.25">
      <c r="A16" s="21">
        <v>9</v>
      </c>
      <c r="B16" s="128" t="s">
        <v>59</v>
      </c>
      <c r="C16" s="128" t="s">
        <v>59</v>
      </c>
      <c r="D16" s="129" t="s">
        <v>73</v>
      </c>
      <c r="E16" s="21" t="s">
        <v>61</v>
      </c>
      <c r="F16" s="21" t="s">
        <v>63</v>
      </c>
      <c r="G16" s="21">
        <v>1</v>
      </c>
      <c r="J16" s="21">
        <f>G16-I16+H16</f>
        <v>1</v>
      </c>
      <c r="K16" s="95"/>
      <c r="L16" s="132" t="e">
        <f ca="1">EUROToLetters(K16)</f>
        <v>#NAME?</v>
      </c>
      <c r="P16" s="98">
        <f>ROUND(G16*ROUND(K16,2),2)</f>
        <v>0</v>
      </c>
      <c r="Q16" s="99">
        <v>0.2</v>
      </c>
      <c r="R16" s="16">
        <f>ROUND(Q16*ROUND(P16,2),2)</f>
        <v>0</v>
      </c>
      <c r="S16" s="46"/>
    </row>
    <row r="17" spans="1:20" s="127" customFormat="1" ht="13.2" x14ac:dyDescent="0.25">
      <c r="A17" s="106"/>
      <c r="B17" s="133" t="s">
        <v>59</v>
      </c>
      <c r="C17" s="133" t="s">
        <v>59</v>
      </c>
      <c r="D17" s="134" t="s">
        <v>74</v>
      </c>
      <c r="E17" s="106" t="s">
        <v>59</v>
      </c>
      <c r="F17" s="106"/>
      <c r="G17" s="106"/>
      <c r="H17" s="135"/>
      <c r="I17" s="135"/>
      <c r="J17" s="106"/>
      <c r="K17" s="111"/>
      <c r="L17" s="136"/>
      <c r="M17" s="137"/>
      <c r="N17" s="114"/>
      <c r="O17" s="114"/>
      <c r="P17" s="115">
        <f>SUM(P13:P16)</f>
        <v>0</v>
      </c>
      <c r="Q17" s="116"/>
      <c r="R17" s="117"/>
      <c r="S17" s="138"/>
      <c r="T17" s="39"/>
    </row>
    <row r="18" spans="1:20" s="127" customFormat="1" ht="20.399999999999999" x14ac:dyDescent="0.25">
      <c r="A18" s="33"/>
      <c r="B18" s="119" t="s">
        <v>59</v>
      </c>
      <c r="C18" s="119" t="s">
        <v>59</v>
      </c>
      <c r="D18" s="120" t="s">
        <v>75</v>
      </c>
      <c r="E18" s="33" t="s">
        <v>59</v>
      </c>
      <c r="F18" s="33"/>
      <c r="G18" s="33"/>
      <c r="H18" s="22"/>
      <c r="I18" s="22"/>
      <c r="J18" s="33"/>
      <c r="K18" s="100"/>
      <c r="L18" s="121"/>
      <c r="M18" s="122"/>
      <c r="N18" s="123"/>
      <c r="O18" s="123"/>
      <c r="P18" s="124"/>
      <c r="Q18" s="125"/>
      <c r="R18" s="18"/>
      <c r="S18" s="126"/>
      <c r="T18" s="33"/>
    </row>
    <row r="19" spans="1:20" ht="30.6" x14ac:dyDescent="0.25">
      <c r="A19" s="21">
        <v>10</v>
      </c>
      <c r="B19" s="128" t="s">
        <v>59</v>
      </c>
      <c r="C19" s="128" t="s">
        <v>59</v>
      </c>
      <c r="D19" s="129" t="s">
        <v>76</v>
      </c>
      <c r="E19" s="21" t="s">
        <v>61</v>
      </c>
      <c r="F19" s="21" t="s">
        <v>63</v>
      </c>
      <c r="G19" s="21">
        <v>1</v>
      </c>
      <c r="J19" s="21">
        <f>G19-I19+H19</f>
        <v>1</v>
      </c>
      <c r="K19" s="95"/>
      <c r="L19" s="132" t="e">
        <f ca="1">EUROToLetters(K19)</f>
        <v>#NAME?</v>
      </c>
      <c r="P19" s="98">
        <f>ROUND(G19*ROUND(K19,2),2)</f>
        <v>0</v>
      </c>
      <c r="Q19" s="99">
        <v>0.2</v>
      </c>
      <c r="R19" s="16">
        <f>ROUND(Q19*ROUND(P19,2),2)</f>
        <v>0</v>
      </c>
      <c r="S19" s="46"/>
    </row>
    <row r="20" spans="1:20" ht="40.799999999999997" x14ac:dyDescent="0.25">
      <c r="A20" s="21">
        <v>11</v>
      </c>
      <c r="B20" s="128" t="s">
        <v>59</v>
      </c>
      <c r="C20" s="128" t="s">
        <v>59</v>
      </c>
      <c r="D20" s="129" t="s">
        <v>77</v>
      </c>
      <c r="E20" s="21" t="s">
        <v>61</v>
      </c>
      <c r="F20" s="21" t="s">
        <v>63</v>
      </c>
      <c r="G20" s="21">
        <v>1</v>
      </c>
      <c r="J20" s="21">
        <f>G20-I20+H20</f>
        <v>1</v>
      </c>
      <c r="K20" s="95"/>
      <c r="L20" s="132" t="e">
        <f ca="1">EUROToLetters(K20)</f>
        <v>#NAME?</v>
      </c>
      <c r="P20" s="98">
        <f>ROUND(G20*ROUND(K20,2),2)</f>
        <v>0</v>
      </c>
      <c r="Q20" s="99">
        <v>0.2</v>
      </c>
      <c r="R20" s="16">
        <f>ROUND(Q20*ROUND(P20,2),2)</f>
        <v>0</v>
      </c>
      <c r="S20" s="46"/>
    </row>
    <row r="21" spans="1:20" ht="51" x14ac:dyDescent="0.25">
      <c r="A21" s="21">
        <v>12</v>
      </c>
      <c r="B21" s="128" t="s">
        <v>59</v>
      </c>
      <c r="C21" s="128" t="s">
        <v>59</v>
      </c>
      <c r="D21" s="129" t="s">
        <v>78</v>
      </c>
      <c r="E21" s="21" t="s">
        <v>61</v>
      </c>
      <c r="F21" s="21" t="s">
        <v>63</v>
      </c>
      <c r="G21" s="21">
        <v>1</v>
      </c>
      <c r="J21" s="21">
        <f>G21-I21+H21</f>
        <v>1</v>
      </c>
      <c r="K21" s="95"/>
      <c r="L21" s="132" t="e">
        <f ca="1">EUROToLetters(K21)</f>
        <v>#NAME?</v>
      </c>
      <c r="P21" s="98">
        <f>ROUND(G21*ROUND(K21,2),2)</f>
        <v>0</v>
      </c>
      <c r="Q21" s="99">
        <v>0.2</v>
      </c>
      <c r="R21" s="16">
        <f>ROUND(Q21*ROUND(P21,2),2)</f>
        <v>0</v>
      </c>
      <c r="S21" s="46"/>
    </row>
    <row r="22" spans="1:20" ht="20.399999999999999" x14ac:dyDescent="0.25">
      <c r="A22" s="21">
        <v>13</v>
      </c>
      <c r="B22" s="128" t="s">
        <v>59</v>
      </c>
      <c r="C22" s="128" t="s">
        <v>59</v>
      </c>
      <c r="D22" s="129" t="s">
        <v>79</v>
      </c>
      <c r="E22" s="21" t="s">
        <v>61</v>
      </c>
      <c r="F22" s="21" t="s">
        <v>63</v>
      </c>
      <c r="G22" s="21">
        <v>1</v>
      </c>
      <c r="J22" s="21">
        <f>G22-I22+H22</f>
        <v>1</v>
      </c>
      <c r="K22" s="95"/>
      <c r="L22" s="132" t="e">
        <f ca="1">EUROToLetters(K22)</f>
        <v>#NAME?</v>
      </c>
      <c r="P22" s="98">
        <f>ROUND(G22*ROUND(K22,2),2)</f>
        <v>0</v>
      </c>
      <c r="Q22" s="99">
        <v>0.2</v>
      </c>
      <c r="R22" s="16">
        <f>ROUND(Q22*ROUND(P22,2),2)</f>
        <v>0</v>
      </c>
      <c r="S22" s="46"/>
    </row>
    <row r="23" spans="1:20" s="127" customFormat="1" ht="13.2" x14ac:dyDescent="0.25">
      <c r="A23" s="106"/>
      <c r="B23" s="133" t="s">
        <v>59</v>
      </c>
      <c r="C23" s="133" t="s">
        <v>59</v>
      </c>
      <c r="D23" s="134" t="s">
        <v>80</v>
      </c>
      <c r="E23" s="106" t="s">
        <v>59</v>
      </c>
      <c r="F23" s="106"/>
      <c r="G23" s="106"/>
      <c r="H23" s="135"/>
      <c r="I23" s="135"/>
      <c r="J23" s="106"/>
      <c r="K23" s="111"/>
      <c r="L23" s="136"/>
      <c r="M23" s="137"/>
      <c r="N23" s="114"/>
      <c r="O23" s="114"/>
      <c r="P23" s="115">
        <f>SUM(P19:P22)</f>
        <v>0</v>
      </c>
      <c r="Q23" s="116"/>
      <c r="R23" s="117"/>
      <c r="S23" s="138"/>
      <c r="T23" s="39"/>
    </row>
    <row r="24" spans="1:20" s="127" customFormat="1" ht="30.6" x14ac:dyDescent="0.25">
      <c r="A24" s="33"/>
      <c r="B24" s="119" t="s">
        <v>59</v>
      </c>
      <c r="C24" s="119" t="s">
        <v>59</v>
      </c>
      <c r="D24" s="120" t="s">
        <v>81</v>
      </c>
      <c r="E24" s="33" t="s">
        <v>59</v>
      </c>
      <c r="F24" s="33"/>
      <c r="G24" s="33"/>
      <c r="H24" s="22"/>
      <c r="I24" s="22"/>
      <c r="J24" s="33"/>
      <c r="K24" s="100"/>
      <c r="L24" s="121"/>
      <c r="M24" s="122"/>
      <c r="N24" s="123"/>
      <c r="O24" s="123"/>
      <c r="P24" s="124"/>
      <c r="Q24" s="125"/>
      <c r="R24" s="18"/>
      <c r="S24" s="126"/>
      <c r="T24" s="33"/>
    </row>
    <row r="25" spans="1:20" ht="40.799999999999997" x14ac:dyDescent="0.25">
      <c r="A25" s="21">
        <v>14</v>
      </c>
      <c r="B25" s="128" t="s">
        <v>59</v>
      </c>
      <c r="C25" s="128" t="s">
        <v>59</v>
      </c>
      <c r="D25" s="129" t="s">
        <v>82</v>
      </c>
      <c r="E25" s="21" t="s">
        <v>61</v>
      </c>
      <c r="F25" s="21" t="s">
        <v>63</v>
      </c>
      <c r="G25" s="21">
        <v>1</v>
      </c>
      <c r="J25" s="21">
        <f t="shared" ref="J25:J31" si="0">G25-I25+H25</f>
        <v>1</v>
      </c>
      <c r="K25" s="95"/>
      <c r="L25" s="132" t="e">
        <f t="shared" ref="L25:L31" ca="1" si="1">EUROToLetters(K25)</f>
        <v>#NAME?</v>
      </c>
      <c r="P25" s="98">
        <f t="shared" ref="P25:P31" si="2">ROUND(G25*ROUND(K25,2),2)</f>
        <v>0</v>
      </c>
      <c r="Q25" s="99">
        <v>0.2</v>
      </c>
      <c r="R25" s="16">
        <f t="shared" ref="R25:R31" si="3">ROUND(Q25*ROUND(P25,2),2)</f>
        <v>0</v>
      </c>
      <c r="S25" s="46"/>
    </row>
    <row r="26" spans="1:20" x14ac:dyDescent="0.25">
      <c r="A26" s="21">
        <v>15</v>
      </c>
      <c r="B26" s="128" t="s">
        <v>59</v>
      </c>
      <c r="C26" s="128" t="s">
        <v>59</v>
      </c>
      <c r="D26" s="129" t="s">
        <v>83</v>
      </c>
      <c r="E26" s="21" t="s">
        <v>61</v>
      </c>
      <c r="F26" s="21" t="s">
        <v>63</v>
      </c>
      <c r="G26" s="21">
        <v>1</v>
      </c>
      <c r="J26" s="21">
        <f t="shared" si="0"/>
        <v>1</v>
      </c>
      <c r="K26" s="95"/>
      <c r="L26" s="132" t="e">
        <f t="shared" ca="1" si="1"/>
        <v>#NAME?</v>
      </c>
      <c r="P26" s="98">
        <f t="shared" si="2"/>
        <v>0</v>
      </c>
      <c r="Q26" s="99">
        <v>0.2</v>
      </c>
      <c r="R26" s="16">
        <f t="shared" si="3"/>
        <v>0</v>
      </c>
      <c r="S26" s="46"/>
    </row>
    <row r="27" spans="1:20" ht="20.399999999999999" x14ac:dyDescent="0.25">
      <c r="A27" s="21">
        <v>16</v>
      </c>
      <c r="B27" s="128" t="s">
        <v>59</v>
      </c>
      <c r="C27" s="128" t="s">
        <v>59</v>
      </c>
      <c r="D27" s="129" t="s">
        <v>84</v>
      </c>
      <c r="E27" s="21" t="s">
        <v>61</v>
      </c>
      <c r="F27" s="21" t="s">
        <v>63</v>
      </c>
      <c r="G27" s="21">
        <v>1</v>
      </c>
      <c r="J27" s="21">
        <f t="shared" si="0"/>
        <v>1</v>
      </c>
      <c r="K27" s="95"/>
      <c r="L27" s="132" t="e">
        <f t="shared" ca="1" si="1"/>
        <v>#NAME?</v>
      </c>
      <c r="P27" s="98">
        <f t="shared" si="2"/>
        <v>0</v>
      </c>
      <c r="Q27" s="99">
        <v>0.2</v>
      </c>
      <c r="R27" s="16">
        <f t="shared" si="3"/>
        <v>0</v>
      </c>
      <c r="S27" s="46"/>
    </row>
    <row r="28" spans="1:20" ht="20.399999999999999" x14ac:dyDescent="0.25">
      <c r="A28" s="21">
        <v>17</v>
      </c>
      <c r="B28" s="128" t="s">
        <v>59</v>
      </c>
      <c r="C28" s="128" t="s">
        <v>59</v>
      </c>
      <c r="D28" s="129" t="s">
        <v>85</v>
      </c>
      <c r="E28" s="21" t="s">
        <v>61</v>
      </c>
      <c r="F28" s="21" t="s">
        <v>63</v>
      </c>
      <c r="G28" s="21">
        <v>1</v>
      </c>
      <c r="J28" s="21">
        <f t="shared" si="0"/>
        <v>1</v>
      </c>
      <c r="K28" s="95"/>
      <c r="L28" s="132" t="e">
        <f t="shared" ca="1" si="1"/>
        <v>#NAME?</v>
      </c>
      <c r="P28" s="98">
        <f t="shared" si="2"/>
        <v>0</v>
      </c>
      <c r="Q28" s="99">
        <v>0.2</v>
      </c>
      <c r="R28" s="16">
        <f t="shared" si="3"/>
        <v>0</v>
      </c>
      <c r="S28" s="46"/>
    </row>
    <row r="29" spans="1:20" ht="30.6" x14ac:dyDescent="0.25">
      <c r="A29" s="21">
        <v>18</v>
      </c>
      <c r="B29" s="128" t="s">
        <v>59</v>
      </c>
      <c r="C29" s="128" t="s">
        <v>59</v>
      </c>
      <c r="D29" s="129" t="s">
        <v>86</v>
      </c>
      <c r="E29" s="21" t="s">
        <v>61</v>
      </c>
      <c r="F29" s="21" t="s">
        <v>63</v>
      </c>
      <c r="G29" s="21">
        <v>1</v>
      </c>
      <c r="J29" s="21">
        <f t="shared" si="0"/>
        <v>1</v>
      </c>
      <c r="K29" s="95"/>
      <c r="L29" s="132" t="e">
        <f t="shared" ca="1" si="1"/>
        <v>#NAME?</v>
      </c>
      <c r="P29" s="98">
        <f t="shared" si="2"/>
        <v>0</v>
      </c>
      <c r="Q29" s="99">
        <v>0.2</v>
      </c>
      <c r="R29" s="16">
        <f t="shared" si="3"/>
        <v>0</v>
      </c>
      <c r="S29" s="46"/>
    </row>
    <row r="30" spans="1:20" ht="20.399999999999999" x14ac:dyDescent="0.25">
      <c r="A30" s="21">
        <v>19</v>
      </c>
      <c r="B30" s="128" t="s">
        <v>59</v>
      </c>
      <c r="C30" s="128" t="s">
        <v>59</v>
      </c>
      <c r="D30" s="129" t="s">
        <v>87</v>
      </c>
      <c r="E30" s="21" t="s">
        <v>61</v>
      </c>
      <c r="F30" s="21" t="s">
        <v>63</v>
      </c>
      <c r="G30" s="21">
        <v>1</v>
      </c>
      <c r="J30" s="21">
        <f t="shared" si="0"/>
        <v>1</v>
      </c>
      <c r="K30" s="95"/>
      <c r="L30" s="132" t="e">
        <f t="shared" ca="1" si="1"/>
        <v>#NAME?</v>
      </c>
      <c r="P30" s="98">
        <f t="shared" si="2"/>
        <v>0</v>
      </c>
      <c r="Q30" s="99">
        <v>0.2</v>
      </c>
      <c r="R30" s="16">
        <f t="shared" si="3"/>
        <v>0</v>
      </c>
      <c r="S30" s="46"/>
    </row>
    <row r="31" spans="1:20" ht="20.399999999999999" x14ac:dyDescent="0.25">
      <c r="A31" s="21">
        <v>20</v>
      </c>
      <c r="B31" s="128" t="s">
        <v>59</v>
      </c>
      <c r="C31" s="128" t="s">
        <v>59</v>
      </c>
      <c r="D31" s="129" t="s">
        <v>88</v>
      </c>
      <c r="E31" s="21" t="s">
        <v>61</v>
      </c>
      <c r="F31" s="21" t="s">
        <v>63</v>
      </c>
      <c r="G31" s="21">
        <v>1</v>
      </c>
      <c r="J31" s="21">
        <f t="shared" si="0"/>
        <v>1</v>
      </c>
      <c r="K31" s="95"/>
      <c r="L31" s="132" t="e">
        <f t="shared" ca="1" si="1"/>
        <v>#NAME?</v>
      </c>
      <c r="P31" s="98">
        <f t="shared" si="2"/>
        <v>0</v>
      </c>
      <c r="Q31" s="99">
        <v>0.2</v>
      </c>
      <c r="R31" s="16">
        <f t="shared" si="3"/>
        <v>0</v>
      </c>
      <c r="S31" s="46"/>
    </row>
    <row r="32" spans="1:20" s="127" customFormat="1" ht="13.2" x14ac:dyDescent="0.25">
      <c r="A32" s="106"/>
      <c r="B32" s="133" t="s">
        <v>59</v>
      </c>
      <c r="C32" s="133" t="s">
        <v>59</v>
      </c>
      <c r="D32" s="134" t="s">
        <v>89</v>
      </c>
      <c r="E32" s="106" t="s">
        <v>59</v>
      </c>
      <c r="F32" s="106"/>
      <c r="G32" s="106"/>
      <c r="H32" s="135"/>
      <c r="I32" s="135"/>
      <c r="J32" s="106"/>
      <c r="K32" s="111"/>
      <c r="L32" s="136"/>
      <c r="M32" s="137"/>
      <c r="N32" s="114"/>
      <c r="O32" s="114"/>
      <c r="P32" s="115">
        <f>SUM(P25:P31)</f>
        <v>0</v>
      </c>
      <c r="Q32" s="116"/>
      <c r="R32" s="117"/>
      <c r="S32" s="138"/>
      <c r="T32" s="39"/>
    </row>
    <row r="33" spans="1:100" s="127" customFormat="1" ht="13.2" x14ac:dyDescent="0.25">
      <c r="A33" s="33"/>
      <c r="B33" s="119" t="s">
        <v>59</v>
      </c>
      <c r="C33" s="119" t="s">
        <v>59</v>
      </c>
      <c r="D33" s="120" t="s">
        <v>90</v>
      </c>
      <c r="E33" s="33" t="s">
        <v>59</v>
      </c>
      <c r="F33" s="33"/>
      <c r="G33" s="33"/>
      <c r="H33" s="22"/>
      <c r="I33" s="22"/>
      <c r="J33" s="33"/>
      <c r="K33" s="100"/>
      <c r="L33" s="121"/>
      <c r="M33" s="122"/>
      <c r="N33" s="123"/>
      <c r="O33" s="123"/>
      <c r="P33" s="124"/>
      <c r="Q33" s="125"/>
      <c r="R33" s="18"/>
      <c r="S33" s="126"/>
      <c r="T33" s="33"/>
    </row>
    <row r="34" spans="1:100" ht="30.6" x14ac:dyDescent="0.25">
      <c r="A34" s="21">
        <v>21</v>
      </c>
      <c r="B34" s="128" t="s">
        <v>59</v>
      </c>
      <c r="C34" s="128" t="s">
        <v>59</v>
      </c>
      <c r="D34" s="129" t="s">
        <v>91</v>
      </c>
      <c r="E34" s="21" t="s">
        <v>61</v>
      </c>
      <c r="F34" s="21" t="s">
        <v>63</v>
      </c>
      <c r="G34" s="21">
        <v>1</v>
      </c>
      <c r="J34" s="21">
        <f>G34-I34+H34</f>
        <v>1</v>
      </c>
      <c r="K34" s="95"/>
      <c r="L34" s="132" t="e">
        <f ca="1">EUROToLetters(K34)</f>
        <v>#NAME?</v>
      </c>
      <c r="P34" s="98">
        <f>ROUND(G34*ROUND(K34,2),2)</f>
        <v>0</v>
      </c>
      <c r="Q34" s="99">
        <v>0.2</v>
      </c>
      <c r="R34" s="16">
        <f>ROUND(Q34*ROUND(P34,2),2)</f>
        <v>0</v>
      </c>
      <c r="S34" s="46"/>
    </row>
    <row r="35" spans="1:100" s="127" customFormat="1" ht="13.2" x14ac:dyDescent="0.25">
      <c r="A35" s="106"/>
      <c r="B35" s="133" t="s">
        <v>59</v>
      </c>
      <c r="C35" s="133" t="s">
        <v>59</v>
      </c>
      <c r="D35" s="134" t="s">
        <v>92</v>
      </c>
      <c r="E35" s="106" t="s">
        <v>59</v>
      </c>
      <c r="F35" s="106"/>
      <c r="G35" s="106"/>
      <c r="H35" s="135"/>
      <c r="I35" s="135"/>
      <c r="J35" s="106"/>
      <c r="K35" s="111"/>
      <c r="L35" s="136"/>
      <c r="M35" s="137"/>
      <c r="N35" s="114"/>
      <c r="O35" s="114"/>
      <c r="P35" s="115">
        <f>SUM(P34:P34)</f>
        <v>0</v>
      </c>
      <c r="Q35" s="116"/>
      <c r="R35" s="117"/>
      <c r="S35" s="138"/>
      <c r="T35" s="39"/>
    </row>
    <row r="36" spans="1:100" s="127" customFormat="1" ht="13.2" x14ac:dyDescent="0.25">
      <c r="A36" s="33"/>
      <c r="B36" s="119" t="s">
        <v>59</v>
      </c>
      <c r="C36" s="119" t="s">
        <v>59</v>
      </c>
      <c r="D36" s="120" t="s">
        <v>93</v>
      </c>
      <c r="E36" s="33" t="s">
        <v>59</v>
      </c>
      <c r="F36" s="33"/>
      <c r="G36" s="33"/>
      <c r="H36" s="22"/>
      <c r="I36" s="22"/>
      <c r="J36" s="33"/>
      <c r="K36" s="100"/>
      <c r="L36" s="121"/>
      <c r="M36" s="122"/>
      <c r="N36" s="123"/>
      <c r="O36" s="123"/>
      <c r="P36" s="124"/>
      <c r="Q36" s="125"/>
      <c r="R36" s="18"/>
      <c r="S36" s="126"/>
      <c r="T36" s="33"/>
    </row>
    <row r="37" spans="1:100" ht="20.399999999999999" x14ac:dyDescent="0.25">
      <c r="A37" s="21">
        <v>22</v>
      </c>
      <c r="B37" s="128" t="s">
        <v>59</v>
      </c>
      <c r="C37" s="128" t="s">
        <v>59</v>
      </c>
      <c r="D37" s="129" t="s">
        <v>94</v>
      </c>
      <c r="E37" s="21" t="s">
        <v>61</v>
      </c>
      <c r="F37" s="21" t="s">
        <v>63</v>
      </c>
      <c r="G37" s="21">
        <v>1</v>
      </c>
      <c r="J37" s="21">
        <f t="shared" ref="J37:J48" si="4">G37-I37+H37</f>
        <v>1</v>
      </c>
      <c r="K37" s="95"/>
      <c r="L37" s="132" t="e">
        <f t="shared" ref="L37:L48" ca="1" si="5">EUROToLetters(K37)</f>
        <v>#NAME?</v>
      </c>
      <c r="P37" s="98">
        <f t="shared" ref="P37:P48" si="6">ROUND(G37*ROUND(K37,2),2)</f>
        <v>0</v>
      </c>
      <c r="Q37" s="99">
        <v>0.2</v>
      </c>
      <c r="R37" s="16">
        <f t="shared" ref="R37:R48" si="7">ROUND(Q37*ROUND(P37,2),2)</f>
        <v>0</v>
      </c>
      <c r="S37" s="46"/>
      <c r="CV37" s="21">
        <v>1</v>
      </c>
    </row>
    <row r="38" spans="1:100" ht="30.6" x14ac:dyDescent="0.25">
      <c r="A38" s="21">
        <v>23</v>
      </c>
      <c r="B38" s="128" t="s">
        <v>59</v>
      </c>
      <c r="C38" s="128" t="s">
        <v>59</v>
      </c>
      <c r="D38" s="129" t="s">
        <v>95</v>
      </c>
      <c r="E38" s="21" t="s">
        <v>61</v>
      </c>
      <c r="F38" s="21" t="s">
        <v>63</v>
      </c>
      <c r="G38" s="21">
        <v>1</v>
      </c>
      <c r="J38" s="21">
        <f t="shared" si="4"/>
        <v>1</v>
      </c>
      <c r="K38" s="95"/>
      <c r="L38" s="132" t="e">
        <f t="shared" ca="1" si="5"/>
        <v>#NAME?</v>
      </c>
      <c r="P38" s="98">
        <f t="shared" si="6"/>
        <v>0</v>
      </c>
      <c r="Q38" s="99">
        <v>0.2</v>
      </c>
      <c r="R38" s="16">
        <f t="shared" si="7"/>
        <v>0</v>
      </c>
      <c r="S38" s="46"/>
      <c r="CV38" s="21">
        <v>1</v>
      </c>
    </row>
    <row r="39" spans="1:100" ht="30.6" x14ac:dyDescent="0.25">
      <c r="A39" s="21">
        <v>24</v>
      </c>
      <c r="B39" s="128" t="s">
        <v>59</v>
      </c>
      <c r="C39" s="128" t="s">
        <v>59</v>
      </c>
      <c r="D39" s="129" t="s">
        <v>96</v>
      </c>
      <c r="E39" s="21" t="s">
        <v>61</v>
      </c>
      <c r="F39" s="21" t="s">
        <v>63</v>
      </c>
      <c r="G39" s="21">
        <v>1</v>
      </c>
      <c r="J39" s="21">
        <f t="shared" si="4"/>
        <v>1</v>
      </c>
      <c r="K39" s="95"/>
      <c r="L39" s="132" t="e">
        <f t="shared" ca="1" si="5"/>
        <v>#NAME?</v>
      </c>
      <c r="P39" s="98">
        <f t="shared" si="6"/>
        <v>0</v>
      </c>
      <c r="Q39" s="99">
        <v>0.2</v>
      </c>
      <c r="R39" s="16">
        <f t="shared" si="7"/>
        <v>0</v>
      </c>
      <c r="S39" s="46"/>
      <c r="CV39" s="21">
        <v>1</v>
      </c>
    </row>
    <row r="40" spans="1:100" ht="40.799999999999997" x14ac:dyDescent="0.25">
      <c r="A40" s="21">
        <v>25</v>
      </c>
      <c r="B40" s="128" t="s">
        <v>59</v>
      </c>
      <c r="C40" s="128" t="s">
        <v>59</v>
      </c>
      <c r="D40" s="129" t="s">
        <v>97</v>
      </c>
      <c r="E40" s="21" t="s">
        <v>61</v>
      </c>
      <c r="F40" s="21" t="s">
        <v>63</v>
      </c>
      <c r="G40" s="21">
        <v>1</v>
      </c>
      <c r="J40" s="21">
        <f t="shared" si="4"/>
        <v>1</v>
      </c>
      <c r="K40" s="95"/>
      <c r="L40" s="132" t="e">
        <f t="shared" ca="1" si="5"/>
        <v>#NAME?</v>
      </c>
      <c r="P40" s="98">
        <f t="shared" si="6"/>
        <v>0</v>
      </c>
      <c r="Q40" s="99">
        <v>0.2</v>
      </c>
      <c r="R40" s="16">
        <f t="shared" si="7"/>
        <v>0</v>
      </c>
      <c r="S40" s="46"/>
      <c r="CV40" s="21">
        <v>1</v>
      </c>
    </row>
    <row r="41" spans="1:100" ht="40.799999999999997" x14ac:dyDescent="0.25">
      <c r="A41" s="21">
        <v>26</v>
      </c>
      <c r="B41" s="128" t="s">
        <v>59</v>
      </c>
      <c r="C41" s="128" t="s">
        <v>59</v>
      </c>
      <c r="D41" s="129" t="s">
        <v>98</v>
      </c>
      <c r="E41" s="21" t="s">
        <v>61</v>
      </c>
      <c r="F41" s="21" t="s">
        <v>63</v>
      </c>
      <c r="G41" s="21">
        <v>1</v>
      </c>
      <c r="J41" s="21">
        <f t="shared" si="4"/>
        <v>1</v>
      </c>
      <c r="K41" s="95"/>
      <c r="L41" s="132" t="e">
        <f t="shared" ca="1" si="5"/>
        <v>#NAME?</v>
      </c>
      <c r="P41" s="98">
        <f t="shared" si="6"/>
        <v>0</v>
      </c>
      <c r="Q41" s="99">
        <v>0.2</v>
      </c>
      <c r="R41" s="16">
        <f t="shared" si="7"/>
        <v>0</v>
      </c>
      <c r="S41" s="46"/>
      <c r="CV41" s="21">
        <v>1</v>
      </c>
    </row>
    <row r="42" spans="1:100" ht="30.6" x14ac:dyDescent="0.25">
      <c r="A42" s="21">
        <v>27</v>
      </c>
      <c r="B42" s="128" t="s">
        <v>59</v>
      </c>
      <c r="C42" s="128" t="s">
        <v>59</v>
      </c>
      <c r="D42" s="129" t="s">
        <v>99</v>
      </c>
      <c r="E42" s="21" t="s">
        <v>61</v>
      </c>
      <c r="F42" s="21" t="s">
        <v>63</v>
      </c>
      <c r="G42" s="21">
        <v>1</v>
      </c>
      <c r="J42" s="21">
        <f t="shared" si="4"/>
        <v>1</v>
      </c>
      <c r="K42" s="95"/>
      <c r="L42" s="132" t="e">
        <f t="shared" ca="1" si="5"/>
        <v>#NAME?</v>
      </c>
      <c r="P42" s="98">
        <f t="shared" si="6"/>
        <v>0</v>
      </c>
      <c r="Q42" s="99">
        <v>0.2</v>
      </c>
      <c r="R42" s="16">
        <f t="shared" si="7"/>
        <v>0</v>
      </c>
      <c r="S42" s="46"/>
      <c r="CV42" s="21">
        <v>1</v>
      </c>
    </row>
    <row r="43" spans="1:100" ht="30.6" x14ac:dyDescent="0.25">
      <c r="A43" s="21">
        <v>28</v>
      </c>
      <c r="B43" s="128" t="s">
        <v>59</v>
      </c>
      <c r="C43" s="128" t="s">
        <v>59</v>
      </c>
      <c r="D43" s="129" t="s">
        <v>100</v>
      </c>
      <c r="E43" s="21" t="s">
        <v>61</v>
      </c>
      <c r="F43" s="21" t="s">
        <v>63</v>
      </c>
      <c r="G43" s="21">
        <v>1</v>
      </c>
      <c r="J43" s="21">
        <f t="shared" si="4"/>
        <v>1</v>
      </c>
      <c r="K43" s="95"/>
      <c r="L43" s="132" t="e">
        <f t="shared" ca="1" si="5"/>
        <v>#NAME?</v>
      </c>
      <c r="P43" s="98">
        <f t="shared" si="6"/>
        <v>0</v>
      </c>
      <c r="Q43" s="99">
        <v>0.2</v>
      </c>
      <c r="R43" s="16">
        <f t="shared" si="7"/>
        <v>0</v>
      </c>
      <c r="S43" s="46"/>
      <c r="CV43" s="21">
        <v>1</v>
      </c>
    </row>
    <row r="44" spans="1:100" ht="30.6" x14ac:dyDescent="0.25">
      <c r="A44" s="21">
        <v>29</v>
      </c>
      <c r="B44" s="128" t="s">
        <v>59</v>
      </c>
      <c r="C44" s="128" t="s">
        <v>59</v>
      </c>
      <c r="D44" s="129" t="s">
        <v>101</v>
      </c>
      <c r="E44" s="21" t="s">
        <v>61</v>
      </c>
      <c r="F44" s="21" t="s">
        <v>63</v>
      </c>
      <c r="G44" s="21">
        <v>1</v>
      </c>
      <c r="J44" s="21">
        <f t="shared" si="4"/>
        <v>1</v>
      </c>
      <c r="K44" s="95"/>
      <c r="L44" s="132" t="e">
        <f t="shared" ca="1" si="5"/>
        <v>#NAME?</v>
      </c>
      <c r="P44" s="98">
        <f t="shared" si="6"/>
        <v>0</v>
      </c>
      <c r="Q44" s="99">
        <v>0.2</v>
      </c>
      <c r="R44" s="16">
        <f t="shared" si="7"/>
        <v>0</v>
      </c>
      <c r="S44" s="46"/>
      <c r="CV44" s="21">
        <v>1</v>
      </c>
    </row>
    <row r="45" spans="1:100" ht="30.6" x14ac:dyDescent="0.25">
      <c r="A45" s="21">
        <v>30</v>
      </c>
      <c r="B45" s="128" t="s">
        <v>59</v>
      </c>
      <c r="C45" s="128" t="s">
        <v>59</v>
      </c>
      <c r="D45" s="129" t="s">
        <v>102</v>
      </c>
      <c r="E45" s="21" t="s">
        <v>61</v>
      </c>
      <c r="F45" s="21" t="s">
        <v>63</v>
      </c>
      <c r="G45" s="21">
        <v>1</v>
      </c>
      <c r="J45" s="21">
        <f t="shared" si="4"/>
        <v>1</v>
      </c>
      <c r="K45" s="95"/>
      <c r="L45" s="132" t="e">
        <f t="shared" ca="1" si="5"/>
        <v>#NAME?</v>
      </c>
      <c r="P45" s="98">
        <f t="shared" si="6"/>
        <v>0</v>
      </c>
      <c r="Q45" s="99">
        <v>0.2</v>
      </c>
      <c r="R45" s="16">
        <f t="shared" si="7"/>
        <v>0</v>
      </c>
      <c r="S45" s="46"/>
      <c r="CV45" s="21">
        <v>1</v>
      </c>
    </row>
    <row r="46" spans="1:100" ht="30.6" x14ac:dyDescent="0.25">
      <c r="A46" s="21">
        <v>31</v>
      </c>
      <c r="B46" s="128" t="s">
        <v>59</v>
      </c>
      <c r="C46" s="128" t="s">
        <v>59</v>
      </c>
      <c r="D46" s="129" t="s">
        <v>103</v>
      </c>
      <c r="E46" s="21" t="s">
        <v>61</v>
      </c>
      <c r="F46" s="21" t="s">
        <v>63</v>
      </c>
      <c r="G46" s="21">
        <v>1</v>
      </c>
      <c r="J46" s="21">
        <f t="shared" si="4"/>
        <v>1</v>
      </c>
      <c r="K46" s="95"/>
      <c r="L46" s="132" t="e">
        <f t="shared" ca="1" si="5"/>
        <v>#NAME?</v>
      </c>
      <c r="P46" s="98">
        <f t="shared" si="6"/>
        <v>0</v>
      </c>
      <c r="Q46" s="99">
        <v>0.2</v>
      </c>
      <c r="R46" s="16">
        <f t="shared" si="7"/>
        <v>0</v>
      </c>
      <c r="S46" s="46"/>
      <c r="CV46" s="21">
        <v>1</v>
      </c>
    </row>
    <row r="47" spans="1:100" ht="30.6" x14ac:dyDescent="0.25">
      <c r="A47" s="21">
        <v>32</v>
      </c>
      <c r="B47" s="128" t="s">
        <v>59</v>
      </c>
      <c r="C47" s="128" t="s">
        <v>59</v>
      </c>
      <c r="D47" s="129" t="s">
        <v>104</v>
      </c>
      <c r="E47" s="21" t="s">
        <v>61</v>
      </c>
      <c r="F47" s="21" t="s">
        <v>63</v>
      </c>
      <c r="G47" s="21">
        <v>1</v>
      </c>
      <c r="J47" s="21">
        <f t="shared" si="4"/>
        <v>1</v>
      </c>
      <c r="K47" s="95"/>
      <c r="L47" s="132" t="e">
        <f t="shared" ca="1" si="5"/>
        <v>#NAME?</v>
      </c>
      <c r="P47" s="98">
        <f t="shared" si="6"/>
        <v>0</v>
      </c>
      <c r="Q47" s="99">
        <v>0.2</v>
      </c>
      <c r="R47" s="16">
        <f t="shared" si="7"/>
        <v>0</v>
      </c>
      <c r="S47" s="46"/>
      <c r="CV47" s="21">
        <v>1</v>
      </c>
    </row>
    <row r="48" spans="1:100" x14ac:dyDescent="0.25">
      <c r="A48" s="21">
        <v>33</v>
      </c>
      <c r="B48" s="128" t="s">
        <v>59</v>
      </c>
      <c r="C48" s="128" t="s">
        <v>59</v>
      </c>
      <c r="D48" s="129" t="s">
        <v>105</v>
      </c>
      <c r="E48" s="21" t="s">
        <v>61</v>
      </c>
      <c r="F48" s="21" t="s">
        <v>63</v>
      </c>
      <c r="G48" s="21">
        <v>1</v>
      </c>
      <c r="J48" s="21">
        <f t="shared" si="4"/>
        <v>1</v>
      </c>
      <c r="K48" s="95"/>
      <c r="L48" s="132" t="e">
        <f t="shared" ca="1" si="5"/>
        <v>#NAME?</v>
      </c>
      <c r="P48" s="98">
        <f t="shared" si="6"/>
        <v>0</v>
      </c>
      <c r="Q48" s="99">
        <v>0.2</v>
      </c>
      <c r="R48" s="16">
        <f t="shared" si="7"/>
        <v>0</v>
      </c>
      <c r="S48" s="46"/>
      <c r="CV48" s="21">
        <v>1</v>
      </c>
    </row>
    <row r="49" spans="1:101" s="127" customFormat="1" ht="13.2" x14ac:dyDescent="0.25">
      <c r="A49" s="106"/>
      <c r="B49" s="133" t="s">
        <v>59</v>
      </c>
      <c r="C49" s="133" t="s">
        <v>59</v>
      </c>
      <c r="D49" s="134" t="s">
        <v>106</v>
      </c>
      <c r="E49" s="106" t="s">
        <v>59</v>
      </c>
      <c r="F49" s="106"/>
      <c r="G49" s="106"/>
      <c r="H49" s="135"/>
      <c r="I49" s="135"/>
      <c r="J49" s="106"/>
      <c r="K49" s="111"/>
      <c r="L49" s="136"/>
      <c r="M49" s="137"/>
      <c r="N49" s="114"/>
      <c r="O49" s="114"/>
      <c r="P49" s="115">
        <f>SUMIF(CV37:CV48,"&gt;0",P37:P48)</f>
        <v>0</v>
      </c>
      <c r="Q49" s="116"/>
      <c r="R49" s="117"/>
      <c r="S49" s="138"/>
      <c r="T49" s="39"/>
    </row>
    <row r="50" spans="1:101" s="127" customFormat="1" ht="30.6" x14ac:dyDescent="0.25">
      <c r="A50" s="33"/>
      <c r="B50" s="119" t="s">
        <v>59</v>
      </c>
      <c r="C50" s="119" t="s">
        <v>59</v>
      </c>
      <c r="D50" s="120" t="s">
        <v>107</v>
      </c>
      <c r="E50" s="33" t="s">
        <v>59</v>
      </c>
      <c r="F50" s="33"/>
      <c r="G50" s="33"/>
      <c r="H50" s="22"/>
      <c r="I50" s="22"/>
      <c r="J50" s="33"/>
      <c r="K50" s="100"/>
      <c r="L50" s="121"/>
      <c r="M50" s="122"/>
      <c r="N50" s="123"/>
      <c r="O50" s="123"/>
      <c r="P50" s="124"/>
      <c r="Q50" s="125"/>
      <c r="R50" s="18"/>
      <c r="S50" s="126"/>
      <c r="T50" s="33"/>
    </row>
    <row r="51" spans="1:101" s="127" customFormat="1" ht="20.399999999999999" x14ac:dyDescent="0.25">
      <c r="A51" s="33"/>
      <c r="B51" s="119" t="s">
        <v>59</v>
      </c>
      <c r="C51" s="119" t="s">
        <v>59</v>
      </c>
      <c r="D51" s="120" t="s">
        <v>108</v>
      </c>
      <c r="E51" s="33" t="s">
        <v>59</v>
      </c>
      <c r="F51" s="33"/>
      <c r="G51" s="33"/>
      <c r="H51" s="22"/>
      <c r="I51" s="22"/>
      <c r="J51" s="33"/>
      <c r="K51" s="100"/>
      <c r="L51" s="121"/>
      <c r="M51" s="122"/>
      <c r="N51" s="123"/>
      <c r="O51" s="123"/>
      <c r="P51" s="124"/>
      <c r="Q51" s="125"/>
      <c r="R51" s="18"/>
      <c r="S51" s="126"/>
      <c r="T51" s="33"/>
    </row>
    <row r="52" spans="1:101" ht="20.399999999999999" x14ac:dyDescent="0.25">
      <c r="A52" s="21">
        <v>34</v>
      </c>
      <c r="B52" s="128" t="s">
        <v>59</v>
      </c>
      <c r="C52" s="128" t="s">
        <v>59</v>
      </c>
      <c r="D52" s="129" t="s">
        <v>109</v>
      </c>
      <c r="E52" s="21" t="s">
        <v>61</v>
      </c>
      <c r="F52" s="21" t="s">
        <v>63</v>
      </c>
      <c r="G52" s="21">
        <v>1</v>
      </c>
      <c r="J52" s="21">
        <f>G52-I52+H52</f>
        <v>1</v>
      </c>
      <c r="K52" s="95"/>
      <c r="L52" s="132" t="e">
        <f ca="1">EUROToLetters(K52)</f>
        <v>#NAME?</v>
      </c>
      <c r="P52" s="98">
        <f>ROUND(G52*ROUND(K52,2),2)</f>
        <v>0</v>
      </c>
      <c r="Q52" s="99">
        <v>0.2</v>
      </c>
      <c r="R52" s="16">
        <f>ROUND(Q52*ROUND(P52,2),2)</f>
        <v>0</v>
      </c>
      <c r="S52" s="46"/>
      <c r="CW52" s="21">
        <v>1</v>
      </c>
    </row>
    <row r="53" spans="1:101" x14ac:dyDescent="0.25">
      <c r="A53" s="21">
        <v>35</v>
      </c>
      <c r="B53" s="128" t="s">
        <v>59</v>
      </c>
      <c r="C53" s="128" t="s">
        <v>59</v>
      </c>
      <c r="D53" s="129" t="s">
        <v>110</v>
      </c>
      <c r="E53" s="21" t="s">
        <v>61</v>
      </c>
      <c r="F53" s="21" t="s">
        <v>63</v>
      </c>
      <c r="G53" s="21">
        <v>1</v>
      </c>
      <c r="J53" s="21">
        <f>G53-I53+H53</f>
        <v>1</v>
      </c>
      <c r="K53" s="95"/>
      <c r="L53" s="132" t="e">
        <f ca="1">EUROToLetters(K53)</f>
        <v>#NAME?</v>
      </c>
      <c r="P53" s="98">
        <f>ROUND(G53*ROUND(K53,2),2)</f>
        <v>0</v>
      </c>
      <c r="Q53" s="99">
        <v>0.2</v>
      </c>
      <c r="R53" s="16">
        <f>ROUND(Q53*ROUND(P53,2),2)</f>
        <v>0</v>
      </c>
      <c r="S53" s="46"/>
      <c r="CW53" s="21">
        <v>1</v>
      </c>
    </row>
    <row r="54" spans="1:101" s="127" customFormat="1" ht="13.2" x14ac:dyDescent="0.25">
      <c r="A54" s="33"/>
      <c r="B54" s="119" t="s">
        <v>59</v>
      </c>
      <c r="C54" s="119" t="s">
        <v>59</v>
      </c>
      <c r="D54" s="120" t="s">
        <v>111</v>
      </c>
      <c r="E54" s="33" t="s">
        <v>59</v>
      </c>
      <c r="F54" s="33"/>
      <c r="G54" s="33"/>
      <c r="H54" s="22"/>
      <c r="I54" s="22"/>
      <c r="J54" s="33"/>
      <c r="K54" s="100"/>
      <c r="L54" s="121"/>
      <c r="M54" s="122"/>
      <c r="N54" s="123"/>
      <c r="O54" s="123"/>
      <c r="P54" s="124"/>
      <c r="Q54" s="125"/>
      <c r="R54" s="18"/>
      <c r="S54" s="126"/>
      <c r="T54" s="33"/>
    </row>
    <row r="55" spans="1:101" ht="20.399999999999999" x14ac:dyDescent="0.25">
      <c r="A55" s="21">
        <v>36</v>
      </c>
      <c r="B55" s="128" t="s">
        <v>59</v>
      </c>
      <c r="C55" s="128" t="s">
        <v>59</v>
      </c>
      <c r="D55" s="129" t="s">
        <v>112</v>
      </c>
      <c r="E55" s="21" t="s">
        <v>61</v>
      </c>
      <c r="F55" s="21" t="s">
        <v>63</v>
      </c>
      <c r="G55" s="21">
        <v>1</v>
      </c>
      <c r="J55" s="21">
        <f>G55-I55+H55</f>
        <v>1</v>
      </c>
      <c r="K55" s="95"/>
      <c r="L55" s="132" t="e">
        <f ca="1">EUROToLetters(K55)</f>
        <v>#NAME?</v>
      </c>
      <c r="P55" s="98">
        <f>ROUND(G55*ROUND(K55,2),2)</f>
        <v>0</v>
      </c>
      <c r="Q55" s="99">
        <v>0.2</v>
      </c>
      <c r="R55" s="16">
        <f>ROUND(Q55*ROUND(P55,2),2)</f>
        <v>0</v>
      </c>
      <c r="S55" s="46"/>
      <c r="CW55" s="21">
        <v>1</v>
      </c>
    </row>
    <row r="56" spans="1:101" x14ac:dyDescent="0.25">
      <c r="A56" s="21">
        <v>37</v>
      </c>
      <c r="B56" s="128" t="s">
        <v>59</v>
      </c>
      <c r="C56" s="128" t="s">
        <v>59</v>
      </c>
      <c r="D56" s="129" t="s">
        <v>113</v>
      </c>
      <c r="E56" s="21" t="s">
        <v>61</v>
      </c>
      <c r="F56" s="21" t="s">
        <v>63</v>
      </c>
      <c r="G56" s="21">
        <v>1</v>
      </c>
      <c r="J56" s="21">
        <f>G56-I56+H56</f>
        <v>1</v>
      </c>
      <c r="K56" s="95"/>
      <c r="L56" s="132" t="e">
        <f ca="1">EUROToLetters(K56)</f>
        <v>#NAME?</v>
      </c>
      <c r="P56" s="98">
        <f>ROUND(G56*ROUND(K56,2),2)</f>
        <v>0</v>
      </c>
      <c r="Q56" s="99">
        <v>0.2</v>
      </c>
      <c r="R56" s="16">
        <f>ROUND(Q56*ROUND(P56,2),2)</f>
        <v>0</v>
      </c>
      <c r="S56" s="46"/>
      <c r="CW56" s="21">
        <v>1</v>
      </c>
    </row>
    <row r="57" spans="1:101" s="127" customFormat="1" ht="13.2" x14ac:dyDescent="0.25">
      <c r="A57" s="33"/>
      <c r="B57" s="119" t="s">
        <v>59</v>
      </c>
      <c r="C57" s="119" t="s">
        <v>59</v>
      </c>
      <c r="D57" s="120" t="s">
        <v>114</v>
      </c>
      <c r="E57" s="33" t="s">
        <v>59</v>
      </c>
      <c r="F57" s="33"/>
      <c r="G57" s="33"/>
      <c r="H57" s="22"/>
      <c r="I57" s="22"/>
      <c r="J57" s="33"/>
      <c r="K57" s="100"/>
      <c r="L57" s="121"/>
      <c r="M57" s="122"/>
      <c r="N57" s="123"/>
      <c r="O57" s="123"/>
      <c r="P57" s="124"/>
      <c r="Q57" s="125"/>
      <c r="R57" s="18"/>
      <c r="S57" s="126"/>
      <c r="T57" s="33"/>
    </row>
    <row r="58" spans="1:101" ht="20.399999999999999" x14ac:dyDescent="0.25">
      <c r="A58" s="21">
        <v>38</v>
      </c>
      <c r="B58" s="128" t="s">
        <v>59</v>
      </c>
      <c r="C58" s="128" t="s">
        <v>59</v>
      </c>
      <c r="D58" s="129" t="s">
        <v>115</v>
      </c>
      <c r="E58" s="21" t="s">
        <v>61</v>
      </c>
      <c r="F58" s="21" t="s">
        <v>63</v>
      </c>
      <c r="G58" s="21">
        <v>1</v>
      </c>
      <c r="J58" s="21">
        <f>G58-I58+H58</f>
        <v>1</v>
      </c>
      <c r="K58" s="95"/>
      <c r="L58" s="132" t="e">
        <f ca="1">EUROToLetters(K58)</f>
        <v>#NAME?</v>
      </c>
      <c r="P58" s="98">
        <f>ROUND(G58*ROUND(K58,2),2)</f>
        <v>0</v>
      </c>
      <c r="Q58" s="99">
        <v>0.2</v>
      </c>
      <c r="R58" s="16">
        <f>ROUND(Q58*ROUND(P58,2),2)</f>
        <v>0</v>
      </c>
      <c r="S58" s="46"/>
      <c r="CW58" s="21">
        <v>1</v>
      </c>
    </row>
    <row r="59" spans="1:101" x14ac:dyDescent="0.25">
      <c r="A59" s="21">
        <v>39</v>
      </c>
      <c r="B59" s="128" t="s">
        <v>59</v>
      </c>
      <c r="C59" s="128" t="s">
        <v>59</v>
      </c>
      <c r="D59" s="129" t="s">
        <v>116</v>
      </c>
      <c r="E59" s="21" t="s">
        <v>61</v>
      </c>
      <c r="F59" s="21" t="s">
        <v>63</v>
      </c>
      <c r="G59" s="21">
        <v>1</v>
      </c>
      <c r="J59" s="21">
        <f>G59-I59+H59</f>
        <v>1</v>
      </c>
      <c r="K59" s="95"/>
      <c r="L59" s="132" t="e">
        <f ca="1">EUROToLetters(K59)</f>
        <v>#NAME?</v>
      </c>
      <c r="P59" s="98">
        <f>ROUND(G59*ROUND(K59,2),2)</f>
        <v>0</v>
      </c>
      <c r="Q59" s="99">
        <v>0.2</v>
      </c>
      <c r="R59" s="16">
        <f>ROUND(Q59*ROUND(P59,2),2)</f>
        <v>0</v>
      </c>
      <c r="S59" s="46"/>
      <c r="CW59" s="21">
        <v>1</v>
      </c>
    </row>
    <row r="60" spans="1:101" s="127" customFormat="1" ht="13.2" x14ac:dyDescent="0.25">
      <c r="A60" s="33"/>
      <c r="B60" s="119" t="s">
        <v>59</v>
      </c>
      <c r="C60" s="119" t="s">
        <v>59</v>
      </c>
      <c r="D60" s="120" t="s">
        <v>117</v>
      </c>
      <c r="E60" s="33" t="s">
        <v>59</v>
      </c>
      <c r="F60" s="33"/>
      <c r="G60" s="33"/>
      <c r="H60" s="22"/>
      <c r="I60" s="22"/>
      <c r="J60" s="33"/>
      <c r="K60" s="100"/>
      <c r="L60" s="121"/>
      <c r="M60" s="122"/>
      <c r="N60" s="123"/>
      <c r="O60" s="123"/>
      <c r="P60" s="124"/>
      <c r="Q60" s="125"/>
      <c r="R60" s="18"/>
      <c r="S60" s="126"/>
      <c r="T60" s="33"/>
    </row>
    <row r="61" spans="1:101" ht="20.399999999999999" x14ac:dyDescent="0.25">
      <c r="A61" s="21">
        <v>40</v>
      </c>
      <c r="B61" s="128" t="s">
        <v>59</v>
      </c>
      <c r="C61" s="128" t="s">
        <v>59</v>
      </c>
      <c r="D61" s="129" t="s">
        <v>115</v>
      </c>
      <c r="E61" s="21" t="s">
        <v>61</v>
      </c>
      <c r="F61" s="21" t="s">
        <v>63</v>
      </c>
      <c r="G61" s="21">
        <v>1</v>
      </c>
      <c r="J61" s="21">
        <f>G61-I61+H61</f>
        <v>1</v>
      </c>
      <c r="K61" s="95"/>
      <c r="L61" s="132" t="e">
        <f ca="1">EUROToLetters(K61)</f>
        <v>#NAME?</v>
      </c>
      <c r="P61" s="98">
        <f>ROUND(G61*ROUND(K61,2),2)</f>
        <v>0</v>
      </c>
      <c r="Q61" s="99">
        <v>0.2</v>
      </c>
      <c r="R61" s="16">
        <f>ROUND(Q61*ROUND(P61,2),2)</f>
        <v>0</v>
      </c>
      <c r="S61" s="46"/>
      <c r="CW61" s="21">
        <v>1</v>
      </c>
    </row>
    <row r="62" spans="1:101" x14ac:dyDescent="0.25">
      <c r="A62" s="21">
        <v>41</v>
      </c>
      <c r="B62" s="128" t="s">
        <v>59</v>
      </c>
      <c r="C62" s="128" t="s">
        <v>59</v>
      </c>
      <c r="D62" s="129" t="s">
        <v>118</v>
      </c>
      <c r="E62" s="21" t="s">
        <v>61</v>
      </c>
      <c r="F62" s="21" t="s">
        <v>63</v>
      </c>
      <c r="G62" s="21">
        <v>1</v>
      </c>
      <c r="J62" s="21">
        <f>G62-I62+H62</f>
        <v>1</v>
      </c>
      <c r="K62" s="95"/>
      <c r="L62" s="132" t="e">
        <f ca="1">EUROToLetters(K62)</f>
        <v>#NAME?</v>
      </c>
      <c r="P62" s="98">
        <f>ROUND(G62*ROUND(K62,2),2)</f>
        <v>0</v>
      </c>
      <c r="Q62" s="99">
        <v>0.2</v>
      </c>
      <c r="R62" s="16">
        <f>ROUND(Q62*ROUND(P62,2),2)</f>
        <v>0</v>
      </c>
      <c r="S62" s="46"/>
      <c r="CW62" s="21">
        <v>1</v>
      </c>
    </row>
    <row r="63" spans="1:101" s="127" customFormat="1" ht="13.2" x14ac:dyDescent="0.25">
      <c r="A63" s="106"/>
      <c r="B63" s="133" t="s">
        <v>59</v>
      </c>
      <c r="C63" s="133" t="s">
        <v>59</v>
      </c>
      <c r="D63" s="134" t="s">
        <v>119</v>
      </c>
      <c r="E63" s="106" t="s">
        <v>59</v>
      </c>
      <c r="F63" s="106"/>
      <c r="G63" s="106"/>
      <c r="H63" s="135"/>
      <c r="I63" s="135"/>
      <c r="J63" s="106"/>
      <c r="K63" s="111"/>
      <c r="L63" s="136"/>
      <c r="M63" s="137"/>
      <c r="N63" s="114"/>
      <c r="O63" s="114"/>
      <c r="P63" s="115">
        <f>SUMIF(CW52:CW62,"&gt;0",P52:P62)</f>
        <v>0</v>
      </c>
      <c r="Q63" s="116"/>
      <c r="R63" s="117"/>
      <c r="S63" s="138"/>
      <c r="T63" s="39"/>
    </row>
    <row r="64" spans="1:101" s="127" customFormat="1" ht="13.2" x14ac:dyDescent="0.25">
      <c r="A64" s="33"/>
      <c r="B64" s="119" t="s">
        <v>59</v>
      </c>
      <c r="C64" s="119" t="s">
        <v>59</v>
      </c>
      <c r="D64" s="120" t="s">
        <v>120</v>
      </c>
      <c r="E64" s="33" t="s">
        <v>59</v>
      </c>
      <c r="F64" s="33"/>
      <c r="G64" s="33"/>
      <c r="H64" s="22"/>
      <c r="I64" s="22"/>
      <c r="J64" s="33"/>
      <c r="K64" s="100"/>
      <c r="L64" s="121"/>
      <c r="M64" s="122"/>
      <c r="N64" s="123"/>
      <c r="O64" s="123"/>
      <c r="P64" s="124"/>
      <c r="Q64" s="125"/>
      <c r="R64" s="18"/>
      <c r="S64" s="126"/>
      <c r="T64" s="33"/>
    </row>
    <row r="65" spans="1:102" ht="30.6" x14ac:dyDescent="0.25">
      <c r="A65" s="21">
        <v>42</v>
      </c>
      <c r="B65" s="128" t="s">
        <v>59</v>
      </c>
      <c r="C65" s="128" t="s">
        <v>59</v>
      </c>
      <c r="D65" s="129" t="s">
        <v>121</v>
      </c>
      <c r="E65" s="21" t="s">
        <v>61</v>
      </c>
      <c r="F65" s="21" t="s">
        <v>63</v>
      </c>
      <c r="G65" s="21">
        <v>1</v>
      </c>
      <c r="J65" s="21">
        <f>G65-I65+H65</f>
        <v>1</v>
      </c>
      <c r="K65" s="95"/>
      <c r="L65" s="132" t="e">
        <f ca="1">EUROToLetters(K65)</f>
        <v>#NAME?</v>
      </c>
      <c r="P65" s="98">
        <f>ROUND(G65*ROUND(K65,2),2)</f>
        <v>0</v>
      </c>
      <c r="Q65" s="99">
        <v>0.2</v>
      </c>
      <c r="R65" s="16">
        <f>ROUND(Q65*ROUND(P65,2),2)</f>
        <v>0</v>
      </c>
      <c r="S65" s="46"/>
      <c r="CX65" s="21">
        <v>1</v>
      </c>
    </row>
    <row r="66" spans="1:102" ht="30.6" x14ac:dyDescent="0.25">
      <c r="A66" s="21">
        <v>43</v>
      </c>
      <c r="B66" s="128" t="s">
        <v>59</v>
      </c>
      <c r="C66" s="128" t="s">
        <v>59</v>
      </c>
      <c r="D66" s="129" t="s">
        <v>122</v>
      </c>
      <c r="E66" s="21" t="s">
        <v>61</v>
      </c>
      <c r="F66" s="21" t="s">
        <v>63</v>
      </c>
      <c r="G66" s="21">
        <v>1</v>
      </c>
      <c r="J66" s="21">
        <f>G66-I66+H66</f>
        <v>1</v>
      </c>
      <c r="K66" s="95"/>
      <c r="L66" s="132" t="e">
        <f ca="1">EUROToLetters(K66)</f>
        <v>#NAME?</v>
      </c>
      <c r="P66" s="98">
        <f>ROUND(G66*ROUND(K66,2),2)</f>
        <v>0</v>
      </c>
      <c r="Q66" s="99">
        <v>0.2</v>
      </c>
      <c r="R66" s="16">
        <f>ROUND(Q66*ROUND(P66,2),2)</f>
        <v>0</v>
      </c>
      <c r="S66" s="46"/>
      <c r="CX66" s="21">
        <v>1</v>
      </c>
    </row>
    <row r="67" spans="1:102" ht="30.6" x14ac:dyDescent="0.25">
      <c r="A67" s="21">
        <v>44</v>
      </c>
      <c r="B67" s="128" t="s">
        <v>59</v>
      </c>
      <c r="C67" s="128" t="s">
        <v>59</v>
      </c>
      <c r="D67" s="129" t="s">
        <v>123</v>
      </c>
      <c r="E67" s="21" t="s">
        <v>61</v>
      </c>
      <c r="F67" s="21" t="s">
        <v>63</v>
      </c>
      <c r="G67" s="21">
        <v>1</v>
      </c>
      <c r="J67" s="21">
        <f>G67-I67+H67</f>
        <v>1</v>
      </c>
      <c r="K67" s="95"/>
      <c r="L67" s="132" t="e">
        <f ca="1">EUROToLetters(K67)</f>
        <v>#NAME?</v>
      </c>
      <c r="P67" s="98">
        <f>ROUND(G67*ROUND(K67,2),2)</f>
        <v>0</v>
      </c>
      <c r="Q67" s="99">
        <v>0.2</v>
      </c>
      <c r="R67" s="16">
        <f>ROUND(Q67*ROUND(P67,2),2)</f>
        <v>0</v>
      </c>
      <c r="S67" s="46"/>
      <c r="CX67" s="21">
        <v>1</v>
      </c>
    </row>
    <row r="68" spans="1:102" ht="20.399999999999999" x14ac:dyDescent="0.25">
      <c r="A68" s="21">
        <v>45</v>
      </c>
      <c r="B68" s="128" t="s">
        <v>59</v>
      </c>
      <c r="C68" s="128" t="s">
        <v>59</v>
      </c>
      <c r="D68" s="129" t="s">
        <v>124</v>
      </c>
      <c r="E68" s="21" t="s">
        <v>61</v>
      </c>
      <c r="F68" s="21" t="s">
        <v>63</v>
      </c>
      <c r="G68" s="21">
        <v>1</v>
      </c>
      <c r="J68" s="21">
        <f>G68-I68+H68</f>
        <v>1</v>
      </c>
      <c r="K68" s="95"/>
      <c r="L68" s="132" t="e">
        <f ca="1">EUROToLetters(K68)</f>
        <v>#NAME?</v>
      </c>
      <c r="P68" s="98">
        <f>ROUND(G68*ROUND(K68,2),2)</f>
        <v>0</v>
      </c>
      <c r="Q68" s="99">
        <v>0.2</v>
      </c>
      <c r="R68" s="16">
        <f>ROUND(Q68*ROUND(P68,2),2)</f>
        <v>0</v>
      </c>
      <c r="S68" s="46"/>
      <c r="CX68" s="21">
        <v>1</v>
      </c>
    </row>
    <row r="69" spans="1:102" ht="30.6" x14ac:dyDescent="0.25">
      <c r="A69" s="21">
        <v>46</v>
      </c>
      <c r="B69" s="128" t="s">
        <v>59</v>
      </c>
      <c r="C69" s="128" t="s">
        <v>59</v>
      </c>
      <c r="D69" s="129" t="s">
        <v>125</v>
      </c>
      <c r="E69" s="21" t="s">
        <v>61</v>
      </c>
      <c r="F69" s="21" t="s">
        <v>63</v>
      </c>
      <c r="G69" s="21">
        <v>1</v>
      </c>
      <c r="J69" s="21">
        <f>G69-I69+H69</f>
        <v>1</v>
      </c>
      <c r="K69" s="95"/>
      <c r="L69" s="132" t="e">
        <f ca="1">EUROToLetters(K69)</f>
        <v>#NAME?</v>
      </c>
      <c r="P69" s="98">
        <f>ROUND(G69*ROUND(K69,2),2)</f>
        <v>0</v>
      </c>
      <c r="Q69" s="99">
        <v>0.2</v>
      </c>
      <c r="R69" s="16">
        <f>ROUND(Q69*ROUND(P69,2),2)</f>
        <v>0</v>
      </c>
      <c r="S69" s="46"/>
      <c r="CX69" s="21">
        <v>1</v>
      </c>
    </row>
    <row r="70" spans="1:102" s="127" customFormat="1" ht="13.2" x14ac:dyDescent="0.25">
      <c r="A70" s="106"/>
      <c r="B70" s="133" t="s">
        <v>59</v>
      </c>
      <c r="C70" s="133" t="s">
        <v>59</v>
      </c>
      <c r="D70" s="134" t="s">
        <v>126</v>
      </c>
      <c r="E70" s="106" t="s">
        <v>59</v>
      </c>
      <c r="F70" s="106"/>
      <c r="G70" s="106"/>
      <c r="H70" s="135"/>
      <c r="I70" s="135"/>
      <c r="J70" s="106"/>
      <c r="K70" s="111"/>
      <c r="L70" s="136"/>
      <c r="M70" s="137"/>
      <c r="N70" s="114"/>
      <c r="O70" s="114"/>
      <c r="P70" s="115">
        <f>SUMIF(CX65:CX69,"&gt;0",P65:P69)</f>
        <v>0</v>
      </c>
      <c r="Q70" s="116"/>
      <c r="R70" s="117"/>
      <c r="S70" s="138"/>
      <c r="T70" s="39"/>
    </row>
    <row r="71" spans="1:102" x14ac:dyDescent="0.25">
      <c r="K71" s="95"/>
      <c r="L71" s="132"/>
      <c r="S71" s="46"/>
    </row>
    <row r="72" spans="1:102" ht="15" customHeight="1" x14ac:dyDescent="0.25">
      <c r="A72" s="140" t="s">
        <v>127</v>
      </c>
      <c r="B72" s="141"/>
      <c r="C72" s="141"/>
      <c r="D72" s="142"/>
      <c r="E72" s="141"/>
      <c r="F72" s="141"/>
      <c r="G72" s="141"/>
      <c r="H72" s="143"/>
      <c r="I72" s="143"/>
      <c r="J72" s="141"/>
      <c r="K72" s="144"/>
      <c r="L72" s="140"/>
      <c r="M72" s="145"/>
      <c r="N72" s="114"/>
      <c r="O72" s="114"/>
      <c r="P72" s="115">
        <f>SUM(P6:P10,P13:P16,P19:P22,P25:P31,P34,P37:P48,P52:P62,P65:P69)</f>
        <v>0</v>
      </c>
      <c r="Q72" s="146"/>
      <c r="R72" s="117"/>
      <c r="S72" s="147"/>
      <c r="T72" s="148"/>
    </row>
    <row r="73" spans="1:102" ht="15" customHeight="1" x14ac:dyDescent="0.25">
      <c r="A73" s="149" t="s">
        <v>19</v>
      </c>
      <c r="B73" s="150"/>
      <c r="C73" s="150"/>
      <c r="D73" s="151"/>
      <c r="E73" s="150"/>
      <c r="F73" s="150"/>
      <c r="G73" s="150"/>
      <c r="H73" s="152"/>
      <c r="I73" s="152"/>
      <c r="J73" s="150"/>
      <c r="K73" s="153"/>
      <c r="L73" s="149"/>
      <c r="M73" s="154"/>
      <c r="P73" s="88">
        <f>SUM(R6:R10,R13:R16,R19:R22,R25:R31,R34,R37:R48,R52:R62,R65:R69)</f>
        <v>0</v>
      </c>
      <c r="Q73" s="155"/>
      <c r="S73" s="156"/>
      <c r="T73" s="157"/>
    </row>
    <row r="74" spans="1:102" ht="15" customHeight="1" x14ac:dyDescent="0.25">
      <c r="A74" s="140" t="s">
        <v>128</v>
      </c>
      <c r="B74" s="141"/>
      <c r="C74" s="141"/>
      <c r="D74" s="142"/>
      <c r="E74" s="141"/>
      <c r="F74" s="141"/>
      <c r="G74" s="141"/>
      <c r="H74" s="143"/>
      <c r="I74" s="143"/>
      <c r="J74" s="141"/>
      <c r="K74" s="144"/>
      <c r="L74" s="140"/>
      <c r="M74" s="145"/>
      <c r="N74" s="114"/>
      <c r="O74" s="114"/>
      <c r="P74" s="115">
        <f>P72+P73</f>
        <v>0</v>
      </c>
      <c r="Q74" s="146"/>
      <c r="R74" s="117"/>
      <c r="S74" s="147"/>
      <c r="T74" s="148"/>
    </row>
    <row r="75" spans="1:102" x14ac:dyDescent="0.25">
      <c r="A75" s="89" t="s">
        <v>129</v>
      </c>
      <c r="B75" s="89"/>
      <c r="C75" s="89"/>
      <c r="D75" s="89"/>
      <c r="E75" s="89"/>
      <c r="F75" s="89"/>
      <c r="G75" s="89"/>
      <c r="H75" s="90"/>
      <c r="I75" s="90"/>
      <c r="J75" s="89"/>
      <c r="K75" s="91"/>
      <c r="L75" s="90"/>
      <c r="M75" s="92"/>
      <c r="N75" s="91"/>
      <c r="O75" s="91"/>
      <c r="P75" s="93"/>
      <c r="Q75" s="94"/>
      <c r="R75" s="158"/>
      <c r="S75" s="89"/>
      <c r="T75" s="89"/>
    </row>
    <row r="76" spans="1:102" x14ac:dyDescent="0.25">
      <c r="A76" s="89"/>
      <c r="B76" s="89"/>
      <c r="C76" s="89"/>
      <c r="D76" s="89"/>
      <c r="E76" s="89"/>
      <c r="F76" s="89"/>
      <c r="G76" s="89"/>
      <c r="H76" s="90"/>
      <c r="I76" s="90"/>
      <c r="J76" s="89"/>
      <c r="K76" s="91"/>
      <c r="L76" s="90"/>
      <c r="M76" s="92"/>
      <c r="N76" s="91"/>
      <c r="O76" s="91"/>
      <c r="P76" s="93"/>
      <c r="Q76" s="94"/>
      <c r="R76" s="158"/>
      <c r="S76" s="89"/>
      <c r="T76" s="89"/>
    </row>
    <row r="77" spans="1:102" x14ac:dyDescent="0.25">
      <c r="A77" s="89"/>
      <c r="B77" s="89"/>
      <c r="C77" s="89"/>
      <c r="D77" s="89"/>
      <c r="E77" s="89"/>
      <c r="F77" s="89"/>
      <c r="G77" s="89"/>
      <c r="H77" s="90"/>
      <c r="I77" s="90"/>
      <c r="J77" s="89"/>
      <c r="K77" s="91"/>
      <c r="L77" s="90"/>
      <c r="M77" s="92"/>
      <c r="N77" s="91"/>
      <c r="O77" s="91"/>
      <c r="P77" s="93"/>
      <c r="Q77" s="94"/>
      <c r="R77" s="158"/>
      <c r="S77" s="89"/>
      <c r="T77" s="89"/>
    </row>
    <row r="78" spans="1:102" x14ac:dyDescent="0.25">
      <c r="A78" s="89"/>
      <c r="B78" s="89"/>
      <c r="C78" s="89"/>
      <c r="D78" s="89"/>
      <c r="E78" s="89"/>
      <c r="F78" s="89"/>
      <c r="G78" s="89"/>
      <c r="H78" s="90"/>
      <c r="I78" s="90"/>
      <c r="J78" s="89"/>
      <c r="K78" s="91"/>
      <c r="L78" s="90"/>
      <c r="M78" s="92"/>
      <c r="N78" s="91"/>
      <c r="O78" s="91"/>
      <c r="P78" s="93"/>
      <c r="Q78" s="94"/>
      <c r="R78" s="158"/>
      <c r="S78" s="89"/>
      <c r="T78" s="89"/>
    </row>
  </sheetData>
  <sheetProtection sheet="1" formatCells="0" formatColumns="0" formatRows="0"/>
  <mergeCells count="5">
    <mergeCell ref="A3:T3"/>
    <mergeCell ref="A72:L72"/>
    <mergeCell ref="A73:L73"/>
    <mergeCell ref="A74:L74"/>
    <mergeCell ref="A75:T78"/>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désamiantage et de curage de l'ancienne clinique radiologique sis Rue de la Gare à Saint-Brieuc (22000).”</oddHeader>
    <oddFooter>&amp;CRéférence DCE : 202500047&amp;R&amp;P/&amp;N</oddFooter>
    <firstFooter>&amp;CRéférence DCE : 202500047&amp;R&amp;P/&amp;N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23" customWidth="1"/>
    <col min="2" max="2" width="8" style="24" customWidth="1"/>
    <col min="3" max="3" width="15.6640625" style="88" customWidth="1"/>
    <col min="4" max="4" width="40.6640625" style="25" customWidth="1"/>
    <col min="5" max="5" width="18.6640625" style="16" customWidth="1"/>
    <col min="6" max="6" width="7.6640625" style="26" customWidth="1"/>
    <col min="7" max="7" width="12.109375" style="17" hidden="1" customWidth="1"/>
    <col min="8" max="8" width="12.109375" style="21" customWidth="1"/>
    <col min="9" max="9" width="9.109375" style="21" customWidth="1"/>
    <col min="10" max="16384" width="9.109375" style="21"/>
  </cols>
  <sheetData>
    <row r="1" spans="1:7" s="15" customFormat="1" hidden="1" x14ac:dyDescent="0.2">
      <c r="A1" s="50"/>
      <c r="B1" s="51"/>
      <c r="C1" s="40"/>
      <c r="D1" s="52"/>
      <c r="E1" s="52"/>
      <c r="F1" s="51"/>
      <c r="G1" s="53"/>
    </row>
    <row r="2" spans="1:7" s="15" customFormat="1" hidden="1" x14ac:dyDescent="0.2">
      <c r="A2" s="50"/>
      <c r="B2" s="54"/>
      <c r="C2" s="43"/>
      <c r="D2" s="55"/>
      <c r="E2" s="56"/>
      <c r="F2" s="54"/>
      <c r="G2" s="57"/>
    </row>
    <row r="3" spans="1:7" s="20" customFormat="1" x14ac:dyDescent="0.2">
      <c r="A3" s="58" t="s">
        <v>12</v>
      </c>
      <c r="B3" s="59" t="s">
        <v>13</v>
      </c>
      <c r="C3" s="84" t="s">
        <v>14</v>
      </c>
      <c r="D3" s="61" t="s">
        <v>15</v>
      </c>
      <c r="E3" s="60" t="s">
        <v>16</v>
      </c>
      <c r="F3" s="62" t="s">
        <v>17</v>
      </c>
      <c r="G3" s="63" t="s">
        <v>22</v>
      </c>
    </row>
    <row r="4" spans="1:7" ht="30" customHeight="1" x14ac:dyDescent="0.2">
      <c r="A4" s="64"/>
      <c r="B4" s="65"/>
      <c r="C4" s="85"/>
      <c r="D4" s="66"/>
      <c r="E4" s="67">
        <f>ROUND(B4*C4,2)</f>
        <v>0</v>
      </c>
      <c r="F4" s="68"/>
      <c r="G4" s="69">
        <f t="shared" ref="G4:G13" si="0">E4*F4</f>
        <v>0</v>
      </c>
    </row>
    <row r="5" spans="1:7" ht="30" customHeight="1" x14ac:dyDescent="0.2">
      <c r="A5" s="64"/>
      <c r="B5" s="65"/>
      <c r="C5" s="85"/>
      <c r="D5" s="66"/>
      <c r="E5" s="67">
        <f>ROUND(B5*C5,2)</f>
        <v>0</v>
      </c>
      <c r="F5" s="68"/>
      <c r="G5" s="69">
        <f t="shared" si="0"/>
        <v>0</v>
      </c>
    </row>
    <row r="6" spans="1:7" ht="30" customHeight="1" x14ac:dyDescent="0.2">
      <c r="A6" s="64"/>
      <c r="B6" s="65"/>
      <c r="C6" s="85"/>
      <c r="D6" s="66"/>
      <c r="E6" s="67">
        <f t="shared" ref="E6:E12" si="1">ROUND(B6*C6,2)</f>
        <v>0</v>
      </c>
      <c r="F6" s="68"/>
      <c r="G6" s="69">
        <f t="shared" si="0"/>
        <v>0</v>
      </c>
    </row>
    <row r="7" spans="1:7" ht="30" customHeight="1" x14ac:dyDescent="0.2">
      <c r="A7" s="64"/>
      <c r="B7" s="65"/>
      <c r="C7" s="85"/>
      <c r="D7" s="66"/>
      <c r="E7" s="67">
        <f t="shared" si="1"/>
        <v>0</v>
      </c>
      <c r="F7" s="68"/>
      <c r="G7" s="69">
        <f t="shared" si="0"/>
        <v>0</v>
      </c>
    </row>
    <row r="8" spans="1:7" ht="30" customHeight="1" x14ac:dyDescent="0.2">
      <c r="A8" s="64"/>
      <c r="B8" s="65"/>
      <c r="C8" s="85"/>
      <c r="D8" s="66"/>
      <c r="E8" s="67">
        <f t="shared" si="1"/>
        <v>0</v>
      </c>
      <c r="F8" s="68"/>
      <c r="G8" s="69">
        <f t="shared" si="0"/>
        <v>0</v>
      </c>
    </row>
    <row r="9" spans="1:7" ht="30" customHeight="1" x14ac:dyDescent="0.2">
      <c r="A9" s="64"/>
      <c r="B9" s="65"/>
      <c r="C9" s="85"/>
      <c r="D9" s="66"/>
      <c r="E9" s="67">
        <f t="shared" si="1"/>
        <v>0</v>
      </c>
      <c r="F9" s="68"/>
      <c r="G9" s="69">
        <f t="shared" si="0"/>
        <v>0</v>
      </c>
    </row>
    <row r="10" spans="1:7" ht="30" customHeight="1" x14ac:dyDescent="0.2">
      <c r="A10" s="64"/>
      <c r="B10" s="65"/>
      <c r="C10" s="85"/>
      <c r="D10" s="66"/>
      <c r="E10" s="67">
        <f t="shared" si="1"/>
        <v>0</v>
      </c>
      <c r="F10" s="68"/>
      <c r="G10" s="69">
        <f t="shared" si="0"/>
        <v>0</v>
      </c>
    </row>
    <row r="11" spans="1:7" ht="30" customHeight="1" x14ac:dyDescent="0.2">
      <c r="A11" s="64"/>
      <c r="B11" s="65"/>
      <c r="C11" s="85"/>
      <c r="D11" s="66"/>
      <c r="E11" s="67">
        <f t="shared" si="1"/>
        <v>0</v>
      </c>
      <c r="F11" s="68"/>
      <c r="G11" s="69">
        <f t="shared" si="0"/>
        <v>0</v>
      </c>
    </row>
    <row r="12" spans="1:7" ht="30" customHeight="1" x14ac:dyDescent="0.2">
      <c r="A12" s="64"/>
      <c r="B12" s="65"/>
      <c r="C12" s="85"/>
      <c r="D12" s="66"/>
      <c r="E12" s="67">
        <f t="shared" si="1"/>
        <v>0</v>
      </c>
      <c r="F12" s="68"/>
      <c r="G12" s="69">
        <f t="shared" si="0"/>
        <v>0</v>
      </c>
    </row>
    <row r="13" spans="1:7" ht="30" customHeight="1" x14ac:dyDescent="0.2">
      <c r="A13" s="70"/>
      <c r="B13" s="71"/>
      <c r="C13" s="86"/>
      <c r="D13" s="72"/>
      <c r="E13" s="73">
        <f>ROUND(B13*C13,2)</f>
        <v>0</v>
      </c>
      <c r="F13" s="74"/>
      <c r="G13" s="75">
        <f t="shared" si="0"/>
        <v>0</v>
      </c>
    </row>
    <row r="14" spans="1:7" ht="30" customHeight="1" x14ac:dyDescent="0.2">
      <c r="A14" s="76"/>
      <c r="B14" s="77"/>
      <c r="C14" s="87"/>
      <c r="D14" s="78" t="s">
        <v>18</v>
      </c>
      <c r="E14" s="79">
        <f>SUM(E4:E13)</f>
        <v>0</v>
      </c>
      <c r="F14" s="80"/>
      <c r="G14" s="53"/>
    </row>
    <row r="15" spans="1:7" ht="30" customHeight="1" x14ac:dyDescent="0.2">
      <c r="A15" s="81"/>
      <c r="B15" s="41"/>
      <c r="C15" s="42"/>
      <c r="D15" s="82" t="s">
        <v>19</v>
      </c>
      <c r="E15" s="55">
        <f>ROUND(SUM(G4:G13),2)</f>
        <v>0</v>
      </c>
      <c r="F15" s="83"/>
      <c r="G15" s="53"/>
    </row>
    <row r="16" spans="1:7" ht="30" customHeight="1" x14ac:dyDescent="0.2">
      <c r="A16" s="76"/>
      <c r="B16" s="77"/>
      <c r="C16" s="87"/>
      <c r="D16" s="78" t="s">
        <v>27</v>
      </c>
      <c r="E16" s="79">
        <f>E14+E15</f>
        <v>0</v>
      </c>
      <c r="F16" s="80"/>
      <c r="G16" s="53"/>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désamiantage et de curage de l'ancienne clinique radiologique sis Rue de la Gare à Saint-Brieuc (22000).”</oddHeader>
    <oddFooter>&amp;CRéférence DCE : 202500047&amp;R&amp;P/&amp;N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13" customWidth="1"/>
    <col min="3" max="3" width="9.109375" customWidth="1"/>
  </cols>
  <sheetData>
    <row r="1" spans="2:2" x14ac:dyDescent="0.25">
      <c r="B1" s="14" t="s">
        <v>4</v>
      </c>
    </row>
    <row r="3" spans="2:2" ht="39.6" x14ac:dyDescent="0.25">
      <c r="B3" s="13" t="s">
        <v>5</v>
      </c>
    </row>
    <row r="4" spans="2:2" x14ac:dyDescent="0.25">
      <c r="B4" s="13" t="s">
        <v>6</v>
      </c>
    </row>
    <row r="5" spans="2:2" x14ac:dyDescent="0.25">
      <c r="B5" s="13" t="s">
        <v>23</v>
      </c>
    </row>
    <row r="6" spans="2:2" ht="105.6" x14ac:dyDescent="0.25">
      <c r="B6" s="13" t="s">
        <v>24</v>
      </c>
    </row>
    <row r="7" spans="2:2" ht="66" x14ac:dyDescent="0.25">
      <c r="B7" s="13" t="s">
        <v>28</v>
      </c>
    </row>
    <row r="8" spans="2:2" ht="52.8" x14ac:dyDescent="0.25">
      <c r="B8" s="13" t="s">
        <v>25</v>
      </c>
    </row>
    <row r="9" spans="2:2" ht="66" x14ac:dyDescent="0.25">
      <c r="B9" s="13" t="s">
        <v>7</v>
      </c>
    </row>
    <row r="10" spans="2:2" ht="26.4" x14ac:dyDescent="0.25">
      <c r="B10" s="13" t="s">
        <v>8</v>
      </c>
    </row>
    <row r="11" spans="2:2" x14ac:dyDescent="0.25">
      <c r="B11" s="13" t="s">
        <v>9</v>
      </c>
    </row>
    <row r="13" spans="2:2" x14ac:dyDescent="0.25">
      <c r="B13" s="13" t="s">
        <v>10</v>
      </c>
    </row>
    <row r="15" spans="2:2" x14ac:dyDescent="0.25">
      <c r="B15" s="13" t="s">
        <v>11</v>
      </c>
    </row>
    <row r="16" spans="2:2" x14ac:dyDescent="0.25">
      <c r="B16" s="13" t="s">
        <v>1</v>
      </c>
    </row>
    <row r="17" spans="2:2" x14ac:dyDescent="0.25">
      <c r="B17" s="13" t="s">
        <v>38</v>
      </c>
    </row>
    <row r="18" spans="2:2" x14ac:dyDescent="0.25">
      <c r="B18" s="13" t="s">
        <v>39</v>
      </c>
    </row>
    <row r="19" spans="2:2" x14ac:dyDescent="0.25">
      <c r="B19" s="30"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28" bestFit="1" customWidth="1"/>
    <col min="2" max="2" width="76.88671875" style="28" customWidth="1"/>
    <col min="3" max="3" width="9.109375" style="28" customWidth="1"/>
    <col min="4" max="16384" width="9.109375" style="28"/>
  </cols>
  <sheetData>
    <row r="2" spans="1:2" x14ac:dyDescent="0.25">
      <c r="A2" s="28" t="s">
        <v>47</v>
      </c>
      <c r="B2" s="31" t="s">
        <v>46</v>
      </c>
    </row>
    <row r="3" spans="1:2" x14ac:dyDescent="0.25">
      <c r="A3" s="27" t="s">
        <v>29</v>
      </c>
      <c r="B3" s="27"/>
    </row>
    <row r="4" spans="1:2" x14ac:dyDescent="0.25">
      <c r="A4" s="36" t="s">
        <v>30</v>
      </c>
      <c r="B4" s="29" t="s">
        <v>49</v>
      </c>
    </row>
    <row r="5" spans="1:2" x14ac:dyDescent="0.25">
      <c r="A5" s="36" t="s">
        <v>20</v>
      </c>
      <c r="B5" s="29" t="s">
        <v>42</v>
      </c>
    </row>
    <row r="6" spans="1:2" x14ac:dyDescent="0.25">
      <c r="A6" s="36" t="s">
        <v>31</v>
      </c>
      <c r="B6" s="29" t="s">
        <v>43</v>
      </c>
    </row>
    <row r="7" spans="1:2" x14ac:dyDescent="0.25">
      <c r="A7" s="36" t="s">
        <v>12</v>
      </c>
      <c r="B7" s="29" t="s">
        <v>32</v>
      </c>
    </row>
    <row r="8" spans="1:2" ht="264" x14ac:dyDescent="0.25">
      <c r="A8" s="36" t="s">
        <v>0</v>
      </c>
      <c r="B8" s="29" t="s">
        <v>50</v>
      </c>
    </row>
    <row r="9" spans="1:2" x14ac:dyDescent="0.25">
      <c r="A9" s="36" t="s">
        <v>21</v>
      </c>
      <c r="B9" s="29" t="s">
        <v>48</v>
      </c>
    </row>
    <row r="10" spans="1:2" x14ac:dyDescent="0.25">
      <c r="A10" s="36" t="s">
        <v>13</v>
      </c>
      <c r="B10" s="29" t="s">
        <v>51</v>
      </c>
    </row>
    <row r="11" spans="1:2" x14ac:dyDescent="0.25">
      <c r="A11" s="36" t="s">
        <v>33</v>
      </c>
      <c r="B11" s="29" t="s">
        <v>34</v>
      </c>
    </row>
    <row r="12" spans="1:2" x14ac:dyDescent="0.25">
      <c r="A12" s="36" t="s">
        <v>16</v>
      </c>
      <c r="B12" s="29" t="s">
        <v>35</v>
      </c>
    </row>
    <row r="13" spans="1:2" ht="52.8" x14ac:dyDescent="0.25">
      <c r="A13" s="36" t="s">
        <v>36</v>
      </c>
      <c r="B13" s="29" t="s">
        <v>41</v>
      </c>
    </row>
    <row r="14" spans="1:2" x14ac:dyDescent="0.25">
      <c r="A14" s="37" t="s">
        <v>56</v>
      </c>
      <c r="B14" s="13" t="s">
        <v>57</v>
      </c>
    </row>
    <row r="15" spans="1:2" ht="16.8" x14ac:dyDescent="0.25">
      <c r="B15" s="38"/>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Romain CAVE</cp:lastModifiedBy>
  <cp:lastPrinted>2012-04-05T13:12:06Z</cp:lastPrinted>
  <dcterms:created xsi:type="dcterms:W3CDTF">2004-01-29T18:35:10Z</dcterms:created>
  <dcterms:modified xsi:type="dcterms:W3CDTF">2025-10-20T10:11:51Z</dcterms:modified>
  <cp:category/>
  <cp:contentStatus/>
</cp:coreProperties>
</file>