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ausono\Documents\Didier\SUIVI DES MARCHES\PREPARATION MARCHES\CONSULTATION -2025\FOURNITURE DE BUREAU BIS\DCE FINAL\"/>
    </mc:Choice>
  </mc:AlternateContent>
  <xr:revisionPtr revIDLastSave="0" documentId="13_ncr:1_{394135B6-BA1A-4240-9DE0-0710506C7B4C}" xr6:coauthVersionLast="36" xr6:coauthVersionMax="36" xr10:uidLastSave="{00000000-0000-0000-0000-000000000000}"/>
  <bookViews>
    <workbookView xWindow="0" yWindow="0" windowWidth="28800" windowHeight="13200" tabRatio="272" activeTab="1" xr2:uid="{00000000-000D-0000-FFFF-FFFF00000000}"/>
  </bookViews>
  <sheets>
    <sheet name="scénario OFFRE DE BASE" sheetId="1" r:id="rId1"/>
    <sheet name="VARIANTE Punch-OUT" sheetId="5" r:id="rId2"/>
  </sheets>
  <definedNames>
    <definedName name="_xlnm._FilterDatabase" localSheetId="0" hidden="1">'scénario OFFRE DE BASE'!$A$11:$AD$11</definedName>
  </definedNames>
  <calcPr calcId="191029"/>
</workbook>
</file>

<file path=xl/calcChain.xml><?xml version="1.0" encoding="utf-8"?>
<calcChain xmlns="http://schemas.openxmlformats.org/spreadsheetml/2006/main">
  <c r="Z114" i="5" l="1"/>
  <c r="Q114" i="5"/>
  <c r="H114" i="5"/>
  <c r="Z113" i="5"/>
  <c r="Q113" i="5"/>
  <c r="H113" i="5"/>
  <c r="Z112" i="5"/>
  <c r="Q112" i="5"/>
  <c r="H112" i="5"/>
  <c r="Z111" i="5"/>
  <c r="Q111" i="5"/>
  <c r="H111" i="5"/>
  <c r="Z110" i="5"/>
  <c r="Q110" i="5"/>
  <c r="H110" i="5"/>
  <c r="Z109" i="5"/>
  <c r="Q109" i="5"/>
  <c r="H109" i="5"/>
  <c r="Z108" i="5"/>
  <c r="Q108" i="5"/>
  <c r="H108" i="5"/>
  <c r="Z107" i="5"/>
  <c r="Z115" i="5" s="1"/>
  <c r="Q107" i="5"/>
  <c r="Q115" i="5" s="1"/>
  <c r="H107" i="5"/>
  <c r="H115" i="5" s="1"/>
  <c r="Z105" i="5"/>
  <c r="Q105" i="5"/>
  <c r="H105" i="5"/>
  <c r="Z104" i="5"/>
  <c r="Q104" i="5"/>
  <c r="H104" i="5"/>
  <c r="Z103" i="5"/>
  <c r="Q103" i="5"/>
  <c r="H103" i="5"/>
  <c r="Z102" i="5"/>
  <c r="Z106" i="5" s="1"/>
  <c r="Q102" i="5"/>
  <c r="Q106" i="5" s="1"/>
  <c r="H102" i="5"/>
  <c r="H106" i="5" s="1"/>
  <c r="Z100" i="5"/>
  <c r="Q100" i="5"/>
  <c r="H100" i="5"/>
  <c r="Z99" i="5"/>
  <c r="Q99" i="5"/>
  <c r="H99" i="5"/>
  <c r="Z98" i="5"/>
  <c r="Q98" i="5"/>
  <c r="H98" i="5"/>
  <c r="Z97" i="5"/>
  <c r="Q97" i="5"/>
  <c r="H97" i="5"/>
  <c r="Z96" i="5"/>
  <c r="Q96" i="5"/>
  <c r="H96" i="5"/>
  <c r="Z95" i="5"/>
  <c r="Q95" i="5"/>
  <c r="H95" i="5"/>
  <c r="Z94" i="5"/>
  <c r="Q94" i="5"/>
  <c r="H94" i="5"/>
  <c r="Z93" i="5"/>
  <c r="Q93" i="5"/>
  <c r="H93" i="5"/>
  <c r="Z92" i="5"/>
  <c r="Q92" i="5"/>
  <c r="H92" i="5"/>
  <c r="Z91" i="5"/>
  <c r="Q91" i="5"/>
  <c r="H91" i="5"/>
  <c r="Z90" i="5"/>
  <c r="Q90" i="5"/>
  <c r="H90" i="5"/>
  <c r="Z89" i="5"/>
  <c r="Q89" i="5"/>
  <c r="H89" i="5"/>
  <c r="Z88" i="5"/>
  <c r="Q88" i="5"/>
  <c r="H88" i="5"/>
  <c r="Z87" i="5"/>
  <c r="Q87" i="5"/>
  <c r="H87" i="5"/>
  <c r="Z86" i="5"/>
  <c r="Q86" i="5"/>
  <c r="H86" i="5"/>
  <c r="Z85" i="5"/>
  <c r="Q85" i="5"/>
  <c r="H85" i="5"/>
  <c r="Z84" i="5"/>
  <c r="Q84" i="5"/>
  <c r="H84" i="5"/>
  <c r="Z83" i="5"/>
  <c r="Q83" i="5"/>
  <c r="H83" i="5"/>
  <c r="Z82" i="5"/>
  <c r="Q82" i="5"/>
  <c r="H82" i="5"/>
  <c r="Z81" i="5"/>
  <c r="Q81" i="5"/>
  <c r="H81" i="5"/>
  <c r="Z80" i="5"/>
  <c r="Q80" i="5"/>
  <c r="H80" i="5"/>
  <c r="Z79" i="5"/>
  <c r="Q79" i="5"/>
  <c r="H79" i="5"/>
  <c r="Z78" i="5"/>
  <c r="Q78" i="5"/>
  <c r="H78" i="5"/>
  <c r="Z77" i="5"/>
  <c r="Z101" i="5" s="1"/>
  <c r="Q77" i="5"/>
  <c r="Q101" i="5" s="1"/>
  <c r="H77" i="5"/>
  <c r="H101" i="5" s="1"/>
  <c r="Z75" i="5"/>
  <c r="Q75" i="5"/>
  <c r="H75" i="5"/>
  <c r="Z74" i="5"/>
  <c r="Q74" i="5"/>
  <c r="H74" i="5"/>
  <c r="Z73" i="5"/>
  <c r="Q73" i="5"/>
  <c r="H73" i="5"/>
  <c r="Z72" i="5"/>
  <c r="Q72" i="5"/>
  <c r="H72" i="5"/>
  <c r="Z71" i="5"/>
  <c r="Q71" i="5"/>
  <c r="H71" i="5"/>
  <c r="Z70" i="5"/>
  <c r="Q70" i="5"/>
  <c r="H70" i="5"/>
  <c r="Z69" i="5"/>
  <c r="Q69" i="5"/>
  <c r="H69" i="5"/>
  <c r="Z68" i="5"/>
  <c r="Q68" i="5"/>
  <c r="H68" i="5"/>
  <c r="Z67" i="5"/>
  <c r="Q67" i="5"/>
  <c r="H67" i="5"/>
  <c r="Z66" i="5"/>
  <c r="Q66" i="5"/>
  <c r="H66" i="5"/>
  <c r="Z65" i="5"/>
  <c r="Q65" i="5"/>
  <c r="H65" i="5"/>
  <c r="Z64" i="5"/>
  <c r="Q64" i="5"/>
  <c r="H64" i="5"/>
  <c r="Z63" i="5"/>
  <c r="Q63" i="5"/>
  <c r="H63" i="5"/>
  <c r="Z62" i="5"/>
  <c r="Q62" i="5"/>
  <c r="H62" i="5"/>
  <c r="Z61" i="5"/>
  <c r="Q61" i="5"/>
  <c r="H61" i="5"/>
  <c r="Z60" i="5"/>
  <c r="Q60" i="5"/>
  <c r="H60" i="5"/>
  <c r="Z59" i="5"/>
  <c r="Q59" i="5"/>
  <c r="H59" i="5"/>
  <c r="Z58" i="5"/>
  <c r="Q58" i="5"/>
  <c r="H58" i="5"/>
  <c r="Z57" i="5"/>
  <c r="Q57" i="5"/>
  <c r="H57" i="5"/>
  <c r="Z56" i="5"/>
  <c r="Q56" i="5"/>
  <c r="H56" i="5"/>
  <c r="Z55" i="5"/>
  <c r="Q55" i="5"/>
  <c r="H55" i="5"/>
  <c r="Z54" i="5"/>
  <c r="Q54" i="5"/>
  <c r="H54" i="5"/>
  <c r="Z53" i="5"/>
  <c r="Q53" i="5"/>
  <c r="H53" i="5"/>
  <c r="Z52" i="5"/>
  <c r="Q52" i="5"/>
  <c r="H52" i="5"/>
  <c r="Z51" i="5"/>
  <c r="Q51" i="5"/>
  <c r="H51" i="5"/>
  <c r="Z50" i="5"/>
  <c r="Q50" i="5"/>
  <c r="H50" i="5"/>
  <c r="Z49" i="5"/>
  <c r="Q49" i="5"/>
  <c r="H49" i="5"/>
  <c r="Z48" i="5"/>
  <c r="Q48" i="5"/>
  <c r="H48" i="5"/>
  <c r="Z47" i="5"/>
  <c r="Q47" i="5"/>
  <c r="H47" i="5"/>
  <c r="Z46" i="5"/>
  <c r="Q46" i="5"/>
  <c r="H46" i="5"/>
  <c r="Z45" i="5"/>
  <c r="Q45" i="5"/>
  <c r="H45" i="5"/>
  <c r="Z44" i="5"/>
  <c r="Q44" i="5"/>
  <c r="H44" i="5"/>
  <c r="Z43" i="5"/>
  <c r="Q43" i="5"/>
  <c r="H43" i="5"/>
  <c r="Z42" i="5"/>
  <c r="Q42" i="5"/>
  <c r="H42" i="5"/>
  <c r="Z41" i="5"/>
  <c r="Z76" i="5" s="1"/>
  <c r="Q41" i="5"/>
  <c r="Q76" i="5" s="1"/>
  <c r="H41" i="5"/>
  <c r="H76" i="5" s="1"/>
  <c r="Z39" i="5"/>
  <c r="Q39" i="5"/>
  <c r="H39" i="5"/>
  <c r="Z38" i="5"/>
  <c r="Q38" i="5"/>
  <c r="H38" i="5"/>
  <c r="Z37" i="5"/>
  <c r="Q37" i="5"/>
  <c r="H37" i="5"/>
  <c r="Z36" i="5"/>
  <c r="Q36" i="5"/>
  <c r="H36" i="5"/>
  <c r="Z35" i="5"/>
  <c r="Q35" i="5"/>
  <c r="H35" i="5"/>
  <c r="Z34" i="5"/>
  <c r="Q34" i="5"/>
  <c r="H34" i="5"/>
  <c r="Z33" i="5"/>
  <c r="Q33" i="5"/>
  <c r="H33" i="5"/>
  <c r="Z32" i="5"/>
  <c r="Q32" i="5"/>
  <c r="H32" i="5"/>
  <c r="Z31" i="5"/>
  <c r="Q31" i="5"/>
  <c r="H31" i="5"/>
  <c r="Z30" i="5"/>
  <c r="Q30" i="5"/>
  <c r="H30" i="5"/>
  <c r="Z29" i="5"/>
  <c r="Q29" i="5"/>
  <c r="H29" i="5"/>
  <c r="Z28" i="5"/>
  <c r="Z40" i="5" s="1"/>
  <c r="Q28" i="5"/>
  <c r="Q40" i="5" s="1"/>
  <c r="H28" i="5"/>
  <c r="H40" i="5" s="1"/>
  <c r="Z26" i="5"/>
  <c r="Q26" i="5"/>
  <c r="H26" i="5"/>
  <c r="Z25" i="5"/>
  <c r="Q25" i="5"/>
  <c r="H25" i="5"/>
  <c r="Z24" i="5"/>
  <c r="Q24" i="5"/>
  <c r="H24" i="5"/>
  <c r="Z23" i="5"/>
  <c r="Q23" i="5"/>
  <c r="H23" i="5"/>
  <c r="Z22" i="5"/>
  <c r="Q22" i="5"/>
  <c r="H22" i="5"/>
  <c r="Z21" i="5"/>
  <c r="Q21" i="5"/>
  <c r="H21" i="5"/>
  <c r="Z20" i="5"/>
  <c r="Q20" i="5"/>
  <c r="H20" i="5"/>
  <c r="Z19" i="5"/>
  <c r="Q19" i="5"/>
  <c r="H19" i="5"/>
  <c r="Z18" i="5"/>
  <c r="Q18" i="5"/>
  <c r="H18" i="5"/>
  <c r="Z17" i="5"/>
  <c r="Q17" i="5"/>
  <c r="H17" i="5"/>
  <c r="Z16" i="5"/>
  <c r="Q16" i="5"/>
  <c r="H16" i="5"/>
  <c r="Z15" i="5"/>
  <c r="Q15" i="5"/>
  <c r="H15" i="5"/>
  <c r="Z14" i="5"/>
  <c r="Q14" i="5"/>
  <c r="H14" i="5"/>
  <c r="Z13" i="5"/>
  <c r="Q13" i="5"/>
  <c r="H13" i="5"/>
  <c r="Z12" i="5"/>
  <c r="Z27" i="5" s="1"/>
  <c r="Q12" i="5"/>
  <c r="Q27" i="5" s="1"/>
  <c r="H12" i="5"/>
  <c r="H27" i="5" s="1"/>
  <c r="E7" i="5"/>
  <c r="E8" i="5" s="1"/>
  <c r="Z115" i="1"/>
  <c r="Z114" i="1"/>
  <c r="Z113" i="1"/>
  <c r="Z112" i="1"/>
  <c r="Z111" i="1"/>
  <c r="Z110" i="1"/>
  <c r="Z109" i="1"/>
  <c r="Z108" i="1"/>
  <c r="Z116" i="1" s="1"/>
  <c r="Z106" i="1"/>
  <c r="Z105" i="1"/>
  <c r="Z104" i="1"/>
  <c r="Z103" i="1"/>
  <c r="Z107" i="1" s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102" i="1" s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77" i="1" s="1"/>
  <c r="Z40" i="1"/>
  <c r="Z39" i="1"/>
  <c r="Z38" i="1"/>
  <c r="Z37" i="1"/>
  <c r="Z36" i="1"/>
  <c r="Z35" i="1"/>
  <c r="Z34" i="1"/>
  <c r="Z33" i="1"/>
  <c r="Z32" i="1"/>
  <c r="Z31" i="1"/>
  <c r="Z30" i="1"/>
  <c r="Z29" i="1"/>
  <c r="Z41" i="1" s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28" i="1" s="1"/>
  <c r="Q28" i="1"/>
  <c r="Q115" i="1"/>
  <c r="Q114" i="1"/>
  <c r="Q113" i="1"/>
  <c r="Q112" i="1"/>
  <c r="Q111" i="1"/>
  <c r="Q110" i="1"/>
  <c r="Q109" i="1"/>
  <c r="Q108" i="1"/>
  <c r="Q116" i="1" s="1"/>
  <c r="Q106" i="1"/>
  <c r="Q105" i="1"/>
  <c r="Q104" i="1"/>
  <c r="Q103" i="1"/>
  <c r="Q107" i="1" s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102" i="1" s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77" i="1" s="1"/>
  <c r="Q40" i="1"/>
  <c r="Q39" i="1"/>
  <c r="Q38" i="1"/>
  <c r="Q37" i="1"/>
  <c r="Q36" i="1"/>
  <c r="Q35" i="1"/>
  <c r="Q34" i="1"/>
  <c r="Q33" i="1"/>
  <c r="Q32" i="1"/>
  <c r="Q31" i="1"/>
  <c r="Q30" i="1"/>
  <c r="Q29" i="1"/>
  <c r="Q41" i="1" s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E9" i="1"/>
  <c r="H115" i="1"/>
  <c r="H114" i="1"/>
  <c r="H113" i="1"/>
  <c r="H112" i="1"/>
  <c r="H111" i="1"/>
  <c r="H110" i="1"/>
  <c r="H109" i="1"/>
  <c r="H108" i="1"/>
  <c r="H116" i="1" s="1"/>
  <c r="H106" i="1"/>
  <c r="H105" i="1"/>
  <c r="H104" i="1"/>
  <c r="H103" i="1"/>
  <c r="H107" i="1" s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102" i="1" s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77" i="1" s="1"/>
  <c r="H40" i="1"/>
  <c r="H39" i="1"/>
  <c r="H38" i="1"/>
  <c r="H37" i="1"/>
  <c r="H36" i="1"/>
  <c r="H35" i="1"/>
  <c r="H34" i="1"/>
  <c r="H33" i="1"/>
  <c r="H32" i="1"/>
  <c r="H31" i="1"/>
  <c r="H30" i="1"/>
  <c r="H29" i="1"/>
  <c r="H41" i="1" s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28" i="1" s="1"/>
  <c r="H116" i="5" l="1"/>
  <c r="Q116" i="5"/>
  <c r="Z116" i="5"/>
  <c r="H117" i="1"/>
  <c r="Q117" i="1"/>
  <c r="Z117" i="1"/>
  <c r="E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Chaussonneau Didier</author>
  </authors>
  <commentList>
    <comment ref="H11" authorId="0" shapeId="0" xr:uid="{97EFCB5E-20CA-44F0-8172-2FFF2A6012FE}">
      <text>
        <r>
          <rPr>
            <b/>
            <sz val="9"/>
            <color indexed="81"/>
            <rFont val="Tahoma"/>
            <family val="2"/>
          </rPr>
          <t>Chaussonneau Didier: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calcul automatique ne pas remplir</t>
        </r>
      </text>
    </comment>
    <comment ref="Q11" authorId="0" shapeId="0" xr:uid="{388E419F-E633-4AE2-BB72-7D555E3330E7}">
      <text>
        <r>
          <rPr>
            <b/>
            <sz val="9"/>
            <color indexed="81"/>
            <rFont val="Tahoma"/>
            <family val="2"/>
          </rPr>
          <t>Chaussonneau Didier: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calcul automatique ne pas remplir</t>
        </r>
      </text>
    </comment>
    <comment ref="Z11" authorId="0" shapeId="0" xr:uid="{48AE39F6-8455-49C7-A529-B9BB9A9342DF}">
      <text>
        <r>
          <rPr>
            <b/>
            <sz val="9"/>
            <color indexed="81"/>
            <rFont val="Tahoma"/>
            <family val="2"/>
          </rPr>
          <t>Chaussonneau Didier: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calcul automatique ne pas remplir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Chaussonneau Didier</author>
  </authors>
  <commentList>
    <comment ref="H10" authorId="0" shapeId="0" xr:uid="{42E409B2-8D35-42D6-AB68-4F4A5E20AB43}">
      <text>
        <r>
          <rPr>
            <b/>
            <sz val="9"/>
            <color indexed="81"/>
            <rFont val="Tahoma"/>
            <family val="2"/>
          </rPr>
          <t>Chaussonneau Didier: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calcul automatique ne pas remplir</t>
        </r>
      </text>
    </comment>
    <comment ref="Q10" authorId="0" shapeId="0" xr:uid="{B24365C2-A75D-4382-9FCB-D667F09647A2}">
      <text>
        <r>
          <rPr>
            <b/>
            <sz val="9"/>
            <color indexed="81"/>
            <rFont val="Tahoma"/>
            <family val="2"/>
          </rPr>
          <t>Chaussonneau Didier: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calcul automatique ne pas remplir</t>
        </r>
      </text>
    </comment>
    <comment ref="Z10" authorId="0" shapeId="0" xr:uid="{92B912B1-3834-4CED-B44B-E00D20F79D26}">
      <text>
        <r>
          <rPr>
            <b/>
            <sz val="9"/>
            <color indexed="81"/>
            <rFont val="Tahoma"/>
            <family val="2"/>
          </rPr>
          <t>Chaussonneau Didier: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calcul automatique ne pas remplir</t>
        </r>
      </text>
    </comment>
  </commentList>
</comments>
</file>

<file path=xl/sharedStrings.xml><?xml version="1.0" encoding="utf-8"?>
<sst xmlns="http://schemas.openxmlformats.org/spreadsheetml/2006/main" count="472" uniqueCount="166">
  <si>
    <t>Articles et références des consommables commandés à l'ONERA</t>
  </si>
  <si>
    <t>Offre Economique Marque Distributeur ou équivalent</t>
  </si>
  <si>
    <t xml:space="preserve">Offre Moyenne Gamme Produits de Marque </t>
  </si>
  <si>
    <t xml:space="preserve">Produits développement durable (produits verts) </t>
  </si>
  <si>
    <t>Désignation</t>
  </si>
  <si>
    <t>Prix Public</t>
  </si>
  <si>
    <t>Prix remisé</t>
  </si>
  <si>
    <t>Marque proposée</t>
  </si>
  <si>
    <t>Référence et page du catalogue</t>
  </si>
  <si>
    <t>Références Constructeur</t>
  </si>
  <si>
    <t>DEVID COLLE RECH ROLLER PERM 8.4MMX16M</t>
  </si>
  <si>
    <t>PINCE A AGRAFER RAPID ECO 24/6-26/6</t>
  </si>
  <si>
    <t>AGENDAS - CALENDRIERS</t>
  </si>
  <si>
    <t>REGLE TRANSP 1 BISEAU 30CM</t>
  </si>
  <si>
    <t>X100 TROMBONES 25 MM ACIER POINTU</t>
  </si>
  <si>
    <t>X100 TROMBONES 32 MM ACIER POINTU</t>
  </si>
  <si>
    <t xml:space="preserve">Référence </t>
  </si>
  <si>
    <t>nb d'articles 2022 A 2024</t>
  </si>
  <si>
    <t>BLOCS ET CAHIERS</t>
  </si>
  <si>
    <t>CLASSEMENT</t>
  </si>
  <si>
    <t>PAPIER</t>
  </si>
  <si>
    <t>RTTE 500F PAPIER DISCOVERY A4 75G BLPAPIER A4 BLANC MULTISUAGE QUALITE B</t>
  </si>
  <si>
    <t>TUBE EXPE CARTON GRIS 60 X 850MMTUBES</t>
  </si>
  <si>
    <t>CAHIER 96P 17X22 5X5 14/104</t>
  </si>
  <si>
    <t>CAHIER SPIR 100P 17X22 5X5 62.402</t>
  </si>
  <si>
    <t>CAHIER SPIR 100P A4 5X5 7552</t>
  </si>
  <si>
    <t>PIQ 96P A4 COUV CARTE 16.105 5X5</t>
  </si>
  <si>
    <t>PAQ20 BTE ARCHIV  PP DOS 10CM CA</t>
  </si>
  <si>
    <t>FOURNITURE DE BUREAU - ADHESIFS -  DEVIDOIRS</t>
  </si>
  <si>
    <t>ECRITURE - CORRECTION - SURLIGNEURS</t>
  </si>
  <si>
    <t>X12 HB DAY CRAYON BT GOMME FSC</t>
  </si>
  <si>
    <t>X12 PINCES DOUBLE CLIP 32MM</t>
  </si>
  <si>
    <t>BLOC  A4 5X5A4+ (230X297MM)</t>
  </si>
  <si>
    <t>BTE ARCHIVE AUTO DOS DE 20CMCARTON</t>
  </si>
  <si>
    <t>STICK COLLE  10G</t>
  </si>
  <si>
    <t>DEVID ROL JET COLLE PERM</t>
  </si>
  <si>
    <t xml:space="preserve">PTE-BADGE DURABLE AV ENROULEUR </t>
  </si>
  <si>
    <t>POCHETTE LOGISTIQUE MAGNETIC 100X38 MM ETIQUETTE AMERICAINE</t>
  </si>
  <si>
    <t>RTTE 500F PAP CLAIRALFA PAPIER  A4 80G BLANC PREMIUM QUALITE A</t>
  </si>
  <si>
    <t>RTTE 500F PAPER ONE ALL PURPOSE PAPIER A4 80G BLANC PREMIUM QUALITE A</t>
  </si>
  <si>
    <t>RTTE 500F PAP NEW FUTURE LASER PAPIER BLANC A4 80G QUALITE C</t>
  </si>
  <si>
    <t xml:space="preserve">Calendrier Mural 12 mois 67x43cm  </t>
  </si>
  <si>
    <t xml:space="preserve">Calendrier Mural 55x40cm  </t>
  </si>
  <si>
    <t xml:space="preserve">Calendrier Mural 21x27cm </t>
  </si>
  <si>
    <t>Agenda Semainier 21x27cm</t>
  </si>
  <si>
    <t>Agenda Semainier 16x24cm</t>
  </si>
  <si>
    <t>Agenda Semainier 10x15cm</t>
  </si>
  <si>
    <t>Agenda Semainier 9x13cm</t>
  </si>
  <si>
    <t>Ephémérides date à gauche</t>
  </si>
  <si>
    <t>CLASSEMENT (classeurs- trieurs- chemises)</t>
  </si>
  <si>
    <t>ACCESSOIRES - AGRAFEUSES - AGRAPHES - ADHESIF -EMBALLAGE -ETIQUETTES / IDENTIFICATION</t>
  </si>
  <si>
    <t>Exemple de marque</t>
  </si>
  <si>
    <t>RHODIA</t>
  </si>
  <si>
    <t>BLOC 18 A4 QUAD 5X5</t>
  </si>
  <si>
    <t>CAHIER  PP A4 180P 5X5</t>
  </si>
  <si>
    <t>LINICOLOR</t>
  </si>
  <si>
    <t>CAHIER  RI PP A4 100P 5X5</t>
  </si>
  <si>
    <t>CAHIER  OFFICE 2606 A4 96P 5X5</t>
  </si>
  <si>
    <t>OXFORD</t>
  </si>
  <si>
    <t>CAHIER  SPIR 8542 A5 180P 5X5</t>
  </si>
  <si>
    <t>METRIC</t>
  </si>
  <si>
    <t>CAHIER SPIR A4 5X5 180P</t>
  </si>
  <si>
    <t xml:space="preserve"> CONQUERANT</t>
  </si>
  <si>
    <t>CAHIER  OFFICE SPIR A4 180P 5X5</t>
  </si>
  <si>
    <t>CAHIER  OFFICE SPIR A5 100P 5X5 A5 (148X210MM)</t>
  </si>
  <si>
    <t>CARNET 180P A5   A5 (148X210MM)</t>
  </si>
  <si>
    <t>CONQUERANT</t>
  </si>
  <si>
    <t>CAHIER OFFICE SPIR A5 100P 5X5 A5 (148X210MM)</t>
  </si>
  <si>
    <t xml:space="preserve"> OXFORD</t>
  </si>
  <si>
    <t>ELAS</t>
  </si>
  <si>
    <t>CHEMISE 3 RABATS   INC 55188E</t>
  </si>
  <si>
    <t>KREACOVER</t>
  </si>
  <si>
    <t>CHEMISE CL  3 RABAT ELAST 5/10 BLEU</t>
  </si>
  <si>
    <t>ELBA</t>
  </si>
  <si>
    <t>PAQ 10 CHEM 3 RABATS 425G CA</t>
  </si>
  <si>
    <t xml:space="preserve"> EXACOMPTA</t>
  </si>
  <si>
    <t>POCHETTE  VERT</t>
  </si>
  <si>
    <t>RIGIDEX</t>
  </si>
  <si>
    <t>CLASSEUR LEVIER  1928 A4 7CM BLEU</t>
  </si>
  <si>
    <t>B ARCHIV AUTO DOS 150 CARTON</t>
  </si>
  <si>
    <t>BOITE ARCHIVE AUTO DOS 25CMCARTON</t>
  </si>
  <si>
    <t>BOITE ARCHIVE MANUELLE  20CMCARTON</t>
  </si>
  <si>
    <t>JEU INTERCALAIRE MYLAR 12 COMP</t>
  </si>
  <si>
    <t>WRITERFINE</t>
  </si>
  <si>
    <t>LUMOCOLOR</t>
  </si>
  <si>
    <t>MARQUEUR  DRYWIPE 1751 PTE BISEAUTEE VERT POINTE OGIVE</t>
  </si>
  <si>
    <t>BIC</t>
  </si>
  <si>
    <t>MARQUEUR EFFACEUR SEC PTE OGIV NOIRPOINTE OGIVE</t>
  </si>
  <si>
    <t>MARQUEUR EFFACEUR SEC PTE OGIV VERTPOINTE OGIVE</t>
  </si>
  <si>
    <t>MARQUEUR PERMANENT RT NOIR NXS15POINTES OGIVES</t>
  </si>
  <si>
    <t>PORTEMINE 0.7MM SOFTCL</t>
  </si>
  <si>
    <t xml:space="preserve">NICEDAY </t>
  </si>
  <si>
    <t>PK12 MINE  0.5 HB 2 ETUI</t>
  </si>
  <si>
    <t>PENTEL</t>
  </si>
  <si>
    <t xml:space="preserve">PORTEMINES </t>
  </si>
  <si>
    <t>CRITERIUM</t>
  </si>
  <si>
    <t>PILOT</t>
  </si>
  <si>
    <t>ROLLER CORRECTION JETABL 4,2MMX10M</t>
  </si>
  <si>
    <t xml:space="preserve">PRITT  </t>
  </si>
  <si>
    <t>ROLLER CORRECTION JETABLE 6MMX10M</t>
  </si>
  <si>
    <t>B ARCHIV AUTO DOS 100 CARTON</t>
  </si>
  <si>
    <t>STYLO GEL  RT 0,7 BLEUENCRE GEL</t>
  </si>
  <si>
    <t>FLEXGRIP</t>
  </si>
  <si>
    <t>STYLO  CRISTAL FINE POINT BLEU ENCRE STANDARD</t>
  </si>
  <si>
    <t>STYLO  CRISTAL FINE POINT NOIR ENCRE STANDARD</t>
  </si>
  <si>
    <t>STYLO  CRISTAL FINE POINT ROUGE ENCRE STANDARD</t>
  </si>
  <si>
    <t>SURLIGNEUR  JAUNE ENCRE LIQUIDE</t>
  </si>
  <si>
    <t>NAVIGATOR</t>
  </si>
  <si>
    <t>SURLIGNEUR ORANGE ENCRE LIQUIDE</t>
  </si>
  <si>
    <t xml:space="preserve"> NAVIGATOR</t>
  </si>
  <si>
    <t>SURLIGNEUR  ROSE ENCRE LIQUIDE</t>
  </si>
  <si>
    <t>SURLIGNEUR  VERT ENCRE LIQUIDE</t>
  </si>
  <si>
    <t>STABILO</t>
  </si>
  <si>
    <t xml:space="preserve">GOM  MARS PLASTIC </t>
  </si>
  <si>
    <t>STAEDTLER</t>
  </si>
  <si>
    <t>SURLIGNEUR JAUNE ENCRE STANDARD</t>
  </si>
  <si>
    <t>SURLIGNEUR  VERT ENCRE STANDARD</t>
  </si>
  <si>
    <t>ROUL  MAGIC 33MX19MM INVISIBLES</t>
  </si>
  <si>
    <t>SCOTCH</t>
  </si>
  <si>
    <t>B 100 TROMBON  BUDG 32MMMETAL</t>
  </si>
  <si>
    <t>BX1000 AGRAFES  24/6</t>
  </si>
  <si>
    <t>LEITZ</t>
  </si>
  <si>
    <t>BX5000 AGRAFES  26/6</t>
  </si>
  <si>
    <t>PINCE A AGRAF  5548 BLEU METALLIQUE</t>
  </si>
  <si>
    <t>Référence</t>
  </si>
  <si>
    <t>STYLO ROLLER  NOIR 0.5 MM ENCRE LIQUIDE</t>
  </si>
  <si>
    <t>MARQUEUR TABLEAU BLANC MEDIUM BLEU 1741POINTE OGIVE</t>
  </si>
  <si>
    <t>MARQUEUR TABLEAU BLANC  MEDIUM NOIR 1741POINTE OGIVE</t>
  </si>
  <si>
    <t>FEUTRE PF BLEUENCRE STANDARD</t>
  </si>
  <si>
    <t>FEUTRE PF NOIRENCRE STANDARD</t>
  </si>
  <si>
    <t>FEUTRE OHP PERM FIN NOIR ENCRE PERMANENTE</t>
  </si>
  <si>
    <t>FEUTRE OHP PERM MED NOIR ENCRE PERMANENTE</t>
  </si>
  <si>
    <t>FEUTRE PF ROUGE ENCRE STANDARD</t>
  </si>
  <si>
    <t>ROLLER BLEU</t>
  </si>
  <si>
    <t>ROLLER NOIR</t>
  </si>
  <si>
    <t>STYLO BILLE PM  RT 1MM BLEU ENCRE STANDARD</t>
  </si>
  <si>
    <t>MARQUEUR  JAUN 24 ENCRE STANDARD</t>
  </si>
  <si>
    <t>MARQUEUR VERT 33 ENCRE STANDARD</t>
  </si>
  <si>
    <t xml:space="preserve">STICK COLLE GRAND MOD 21G </t>
  </si>
  <si>
    <t xml:space="preserve">STICK COLLE MOD STD 8G </t>
  </si>
  <si>
    <t>STICK COLLE GRAND MOD 21G</t>
  </si>
  <si>
    <t xml:space="preserve">CISEAUX ECO 18 CM </t>
  </si>
  <si>
    <t>CISEAUX ADVANCED GREEN SYM 17CM</t>
  </si>
  <si>
    <t>CISEAUX ADVANCED GEL 21CM ASYME</t>
  </si>
  <si>
    <t>ETUI 80 PASTILLES ADHESIVES REUTILISABLES BLC</t>
  </si>
  <si>
    <t>PATAFIX UHU</t>
  </si>
  <si>
    <t>MAPED</t>
  </si>
  <si>
    <t>UHU</t>
  </si>
  <si>
    <t>STYLO ROLLER BLEU 0.5 MM ENCRE LIQUIDE</t>
  </si>
  <si>
    <t xml:space="preserve">REGLE SIMPLE 30 CM </t>
  </si>
  <si>
    <t>Total prix remisé avec quantités</t>
  </si>
  <si>
    <t>TOTAL 1</t>
  </si>
  <si>
    <t>TOTAL 2</t>
  </si>
  <si>
    <t>TOTAL 3</t>
  </si>
  <si>
    <t>TOTAL 4</t>
  </si>
  <si>
    <t>TOTAL 5</t>
  </si>
  <si>
    <t>TOTAL 6</t>
  </si>
  <si>
    <t>TOTAL marque distributeur</t>
  </si>
  <si>
    <t xml:space="preserve">* 70% des références à chiffrer au minimum sur </t>
  </si>
  <si>
    <t>sur les 3 catégories Economique-Marque et Produits verts soit</t>
  </si>
  <si>
    <t>par catégorie</t>
  </si>
  <si>
    <t>TOTAL Produits de Marque</t>
  </si>
  <si>
    <t>TOTAL Produits verts</t>
  </si>
  <si>
    <t>BORDEREAU DES PRIX 2025DCHA-FOURNITURES DE BUREAU</t>
  </si>
  <si>
    <t>VARIANTE PUNCH-OUT</t>
  </si>
  <si>
    <t>OFFRE DE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</si>
</sst>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#,##0.00&quot; &quot;[$€-40C]&quot; &quot;;&quot;-&quot;#,##0.00&quot; &quot;[$€-40C]&quot; &quot;;&quot; &quot;&quot;-&quot;#&quot; &quot;[$€-40C]&quot; &quot;;&quot; &quot;@&quot; &quot;"/>
    <numFmt numFmtId="165" formatCode="#,##0.00\ [$€-40C]"/>
  </numFmts>
  <fonts count="20">
    <font>
      <sz val="11"/>
      <color rgb="FF000000"/>
      <name val="Aptos Narrow"/>
    </font>
    <font>
      <sz val="11"/>
      <color rgb="FF000000"/>
      <name val="Aptos Narrow"/>
    </font>
    <font>
      <sz val="10"/>
      <color rgb="FF000000"/>
      <name val="Tahoma"/>
      <family val="2"/>
    </font>
    <font>
      <sz val="11"/>
      <color rgb="FF000000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b/>
      <sz val="11"/>
      <color rgb="FF000000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sz val="11"/>
      <color rgb="FF000000"/>
      <name val="Arial"/>
      <family val="2"/>
    </font>
    <font>
      <b/>
      <sz val="16"/>
      <color theme="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indexed="81"/>
      <name val="Tahoma"/>
      <family val="2"/>
    </font>
    <font>
      <b/>
      <sz val="11"/>
      <color rgb="FF000000"/>
      <name val="Aptos Narrow"/>
    </font>
    <font>
      <sz val="11"/>
      <color theme="0"/>
      <name val="Aptos Narrow"/>
    </font>
    <font>
      <b/>
      <sz val="11"/>
      <color theme="0"/>
      <name val="Aptos Narrow"/>
    </font>
    <font>
      <b/>
      <sz val="18"/>
      <color theme="0"/>
      <name val="Arial"/>
      <family val="2"/>
    </font>
    <font>
      <b/>
      <sz val="20"/>
      <color theme="0"/>
      <name val="Arial"/>
      <family val="2"/>
    </font>
    <font>
      <b/>
      <sz val="18"/>
      <color theme="0"/>
      <name val="Aptos Narrow"/>
    </font>
  </fonts>
  <fills count="1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B050"/>
        <bgColor rgb="FFFFC000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rgb="FF92D050"/>
      </patternFill>
    </fill>
    <fill>
      <patternFill patternType="solid">
        <fgColor rgb="FF00B050"/>
        <bgColor rgb="FF44B3E1"/>
      </patternFill>
    </fill>
    <fill>
      <patternFill patternType="solid">
        <fgColor rgb="FF0070C0"/>
        <bgColor rgb="FFB9FDFB"/>
      </patternFill>
    </fill>
    <fill>
      <patternFill patternType="solid">
        <fgColor rgb="FFFFC000"/>
        <bgColor rgb="FF44B3E1"/>
      </patternFill>
    </fill>
    <fill>
      <patternFill patternType="solid">
        <fgColor rgb="FFFFC000"/>
        <bgColor rgb="FF92D050"/>
      </patternFill>
    </fill>
    <fill>
      <patternFill patternType="solid">
        <fgColor rgb="FFFFC000"/>
        <bgColor rgb="FFB9FDFB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B9FDFB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Border="0" applyProtection="0"/>
  </cellStyleXfs>
  <cellXfs count="137">
    <xf numFmtId="0" fontId="0" fillId="0" borderId="0" xfId="0"/>
    <xf numFmtId="0" fontId="3" fillId="4" borderId="0" xfId="0" applyFont="1" applyFill="1" applyBorder="1"/>
    <xf numFmtId="0" fontId="4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2" fontId="3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1" xfId="0" applyFont="1" applyBorder="1"/>
    <xf numFmtId="0" fontId="5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9" fillId="0" borderId="1" xfId="0" applyFont="1" applyBorder="1"/>
    <xf numFmtId="0" fontId="5" fillId="0" borderId="1" xfId="0" applyFont="1" applyFill="1" applyBorder="1"/>
    <xf numFmtId="0" fontId="8" fillId="7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/>
    <xf numFmtId="0" fontId="4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2" fontId="3" fillId="0" borderId="0" xfId="0" applyNumberFormat="1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/>
    <xf numFmtId="0" fontId="9" fillId="0" borderId="0" xfId="0" applyFont="1" applyBorder="1"/>
    <xf numFmtId="0" fontId="9" fillId="4" borderId="0" xfId="0" applyFont="1" applyFill="1" applyBorder="1"/>
    <xf numFmtId="0" fontId="9" fillId="0" borderId="0" xfId="0" applyFont="1" applyBorder="1" applyAlignment="1">
      <alignment horizontal="right"/>
    </xf>
    <xf numFmtId="2" fontId="9" fillId="0" borderId="0" xfId="0" applyNumberFormat="1" applyFont="1" applyBorder="1"/>
    <xf numFmtId="0" fontId="9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64" fontId="9" fillId="0" borderId="0" xfId="1" applyFont="1" applyFill="1" applyBorder="1"/>
    <xf numFmtId="0" fontId="6" fillId="4" borderId="0" xfId="0" applyFont="1" applyFill="1" applyBorder="1"/>
    <xf numFmtId="0" fontId="9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5" fillId="0" borderId="0" xfId="0" applyFont="1" applyFill="1" applyBorder="1"/>
    <xf numFmtId="0" fontId="7" fillId="0" borderId="0" xfId="0" applyFont="1" applyBorder="1"/>
    <xf numFmtId="0" fontId="7" fillId="0" borderId="0" xfId="0" applyFont="1" applyFill="1" applyBorder="1"/>
    <xf numFmtId="0" fontId="9" fillId="0" borderId="0" xfId="0" applyFont="1" applyFill="1" applyBorder="1"/>
    <xf numFmtId="2" fontId="9" fillId="0" borderId="0" xfId="0" applyNumberFormat="1" applyFont="1" applyFill="1" applyBorder="1"/>
    <xf numFmtId="0" fontId="7" fillId="3" borderId="1" xfId="2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/>
    </xf>
    <xf numFmtId="164" fontId="9" fillId="0" borderId="1" xfId="1" applyFont="1" applyBorder="1"/>
    <xf numFmtId="0" fontId="9" fillId="0" borderId="1" xfId="0" applyFont="1" applyBorder="1" applyAlignment="1">
      <alignment horizontal="center"/>
    </xf>
    <xf numFmtId="164" fontId="9" fillId="0" borderId="1" xfId="1" applyFont="1" applyBorder="1" applyAlignment="1">
      <alignment horizontal="center"/>
    </xf>
    <xf numFmtId="2" fontId="9" fillId="0" borderId="1" xfId="0" applyNumberFormat="1" applyFont="1" applyBorder="1"/>
    <xf numFmtId="164" fontId="9" fillId="0" borderId="1" xfId="1" applyFont="1" applyFill="1" applyBorder="1"/>
    <xf numFmtId="164" fontId="9" fillId="0" borderId="1" xfId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164" fontId="8" fillId="0" borderId="1" xfId="1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2" fontId="8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right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7" borderId="2" xfId="0" applyFont="1" applyFill="1" applyBorder="1" applyAlignment="1" applyProtection="1">
      <alignment horizontal="center" vertical="center"/>
      <protection locked="0"/>
    </xf>
    <xf numFmtId="0" fontId="8" fillId="7" borderId="3" xfId="0" applyFont="1" applyFill="1" applyBorder="1" applyAlignment="1" applyProtection="1">
      <alignment horizontal="center" vertical="center"/>
      <protection locked="0"/>
    </xf>
    <xf numFmtId="0" fontId="8" fillId="7" borderId="4" xfId="0" applyFont="1" applyFill="1" applyBorder="1" applyAlignment="1" applyProtection="1">
      <alignment horizontal="center" vertical="center"/>
      <protection locked="0"/>
    </xf>
    <xf numFmtId="164" fontId="8" fillId="7" borderId="2" xfId="1" applyFont="1" applyFill="1" applyBorder="1" applyAlignment="1" applyProtection="1">
      <alignment horizontal="center" vertical="center"/>
      <protection locked="0"/>
    </xf>
    <xf numFmtId="164" fontId="8" fillId="7" borderId="3" xfId="1" applyFont="1" applyFill="1" applyBorder="1" applyAlignment="1" applyProtection="1">
      <alignment horizontal="center" vertical="center"/>
      <protection locked="0"/>
    </xf>
    <xf numFmtId="164" fontId="8" fillId="7" borderId="4" xfId="1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7" fillId="9" borderId="6" xfId="2" applyFont="1" applyFill="1" applyBorder="1" applyAlignment="1">
      <alignment horizontal="center"/>
    </xf>
    <xf numFmtId="0" fontId="8" fillId="10" borderId="6" xfId="0" applyFont="1" applyFill="1" applyBorder="1" applyAlignment="1" applyProtection="1">
      <alignment horizontal="center" vertical="center"/>
      <protection locked="0"/>
    </xf>
    <xf numFmtId="0" fontId="9" fillId="4" borderId="6" xfId="0" applyFont="1" applyFill="1" applyBorder="1"/>
    <xf numFmtId="0" fontId="8" fillId="4" borderId="6" xfId="0" applyFont="1" applyFill="1" applyBorder="1" applyAlignment="1" applyProtection="1">
      <alignment horizontal="center" vertical="center"/>
      <protection locked="0"/>
    </xf>
    <xf numFmtId="0" fontId="9" fillId="4" borderId="6" xfId="0" applyFont="1" applyFill="1" applyBorder="1" applyAlignment="1">
      <alignment vertical="center"/>
    </xf>
    <xf numFmtId="0" fontId="9" fillId="4" borderId="6" xfId="0" applyFont="1" applyFill="1" applyBorder="1" applyAlignment="1">
      <alignment horizontal="center"/>
    </xf>
    <xf numFmtId="0" fontId="7" fillId="4" borderId="6" xfId="0" applyFont="1" applyFill="1" applyBorder="1"/>
    <xf numFmtId="0" fontId="10" fillId="6" borderId="2" xfId="2" applyFont="1" applyFill="1" applyBorder="1" applyAlignment="1">
      <alignment horizontal="center"/>
    </xf>
    <xf numFmtId="0" fontId="10" fillId="6" borderId="3" xfId="2" applyFont="1" applyFill="1" applyBorder="1" applyAlignment="1">
      <alignment horizontal="center"/>
    </xf>
    <xf numFmtId="0" fontId="10" fillId="6" borderId="4" xfId="2" applyFont="1" applyFill="1" applyBorder="1" applyAlignment="1">
      <alignment horizontal="center"/>
    </xf>
    <xf numFmtId="0" fontId="10" fillId="8" borderId="6" xfId="2" applyFont="1" applyFill="1" applyBorder="1" applyAlignment="1">
      <alignment horizontal="center"/>
    </xf>
    <xf numFmtId="0" fontId="7" fillId="5" borderId="1" xfId="2" applyFont="1" applyFill="1" applyBorder="1" applyAlignment="1">
      <alignment horizontal="center" vertical="center" wrapText="1"/>
    </xf>
    <xf numFmtId="0" fontId="7" fillId="9" borderId="6" xfId="2" applyFont="1" applyFill="1" applyBorder="1" applyAlignment="1">
      <alignment horizontal="center" vertical="center" wrapText="1"/>
    </xf>
    <xf numFmtId="164" fontId="7" fillId="5" borderId="1" xfId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2" fontId="7" fillId="5" borderId="1" xfId="0" applyNumberFormat="1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center" vertical="center" wrapText="1"/>
    </xf>
    <xf numFmtId="0" fontId="5" fillId="0" borderId="7" xfId="0" applyFont="1" applyFill="1" applyBorder="1"/>
    <xf numFmtId="0" fontId="8" fillId="0" borderId="5" xfId="0" applyFont="1" applyFill="1" applyBorder="1" applyAlignment="1">
      <alignment horizontal="center" vertical="top" wrapText="1"/>
    </xf>
    <xf numFmtId="0" fontId="10" fillId="6" borderId="2" xfId="2" applyFont="1" applyFill="1" applyBorder="1" applyAlignment="1">
      <alignment horizontal="center"/>
    </xf>
    <xf numFmtId="0" fontId="10" fillId="6" borderId="3" xfId="2" applyFont="1" applyFill="1" applyBorder="1" applyAlignment="1">
      <alignment horizontal="center"/>
    </xf>
    <xf numFmtId="0" fontId="10" fillId="6" borderId="4" xfId="2" applyFont="1" applyFill="1" applyBorder="1" applyAlignment="1">
      <alignment horizontal="center"/>
    </xf>
    <xf numFmtId="0" fontId="5" fillId="2" borderId="0" xfId="0" applyFont="1" applyFill="1" applyBorder="1"/>
    <xf numFmtId="0" fontId="9" fillId="2" borderId="0" xfId="0" applyFont="1" applyFill="1" applyBorder="1"/>
    <xf numFmtId="0" fontId="9" fillId="2" borderId="0" xfId="0" applyFont="1" applyFill="1" applyBorder="1" applyAlignment="1">
      <alignment horizontal="right"/>
    </xf>
    <xf numFmtId="2" fontId="9" fillId="2" borderId="0" xfId="0" applyNumberFormat="1" applyFont="1" applyFill="1" applyBorder="1"/>
    <xf numFmtId="0" fontId="9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7" fillId="2" borderId="0" xfId="0" applyFont="1" applyFill="1" applyBorder="1"/>
    <xf numFmtId="0" fontId="8" fillId="2" borderId="0" xfId="0" applyFont="1" applyFill="1" applyBorder="1"/>
    <xf numFmtId="0" fontId="8" fillId="2" borderId="3" xfId="0" applyFont="1" applyFill="1" applyBorder="1" applyAlignment="1" applyProtection="1">
      <alignment horizontal="left" vertical="center"/>
      <protection locked="0"/>
    </xf>
    <xf numFmtId="0" fontId="9" fillId="11" borderId="0" xfId="0" applyFont="1" applyFill="1" applyBorder="1"/>
    <xf numFmtId="0" fontId="8" fillId="11" borderId="9" xfId="0" applyFont="1" applyFill="1" applyBorder="1" applyAlignment="1"/>
    <xf numFmtId="0" fontId="9" fillId="11" borderId="10" xfId="0" applyFont="1" applyFill="1" applyBorder="1"/>
    <xf numFmtId="165" fontId="8" fillId="11" borderId="11" xfId="0" applyNumberFormat="1" applyFont="1" applyFill="1" applyBorder="1"/>
    <xf numFmtId="0" fontId="8" fillId="5" borderId="13" xfId="2" applyFont="1" applyFill="1" applyBorder="1" applyAlignment="1">
      <alignment horizontal="center"/>
    </xf>
    <xf numFmtId="0" fontId="7" fillId="5" borderId="13" xfId="2" applyFont="1" applyFill="1" applyBorder="1" applyAlignment="1">
      <alignment horizontal="center"/>
    </xf>
    <xf numFmtId="0" fontId="6" fillId="0" borderId="9" xfId="0" applyFont="1" applyBorder="1" applyAlignment="1">
      <alignment horizontal="right" vertical="center"/>
    </xf>
    <xf numFmtId="0" fontId="14" fillId="0" borderId="11" xfId="0" applyFont="1" applyBorder="1" applyAlignment="1">
      <alignment horizontal="right" vertical="center"/>
    </xf>
    <xf numFmtId="0" fontId="10" fillId="6" borderId="12" xfId="2" applyFont="1" applyFill="1" applyBorder="1" applyAlignment="1">
      <alignment horizontal="center"/>
    </xf>
    <xf numFmtId="1" fontId="6" fillId="0" borderId="9" xfId="0" applyNumberFormat="1" applyFont="1" applyBorder="1" applyAlignment="1">
      <alignment horizontal="center"/>
    </xf>
    <xf numFmtId="0" fontId="0" fillId="0" borderId="11" xfId="0" applyBorder="1" applyAlignment="1">
      <alignment horizontal="right" vertical="center"/>
    </xf>
    <xf numFmtId="0" fontId="6" fillId="0" borderId="8" xfId="0" applyFont="1" applyBorder="1" applyAlignment="1">
      <alignment horizontal="left"/>
    </xf>
    <xf numFmtId="165" fontId="7" fillId="11" borderId="0" xfId="0" applyNumberFormat="1" applyFont="1" applyFill="1" applyBorder="1"/>
    <xf numFmtId="165" fontId="8" fillId="11" borderId="0" xfId="0" applyNumberFormat="1" applyFont="1" applyFill="1" applyBorder="1"/>
    <xf numFmtId="0" fontId="7" fillId="11" borderId="0" xfId="0" applyFont="1" applyFill="1" applyBorder="1" applyAlignment="1">
      <alignment horizontal="right" vertical="center"/>
    </xf>
    <xf numFmtId="0" fontId="15" fillId="11" borderId="0" xfId="0" applyFont="1" applyFill="1" applyAlignment="1">
      <alignment horizontal="right" vertical="center"/>
    </xf>
    <xf numFmtId="0" fontId="8" fillId="11" borderId="0" xfId="0" applyFont="1" applyFill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7" fillId="2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18" fillId="2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/>
    <xf numFmtId="0" fontId="17" fillId="2" borderId="0" xfId="0" applyFont="1" applyFill="1" applyBorder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8" fillId="12" borderId="3" xfId="0" applyFont="1" applyFill="1" applyBorder="1" applyAlignment="1">
      <alignment horizontal="center"/>
    </xf>
    <xf numFmtId="164" fontId="9" fillId="12" borderId="1" xfId="1" applyFont="1" applyFill="1" applyBorder="1"/>
    <xf numFmtId="164" fontId="8" fillId="13" borderId="3" xfId="0" applyNumberFormat="1" applyFont="1" applyFill="1" applyBorder="1" applyAlignment="1" applyProtection="1">
      <alignment horizontal="center" vertical="center"/>
      <protection locked="0"/>
    </xf>
    <xf numFmtId="164" fontId="8" fillId="13" borderId="3" xfId="1" applyFont="1" applyFill="1" applyBorder="1" applyAlignment="1" applyProtection="1">
      <alignment horizontal="center" vertical="center"/>
      <protection locked="0"/>
    </xf>
    <xf numFmtId="164" fontId="8" fillId="12" borderId="3" xfId="0" applyNumberFormat="1" applyFont="1" applyFill="1" applyBorder="1" applyAlignment="1" applyProtection="1">
      <alignment horizontal="center" vertical="center"/>
      <protection locked="0"/>
    </xf>
    <xf numFmtId="164" fontId="8" fillId="12" borderId="0" xfId="0" applyNumberFormat="1" applyFont="1" applyFill="1" applyBorder="1"/>
    <xf numFmtId="164" fontId="7" fillId="12" borderId="0" xfId="0" applyNumberFormat="1" applyFont="1" applyFill="1" applyBorder="1"/>
    <xf numFmtId="164" fontId="9" fillId="12" borderId="1" xfId="1" applyFont="1" applyFill="1" applyBorder="1" applyAlignment="1">
      <alignment horizontal="center"/>
    </xf>
    <xf numFmtId="0" fontId="6" fillId="0" borderId="11" xfId="0" applyFont="1" applyBorder="1"/>
  </cellXfs>
  <cellStyles count="3">
    <cellStyle name="Monétaire" xfId="1" builtinId="4" customBuiltin="1"/>
    <cellStyle name="Normal" xfId="0" builtinId="0" customBuiltin="1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70"/>
  <sheetViews>
    <sheetView zoomScale="75" zoomScaleNormal="75" workbookViewId="0">
      <pane ySplit="3840" topLeftCell="A84"/>
      <selection activeCell="F9" sqref="F9"/>
      <selection pane="bottomLeft" activeCell="B93" sqref="B93"/>
    </sheetView>
  </sheetViews>
  <sheetFormatPr baseColWidth="10" defaultColWidth="10.25" defaultRowHeight="15"/>
  <cols>
    <col min="1" max="1" width="3.125" style="15" bestFit="1" customWidth="1"/>
    <col min="2" max="2" width="72.625" style="16" customWidth="1"/>
    <col min="3" max="3" width="14.375" style="16" customWidth="1"/>
    <col min="4" max="4" width="1.5" style="1" customWidth="1"/>
    <col min="5" max="5" width="8.625" style="17" customWidth="1"/>
    <col min="6" max="6" width="15.125" style="16" bestFit="1" customWidth="1"/>
    <col min="7" max="7" width="10.25" style="16" customWidth="1"/>
    <col min="8" max="8" width="14.25" style="16" bestFit="1" customWidth="1"/>
    <col min="9" max="9" width="18.875" style="16" customWidth="1"/>
    <col min="10" max="10" width="15.625" style="16" customWidth="1"/>
    <col min="11" max="11" width="10.25" style="18" customWidth="1"/>
    <col min="12" max="12" width="18.625" style="16" bestFit="1" customWidth="1"/>
    <col min="13" max="13" width="1.75" style="1" customWidth="1"/>
    <col min="14" max="14" width="10.25" style="19" customWidth="1"/>
    <col min="15" max="16" width="10.25" style="16" customWidth="1"/>
    <col min="17" max="17" width="14.25" style="16" bestFit="1" customWidth="1"/>
    <col min="18" max="18" width="16.5" style="16" bestFit="1" customWidth="1"/>
    <col min="19" max="19" width="17.125" style="16" bestFit="1" customWidth="1"/>
    <col min="20" max="20" width="10.25" style="16" customWidth="1"/>
    <col min="21" max="21" width="18.625" style="16" bestFit="1" customWidth="1"/>
    <col min="22" max="22" width="1.875" style="1" customWidth="1"/>
    <col min="23" max="23" width="10.25" style="20"/>
    <col min="24" max="26" width="10.25" style="16" customWidth="1"/>
    <col min="27" max="27" width="14.875" style="16" customWidth="1"/>
    <col min="28" max="28" width="17.25" style="16" bestFit="1" customWidth="1"/>
    <col min="29" max="29" width="10.25" style="16" customWidth="1"/>
    <col min="30" max="30" width="16.125" style="16" bestFit="1" customWidth="1"/>
    <col min="31" max="31" width="2" style="1" customWidth="1"/>
    <col min="32" max="16384" width="10.25" style="16"/>
  </cols>
  <sheetData>
    <row r="1" spans="1:31" s="22" customFormat="1" ht="14.25">
      <c r="A1" s="21"/>
      <c r="D1" s="23"/>
      <c r="E1" s="24"/>
      <c r="K1" s="25"/>
      <c r="M1" s="23"/>
      <c r="N1" s="26"/>
      <c r="V1" s="23"/>
      <c r="W1" s="27"/>
      <c r="AE1" s="23"/>
    </row>
    <row r="2" spans="1:31" s="22" customFormat="1" ht="14.25">
      <c r="A2" s="21"/>
      <c r="D2" s="23"/>
      <c r="E2" s="24"/>
      <c r="K2" s="25"/>
      <c r="M2" s="23"/>
      <c r="N2" s="26"/>
      <c r="V2" s="23"/>
      <c r="W2" s="27"/>
      <c r="AE2" s="23"/>
    </row>
    <row r="3" spans="1:31" s="22" customFormat="1" ht="14.25">
      <c r="A3" s="21"/>
      <c r="D3" s="23"/>
      <c r="E3" s="24"/>
      <c r="F3" s="28"/>
      <c r="G3" s="28"/>
      <c r="H3" s="28"/>
      <c r="K3" s="25"/>
      <c r="M3" s="23"/>
      <c r="N3" s="26"/>
      <c r="O3" s="28"/>
      <c r="P3" s="28"/>
      <c r="Q3" s="28"/>
      <c r="V3" s="23"/>
      <c r="W3" s="27"/>
      <c r="X3" s="28"/>
      <c r="Y3" s="28"/>
      <c r="Z3" s="28"/>
      <c r="AE3" s="23"/>
    </row>
    <row r="4" spans="1:31" s="22" customFormat="1" ht="23.25">
      <c r="A4" s="21"/>
      <c r="B4" s="119" t="s">
        <v>163</v>
      </c>
      <c r="C4" s="120"/>
      <c r="D4" s="121"/>
      <c r="E4" s="121"/>
      <c r="F4" s="121"/>
      <c r="G4" s="121"/>
      <c r="H4" s="28"/>
      <c r="I4" s="126" t="s">
        <v>165</v>
      </c>
      <c r="J4" s="127"/>
      <c r="K4" s="127"/>
      <c r="M4" s="23"/>
      <c r="N4" s="26"/>
      <c r="O4" s="28"/>
      <c r="P4" s="28"/>
      <c r="Q4" s="28"/>
      <c r="V4" s="23"/>
      <c r="W4" s="27"/>
      <c r="X4" s="28"/>
      <c r="Y4" s="28"/>
      <c r="Z4" s="28"/>
      <c r="AE4" s="23"/>
    </row>
    <row r="5" spans="1:31" s="36" customFormat="1" ht="23.25">
      <c r="A5" s="33"/>
      <c r="B5" s="123"/>
      <c r="C5" s="124"/>
      <c r="D5" s="125"/>
      <c r="E5" s="125"/>
      <c r="F5" s="125"/>
      <c r="G5" s="125"/>
      <c r="H5" s="28"/>
      <c r="K5" s="37"/>
      <c r="N5" s="30"/>
      <c r="O5" s="28"/>
      <c r="P5" s="28"/>
      <c r="Q5" s="28"/>
      <c r="W5" s="31"/>
      <c r="X5" s="28"/>
      <c r="Y5" s="28"/>
      <c r="Z5" s="28"/>
    </row>
    <row r="6" spans="1:31" s="22" customFormat="1" ht="14.25">
      <c r="A6" s="21"/>
      <c r="D6" s="23"/>
      <c r="E6" s="24"/>
      <c r="F6" s="28"/>
      <c r="G6" s="28"/>
      <c r="H6" s="28"/>
      <c r="K6" s="25"/>
      <c r="M6" s="23"/>
      <c r="N6" s="26"/>
      <c r="O6" s="28"/>
      <c r="P6" s="28"/>
      <c r="Q6" s="28"/>
      <c r="V6" s="23"/>
      <c r="W6" s="27"/>
      <c r="X6" s="28"/>
      <c r="Y6" s="28"/>
      <c r="Z6" s="28"/>
      <c r="AE6" s="23"/>
    </row>
    <row r="7" spans="1:31" s="22" customFormat="1" thickBot="1">
      <c r="A7" s="21"/>
      <c r="D7" s="23"/>
      <c r="E7" s="24"/>
      <c r="F7" s="28"/>
      <c r="G7" s="28"/>
      <c r="H7" s="28"/>
      <c r="K7" s="25"/>
      <c r="M7" s="23"/>
      <c r="N7" s="26"/>
      <c r="O7" s="28"/>
      <c r="P7" s="28"/>
      <c r="Q7" s="28"/>
      <c r="V7" s="23"/>
      <c r="W7" s="27"/>
      <c r="X7" s="28"/>
      <c r="Y7" s="28"/>
      <c r="Z7" s="28"/>
      <c r="AE7" s="23"/>
    </row>
    <row r="8" spans="1:31" s="22" customFormat="1" ht="15.75" thickBot="1">
      <c r="A8" s="21"/>
      <c r="B8" s="107" t="s">
        <v>158</v>
      </c>
      <c r="C8" s="111"/>
      <c r="D8" s="23"/>
      <c r="E8" s="112">
        <f>A115</f>
        <v>99</v>
      </c>
      <c r="F8" s="28"/>
      <c r="G8" s="28"/>
      <c r="H8" s="28"/>
      <c r="K8" s="25"/>
      <c r="M8" s="23"/>
      <c r="N8" s="26"/>
      <c r="O8" s="28"/>
      <c r="P8" s="28"/>
      <c r="Q8" s="28"/>
      <c r="V8" s="23"/>
      <c r="W8" s="27"/>
      <c r="X8" s="28"/>
      <c r="Y8" s="28"/>
      <c r="Z8" s="28"/>
      <c r="AE8" s="23"/>
    </row>
    <row r="9" spans="1:31" s="22" customFormat="1" ht="15.75" thickBot="1">
      <c r="A9" s="21"/>
      <c r="B9" s="107" t="s">
        <v>159</v>
      </c>
      <c r="C9" s="108"/>
      <c r="D9" s="29"/>
      <c r="E9" s="110">
        <f>70%*E8</f>
        <v>69.3</v>
      </c>
      <c r="F9" s="136" t="s">
        <v>160</v>
      </c>
      <c r="G9" s="28"/>
      <c r="H9" s="28"/>
      <c r="K9" s="25"/>
      <c r="M9" s="23"/>
      <c r="N9" s="26"/>
      <c r="O9" s="28"/>
      <c r="P9" s="28"/>
      <c r="Q9" s="28"/>
      <c r="V9" s="23"/>
      <c r="W9" s="27"/>
      <c r="X9" s="28"/>
      <c r="Y9" s="28"/>
      <c r="Z9" s="28"/>
      <c r="AE9" s="23"/>
    </row>
    <row r="10" spans="1:31" s="22" customFormat="1" ht="20.25">
      <c r="A10" s="87"/>
      <c r="B10" s="105" t="s">
        <v>0</v>
      </c>
      <c r="C10" s="106"/>
      <c r="D10" s="70"/>
      <c r="E10" s="101"/>
      <c r="F10" s="109"/>
      <c r="G10" s="78"/>
      <c r="H10" s="77" t="s">
        <v>1</v>
      </c>
      <c r="I10" s="78"/>
      <c r="J10" s="78"/>
      <c r="K10" s="78"/>
      <c r="L10" s="79"/>
      <c r="M10" s="80"/>
      <c r="N10" s="89" t="s">
        <v>2</v>
      </c>
      <c r="O10" s="90"/>
      <c r="P10" s="90"/>
      <c r="Q10" s="90"/>
      <c r="R10" s="90"/>
      <c r="S10" s="90"/>
      <c r="T10" s="90"/>
      <c r="U10" s="91"/>
      <c r="V10" s="80"/>
      <c r="W10" s="89" t="s">
        <v>3</v>
      </c>
      <c r="X10" s="90"/>
      <c r="Y10" s="90"/>
      <c r="Z10" s="90"/>
      <c r="AA10" s="90"/>
      <c r="AB10" s="90"/>
      <c r="AC10" s="90"/>
      <c r="AD10" s="91"/>
      <c r="AE10" s="72"/>
    </row>
    <row r="11" spans="1:31" s="26" customFormat="1" ht="57">
      <c r="A11" s="88"/>
      <c r="B11" s="81" t="s">
        <v>4</v>
      </c>
      <c r="C11" s="81" t="s">
        <v>51</v>
      </c>
      <c r="D11" s="82"/>
      <c r="E11" s="38" t="s">
        <v>17</v>
      </c>
      <c r="F11" s="83" t="s">
        <v>5</v>
      </c>
      <c r="G11" s="83" t="s">
        <v>6</v>
      </c>
      <c r="H11" s="83" t="s">
        <v>150</v>
      </c>
      <c r="I11" s="84" t="s">
        <v>7</v>
      </c>
      <c r="J11" s="84" t="s">
        <v>8</v>
      </c>
      <c r="K11" s="85" t="s">
        <v>16</v>
      </c>
      <c r="L11" s="84" t="s">
        <v>9</v>
      </c>
      <c r="M11" s="86"/>
      <c r="N11" s="38" t="s">
        <v>17</v>
      </c>
      <c r="O11" s="83" t="s">
        <v>5</v>
      </c>
      <c r="P11" s="83" t="s">
        <v>6</v>
      </c>
      <c r="Q11" s="83" t="s">
        <v>150</v>
      </c>
      <c r="R11" s="84" t="s">
        <v>7</v>
      </c>
      <c r="S11" s="84" t="s">
        <v>8</v>
      </c>
      <c r="T11" s="84" t="s">
        <v>124</v>
      </c>
      <c r="U11" s="84" t="s">
        <v>9</v>
      </c>
      <c r="V11" s="86"/>
      <c r="W11" s="38" t="s">
        <v>17</v>
      </c>
      <c r="X11" s="83" t="s">
        <v>5</v>
      </c>
      <c r="Y11" s="83" t="s">
        <v>6</v>
      </c>
      <c r="Z11" s="83" t="s">
        <v>150</v>
      </c>
      <c r="AA11" s="84" t="s">
        <v>7</v>
      </c>
      <c r="AB11" s="84" t="s">
        <v>8</v>
      </c>
      <c r="AC11" s="84" t="s">
        <v>124</v>
      </c>
      <c r="AD11" s="84" t="s">
        <v>9</v>
      </c>
      <c r="AE11" s="75"/>
    </row>
    <row r="12" spans="1:31" s="22" customFormat="1">
      <c r="A12" s="9"/>
      <c r="B12" s="10" t="s">
        <v>18</v>
      </c>
      <c r="C12" s="10"/>
      <c r="D12" s="71"/>
      <c r="E12" s="93"/>
      <c r="F12" s="59"/>
      <c r="G12" s="59"/>
      <c r="H12" s="128"/>
      <c r="I12" s="59"/>
      <c r="J12" s="58" t="s">
        <v>18</v>
      </c>
      <c r="K12" s="59"/>
      <c r="L12" s="60"/>
      <c r="M12" s="71"/>
      <c r="N12" s="93"/>
      <c r="O12" s="59"/>
      <c r="P12" s="59"/>
      <c r="Q12" s="128"/>
      <c r="R12" s="59"/>
      <c r="S12" s="58" t="s">
        <v>18</v>
      </c>
      <c r="T12" s="59"/>
      <c r="U12" s="60"/>
      <c r="V12" s="71"/>
      <c r="W12" s="93"/>
      <c r="X12" s="59"/>
      <c r="Y12" s="59"/>
      <c r="Z12" s="128"/>
      <c r="AA12" s="59"/>
      <c r="AB12" s="58" t="s">
        <v>18</v>
      </c>
      <c r="AC12" s="59"/>
      <c r="AD12" s="60"/>
      <c r="AE12" s="72"/>
    </row>
    <row r="13" spans="1:31" s="22" customFormat="1" ht="14.25">
      <c r="A13" s="11">
        <v>1</v>
      </c>
      <c r="B13" s="11" t="s">
        <v>53</v>
      </c>
      <c r="C13" s="11" t="s">
        <v>52</v>
      </c>
      <c r="D13" s="72"/>
      <c r="E13" s="39">
        <v>332</v>
      </c>
      <c r="F13" s="40"/>
      <c r="G13" s="40"/>
      <c r="H13" s="129">
        <f>G13*E13</f>
        <v>0</v>
      </c>
      <c r="I13" s="11"/>
      <c r="J13" s="11"/>
      <c r="K13" s="11"/>
      <c r="L13" s="11"/>
      <c r="M13" s="72"/>
      <c r="N13" s="41">
        <v>86</v>
      </c>
      <c r="O13" s="40"/>
      <c r="P13" s="40"/>
      <c r="Q13" s="129">
        <f>P13*N13</f>
        <v>0</v>
      </c>
      <c r="R13" s="11"/>
      <c r="S13" s="11"/>
      <c r="T13" s="11"/>
      <c r="U13" s="11"/>
      <c r="V13" s="72"/>
      <c r="W13" s="41">
        <v>86</v>
      </c>
      <c r="X13" s="42"/>
      <c r="Y13" s="40"/>
      <c r="Z13" s="135">
        <f>Y13*W13</f>
        <v>0</v>
      </c>
      <c r="AA13" s="41"/>
      <c r="AB13" s="41"/>
      <c r="AC13" s="41"/>
      <c r="AD13" s="41"/>
      <c r="AE13" s="72"/>
    </row>
    <row r="14" spans="1:31" s="22" customFormat="1" ht="14.25">
      <c r="A14" s="11">
        <v>3</v>
      </c>
      <c r="B14" s="11" t="s">
        <v>54</v>
      </c>
      <c r="C14" s="11" t="s">
        <v>55</v>
      </c>
      <c r="D14" s="72"/>
      <c r="E14" s="39">
        <v>307</v>
      </c>
      <c r="F14" s="40"/>
      <c r="G14" s="40"/>
      <c r="H14" s="129">
        <f t="shared" ref="H14:H27" si="0">G14*E14</f>
        <v>0</v>
      </c>
      <c r="I14" s="11"/>
      <c r="J14" s="11"/>
      <c r="K14" s="11"/>
      <c r="L14" s="11"/>
      <c r="M14" s="72"/>
      <c r="N14" s="41">
        <v>77</v>
      </c>
      <c r="O14" s="40"/>
      <c r="P14" s="40"/>
      <c r="Q14" s="129">
        <f t="shared" ref="Q14:Q27" si="1">P14*N14</f>
        <v>0</v>
      </c>
      <c r="R14" s="11"/>
      <c r="S14" s="11"/>
      <c r="T14" s="11"/>
      <c r="U14" s="11"/>
      <c r="V14" s="72"/>
      <c r="W14" s="41">
        <v>77</v>
      </c>
      <c r="X14" s="42"/>
      <c r="Y14" s="40"/>
      <c r="Z14" s="135">
        <f t="shared" ref="Z14:Z27" si="2">Y14*W14</f>
        <v>0</v>
      </c>
      <c r="AA14" s="41"/>
      <c r="AB14" s="41"/>
      <c r="AC14" s="41"/>
      <c r="AD14" s="41"/>
      <c r="AE14" s="72"/>
    </row>
    <row r="15" spans="1:31" s="22" customFormat="1" ht="14.25">
      <c r="A15" s="11">
        <v>4</v>
      </c>
      <c r="B15" s="11" t="s">
        <v>56</v>
      </c>
      <c r="C15" s="11" t="s">
        <v>55</v>
      </c>
      <c r="D15" s="72"/>
      <c r="E15" s="39">
        <v>370</v>
      </c>
      <c r="F15" s="40"/>
      <c r="G15" s="40"/>
      <c r="H15" s="129">
        <f t="shared" si="0"/>
        <v>0</v>
      </c>
      <c r="I15" s="11"/>
      <c r="J15" s="11"/>
      <c r="K15" s="11"/>
      <c r="L15" s="11"/>
      <c r="M15" s="72"/>
      <c r="N15" s="41">
        <v>20</v>
      </c>
      <c r="O15" s="40"/>
      <c r="P15" s="40"/>
      <c r="Q15" s="129">
        <f t="shared" si="1"/>
        <v>0</v>
      </c>
      <c r="R15" s="11"/>
      <c r="S15" s="11"/>
      <c r="T15" s="11"/>
      <c r="U15" s="11"/>
      <c r="V15" s="72"/>
      <c r="W15" s="41">
        <v>20</v>
      </c>
      <c r="X15" s="42"/>
      <c r="Y15" s="40"/>
      <c r="Z15" s="135">
        <f t="shared" si="2"/>
        <v>0</v>
      </c>
      <c r="AA15" s="41"/>
      <c r="AB15" s="41"/>
      <c r="AC15" s="41"/>
      <c r="AD15" s="41"/>
      <c r="AE15" s="72"/>
    </row>
    <row r="16" spans="1:31" s="22" customFormat="1" ht="14.25">
      <c r="A16" s="11">
        <v>5</v>
      </c>
      <c r="B16" s="11" t="s">
        <v>24</v>
      </c>
      <c r="C16" s="11" t="s">
        <v>58</v>
      </c>
      <c r="D16" s="72"/>
      <c r="E16" s="39">
        <v>1</v>
      </c>
      <c r="F16" s="40"/>
      <c r="G16" s="40"/>
      <c r="H16" s="129">
        <f t="shared" si="0"/>
        <v>0</v>
      </c>
      <c r="I16" s="11"/>
      <c r="J16" s="11"/>
      <c r="K16" s="11"/>
      <c r="L16" s="11"/>
      <c r="M16" s="72"/>
      <c r="N16" s="41">
        <v>105</v>
      </c>
      <c r="O16" s="40"/>
      <c r="P16" s="40"/>
      <c r="Q16" s="129">
        <f t="shared" si="1"/>
        <v>0</v>
      </c>
      <c r="R16" s="11"/>
      <c r="S16" s="11"/>
      <c r="T16" s="11"/>
      <c r="U16" s="11"/>
      <c r="V16" s="72"/>
      <c r="W16" s="41">
        <v>105</v>
      </c>
      <c r="X16" s="42"/>
      <c r="Y16" s="40"/>
      <c r="Z16" s="135">
        <f t="shared" si="2"/>
        <v>0</v>
      </c>
      <c r="AA16" s="41"/>
      <c r="AB16" s="41"/>
      <c r="AC16" s="41"/>
      <c r="AD16" s="41"/>
      <c r="AE16" s="72"/>
    </row>
    <row r="17" spans="1:31" s="22" customFormat="1" ht="14.25">
      <c r="A17" s="11">
        <v>6</v>
      </c>
      <c r="B17" s="11" t="s">
        <v>25</v>
      </c>
      <c r="C17" s="11" t="s">
        <v>58</v>
      </c>
      <c r="D17" s="72"/>
      <c r="E17" s="39">
        <v>1</v>
      </c>
      <c r="F17" s="40"/>
      <c r="G17" s="40"/>
      <c r="H17" s="129">
        <f t="shared" si="0"/>
        <v>0</v>
      </c>
      <c r="I17" s="11"/>
      <c r="J17" s="11"/>
      <c r="K17" s="43"/>
      <c r="L17" s="11"/>
      <c r="M17" s="72"/>
      <c r="N17" s="41">
        <v>370</v>
      </c>
      <c r="O17" s="40"/>
      <c r="P17" s="40"/>
      <c r="Q17" s="129">
        <f t="shared" si="1"/>
        <v>0</v>
      </c>
      <c r="R17" s="11"/>
      <c r="S17" s="11"/>
      <c r="T17" s="11"/>
      <c r="U17" s="11"/>
      <c r="V17" s="72"/>
      <c r="W17" s="41">
        <v>370</v>
      </c>
      <c r="X17" s="42"/>
      <c r="Y17" s="40"/>
      <c r="Z17" s="135">
        <f t="shared" si="2"/>
        <v>0</v>
      </c>
      <c r="AA17" s="41"/>
      <c r="AB17" s="41"/>
      <c r="AC17" s="41"/>
      <c r="AD17" s="41"/>
      <c r="AE17" s="72"/>
    </row>
    <row r="18" spans="1:31" s="22" customFormat="1" ht="14.25">
      <c r="A18" s="11">
        <v>7</v>
      </c>
      <c r="B18" s="11" t="s">
        <v>57</v>
      </c>
      <c r="C18" s="11" t="s">
        <v>58</v>
      </c>
      <c r="D18" s="72"/>
      <c r="E18" s="39">
        <v>221</v>
      </c>
      <c r="F18" s="40"/>
      <c r="G18" s="40"/>
      <c r="H18" s="129">
        <f t="shared" si="0"/>
        <v>0</v>
      </c>
      <c r="I18" s="11"/>
      <c r="J18" s="11"/>
      <c r="K18" s="11"/>
      <c r="L18" s="11"/>
      <c r="M18" s="72"/>
      <c r="N18" s="41">
        <v>1</v>
      </c>
      <c r="O18" s="40"/>
      <c r="P18" s="40"/>
      <c r="Q18" s="129">
        <f t="shared" si="1"/>
        <v>0</v>
      </c>
      <c r="R18" s="11"/>
      <c r="S18" s="11"/>
      <c r="T18" s="11"/>
      <c r="U18" s="11"/>
      <c r="V18" s="72"/>
      <c r="W18" s="41">
        <v>1</v>
      </c>
      <c r="X18" s="42"/>
      <c r="Y18" s="40"/>
      <c r="Z18" s="135">
        <f t="shared" si="2"/>
        <v>0</v>
      </c>
      <c r="AA18" s="41"/>
      <c r="AB18" s="41"/>
      <c r="AC18" s="41"/>
      <c r="AD18" s="41"/>
      <c r="AE18" s="72"/>
    </row>
    <row r="19" spans="1:31" s="22" customFormat="1" ht="14.25">
      <c r="A19" s="11">
        <v>8</v>
      </c>
      <c r="B19" s="11" t="s">
        <v>59</v>
      </c>
      <c r="C19" s="11" t="s">
        <v>60</v>
      </c>
      <c r="D19" s="72"/>
      <c r="E19" s="39">
        <v>307</v>
      </c>
      <c r="F19" s="40"/>
      <c r="G19" s="40"/>
      <c r="H19" s="129">
        <f t="shared" si="0"/>
        <v>0</v>
      </c>
      <c r="I19" s="11"/>
      <c r="J19" s="11"/>
      <c r="K19" s="11"/>
      <c r="L19" s="11"/>
      <c r="M19" s="72"/>
      <c r="N19" s="41">
        <v>56</v>
      </c>
      <c r="O19" s="40"/>
      <c r="P19" s="40"/>
      <c r="Q19" s="129">
        <f t="shared" si="1"/>
        <v>0</v>
      </c>
      <c r="R19" s="11"/>
      <c r="S19" s="11"/>
      <c r="T19" s="11"/>
      <c r="U19" s="11"/>
      <c r="V19" s="72"/>
      <c r="W19" s="41">
        <v>56</v>
      </c>
      <c r="X19" s="42"/>
      <c r="Y19" s="40"/>
      <c r="Z19" s="135">
        <f t="shared" si="2"/>
        <v>0</v>
      </c>
      <c r="AA19" s="41"/>
      <c r="AB19" s="41"/>
      <c r="AC19" s="41"/>
      <c r="AD19" s="41"/>
      <c r="AE19" s="72"/>
    </row>
    <row r="20" spans="1:31" s="22" customFormat="1" ht="14.25">
      <c r="A20" s="11">
        <v>9</v>
      </c>
      <c r="B20" s="11" t="s">
        <v>61</v>
      </c>
      <c r="C20" s="11" t="s">
        <v>62</v>
      </c>
      <c r="D20" s="72"/>
      <c r="E20" s="39">
        <v>307</v>
      </c>
      <c r="F20" s="40"/>
      <c r="G20" s="40"/>
      <c r="H20" s="129">
        <f t="shared" si="0"/>
        <v>0</v>
      </c>
      <c r="I20" s="11"/>
      <c r="J20" s="11"/>
      <c r="K20" s="11"/>
      <c r="L20" s="11"/>
      <c r="M20" s="72"/>
      <c r="N20" s="41">
        <v>120</v>
      </c>
      <c r="O20" s="40"/>
      <c r="P20" s="40"/>
      <c r="Q20" s="129">
        <f t="shared" si="1"/>
        <v>0</v>
      </c>
      <c r="R20" s="11"/>
      <c r="S20" s="11"/>
      <c r="T20" s="11"/>
      <c r="U20" s="11"/>
      <c r="V20" s="72"/>
      <c r="W20" s="41">
        <v>120</v>
      </c>
      <c r="X20" s="42"/>
      <c r="Y20" s="40"/>
      <c r="Z20" s="135">
        <f t="shared" si="2"/>
        <v>0</v>
      </c>
      <c r="AA20" s="41"/>
      <c r="AB20" s="41"/>
      <c r="AC20" s="41"/>
      <c r="AD20" s="41"/>
      <c r="AE20" s="72"/>
    </row>
    <row r="21" spans="1:31" s="22" customFormat="1" ht="14.25">
      <c r="A21" s="11">
        <v>10</v>
      </c>
      <c r="B21" s="11" t="s">
        <v>63</v>
      </c>
      <c r="C21" s="11" t="s">
        <v>58</v>
      </c>
      <c r="D21" s="72"/>
      <c r="E21" s="39">
        <v>120</v>
      </c>
      <c r="F21" s="40"/>
      <c r="G21" s="40"/>
      <c r="H21" s="129">
        <f t="shared" si="0"/>
        <v>0</v>
      </c>
      <c r="I21" s="11"/>
      <c r="J21" s="11"/>
      <c r="K21" s="11"/>
      <c r="L21" s="11"/>
      <c r="M21" s="72"/>
      <c r="N21" s="41">
        <v>1</v>
      </c>
      <c r="O21" s="40"/>
      <c r="P21" s="40"/>
      <c r="Q21" s="129">
        <f t="shared" si="1"/>
        <v>0</v>
      </c>
      <c r="R21" s="11"/>
      <c r="S21" s="11"/>
      <c r="T21" s="11"/>
      <c r="U21" s="11"/>
      <c r="V21" s="72"/>
      <c r="W21" s="41">
        <v>1</v>
      </c>
      <c r="X21" s="42"/>
      <c r="Y21" s="40"/>
      <c r="Z21" s="135">
        <f t="shared" si="2"/>
        <v>0</v>
      </c>
      <c r="AA21" s="41"/>
      <c r="AB21" s="41"/>
      <c r="AC21" s="41"/>
      <c r="AD21" s="41"/>
      <c r="AE21" s="72"/>
    </row>
    <row r="22" spans="1:31" s="22" customFormat="1" ht="14.25">
      <c r="A22" s="11">
        <v>11</v>
      </c>
      <c r="B22" s="11" t="s">
        <v>23</v>
      </c>
      <c r="C22" s="11" t="s">
        <v>58</v>
      </c>
      <c r="D22" s="72"/>
      <c r="E22" s="39">
        <v>1</v>
      </c>
      <c r="F22" s="44"/>
      <c r="G22" s="40"/>
      <c r="H22" s="129">
        <f t="shared" si="0"/>
        <v>0</v>
      </c>
      <c r="I22" s="11"/>
      <c r="J22" s="11"/>
      <c r="K22" s="11"/>
      <c r="L22" s="11"/>
      <c r="M22" s="72"/>
      <c r="N22" s="41">
        <v>118</v>
      </c>
      <c r="O22" s="44"/>
      <c r="P22" s="40"/>
      <c r="Q22" s="129">
        <f t="shared" si="1"/>
        <v>0</v>
      </c>
      <c r="R22" s="11"/>
      <c r="S22" s="11"/>
      <c r="T22" s="11"/>
      <c r="U22" s="11"/>
      <c r="V22" s="72"/>
      <c r="W22" s="41">
        <v>118</v>
      </c>
      <c r="X22" s="45"/>
      <c r="Y22" s="40"/>
      <c r="Z22" s="135">
        <f t="shared" si="2"/>
        <v>0</v>
      </c>
      <c r="AA22" s="41"/>
      <c r="AB22" s="41"/>
      <c r="AC22" s="41"/>
      <c r="AD22" s="41"/>
      <c r="AE22" s="72"/>
    </row>
    <row r="23" spans="1:31" s="22" customFormat="1" ht="14.25">
      <c r="A23" s="11">
        <v>12</v>
      </c>
      <c r="B23" s="11" t="s">
        <v>64</v>
      </c>
      <c r="C23" s="11" t="s">
        <v>58</v>
      </c>
      <c r="D23" s="72"/>
      <c r="E23" s="39">
        <v>1</v>
      </c>
      <c r="F23" s="44"/>
      <c r="G23" s="40"/>
      <c r="H23" s="129">
        <f t="shared" si="0"/>
        <v>0</v>
      </c>
      <c r="I23" s="11"/>
      <c r="J23" s="11"/>
      <c r="K23" s="11"/>
      <c r="L23" s="11"/>
      <c r="M23" s="72"/>
      <c r="N23" s="46">
        <v>1</v>
      </c>
      <c r="O23" s="44"/>
      <c r="P23" s="40"/>
      <c r="Q23" s="129">
        <f t="shared" si="1"/>
        <v>0</v>
      </c>
      <c r="R23" s="11"/>
      <c r="S23" s="11"/>
      <c r="T23" s="11"/>
      <c r="U23" s="11"/>
      <c r="V23" s="72"/>
      <c r="W23" s="47">
        <v>90</v>
      </c>
      <c r="X23" s="45"/>
      <c r="Y23" s="40"/>
      <c r="Z23" s="135">
        <f t="shared" si="2"/>
        <v>0</v>
      </c>
      <c r="AA23" s="41"/>
      <c r="AB23" s="41"/>
      <c r="AC23" s="41"/>
      <c r="AD23" s="41"/>
      <c r="AE23" s="72"/>
    </row>
    <row r="24" spans="1:31" s="22" customFormat="1" ht="14.25">
      <c r="A24" s="11">
        <v>13</v>
      </c>
      <c r="B24" s="11" t="s">
        <v>67</v>
      </c>
      <c r="C24" s="11" t="s">
        <v>68</v>
      </c>
      <c r="D24" s="72"/>
      <c r="E24" s="39">
        <v>1</v>
      </c>
      <c r="F24" s="44"/>
      <c r="G24" s="40"/>
      <c r="H24" s="129">
        <f t="shared" si="0"/>
        <v>0</v>
      </c>
      <c r="I24" s="11"/>
      <c r="J24" s="11"/>
      <c r="K24" s="11"/>
      <c r="L24" s="11"/>
      <c r="M24" s="72"/>
      <c r="N24" s="46">
        <v>1</v>
      </c>
      <c r="O24" s="44"/>
      <c r="P24" s="40"/>
      <c r="Q24" s="129">
        <f t="shared" si="1"/>
        <v>0</v>
      </c>
      <c r="R24" s="11"/>
      <c r="S24" s="11"/>
      <c r="T24" s="11"/>
      <c r="U24" s="11"/>
      <c r="V24" s="72"/>
      <c r="W24" s="47">
        <v>67</v>
      </c>
      <c r="X24" s="45"/>
      <c r="Y24" s="40"/>
      <c r="Z24" s="135">
        <f t="shared" si="2"/>
        <v>0</v>
      </c>
      <c r="AA24" s="41"/>
      <c r="AB24" s="41"/>
      <c r="AC24" s="41"/>
      <c r="AD24" s="41"/>
      <c r="AE24" s="72"/>
    </row>
    <row r="25" spans="1:31" s="22" customFormat="1" ht="14.25">
      <c r="A25" s="11">
        <v>14</v>
      </c>
      <c r="B25" s="11" t="s">
        <v>65</v>
      </c>
      <c r="C25" s="11" t="s">
        <v>66</v>
      </c>
      <c r="D25" s="72"/>
      <c r="E25" s="39">
        <v>1</v>
      </c>
      <c r="F25" s="44"/>
      <c r="G25" s="40"/>
      <c r="H25" s="129">
        <f t="shared" si="0"/>
        <v>0</v>
      </c>
      <c r="I25" s="11"/>
      <c r="J25" s="11"/>
      <c r="K25" s="11"/>
      <c r="L25" s="11"/>
      <c r="M25" s="72"/>
      <c r="N25" s="46">
        <v>1</v>
      </c>
      <c r="O25" s="44"/>
      <c r="P25" s="40"/>
      <c r="Q25" s="129">
        <f t="shared" si="1"/>
        <v>0</v>
      </c>
      <c r="R25" s="11"/>
      <c r="S25" s="11"/>
      <c r="T25" s="11"/>
      <c r="U25" s="11"/>
      <c r="V25" s="72"/>
      <c r="W25" s="47">
        <v>30</v>
      </c>
      <c r="X25" s="45"/>
      <c r="Y25" s="40"/>
      <c r="Z25" s="135">
        <f t="shared" si="2"/>
        <v>0</v>
      </c>
      <c r="AA25" s="41"/>
      <c r="AB25" s="41"/>
      <c r="AC25" s="41"/>
      <c r="AD25" s="41"/>
      <c r="AE25" s="72"/>
    </row>
    <row r="26" spans="1:31" s="22" customFormat="1" ht="14.25">
      <c r="A26" s="11">
        <v>15</v>
      </c>
      <c r="B26" s="11" t="s">
        <v>32</v>
      </c>
      <c r="C26" s="11" t="s">
        <v>69</v>
      </c>
      <c r="D26" s="72"/>
      <c r="E26" s="48">
        <v>72</v>
      </c>
      <c r="F26" s="44"/>
      <c r="G26" s="40"/>
      <c r="H26" s="129">
        <f t="shared" si="0"/>
        <v>0</v>
      </c>
      <c r="I26" s="11"/>
      <c r="J26" s="11"/>
      <c r="K26" s="11"/>
      <c r="L26" s="11"/>
      <c r="M26" s="72"/>
      <c r="N26" s="46">
        <v>1</v>
      </c>
      <c r="O26" s="44"/>
      <c r="P26" s="40"/>
      <c r="Q26" s="129">
        <f t="shared" si="1"/>
        <v>0</v>
      </c>
      <c r="R26" s="11"/>
      <c r="S26" s="11"/>
      <c r="T26" s="11"/>
      <c r="U26" s="11"/>
      <c r="V26" s="72"/>
      <c r="W26" s="49">
        <v>1</v>
      </c>
      <c r="X26" s="45"/>
      <c r="Y26" s="40"/>
      <c r="Z26" s="135">
        <f t="shared" si="2"/>
        <v>0</v>
      </c>
      <c r="AA26" s="41"/>
      <c r="AB26" s="41"/>
      <c r="AC26" s="41"/>
      <c r="AD26" s="41"/>
      <c r="AE26" s="72"/>
    </row>
    <row r="27" spans="1:31" s="22" customFormat="1" ht="14.25">
      <c r="A27" s="12">
        <v>16</v>
      </c>
      <c r="B27" s="11" t="s">
        <v>70</v>
      </c>
      <c r="C27" s="11" t="s">
        <v>71</v>
      </c>
      <c r="D27" s="72"/>
      <c r="E27" s="48">
        <v>1</v>
      </c>
      <c r="F27" s="40"/>
      <c r="G27" s="40"/>
      <c r="H27" s="129">
        <f t="shared" si="0"/>
        <v>0</v>
      </c>
      <c r="I27" s="11"/>
      <c r="J27" s="11"/>
      <c r="K27" s="11"/>
      <c r="L27" s="11"/>
      <c r="M27" s="72"/>
      <c r="N27" s="47">
        <v>800</v>
      </c>
      <c r="O27" s="40"/>
      <c r="P27" s="40"/>
      <c r="Q27" s="129">
        <f t="shared" si="1"/>
        <v>0</v>
      </c>
      <c r="R27" s="11"/>
      <c r="S27" s="11"/>
      <c r="T27" s="11"/>
      <c r="U27" s="11"/>
      <c r="V27" s="72"/>
      <c r="W27" s="49">
        <v>1</v>
      </c>
      <c r="X27" s="40"/>
      <c r="Y27" s="40"/>
      <c r="Z27" s="135">
        <f t="shared" si="2"/>
        <v>0</v>
      </c>
      <c r="AA27" s="11"/>
      <c r="AB27" s="11"/>
      <c r="AC27" s="11"/>
      <c r="AD27" s="11"/>
      <c r="AE27" s="72"/>
    </row>
    <row r="28" spans="1:31" s="34" customFormat="1">
      <c r="A28" s="9"/>
      <c r="B28" s="13" t="s">
        <v>49</v>
      </c>
      <c r="C28" s="13"/>
      <c r="D28" s="71"/>
      <c r="E28" s="98"/>
      <c r="F28" s="62"/>
      <c r="G28" s="62" t="s">
        <v>151</v>
      </c>
      <c r="H28" s="130">
        <f>SUM(H13:H27)</f>
        <v>0</v>
      </c>
      <c r="I28" s="62"/>
      <c r="J28" s="61" t="s">
        <v>19</v>
      </c>
      <c r="K28" s="62"/>
      <c r="L28" s="63"/>
      <c r="M28" s="71"/>
      <c r="N28" s="98"/>
      <c r="O28" s="62"/>
      <c r="P28" s="62" t="s">
        <v>151</v>
      </c>
      <c r="Q28" s="130">
        <f>SUM(Q13:Q27)</f>
        <v>0</v>
      </c>
      <c r="R28" s="61" t="s">
        <v>19</v>
      </c>
      <c r="S28" s="62"/>
      <c r="T28" s="62"/>
      <c r="U28" s="63"/>
      <c r="V28" s="71"/>
      <c r="W28" s="98"/>
      <c r="X28" s="62"/>
      <c r="Y28" s="62" t="s">
        <v>151</v>
      </c>
      <c r="Z28" s="130">
        <f>SUM(Z13:Z27)</f>
        <v>0</v>
      </c>
      <c r="AA28" s="62"/>
      <c r="AB28" s="61" t="s">
        <v>19</v>
      </c>
      <c r="AC28" s="62"/>
      <c r="AD28" s="63"/>
      <c r="AE28" s="76"/>
    </row>
    <row r="29" spans="1:31" s="22" customFormat="1" ht="14.25">
      <c r="A29" s="11">
        <v>17</v>
      </c>
      <c r="B29" s="11" t="s">
        <v>72</v>
      </c>
      <c r="C29" s="11" t="s">
        <v>73</v>
      </c>
      <c r="D29" s="72"/>
      <c r="E29" s="50">
        <v>2</v>
      </c>
      <c r="F29" s="40"/>
      <c r="G29" s="40"/>
      <c r="H29" s="129">
        <f t="shared" ref="H29:H40" si="3">G29*E29</f>
        <v>0</v>
      </c>
      <c r="I29" s="11"/>
      <c r="J29" s="11"/>
      <c r="K29" s="11"/>
      <c r="L29" s="11"/>
      <c r="M29" s="72"/>
      <c r="N29" s="41">
        <v>105</v>
      </c>
      <c r="O29" s="40"/>
      <c r="P29" s="40"/>
      <c r="Q29" s="129">
        <f t="shared" ref="Q29:Q40" si="4">P29*N29</f>
        <v>0</v>
      </c>
      <c r="R29" s="11"/>
      <c r="S29" s="11"/>
      <c r="T29" s="11"/>
      <c r="U29" s="11"/>
      <c r="V29" s="72"/>
      <c r="W29" s="41">
        <v>105</v>
      </c>
      <c r="X29" s="42"/>
      <c r="Y29" s="40"/>
      <c r="Z29" s="135">
        <f t="shared" ref="Z29:Z92" si="5">Y29*W29</f>
        <v>0</v>
      </c>
      <c r="AA29" s="41"/>
      <c r="AB29" s="41"/>
      <c r="AC29" s="41"/>
      <c r="AD29" s="41"/>
      <c r="AE29" s="72"/>
    </row>
    <row r="30" spans="1:31" s="22" customFormat="1" ht="14.25">
      <c r="A30" s="11">
        <v>18</v>
      </c>
      <c r="B30" s="11" t="s">
        <v>76</v>
      </c>
      <c r="C30" s="11" t="s">
        <v>77</v>
      </c>
      <c r="D30" s="72"/>
      <c r="E30" s="50">
        <v>20</v>
      </c>
      <c r="F30" s="40"/>
      <c r="G30" s="40"/>
      <c r="H30" s="129">
        <f t="shared" si="3"/>
        <v>0</v>
      </c>
      <c r="I30" s="11"/>
      <c r="J30" s="11"/>
      <c r="K30" s="11"/>
      <c r="L30" s="11"/>
      <c r="M30" s="72"/>
      <c r="N30" s="41">
        <v>30</v>
      </c>
      <c r="O30" s="40"/>
      <c r="P30" s="40"/>
      <c r="Q30" s="129">
        <f t="shared" si="4"/>
        <v>0</v>
      </c>
      <c r="R30" s="11"/>
      <c r="S30" s="11"/>
      <c r="T30" s="11"/>
      <c r="U30" s="11"/>
      <c r="V30" s="72"/>
      <c r="W30" s="41">
        <v>30</v>
      </c>
      <c r="X30" s="42"/>
      <c r="Y30" s="40"/>
      <c r="Z30" s="135">
        <f t="shared" si="5"/>
        <v>0</v>
      </c>
      <c r="AA30" s="41"/>
      <c r="AB30" s="41"/>
      <c r="AC30" s="41"/>
      <c r="AD30" s="41"/>
      <c r="AE30" s="72"/>
    </row>
    <row r="31" spans="1:31" s="22" customFormat="1" ht="14.25">
      <c r="A31" s="11">
        <v>19</v>
      </c>
      <c r="B31" s="11" t="s">
        <v>74</v>
      </c>
      <c r="C31" s="11" t="s">
        <v>75</v>
      </c>
      <c r="D31" s="72"/>
      <c r="E31" s="50">
        <v>60</v>
      </c>
      <c r="F31" s="40"/>
      <c r="G31" s="40"/>
      <c r="H31" s="129">
        <f t="shared" si="3"/>
        <v>0</v>
      </c>
      <c r="I31" s="11"/>
      <c r="J31" s="11"/>
      <c r="K31" s="11"/>
      <c r="L31" s="11"/>
      <c r="M31" s="72"/>
      <c r="N31" s="41">
        <v>25</v>
      </c>
      <c r="O31" s="40"/>
      <c r="P31" s="40"/>
      <c r="Q31" s="129">
        <f t="shared" si="4"/>
        <v>0</v>
      </c>
      <c r="R31" s="11"/>
      <c r="S31" s="11"/>
      <c r="T31" s="11"/>
      <c r="U31" s="11"/>
      <c r="V31" s="72"/>
      <c r="W31" s="41">
        <v>25</v>
      </c>
      <c r="X31" s="42"/>
      <c r="Y31" s="40"/>
      <c r="Z31" s="135">
        <f t="shared" si="5"/>
        <v>0</v>
      </c>
      <c r="AA31" s="41"/>
      <c r="AB31" s="41"/>
      <c r="AC31" s="41"/>
      <c r="AD31" s="41"/>
      <c r="AE31" s="72"/>
    </row>
    <row r="32" spans="1:31" s="22" customFormat="1" ht="14.25">
      <c r="A32" s="11">
        <v>20</v>
      </c>
      <c r="B32" s="11" t="s">
        <v>78</v>
      </c>
      <c r="C32" s="11"/>
      <c r="D32" s="72"/>
      <c r="E32" s="50">
        <v>25</v>
      </c>
      <c r="F32" s="40"/>
      <c r="G32" s="40"/>
      <c r="H32" s="129">
        <f t="shared" si="3"/>
        <v>0</v>
      </c>
      <c r="I32" s="11"/>
      <c r="J32" s="11"/>
      <c r="K32" s="11"/>
      <c r="L32" s="11"/>
      <c r="M32" s="72"/>
      <c r="N32" s="41">
        <v>1</v>
      </c>
      <c r="O32" s="40"/>
      <c r="P32" s="40"/>
      <c r="Q32" s="129">
        <f t="shared" si="4"/>
        <v>0</v>
      </c>
      <c r="R32" s="11"/>
      <c r="S32" s="11"/>
      <c r="T32" s="11"/>
      <c r="U32" s="11"/>
      <c r="V32" s="72"/>
      <c r="W32" s="41">
        <v>25</v>
      </c>
      <c r="X32" s="42"/>
      <c r="Y32" s="40"/>
      <c r="Z32" s="135">
        <f t="shared" si="5"/>
        <v>0</v>
      </c>
      <c r="AA32" s="41"/>
      <c r="AB32" s="41"/>
      <c r="AC32" s="41"/>
      <c r="AD32" s="41"/>
      <c r="AE32" s="72"/>
    </row>
    <row r="33" spans="1:31" s="22" customFormat="1" ht="14.25">
      <c r="A33" s="11">
        <v>21</v>
      </c>
      <c r="B33" s="11" t="s">
        <v>26</v>
      </c>
      <c r="C33" s="11"/>
      <c r="D33" s="72"/>
      <c r="E33" s="50">
        <v>1</v>
      </c>
      <c r="F33" s="40"/>
      <c r="G33" s="40"/>
      <c r="H33" s="129">
        <f t="shared" si="3"/>
        <v>0</v>
      </c>
      <c r="I33" s="11"/>
      <c r="J33" s="11"/>
      <c r="K33" s="43"/>
      <c r="L33" s="11"/>
      <c r="M33" s="72"/>
      <c r="N33" s="41">
        <v>221</v>
      </c>
      <c r="O33" s="40"/>
      <c r="P33" s="40"/>
      <c r="Q33" s="129">
        <f t="shared" si="4"/>
        <v>0</v>
      </c>
      <c r="R33" s="11"/>
      <c r="S33" s="11"/>
      <c r="T33" s="11"/>
      <c r="U33" s="11"/>
      <c r="V33" s="72"/>
      <c r="W33" s="41">
        <v>221</v>
      </c>
      <c r="X33" s="42"/>
      <c r="Y33" s="40"/>
      <c r="Z33" s="135">
        <f t="shared" si="5"/>
        <v>0</v>
      </c>
      <c r="AA33" s="41"/>
      <c r="AB33" s="41"/>
      <c r="AC33" s="41"/>
      <c r="AD33" s="41"/>
      <c r="AE33" s="72"/>
    </row>
    <row r="34" spans="1:31" s="35" customFormat="1">
      <c r="A34" s="11">
        <v>22</v>
      </c>
      <c r="B34" s="11" t="s">
        <v>100</v>
      </c>
      <c r="C34" s="11"/>
      <c r="D34" s="73"/>
      <c r="E34" s="51">
        <v>1</v>
      </c>
      <c r="F34" s="52"/>
      <c r="G34" s="40"/>
      <c r="H34" s="129">
        <f t="shared" si="3"/>
        <v>0</v>
      </c>
      <c r="I34" s="53"/>
      <c r="J34" s="53"/>
      <c r="K34" s="54"/>
      <c r="L34" s="53"/>
      <c r="M34" s="73"/>
      <c r="N34" s="55">
        <v>1</v>
      </c>
      <c r="O34" s="53"/>
      <c r="P34" s="40"/>
      <c r="Q34" s="129">
        <f t="shared" si="4"/>
        <v>0</v>
      </c>
      <c r="R34" s="53"/>
      <c r="S34" s="53"/>
      <c r="T34" s="53"/>
      <c r="U34" s="53"/>
      <c r="V34" s="73"/>
      <c r="W34" s="47">
        <v>62</v>
      </c>
      <c r="X34" s="53"/>
      <c r="Y34" s="40"/>
      <c r="Z34" s="135">
        <f t="shared" si="5"/>
        <v>0</v>
      </c>
      <c r="AA34" s="53"/>
      <c r="AB34" s="53"/>
      <c r="AC34" s="53"/>
      <c r="AD34" s="53"/>
      <c r="AE34" s="76"/>
    </row>
    <row r="35" spans="1:31" s="22" customFormat="1" ht="14.25">
      <c r="A35" s="11">
        <v>23</v>
      </c>
      <c r="B35" s="11" t="s">
        <v>27</v>
      </c>
      <c r="C35" s="11"/>
      <c r="D35" s="72"/>
      <c r="E35" s="50">
        <v>34</v>
      </c>
      <c r="F35" s="40"/>
      <c r="G35" s="40"/>
      <c r="H35" s="129">
        <f t="shared" si="3"/>
        <v>0</v>
      </c>
      <c r="I35" s="11"/>
      <c r="J35" s="11"/>
      <c r="K35" s="11"/>
      <c r="L35" s="11"/>
      <c r="M35" s="72"/>
      <c r="N35" s="49">
        <v>1</v>
      </c>
      <c r="O35" s="40"/>
      <c r="P35" s="40"/>
      <c r="Q35" s="129">
        <f t="shared" si="4"/>
        <v>0</v>
      </c>
      <c r="R35" s="11"/>
      <c r="S35" s="11"/>
      <c r="T35" s="11"/>
      <c r="U35" s="11"/>
      <c r="V35" s="72"/>
      <c r="W35" s="41">
        <v>34</v>
      </c>
      <c r="X35" s="42"/>
      <c r="Y35" s="40"/>
      <c r="Z35" s="135">
        <f t="shared" si="5"/>
        <v>0</v>
      </c>
      <c r="AA35" s="41"/>
      <c r="AB35" s="41"/>
      <c r="AC35" s="41"/>
      <c r="AD35" s="41"/>
      <c r="AE35" s="72"/>
    </row>
    <row r="36" spans="1:31" s="35" customFormat="1">
      <c r="A36" s="11">
        <v>24</v>
      </c>
      <c r="B36" s="11" t="s">
        <v>79</v>
      </c>
      <c r="C36" s="11"/>
      <c r="D36" s="73"/>
      <c r="E36" s="51">
        <v>1</v>
      </c>
      <c r="F36" s="52"/>
      <c r="G36" s="40"/>
      <c r="H36" s="129">
        <f t="shared" si="3"/>
        <v>0</v>
      </c>
      <c r="I36" s="53"/>
      <c r="J36" s="53"/>
      <c r="K36" s="54"/>
      <c r="L36" s="53"/>
      <c r="M36" s="73"/>
      <c r="N36" s="55">
        <v>1</v>
      </c>
      <c r="O36" s="53"/>
      <c r="P36" s="40"/>
      <c r="Q36" s="129">
        <f t="shared" si="4"/>
        <v>0</v>
      </c>
      <c r="R36" s="53"/>
      <c r="S36" s="53"/>
      <c r="T36" s="53"/>
      <c r="U36" s="53"/>
      <c r="V36" s="73"/>
      <c r="W36" s="47">
        <v>60</v>
      </c>
      <c r="X36" s="53"/>
      <c r="Y36" s="40"/>
      <c r="Z36" s="135">
        <f t="shared" si="5"/>
        <v>0</v>
      </c>
      <c r="AA36" s="53"/>
      <c r="AB36" s="53"/>
      <c r="AC36" s="53"/>
      <c r="AD36" s="53"/>
      <c r="AE36" s="76"/>
    </row>
    <row r="37" spans="1:31" s="35" customFormat="1">
      <c r="A37" s="11">
        <v>25</v>
      </c>
      <c r="B37" s="11" t="s">
        <v>80</v>
      </c>
      <c r="C37" s="11"/>
      <c r="D37" s="73"/>
      <c r="E37" s="51">
        <v>1</v>
      </c>
      <c r="F37" s="52"/>
      <c r="G37" s="40"/>
      <c r="H37" s="129">
        <f t="shared" si="3"/>
        <v>0</v>
      </c>
      <c r="I37" s="53"/>
      <c r="J37" s="53"/>
      <c r="K37" s="54"/>
      <c r="L37" s="53"/>
      <c r="M37" s="73"/>
      <c r="N37" s="55">
        <v>1</v>
      </c>
      <c r="O37" s="53"/>
      <c r="P37" s="40"/>
      <c r="Q37" s="129">
        <f t="shared" si="4"/>
        <v>0</v>
      </c>
      <c r="R37" s="53"/>
      <c r="S37" s="53"/>
      <c r="T37" s="53"/>
      <c r="U37" s="53"/>
      <c r="V37" s="73"/>
      <c r="W37" s="47">
        <v>40</v>
      </c>
      <c r="X37" s="53"/>
      <c r="Y37" s="40"/>
      <c r="Z37" s="135">
        <f t="shared" si="5"/>
        <v>0</v>
      </c>
      <c r="AA37" s="53"/>
      <c r="AB37" s="53"/>
      <c r="AC37" s="53"/>
      <c r="AD37" s="53"/>
      <c r="AE37" s="76"/>
    </row>
    <row r="38" spans="1:31" s="35" customFormat="1">
      <c r="A38" s="11">
        <v>26</v>
      </c>
      <c r="B38" s="11" t="s">
        <v>81</v>
      </c>
      <c r="C38" s="11"/>
      <c r="D38" s="73"/>
      <c r="E38" s="51">
        <v>1</v>
      </c>
      <c r="F38" s="52"/>
      <c r="G38" s="40"/>
      <c r="H38" s="129">
        <f t="shared" si="3"/>
        <v>0</v>
      </c>
      <c r="I38" s="53"/>
      <c r="J38" s="53"/>
      <c r="K38" s="54"/>
      <c r="L38" s="53"/>
      <c r="M38" s="73"/>
      <c r="N38" s="55">
        <v>1</v>
      </c>
      <c r="O38" s="53"/>
      <c r="P38" s="40"/>
      <c r="Q38" s="129">
        <f t="shared" si="4"/>
        <v>0</v>
      </c>
      <c r="R38" s="53"/>
      <c r="S38" s="53"/>
      <c r="T38" s="53"/>
      <c r="U38" s="53"/>
      <c r="V38" s="73"/>
      <c r="W38" s="47">
        <v>75</v>
      </c>
      <c r="X38" s="53"/>
      <c r="Y38" s="40"/>
      <c r="Z38" s="135">
        <f t="shared" si="5"/>
        <v>0</v>
      </c>
      <c r="AA38" s="53"/>
      <c r="AB38" s="53"/>
      <c r="AC38" s="53"/>
      <c r="AD38" s="53"/>
      <c r="AE38" s="76"/>
    </row>
    <row r="39" spans="1:31" s="22" customFormat="1" ht="14.25">
      <c r="A39" s="11">
        <v>27</v>
      </c>
      <c r="B39" s="11" t="s">
        <v>33</v>
      </c>
      <c r="C39" s="11"/>
      <c r="D39" s="72"/>
      <c r="E39" s="50">
        <v>1</v>
      </c>
      <c r="F39" s="40"/>
      <c r="G39" s="40"/>
      <c r="H39" s="129">
        <f t="shared" si="3"/>
        <v>0</v>
      </c>
      <c r="I39" s="11"/>
      <c r="J39" s="11"/>
      <c r="K39" s="11"/>
      <c r="L39" s="11"/>
      <c r="M39" s="72"/>
      <c r="N39" s="47">
        <v>1</v>
      </c>
      <c r="O39" s="40"/>
      <c r="P39" s="40"/>
      <c r="Q39" s="129">
        <f t="shared" si="4"/>
        <v>0</v>
      </c>
      <c r="R39" s="11"/>
      <c r="S39" s="11"/>
      <c r="T39" s="11"/>
      <c r="U39" s="11"/>
      <c r="V39" s="72"/>
      <c r="W39" s="47">
        <v>102</v>
      </c>
      <c r="X39" s="42"/>
      <c r="Y39" s="40"/>
      <c r="Z39" s="135">
        <f t="shared" si="5"/>
        <v>0</v>
      </c>
      <c r="AA39" s="41"/>
      <c r="AB39" s="41"/>
      <c r="AC39" s="41"/>
      <c r="AD39" s="41"/>
      <c r="AE39" s="72"/>
    </row>
    <row r="40" spans="1:31" s="22" customFormat="1" ht="14.25">
      <c r="A40" s="11">
        <v>28</v>
      </c>
      <c r="B40" s="11" t="s">
        <v>82</v>
      </c>
      <c r="C40" s="11"/>
      <c r="D40" s="72"/>
      <c r="E40" s="51">
        <v>60</v>
      </c>
      <c r="F40" s="40"/>
      <c r="G40" s="40"/>
      <c r="H40" s="129">
        <f t="shared" si="3"/>
        <v>0</v>
      </c>
      <c r="I40" s="11"/>
      <c r="J40" s="11"/>
      <c r="K40" s="11"/>
      <c r="L40" s="11"/>
      <c r="M40" s="72"/>
      <c r="N40" s="47">
        <v>1</v>
      </c>
      <c r="O40" s="40"/>
      <c r="P40" s="40"/>
      <c r="Q40" s="129">
        <f t="shared" si="4"/>
        <v>0</v>
      </c>
      <c r="R40" s="11"/>
      <c r="S40" s="11"/>
      <c r="T40" s="11"/>
      <c r="U40" s="11"/>
      <c r="V40" s="72"/>
      <c r="W40" s="49">
        <v>1</v>
      </c>
      <c r="X40" s="42"/>
      <c r="Y40" s="40"/>
      <c r="Z40" s="135">
        <f t="shared" si="5"/>
        <v>0</v>
      </c>
      <c r="AA40" s="41"/>
      <c r="AB40" s="41"/>
      <c r="AC40" s="41"/>
      <c r="AD40" s="41"/>
      <c r="AE40" s="72"/>
    </row>
    <row r="41" spans="1:31" s="22" customFormat="1">
      <c r="A41" s="9"/>
      <c r="B41" s="13" t="s">
        <v>29</v>
      </c>
      <c r="C41" s="13"/>
      <c r="D41" s="71"/>
      <c r="E41" s="93"/>
      <c r="F41" s="65"/>
      <c r="G41" s="62" t="s">
        <v>152</v>
      </c>
      <c r="H41" s="131">
        <f>SUM(H29:H40)</f>
        <v>0</v>
      </c>
      <c r="I41" s="65"/>
      <c r="J41" s="64" t="s">
        <v>29</v>
      </c>
      <c r="K41" s="65"/>
      <c r="L41" s="66"/>
      <c r="M41" s="71"/>
      <c r="N41" s="93"/>
      <c r="O41" s="62"/>
      <c r="P41" s="62" t="s">
        <v>152</v>
      </c>
      <c r="Q41" s="130">
        <f>SUM(Q29:Q40)</f>
        <v>0</v>
      </c>
      <c r="R41" s="62"/>
      <c r="S41" s="61" t="s">
        <v>29</v>
      </c>
      <c r="T41" s="62"/>
      <c r="U41" s="63"/>
      <c r="V41" s="71"/>
      <c r="W41" s="93"/>
      <c r="X41" s="62"/>
      <c r="Y41" s="62" t="s">
        <v>152</v>
      </c>
      <c r="Z41" s="130">
        <f>SUM(Z29:Z40)</f>
        <v>0</v>
      </c>
      <c r="AA41" s="62"/>
      <c r="AB41" s="61" t="s">
        <v>29</v>
      </c>
      <c r="AC41" s="62"/>
      <c r="AD41" s="63"/>
      <c r="AE41" s="72"/>
    </row>
    <row r="42" spans="1:31" s="36" customFormat="1">
      <c r="A42" s="12">
        <v>29</v>
      </c>
      <c r="B42" s="11" t="s">
        <v>128</v>
      </c>
      <c r="C42" s="11" t="s">
        <v>83</v>
      </c>
      <c r="D42" s="73"/>
      <c r="E42" s="56">
        <v>61</v>
      </c>
      <c r="F42" s="52"/>
      <c r="G42" s="40"/>
      <c r="H42" s="129">
        <f t="shared" ref="H42:H76" si="6">G42*E42</f>
        <v>0</v>
      </c>
      <c r="I42" s="53"/>
      <c r="J42" s="53"/>
      <c r="K42" s="54"/>
      <c r="L42" s="53"/>
      <c r="M42" s="73"/>
      <c r="N42" s="55">
        <v>1</v>
      </c>
      <c r="O42" s="53"/>
      <c r="P42" s="40"/>
      <c r="Q42" s="129">
        <f t="shared" ref="Q42:Q76" si="7">P42*N42</f>
        <v>0</v>
      </c>
      <c r="R42" s="53"/>
      <c r="S42" s="53"/>
      <c r="T42" s="53"/>
      <c r="U42" s="53"/>
      <c r="V42" s="73"/>
      <c r="W42" s="47">
        <v>1</v>
      </c>
      <c r="X42" s="53"/>
      <c r="Y42" s="40"/>
      <c r="Z42" s="135">
        <f t="shared" si="5"/>
        <v>0</v>
      </c>
      <c r="AA42" s="53"/>
      <c r="AB42" s="53"/>
      <c r="AC42" s="53"/>
      <c r="AD42" s="53"/>
      <c r="AE42" s="72"/>
    </row>
    <row r="43" spans="1:31" s="36" customFormat="1">
      <c r="A43" s="12">
        <v>30</v>
      </c>
      <c r="B43" s="11" t="s">
        <v>129</v>
      </c>
      <c r="C43" s="11" t="s">
        <v>83</v>
      </c>
      <c r="D43" s="73"/>
      <c r="E43" s="56">
        <v>61</v>
      </c>
      <c r="F43" s="52"/>
      <c r="G43" s="40"/>
      <c r="H43" s="129">
        <f t="shared" si="6"/>
        <v>0</v>
      </c>
      <c r="I43" s="53"/>
      <c r="J43" s="53"/>
      <c r="K43" s="54"/>
      <c r="L43" s="53"/>
      <c r="M43" s="73"/>
      <c r="N43" s="55">
        <v>1</v>
      </c>
      <c r="O43" s="53"/>
      <c r="P43" s="40"/>
      <c r="Q43" s="129">
        <f t="shared" si="7"/>
        <v>0</v>
      </c>
      <c r="R43" s="53"/>
      <c r="S43" s="53"/>
      <c r="T43" s="53"/>
      <c r="U43" s="53"/>
      <c r="V43" s="73"/>
      <c r="W43" s="47">
        <v>1</v>
      </c>
      <c r="X43" s="53"/>
      <c r="Y43" s="40"/>
      <c r="Z43" s="135">
        <f t="shared" si="5"/>
        <v>0</v>
      </c>
      <c r="AA43" s="53"/>
      <c r="AB43" s="53"/>
      <c r="AC43" s="53"/>
      <c r="AD43" s="53"/>
      <c r="AE43" s="72"/>
    </row>
    <row r="44" spans="1:31" s="22" customFormat="1" ht="14.25">
      <c r="A44" s="12">
        <v>31</v>
      </c>
      <c r="B44" s="11" t="s">
        <v>97</v>
      </c>
      <c r="C44" s="11" t="s">
        <v>98</v>
      </c>
      <c r="D44" s="72"/>
      <c r="E44" s="39">
        <v>40</v>
      </c>
      <c r="F44" s="40"/>
      <c r="G44" s="40"/>
      <c r="H44" s="129">
        <f t="shared" si="6"/>
        <v>0</v>
      </c>
      <c r="I44" s="11"/>
      <c r="J44" s="11"/>
      <c r="K44" s="11"/>
      <c r="L44" s="11"/>
      <c r="M44" s="72"/>
      <c r="N44" s="49">
        <v>1</v>
      </c>
      <c r="O44" s="40"/>
      <c r="P44" s="40"/>
      <c r="Q44" s="129">
        <f t="shared" si="7"/>
        <v>0</v>
      </c>
      <c r="R44" s="11"/>
      <c r="S44" s="11"/>
      <c r="T44" s="11"/>
      <c r="U44" s="11"/>
      <c r="V44" s="72"/>
      <c r="W44" s="41">
        <v>5</v>
      </c>
      <c r="X44" s="42"/>
      <c r="Y44" s="40"/>
      <c r="Z44" s="135">
        <f t="shared" si="5"/>
        <v>0</v>
      </c>
      <c r="AA44" s="41"/>
      <c r="AB44" s="41"/>
      <c r="AC44" s="41"/>
      <c r="AD44" s="41"/>
      <c r="AE44" s="72"/>
    </row>
    <row r="45" spans="1:31" s="22" customFormat="1" ht="14.25">
      <c r="A45" s="12">
        <v>32</v>
      </c>
      <c r="B45" s="11" t="s">
        <v>99</v>
      </c>
      <c r="C45" s="11" t="s">
        <v>98</v>
      </c>
      <c r="D45" s="72"/>
      <c r="E45" s="39">
        <v>35</v>
      </c>
      <c r="F45" s="40"/>
      <c r="G45" s="40"/>
      <c r="H45" s="129">
        <f t="shared" si="6"/>
        <v>0</v>
      </c>
      <c r="I45" s="11"/>
      <c r="J45" s="11"/>
      <c r="K45" s="11"/>
      <c r="L45" s="11"/>
      <c r="M45" s="72"/>
      <c r="N45" s="49">
        <v>5</v>
      </c>
      <c r="O45" s="40"/>
      <c r="P45" s="40"/>
      <c r="Q45" s="129">
        <f t="shared" si="7"/>
        <v>0</v>
      </c>
      <c r="R45" s="11"/>
      <c r="S45" s="11"/>
      <c r="T45" s="11"/>
      <c r="U45" s="11"/>
      <c r="V45" s="72"/>
      <c r="W45" s="41">
        <v>24</v>
      </c>
      <c r="X45" s="42"/>
      <c r="Y45" s="40"/>
      <c r="Z45" s="135">
        <f t="shared" si="5"/>
        <v>0</v>
      </c>
      <c r="AA45" s="41"/>
      <c r="AB45" s="41"/>
      <c r="AC45" s="41"/>
      <c r="AD45" s="41"/>
      <c r="AE45" s="72"/>
    </row>
    <row r="46" spans="1:31" s="36" customFormat="1">
      <c r="A46" s="12">
        <v>33</v>
      </c>
      <c r="B46" s="11" t="s">
        <v>132</v>
      </c>
      <c r="C46" s="11" t="s">
        <v>83</v>
      </c>
      <c r="D46" s="73"/>
      <c r="E46" s="56">
        <v>61</v>
      </c>
      <c r="F46" s="52"/>
      <c r="G46" s="40"/>
      <c r="H46" s="129">
        <f t="shared" si="6"/>
        <v>0</v>
      </c>
      <c r="I46" s="53"/>
      <c r="J46" s="53"/>
      <c r="K46" s="54"/>
      <c r="L46" s="53"/>
      <c r="M46" s="73"/>
      <c r="N46" s="55">
        <v>1</v>
      </c>
      <c r="O46" s="53"/>
      <c r="P46" s="40"/>
      <c r="Q46" s="129">
        <f t="shared" si="7"/>
        <v>0</v>
      </c>
      <c r="R46" s="53"/>
      <c r="S46" s="53"/>
      <c r="T46" s="53"/>
      <c r="U46" s="53"/>
      <c r="V46" s="73"/>
      <c r="W46" s="47">
        <v>1</v>
      </c>
      <c r="X46" s="53"/>
      <c r="Y46" s="40"/>
      <c r="Z46" s="135">
        <f t="shared" si="5"/>
        <v>0</v>
      </c>
      <c r="AA46" s="53"/>
      <c r="AB46" s="53"/>
      <c r="AC46" s="53"/>
      <c r="AD46" s="53"/>
      <c r="AE46" s="72"/>
    </row>
    <row r="47" spans="1:31" s="22" customFormat="1" ht="14.25">
      <c r="A47" s="12">
        <v>34</v>
      </c>
      <c r="B47" s="11" t="s">
        <v>130</v>
      </c>
      <c r="C47" s="11" t="s">
        <v>84</v>
      </c>
      <c r="D47" s="72"/>
      <c r="E47" s="39">
        <v>1</v>
      </c>
      <c r="F47" s="40"/>
      <c r="G47" s="40"/>
      <c r="H47" s="129">
        <f t="shared" si="6"/>
        <v>0</v>
      </c>
      <c r="I47" s="11"/>
      <c r="J47" s="11"/>
      <c r="K47" s="11"/>
      <c r="L47" s="11"/>
      <c r="M47" s="72"/>
      <c r="N47" s="47">
        <v>424</v>
      </c>
      <c r="O47" s="40"/>
      <c r="P47" s="40"/>
      <c r="Q47" s="129">
        <f t="shared" si="7"/>
        <v>0</v>
      </c>
      <c r="R47" s="11"/>
      <c r="S47" s="11"/>
      <c r="T47" s="11"/>
      <c r="U47" s="11"/>
      <c r="V47" s="72"/>
      <c r="W47" s="49">
        <v>1</v>
      </c>
      <c r="X47" s="42"/>
      <c r="Y47" s="40"/>
      <c r="Z47" s="135">
        <f t="shared" si="5"/>
        <v>0</v>
      </c>
      <c r="AA47" s="41"/>
      <c r="AB47" s="41"/>
      <c r="AC47" s="41"/>
      <c r="AD47" s="41"/>
      <c r="AE47" s="72"/>
    </row>
    <row r="48" spans="1:31" s="22" customFormat="1" ht="14.25">
      <c r="A48" s="12">
        <v>35</v>
      </c>
      <c r="B48" s="11" t="s">
        <v>131</v>
      </c>
      <c r="C48" s="11" t="s">
        <v>84</v>
      </c>
      <c r="D48" s="72"/>
      <c r="E48" s="39">
        <v>1</v>
      </c>
      <c r="F48" s="40"/>
      <c r="G48" s="40"/>
      <c r="H48" s="129">
        <f t="shared" si="6"/>
        <v>0</v>
      </c>
      <c r="I48" s="11"/>
      <c r="J48" s="11"/>
      <c r="K48" s="11"/>
      <c r="L48" s="11"/>
      <c r="M48" s="72"/>
      <c r="N48" s="47">
        <v>390</v>
      </c>
      <c r="O48" s="40"/>
      <c r="P48" s="40"/>
      <c r="Q48" s="129">
        <f t="shared" si="7"/>
        <v>0</v>
      </c>
      <c r="R48" s="11"/>
      <c r="S48" s="11"/>
      <c r="T48" s="11"/>
      <c r="U48" s="11"/>
      <c r="V48" s="72"/>
      <c r="W48" s="49">
        <v>1</v>
      </c>
      <c r="X48" s="42"/>
      <c r="Y48" s="40"/>
      <c r="Z48" s="135">
        <f t="shared" si="5"/>
        <v>0</v>
      </c>
      <c r="AA48" s="41"/>
      <c r="AB48" s="41"/>
      <c r="AC48" s="41"/>
      <c r="AD48" s="41"/>
      <c r="AE48" s="72"/>
    </row>
    <row r="49" spans="1:31" s="22" customFormat="1" ht="14.25">
      <c r="A49" s="12">
        <v>36</v>
      </c>
      <c r="B49" s="11" t="s">
        <v>85</v>
      </c>
      <c r="C49" s="11" t="s">
        <v>86</v>
      </c>
      <c r="D49" s="72"/>
      <c r="E49" s="39">
        <v>1</v>
      </c>
      <c r="F49" s="40"/>
      <c r="G49" s="40"/>
      <c r="H49" s="129">
        <f t="shared" si="6"/>
        <v>0</v>
      </c>
      <c r="I49" s="11"/>
      <c r="J49" s="11"/>
      <c r="K49" s="11"/>
      <c r="L49" s="11"/>
      <c r="M49" s="72"/>
      <c r="N49" s="47">
        <v>64</v>
      </c>
      <c r="O49" s="40"/>
      <c r="P49" s="40"/>
      <c r="Q49" s="129">
        <f t="shared" si="7"/>
        <v>0</v>
      </c>
      <c r="R49" s="11"/>
      <c r="S49" s="11"/>
      <c r="T49" s="11"/>
      <c r="U49" s="11"/>
      <c r="V49" s="72"/>
      <c r="W49" s="49">
        <v>1</v>
      </c>
      <c r="X49" s="42"/>
      <c r="Y49" s="40"/>
      <c r="Z49" s="135">
        <f t="shared" si="5"/>
        <v>0</v>
      </c>
      <c r="AA49" s="41"/>
      <c r="AB49" s="41"/>
      <c r="AC49" s="41"/>
      <c r="AD49" s="41"/>
      <c r="AE49" s="72"/>
    </row>
    <row r="50" spans="1:31" s="22" customFormat="1" ht="14.25">
      <c r="A50" s="12">
        <v>37</v>
      </c>
      <c r="B50" s="11" t="s">
        <v>126</v>
      </c>
      <c r="C50" s="11" t="s">
        <v>86</v>
      </c>
      <c r="D50" s="72"/>
      <c r="E50" s="39">
        <v>1</v>
      </c>
      <c r="F50" s="40"/>
      <c r="G50" s="40"/>
      <c r="H50" s="129">
        <f t="shared" si="6"/>
        <v>0</v>
      </c>
      <c r="I50" s="11"/>
      <c r="J50" s="11"/>
      <c r="K50" s="11"/>
      <c r="L50" s="11"/>
      <c r="M50" s="72"/>
      <c r="N50" s="47">
        <v>57</v>
      </c>
      <c r="O50" s="40"/>
      <c r="P50" s="40"/>
      <c r="Q50" s="129">
        <f t="shared" si="7"/>
        <v>0</v>
      </c>
      <c r="R50" s="11"/>
      <c r="S50" s="11"/>
      <c r="T50" s="11"/>
      <c r="U50" s="11"/>
      <c r="V50" s="72"/>
      <c r="W50" s="49">
        <v>1</v>
      </c>
      <c r="X50" s="42"/>
      <c r="Y50" s="40"/>
      <c r="Z50" s="135">
        <f t="shared" si="5"/>
        <v>0</v>
      </c>
      <c r="AA50" s="41"/>
      <c r="AB50" s="41"/>
      <c r="AC50" s="41"/>
      <c r="AD50" s="41"/>
      <c r="AE50" s="72"/>
    </row>
    <row r="51" spans="1:31" s="22" customFormat="1" ht="14.25">
      <c r="A51" s="12">
        <v>38</v>
      </c>
      <c r="B51" s="11" t="s">
        <v>127</v>
      </c>
      <c r="C51" s="11" t="s">
        <v>86</v>
      </c>
      <c r="D51" s="72"/>
      <c r="E51" s="39">
        <v>1</v>
      </c>
      <c r="F51" s="40"/>
      <c r="G51" s="40"/>
      <c r="H51" s="129">
        <f t="shared" si="6"/>
        <v>0</v>
      </c>
      <c r="I51" s="11"/>
      <c r="J51" s="11"/>
      <c r="K51" s="43"/>
      <c r="L51" s="11"/>
      <c r="M51" s="72"/>
      <c r="N51" s="47">
        <v>62</v>
      </c>
      <c r="O51" s="40"/>
      <c r="P51" s="40"/>
      <c r="Q51" s="129">
        <f t="shared" si="7"/>
        <v>0</v>
      </c>
      <c r="R51" s="11"/>
      <c r="S51" s="11"/>
      <c r="T51" s="11"/>
      <c r="U51" s="11"/>
      <c r="V51" s="72"/>
      <c r="W51" s="49">
        <v>1</v>
      </c>
      <c r="X51" s="42"/>
      <c r="Y51" s="40"/>
      <c r="Z51" s="135">
        <f t="shared" si="5"/>
        <v>0</v>
      </c>
      <c r="AA51" s="41"/>
      <c r="AB51" s="41"/>
      <c r="AC51" s="41"/>
      <c r="AD51" s="41"/>
      <c r="AE51" s="72"/>
    </row>
    <row r="52" spans="1:31" s="22" customFormat="1" ht="14.25">
      <c r="A52" s="12">
        <v>39</v>
      </c>
      <c r="B52" s="11" t="s">
        <v>87</v>
      </c>
      <c r="C52" s="11"/>
      <c r="D52" s="72"/>
      <c r="E52" s="39">
        <v>534</v>
      </c>
      <c r="F52" s="40"/>
      <c r="G52" s="40"/>
      <c r="H52" s="129">
        <f t="shared" si="6"/>
        <v>0</v>
      </c>
      <c r="I52" s="11"/>
      <c r="J52" s="11"/>
      <c r="K52" s="43"/>
      <c r="L52" s="11"/>
      <c r="M52" s="72"/>
      <c r="N52" s="47">
        <v>1</v>
      </c>
      <c r="O52" s="40"/>
      <c r="P52" s="40"/>
      <c r="Q52" s="129">
        <f t="shared" si="7"/>
        <v>0</v>
      </c>
      <c r="R52" s="11"/>
      <c r="S52" s="11"/>
      <c r="T52" s="11"/>
      <c r="U52" s="11"/>
      <c r="V52" s="72"/>
      <c r="W52" s="49">
        <v>1</v>
      </c>
      <c r="X52" s="42"/>
      <c r="Y52" s="40"/>
      <c r="Z52" s="135">
        <f t="shared" si="5"/>
        <v>0</v>
      </c>
      <c r="AA52" s="41"/>
      <c r="AB52" s="41"/>
      <c r="AC52" s="41"/>
      <c r="AD52" s="41"/>
      <c r="AE52" s="72"/>
    </row>
    <row r="53" spans="1:31" s="22" customFormat="1" ht="14.25">
      <c r="A53" s="12">
        <v>40</v>
      </c>
      <c r="B53" s="11" t="s">
        <v>88</v>
      </c>
      <c r="C53" s="11"/>
      <c r="D53" s="72"/>
      <c r="E53" s="39">
        <v>88</v>
      </c>
      <c r="F53" s="40"/>
      <c r="G53" s="40"/>
      <c r="H53" s="129">
        <f t="shared" si="6"/>
        <v>0</v>
      </c>
      <c r="I53" s="11"/>
      <c r="J53" s="11"/>
      <c r="K53" s="43"/>
      <c r="L53" s="11"/>
      <c r="M53" s="72"/>
      <c r="N53" s="47">
        <v>1</v>
      </c>
      <c r="O53" s="40"/>
      <c r="P53" s="40"/>
      <c r="Q53" s="129">
        <f t="shared" si="7"/>
        <v>0</v>
      </c>
      <c r="R53" s="11"/>
      <c r="S53" s="11"/>
      <c r="T53" s="11"/>
      <c r="U53" s="11"/>
      <c r="V53" s="72"/>
      <c r="W53" s="49">
        <v>1</v>
      </c>
      <c r="X53" s="42"/>
      <c r="Y53" s="40"/>
      <c r="Z53" s="135">
        <f t="shared" si="5"/>
        <v>0</v>
      </c>
      <c r="AA53" s="41"/>
      <c r="AB53" s="41"/>
      <c r="AC53" s="41"/>
      <c r="AD53" s="41"/>
      <c r="AE53" s="72"/>
    </row>
    <row r="54" spans="1:31" s="22" customFormat="1" ht="14.25">
      <c r="A54" s="12">
        <v>41</v>
      </c>
      <c r="B54" s="11" t="s">
        <v>89</v>
      </c>
      <c r="C54" s="11"/>
      <c r="D54" s="72"/>
      <c r="E54" s="39">
        <v>1</v>
      </c>
      <c r="F54" s="40"/>
      <c r="G54" s="40"/>
      <c r="H54" s="129">
        <f t="shared" si="6"/>
        <v>0</v>
      </c>
      <c r="I54" s="11"/>
      <c r="J54" s="11"/>
      <c r="K54" s="43"/>
      <c r="L54" s="11"/>
      <c r="M54" s="72"/>
      <c r="N54" s="47">
        <v>30</v>
      </c>
      <c r="O54" s="40"/>
      <c r="P54" s="40"/>
      <c r="Q54" s="129">
        <f t="shared" si="7"/>
        <v>0</v>
      </c>
      <c r="R54" s="11"/>
      <c r="S54" s="11"/>
      <c r="T54" s="11"/>
      <c r="U54" s="11"/>
      <c r="V54" s="72"/>
      <c r="W54" s="49">
        <v>1</v>
      </c>
      <c r="X54" s="42"/>
      <c r="Y54" s="40"/>
      <c r="Z54" s="135">
        <f t="shared" si="5"/>
        <v>0</v>
      </c>
      <c r="AA54" s="41"/>
      <c r="AB54" s="41"/>
      <c r="AC54" s="41"/>
      <c r="AD54" s="41"/>
      <c r="AE54" s="72"/>
    </row>
    <row r="55" spans="1:31" s="22" customFormat="1" ht="14.25">
      <c r="A55" s="12">
        <v>42</v>
      </c>
      <c r="B55" s="11" t="s">
        <v>148</v>
      </c>
      <c r="C55" s="11" t="s">
        <v>96</v>
      </c>
      <c r="D55" s="72"/>
      <c r="E55" s="39">
        <v>1</v>
      </c>
      <c r="F55" s="40"/>
      <c r="G55" s="40"/>
      <c r="H55" s="129">
        <f t="shared" si="6"/>
        <v>0</v>
      </c>
      <c r="I55" s="11"/>
      <c r="J55" s="11"/>
      <c r="K55" s="43"/>
      <c r="L55" s="11"/>
      <c r="M55" s="72"/>
      <c r="N55" s="47">
        <v>2524</v>
      </c>
      <c r="O55" s="40"/>
      <c r="P55" s="40"/>
      <c r="Q55" s="129">
        <f t="shared" si="7"/>
        <v>0</v>
      </c>
      <c r="R55" s="11"/>
      <c r="S55" s="11"/>
      <c r="T55" s="11"/>
      <c r="U55" s="11"/>
      <c r="V55" s="72"/>
      <c r="W55" s="49">
        <v>1</v>
      </c>
      <c r="X55" s="42"/>
      <c r="Y55" s="40"/>
      <c r="Z55" s="135">
        <f t="shared" si="5"/>
        <v>0</v>
      </c>
      <c r="AA55" s="41"/>
      <c r="AB55" s="41"/>
      <c r="AC55" s="41"/>
      <c r="AD55" s="41"/>
      <c r="AE55" s="72"/>
    </row>
    <row r="56" spans="1:31" s="22" customFormat="1" ht="14.25">
      <c r="A56" s="12">
        <v>43</v>
      </c>
      <c r="B56" s="11" t="s">
        <v>125</v>
      </c>
      <c r="C56" s="11" t="s">
        <v>96</v>
      </c>
      <c r="D56" s="72"/>
      <c r="E56" s="39">
        <v>1</v>
      </c>
      <c r="F56" s="40"/>
      <c r="G56" s="40"/>
      <c r="H56" s="129">
        <f t="shared" si="6"/>
        <v>0</v>
      </c>
      <c r="I56" s="11"/>
      <c r="J56" s="11"/>
      <c r="K56" s="11"/>
      <c r="L56" s="11"/>
      <c r="M56" s="72"/>
      <c r="N56" s="47">
        <v>2654</v>
      </c>
      <c r="O56" s="40"/>
      <c r="P56" s="40"/>
      <c r="Q56" s="129">
        <f t="shared" si="7"/>
        <v>0</v>
      </c>
      <c r="R56" s="11"/>
      <c r="S56" s="11"/>
      <c r="T56" s="11"/>
      <c r="U56" s="11"/>
      <c r="V56" s="72"/>
      <c r="W56" s="49">
        <v>1</v>
      </c>
      <c r="X56" s="42"/>
      <c r="Y56" s="40"/>
      <c r="Z56" s="135">
        <f t="shared" si="5"/>
        <v>0</v>
      </c>
      <c r="AA56" s="41"/>
      <c r="AB56" s="41"/>
      <c r="AC56" s="41"/>
      <c r="AD56" s="41"/>
      <c r="AE56" s="72"/>
    </row>
    <row r="57" spans="1:31" s="22" customFormat="1" ht="14.25">
      <c r="A57" s="12">
        <v>44</v>
      </c>
      <c r="B57" s="11" t="s">
        <v>90</v>
      </c>
      <c r="C57" s="11" t="s">
        <v>91</v>
      </c>
      <c r="D57" s="72"/>
      <c r="E57" s="39">
        <v>85</v>
      </c>
      <c r="F57" s="40"/>
      <c r="G57" s="40"/>
      <c r="H57" s="129">
        <f t="shared" si="6"/>
        <v>0</v>
      </c>
      <c r="I57" s="11"/>
      <c r="J57" s="11"/>
      <c r="K57" s="11"/>
      <c r="L57" s="11"/>
      <c r="M57" s="72"/>
      <c r="N57" s="49">
        <v>85</v>
      </c>
      <c r="O57" s="40"/>
      <c r="P57" s="40"/>
      <c r="Q57" s="129">
        <f t="shared" si="7"/>
        <v>0</v>
      </c>
      <c r="R57" s="11"/>
      <c r="S57" s="11"/>
      <c r="T57" s="11"/>
      <c r="U57" s="11"/>
      <c r="V57" s="72"/>
      <c r="W57" s="41">
        <v>30</v>
      </c>
      <c r="X57" s="42"/>
      <c r="Y57" s="40"/>
      <c r="Z57" s="135">
        <f t="shared" si="5"/>
        <v>0</v>
      </c>
      <c r="AA57" s="41"/>
      <c r="AB57" s="41"/>
      <c r="AC57" s="41"/>
      <c r="AD57" s="41"/>
      <c r="AE57" s="72"/>
    </row>
    <row r="58" spans="1:31" s="22" customFormat="1" ht="14.25">
      <c r="A58" s="12">
        <v>45</v>
      </c>
      <c r="B58" s="11" t="s">
        <v>92</v>
      </c>
      <c r="C58" s="11" t="s">
        <v>93</v>
      </c>
      <c r="D58" s="72"/>
      <c r="E58" s="39">
        <v>75</v>
      </c>
      <c r="F58" s="40"/>
      <c r="G58" s="40"/>
      <c r="H58" s="129">
        <f t="shared" si="6"/>
        <v>0</v>
      </c>
      <c r="I58" s="11"/>
      <c r="J58" s="11"/>
      <c r="K58" s="11"/>
      <c r="L58" s="11"/>
      <c r="M58" s="72"/>
      <c r="N58" s="49">
        <v>27</v>
      </c>
      <c r="O58" s="40"/>
      <c r="P58" s="40"/>
      <c r="Q58" s="129">
        <f t="shared" si="7"/>
        <v>0</v>
      </c>
      <c r="R58" s="11"/>
      <c r="S58" s="11"/>
      <c r="T58" s="11"/>
      <c r="U58" s="11"/>
      <c r="V58" s="72"/>
      <c r="W58" s="41">
        <v>27</v>
      </c>
      <c r="X58" s="42"/>
      <c r="Y58" s="40"/>
      <c r="Z58" s="135">
        <f t="shared" si="5"/>
        <v>0</v>
      </c>
      <c r="AA58" s="41"/>
      <c r="AB58" s="41"/>
      <c r="AC58" s="41"/>
      <c r="AD58" s="41"/>
      <c r="AE58" s="72"/>
    </row>
    <row r="59" spans="1:31" s="22" customFormat="1" ht="14.25">
      <c r="A59" s="12">
        <v>46</v>
      </c>
      <c r="B59" s="11" t="s">
        <v>94</v>
      </c>
      <c r="C59" s="11" t="s">
        <v>95</v>
      </c>
      <c r="D59" s="72"/>
      <c r="E59" s="39">
        <v>85</v>
      </c>
      <c r="F59" s="40"/>
      <c r="G59" s="40"/>
      <c r="H59" s="129">
        <f t="shared" si="6"/>
        <v>0</v>
      </c>
      <c r="I59" s="11"/>
      <c r="J59" s="11"/>
      <c r="K59" s="11"/>
      <c r="L59" s="11"/>
      <c r="M59" s="72"/>
      <c r="N59" s="49">
        <v>73</v>
      </c>
      <c r="O59" s="40"/>
      <c r="P59" s="40"/>
      <c r="Q59" s="129">
        <f t="shared" si="7"/>
        <v>0</v>
      </c>
      <c r="R59" s="11"/>
      <c r="S59" s="11"/>
      <c r="T59" s="11"/>
      <c r="U59" s="11"/>
      <c r="V59" s="72"/>
      <c r="W59" s="41">
        <v>30</v>
      </c>
      <c r="X59" s="42"/>
      <c r="Y59" s="40"/>
      <c r="Z59" s="135">
        <f t="shared" si="5"/>
        <v>0</v>
      </c>
      <c r="AA59" s="41"/>
      <c r="AB59" s="41"/>
      <c r="AC59" s="41"/>
      <c r="AD59" s="41"/>
      <c r="AE59" s="72"/>
    </row>
    <row r="60" spans="1:31" s="22" customFormat="1" ht="14.25">
      <c r="A60" s="12">
        <v>47</v>
      </c>
      <c r="B60" s="11" t="s">
        <v>133</v>
      </c>
      <c r="C60" s="11" t="s">
        <v>96</v>
      </c>
      <c r="D60" s="72"/>
      <c r="E60" s="39">
        <v>1</v>
      </c>
      <c r="F60" s="44"/>
      <c r="G60" s="40"/>
      <c r="H60" s="129">
        <f t="shared" si="6"/>
        <v>0</v>
      </c>
      <c r="I60" s="11"/>
      <c r="J60" s="11"/>
      <c r="K60" s="11"/>
      <c r="L60" s="11"/>
      <c r="M60" s="72"/>
      <c r="N60" s="47">
        <v>1</v>
      </c>
      <c r="O60" s="44"/>
      <c r="P60" s="40"/>
      <c r="Q60" s="129">
        <f t="shared" si="7"/>
        <v>0</v>
      </c>
      <c r="R60" s="11"/>
      <c r="S60" s="11"/>
      <c r="T60" s="11"/>
      <c r="U60" s="11"/>
      <c r="V60" s="72"/>
      <c r="W60" s="46">
        <v>32</v>
      </c>
      <c r="X60" s="45"/>
      <c r="Y60" s="40"/>
      <c r="Z60" s="135">
        <f t="shared" si="5"/>
        <v>0</v>
      </c>
      <c r="AA60" s="41"/>
      <c r="AB60" s="41"/>
      <c r="AC60" s="41"/>
      <c r="AD60" s="41"/>
      <c r="AE60" s="72"/>
    </row>
    <row r="61" spans="1:31" s="22" customFormat="1" ht="14.25">
      <c r="A61" s="12">
        <v>48</v>
      </c>
      <c r="B61" s="11" t="s">
        <v>134</v>
      </c>
      <c r="C61" s="11" t="s">
        <v>96</v>
      </c>
      <c r="D61" s="72"/>
      <c r="E61" s="39">
        <v>1</v>
      </c>
      <c r="F61" s="40"/>
      <c r="G61" s="40"/>
      <c r="H61" s="129">
        <f t="shared" si="6"/>
        <v>0</v>
      </c>
      <c r="I61" s="11"/>
      <c r="J61" s="11"/>
      <c r="K61" s="11"/>
      <c r="L61" s="11"/>
      <c r="M61" s="72"/>
      <c r="N61" s="47">
        <v>1</v>
      </c>
      <c r="O61" s="40"/>
      <c r="P61" s="40"/>
      <c r="Q61" s="129">
        <f t="shared" si="7"/>
        <v>0</v>
      </c>
      <c r="R61" s="11"/>
      <c r="S61" s="11"/>
      <c r="T61" s="11"/>
      <c r="U61" s="11"/>
      <c r="V61" s="72"/>
      <c r="W61" s="46">
        <v>52</v>
      </c>
      <c r="X61" s="42"/>
      <c r="Y61" s="40"/>
      <c r="Z61" s="135">
        <f t="shared" si="5"/>
        <v>0</v>
      </c>
      <c r="AA61" s="41"/>
      <c r="AB61" s="41"/>
      <c r="AC61" s="41"/>
      <c r="AD61" s="41"/>
      <c r="AE61" s="72"/>
    </row>
    <row r="62" spans="1:31" s="22" customFormat="1" ht="14.25">
      <c r="A62" s="12">
        <v>49</v>
      </c>
      <c r="B62" s="11" t="s">
        <v>101</v>
      </c>
      <c r="C62" s="11" t="s">
        <v>102</v>
      </c>
      <c r="D62" s="72"/>
      <c r="E62" s="39">
        <v>1</v>
      </c>
      <c r="F62" s="40"/>
      <c r="G62" s="40"/>
      <c r="H62" s="129">
        <f t="shared" si="6"/>
        <v>0</v>
      </c>
      <c r="I62" s="11"/>
      <c r="J62" s="11"/>
      <c r="K62" s="11"/>
      <c r="L62" s="11"/>
      <c r="M62" s="72"/>
      <c r="N62" s="47">
        <v>37</v>
      </c>
      <c r="O62" s="40"/>
      <c r="P62" s="40"/>
      <c r="Q62" s="129">
        <f t="shared" si="7"/>
        <v>0</v>
      </c>
      <c r="R62" s="11"/>
      <c r="S62" s="11"/>
      <c r="T62" s="11"/>
      <c r="U62" s="11"/>
      <c r="V62" s="72"/>
      <c r="W62" s="49">
        <v>1</v>
      </c>
      <c r="X62" s="42"/>
      <c r="Y62" s="40"/>
      <c r="Z62" s="135">
        <f t="shared" si="5"/>
        <v>0</v>
      </c>
      <c r="AA62" s="41"/>
      <c r="AB62" s="41"/>
      <c r="AC62" s="41"/>
      <c r="AD62" s="41"/>
      <c r="AE62" s="72"/>
    </row>
    <row r="63" spans="1:31" s="22" customFormat="1" ht="14.25">
      <c r="A63" s="12">
        <v>50</v>
      </c>
      <c r="B63" s="11" t="s">
        <v>103</v>
      </c>
      <c r="C63" s="11" t="s">
        <v>86</v>
      </c>
      <c r="D63" s="72"/>
      <c r="E63" s="39">
        <v>1</v>
      </c>
      <c r="F63" s="40"/>
      <c r="G63" s="40"/>
      <c r="H63" s="129">
        <f t="shared" si="6"/>
        <v>0</v>
      </c>
      <c r="I63" s="11"/>
      <c r="J63" s="11"/>
      <c r="K63" s="11"/>
      <c r="L63" s="11"/>
      <c r="M63" s="72"/>
      <c r="N63" s="47">
        <v>1</v>
      </c>
      <c r="O63" s="40"/>
      <c r="P63" s="40"/>
      <c r="Q63" s="129">
        <f t="shared" si="7"/>
        <v>0</v>
      </c>
      <c r="R63" s="11"/>
      <c r="S63" s="11"/>
      <c r="T63" s="11"/>
      <c r="U63" s="11"/>
      <c r="V63" s="72"/>
      <c r="W63" s="46">
        <v>916</v>
      </c>
      <c r="X63" s="42"/>
      <c r="Y63" s="40"/>
      <c r="Z63" s="135">
        <f t="shared" si="5"/>
        <v>0</v>
      </c>
      <c r="AA63" s="41"/>
      <c r="AB63" s="41"/>
      <c r="AC63" s="41"/>
      <c r="AD63" s="41"/>
      <c r="AE63" s="72"/>
    </row>
    <row r="64" spans="1:31" s="22" customFormat="1" ht="14.25">
      <c r="A64" s="12">
        <v>51</v>
      </c>
      <c r="B64" s="11" t="s">
        <v>104</v>
      </c>
      <c r="C64" s="11" t="s">
        <v>86</v>
      </c>
      <c r="D64" s="72"/>
      <c r="E64" s="39">
        <v>1</v>
      </c>
      <c r="F64" s="40"/>
      <c r="G64" s="40"/>
      <c r="H64" s="129">
        <f t="shared" si="6"/>
        <v>0</v>
      </c>
      <c r="I64" s="11"/>
      <c r="J64" s="11"/>
      <c r="K64" s="11"/>
      <c r="L64" s="11"/>
      <c r="M64" s="72"/>
      <c r="N64" s="47">
        <v>1</v>
      </c>
      <c r="O64" s="40"/>
      <c r="P64" s="40"/>
      <c r="Q64" s="129">
        <f t="shared" si="7"/>
        <v>0</v>
      </c>
      <c r="R64" s="11"/>
      <c r="S64" s="11"/>
      <c r="T64" s="11"/>
      <c r="U64" s="11"/>
      <c r="V64" s="72"/>
      <c r="W64" s="46">
        <v>269</v>
      </c>
      <c r="X64" s="42"/>
      <c r="Y64" s="40"/>
      <c r="Z64" s="135">
        <f t="shared" si="5"/>
        <v>0</v>
      </c>
      <c r="AA64" s="41"/>
      <c r="AB64" s="41"/>
      <c r="AC64" s="41"/>
      <c r="AD64" s="41"/>
      <c r="AE64" s="72"/>
    </row>
    <row r="65" spans="1:31" s="22" customFormat="1" ht="14.25">
      <c r="A65" s="12">
        <v>52</v>
      </c>
      <c r="B65" s="11" t="s">
        <v>105</v>
      </c>
      <c r="C65" s="11" t="s">
        <v>86</v>
      </c>
      <c r="D65" s="72"/>
      <c r="E65" s="39">
        <v>1</v>
      </c>
      <c r="F65" s="40"/>
      <c r="G65" s="40"/>
      <c r="H65" s="129">
        <f t="shared" si="6"/>
        <v>0</v>
      </c>
      <c r="I65" s="11"/>
      <c r="J65" s="11"/>
      <c r="K65" s="43"/>
      <c r="L65" s="11"/>
      <c r="M65" s="72"/>
      <c r="N65" s="47">
        <v>1</v>
      </c>
      <c r="O65" s="40"/>
      <c r="P65" s="40"/>
      <c r="Q65" s="129">
        <f t="shared" si="7"/>
        <v>0</v>
      </c>
      <c r="R65" s="11"/>
      <c r="S65" s="11"/>
      <c r="T65" s="11"/>
      <c r="U65" s="11"/>
      <c r="V65" s="72"/>
      <c r="W65" s="46">
        <v>194</v>
      </c>
      <c r="X65" s="42"/>
      <c r="Y65" s="40"/>
      <c r="Z65" s="135">
        <f t="shared" si="5"/>
        <v>0</v>
      </c>
      <c r="AA65" s="41"/>
      <c r="AB65" s="41"/>
      <c r="AC65" s="41"/>
      <c r="AD65" s="41"/>
      <c r="AE65" s="72"/>
    </row>
    <row r="66" spans="1:31" s="22" customFormat="1" ht="14.25">
      <c r="A66" s="12">
        <v>53</v>
      </c>
      <c r="B66" s="11" t="s">
        <v>135</v>
      </c>
      <c r="C66" s="11" t="s">
        <v>102</v>
      </c>
      <c r="D66" s="72"/>
      <c r="E66" s="39">
        <v>1</v>
      </c>
      <c r="F66" s="40"/>
      <c r="G66" s="40"/>
      <c r="H66" s="129">
        <f t="shared" si="6"/>
        <v>0</v>
      </c>
      <c r="I66" s="11"/>
      <c r="J66" s="11"/>
      <c r="K66" s="11"/>
      <c r="L66" s="11"/>
      <c r="M66" s="72"/>
      <c r="N66" s="47">
        <v>634</v>
      </c>
      <c r="O66" s="40"/>
      <c r="P66" s="40"/>
      <c r="Q66" s="129">
        <f t="shared" si="7"/>
        <v>0</v>
      </c>
      <c r="R66" s="11"/>
      <c r="S66" s="11"/>
      <c r="T66" s="11"/>
      <c r="U66" s="11"/>
      <c r="V66" s="72"/>
      <c r="W66" s="49">
        <v>1</v>
      </c>
      <c r="X66" s="42"/>
      <c r="Y66" s="40"/>
      <c r="Z66" s="135">
        <f t="shared" si="5"/>
        <v>0</v>
      </c>
      <c r="AA66" s="41"/>
      <c r="AB66" s="41"/>
      <c r="AC66" s="41"/>
      <c r="AD66" s="41"/>
      <c r="AE66" s="72"/>
    </row>
    <row r="67" spans="1:31" s="22" customFormat="1" ht="14.25">
      <c r="A67" s="12">
        <v>54</v>
      </c>
      <c r="B67" s="11" t="s">
        <v>106</v>
      </c>
      <c r="C67" s="11" t="s">
        <v>107</v>
      </c>
      <c r="D67" s="72"/>
      <c r="E67" s="39">
        <v>1</v>
      </c>
      <c r="F67" s="40"/>
      <c r="G67" s="40"/>
      <c r="H67" s="129">
        <f t="shared" si="6"/>
        <v>0</v>
      </c>
      <c r="I67" s="11"/>
      <c r="J67" s="11"/>
      <c r="K67" s="43"/>
      <c r="L67" s="11"/>
      <c r="M67" s="72"/>
      <c r="N67" s="47">
        <v>132</v>
      </c>
      <c r="O67" s="40"/>
      <c r="P67" s="40"/>
      <c r="Q67" s="129">
        <f t="shared" si="7"/>
        <v>0</v>
      </c>
      <c r="R67" s="11"/>
      <c r="S67" s="11"/>
      <c r="T67" s="11"/>
      <c r="U67" s="11"/>
      <c r="V67" s="72"/>
      <c r="W67" s="49">
        <v>1</v>
      </c>
      <c r="X67" s="42"/>
      <c r="Y67" s="40"/>
      <c r="Z67" s="135">
        <f t="shared" si="5"/>
        <v>0</v>
      </c>
      <c r="AA67" s="41"/>
      <c r="AB67" s="41"/>
      <c r="AC67" s="41"/>
      <c r="AD67" s="41"/>
      <c r="AE67" s="72"/>
    </row>
    <row r="68" spans="1:31" s="22" customFormat="1" ht="14.25">
      <c r="A68" s="12">
        <v>55</v>
      </c>
      <c r="B68" s="11" t="s">
        <v>108</v>
      </c>
      <c r="C68" s="11" t="s">
        <v>109</v>
      </c>
      <c r="D68" s="72"/>
      <c r="E68" s="39">
        <v>1</v>
      </c>
      <c r="F68" s="40"/>
      <c r="G68" s="40"/>
      <c r="H68" s="129">
        <f t="shared" si="6"/>
        <v>0</v>
      </c>
      <c r="I68" s="11"/>
      <c r="J68" s="11"/>
      <c r="K68" s="43"/>
      <c r="L68" s="11"/>
      <c r="M68" s="72"/>
      <c r="N68" s="47">
        <v>56</v>
      </c>
      <c r="O68" s="40"/>
      <c r="P68" s="40"/>
      <c r="Q68" s="129">
        <f t="shared" si="7"/>
        <v>0</v>
      </c>
      <c r="R68" s="11"/>
      <c r="S68" s="11"/>
      <c r="T68" s="11"/>
      <c r="U68" s="11"/>
      <c r="V68" s="72"/>
      <c r="W68" s="49">
        <v>1</v>
      </c>
      <c r="X68" s="42"/>
      <c r="Y68" s="40"/>
      <c r="Z68" s="135">
        <f t="shared" si="5"/>
        <v>0</v>
      </c>
      <c r="AA68" s="41"/>
      <c r="AB68" s="41"/>
      <c r="AC68" s="41"/>
      <c r="AD68" s="41"/>
      <c r="AE68" s="72"/>
    </row>
    <row r="69" spans="1:31" s="22" customFormat="1" ht="14.25">
      <c r="A69" s="12">
        <v>56</v>
      </c>
      <c r="B69" s="11" t="s">
        <v>110</v>
      </c>
      <c r="C69" s="11" t="s">
        <v>107</v>
      </c>
      <c r="D69" s="72"/>
      <c r="E69" s="39">
        <v>1</v>
      </c>
      <c r="F69" s="40"/>
      <c r="G69" s="40"/>
      <c r="H69" s="129">
        <f t="shared" si="6"/>
        <v>0</v>
      </c>
      <c r="I69" s="11"/>
      <c r="J69" s="11"/>
      <c r="K69" s="43"/>
      <c r="L69" s="11"/>
      <c r="M69" s="72"/>
      <c r="N69" s="47">
        <v>118</v>
      </c>
      <c r="O69" s="40"/>
      <c r="P69" s="40"/>
      <c r="Q69" s="129">
        <f t="shared" si="7"/>
        <v>0</v>
      </c>
      <c r="R69" s="11"/>
      <c r="S69" s="11"/>
      <c r="T69" s="11"/>
      <c r="U69" s="11"/>
      <c r="V69" s="72"/>
      <c r="W69" s="49">
        <v>1</v>
      </c>
      <c r="X69" s="42"/>
      <c r="Y69" s="40"/>
      <c r="Z69" s="135">
        <f t="shared" si="5"/>
        <v>0</v>
      </c>
      <c r="AA69" s="41"/>
      <c r="AB69" s="41"/>
      <c r="AC69" s="41"/>
      <c r="AD69" s="41"/>
      <c r="AE69" s="72"/>
    </row>
    <row r="70" spans="1:31" s="22" customFormat="1" ht="14.25">
      <c r="A70" s="12">
        <v>57</v>
      </c>
      <c r="B70" s="11" t="s">
        <v>111</v>
      </c>
      <c r="C70" s="11" t="s">
        <v>107</v>
      </c>
      <c r="D70" s="72"/>
      <c r="E70" s="48">
        <v>1</v>
      </c>
      <c r="F70" s="44"/>
      <c r="G70" s="40"/>
      <c r="H70" s="129">
        <f t="shared" si="6"/>
        <v>0</v>
      </c>
      <c r="I70" s="11"/>
      <c r="J70" s="11"/>
      <c r="K70" s="11"/>
      <c r="L70" s="11"/>
      <c r="M70" s="72"/>
      <c r="N70" s="47">
        <v>118</v>
      </c>
      <c r="O70" s="44"/>
      <c r="P70" s="40"/>
      <c r="Q70" s="129">
        <f t="shared" si="7"/>
        <v>0</v>
      </c>
      <c r="R70" s="11"/>
      <c r="S70" s="11"/>
      <c r="T70" s="11"/>
      <c r="U70" s="11"/>
      <c r="V70" s="72"/>
      <c r="W70" s="49">
        <v>1</v>
      </c>
      <c r="X70" s="45"/>
      <c r="Y70" s="40"/>
      <c r="Z70" s="135">
        <f t="shared" si="5"/>
        <v>0</v>
      </c>
      <c r="AA70" s="41"/>
      <c r="AB70" s="41"/>
      <c r="AC70" s="41"/>
      <c r="AD70" s="41"/>
      <c r="AE70" s="72"/>
    </row>
    <row r="71" spans="1:31" s="22" customFormat="1" ht="14.25">
      <c r="A71" s="12">
        <v>58</v>
      </c>
      <c r="B71" s="11" t="s">
        <v>136</v>
      </c>
      <c r="C71" s="11" t="s">
        <v>112</v>
      </c>
      <c r="D71" s="72"/>
      <c r="E71" s="48">
        <v>1</v>
      </c>
      <c r="F71" s="40"/>
      <c r="G71" s="40"/>
      <c r="H71" s="129">
        <f t="shared" si="6"/>
        <v>0</v>
      </c>
      <c r="I71" s="11"/>
      <c r="J71" s="11"/>
      <c r="K71" s="11"/>
      <c r="L71" s="11"/>
      <c r="M71" s="72"/>
      <c r="N71" s="47">
        <v>560</v>
      </c>
      <c r="O71" s="40"/>
      <c r="P71" s="40"/>
      <c r="Q71" s="129">
        <f t="shared" si="7"/>
        <v>0</v>
      </c>
      <c r="R71" s="11"/>
      <c r="S71" s="11"/>
      <c r="T71" s="11"/>
      <c r="U71" s="11"/>
      <c r="V71" s="72"/>
      <c r="W71" s="49">
        <v>1</v>
      </c>
      <c r="X71" s="42"/>
      <c r="Y71" s="40"/>
      <c r="Z71" s="135">
        <f t="shared" si="5"/>
        <v>0</v>
      </c>
      <c r="AA71" s="41"/>
      <c r="AB71" s="41"/>
      <c r="AC71" s="41"/>
      <c r="AD71" s="41"/>
      <c r="AE71" s="72"/>
    </row>
    <row r="72" spans="1:31" s="22" customFormat="1" ht="14.25">
      <c r="A72" s="12">
        <v>59</v>
      </c>
      <c r="B72" s="11" t="s">
        <v>137</v>
      </c>
      <c r="C72" s="11" t="s">
        <v>112</v>
      </c>
      <c r="D72" s="72"/>
      <c r="E72" s="48">
        <v>1</v>
      </c>
      <c r="F72" s="40"/>
      <c r="G72" s="40"/>
      <c r="H72" s="129">
        <f t="shared" si="6"/>
        <v>0</v>
      </c>
      <c r="I72" s="11"/>
      <c r="J72" s="11"/>
      <c r="K72" s="11"/>
      <c r="L72" s="11"/>
      <c r="M72" s="72"/>
      <c r="N72" s="47">
        <v>75</v>
      </c>
      <c r="O72" s="40"/>
      <c r="P72" s="40"/>
      <c r="Q72" s="129">
        <f t="shared" si="7"/>
        <v>0</v>
      </c>
      <c r="R72" s="11"/>
      <c r="S72" s="11"/>
      <c r="T72" s="11"/>
      <c r="U72" s="11"/>
      <c r="V72" s="72"/>
      <c r="W72" s="49">
        <v>1</v>
      </c>
      <c r="X72" s="42"/>
      <c r="Y72" s="40"/>
      <c r="Z72" s="135">
        <f t="shared" si="5"/>
        <v>0</v>
      </c>
      <c r="AA72" s="41"/>
      <c r="AB72" s="41"/>
      <c r="AC72" s="41"/>
      <c r="AD72" s="41"/>
      <c r="AE72" s="72"/>
    </row>
    <row r="73" spans="1:31" s="22" customFormat="1" ht="14.25">
      <c r="A73" s="12">
        <v>60</v>
      </c>
      <c r="B73" s="11" t="s">
        <v>30</v>
      </c>
      <c r="C73" s="11"/>
      <c r="D73" s="72"/>
      <c r="E73" s="39">
        <v>33</v>
      </c>
      <c r="F73" s="40"/>
      <c r="G73" s="40"/>
      <c r="H73" s="129">
        <f t="shared" si="6"/>
        <v>0</v>
      </c>
      <c r="I73" s="11"/>
      <c r="J73" s="11"/>
      <c r="K73" s="11"/>
      <c r="L73" s="11"/>
      <c r="M73" s="72"/>
      <c r="N73" s="49">
        <v>33</v>
      </c>
      <c r="O73" s="40"/>
      <c r="P73" s="40"/>
      <c r="Q73" s="129">
        <f t="shared" si="7"/>
        <v>0</v>
      </c>
      <c r="R73" s="11"/>
      <c r="S73" s="11"/>
      <c r="T73" s="11"/>
      <c r="U73" s="11"/>
      <c r="V73" s="72"/>
      <c r="W73" s="41">
        <v>1</v>
      </c>
      <c r="X73" s="42"/>
      <c r="Y73" s="40"/>
      <c r="Z73" s="135">
        <f t="shared" si="5"/>
        <v>0</v>
      </c>
      <c r="AA73" s="41"/>
      <c r="AB73" s="41"/>
      <c r="AC73" s="41"/>
      <c r="AD73" s="41"/>
      <c r="AE73" s="72"/>
    </row>
    <row r="74" spans="1:31" s="22" customFormat="1" ht="14.25">
      <c r="A74" s="12">
        <v>61</v>
      </c>
      <c r="B74" s="11" t="s">
        <v>113</v>
      </c>
      <c r="C74" s="11" t="s">
        <v>114</v>
      </c>
      <c r="D74" s="72"/>
      <c r="E74" s="39">
        <v>1</v>
      </c>
      <c r="F74" s="40"/>
      <c r="G74" s="40"/>
      <c r="H74" s="129">
        <f t="shared" si="6"/>
        <v>0</v>
      </c>
      <c r="I74" s="11"/>
      <c r="J74" s="11"/>
      <c r="K74" s="11"/>
      <c r="L74" s="11"/>
      <c r="M74" s="72"/>
      <c r="N74" s="49">
        <v>262</v>
      </c>
      <c r="O74" s="40"/>
      <c r="P74" s="40"/>
      <c r="Q74" s="129">
        <f t="shared" si="7"/>
        <v>0</v>
      </c>
      <c r="R74" s="11"/>
      <c r="S74" s="11"/>
      <c r="T74" s="11"/>
      <c r="U74" s="11"/>
      <c r="V74" s="72"/>
      <c r="W74" s="41">
        <v>40</v>
      </c>
      <c r="X74" s="42"/>
      <c r="Y74" s="40"/>
      <c r="Z74" s="135">
        <f t="shared" si="5"/>
        <v>0</v>
      </c>
      <c r="AA74" s="41"/>
      <c r="AB74" s="41"/>
      <c r="AC74" s="41"/>
      <c r="AD74" s="41"/>
      <c r="AE74" s="72"/>
    </row>
    <row r="75" spans="1:31" s="22" customFormat="1" ht="14.25">
      <c r="A75" s="12">
        <v>62</v>
      </c>
      <c r="B75" s="11" t="s">
        <v>115</v>
      </c>
      <c r="C75" s="11"/>
      <c r="D75" s="72"/>
      <c r="E75" s="48">
        <v>359</v>
      </c>
      <c r="F75" s="40"/>
      <c r="G75" s="40"/>
      <c r="H75" s="129">
        <f t="shared" si="6"/>
        <v>0</v>
      </c>
      <c r="I75" s="11"/>
      <c r="J75" s="11"/>
      <c r="K75" s="11"/>
      <c r="L75" s="11"/>
      <c r="M75" s="72"/>
      <c r="N75" s="47">
        <v>1</v>
      </c>
      <c r="O75" s="40"/>
      <c r="P75" s="40"/>
      <c r="Q75" s="129">
        <f t="shared" si="7"/>
        <v>0</v>
      </c>
      <c r="R75" s="11"/>
      <c r="S75" s="11"/>
      <c r="T75" s="11"/>
      <c r="U75" s="11"/>
      <c r="V75" s="72"/>
      <c r="W75" s="49">
        <v>1</v>
      </c>
      <c r="X75" s="42"/>
      <c r="Y75" s="40"/>
      <c r="Z75" s="135">
        <f t="shared" si="5"/>
        <v>0</v>
      </c>
      <c r="AA75" s="41"/>
      <c r="AB75" s="41"/>
      <c r="AC75" s="41"/>
      <c r="AD75" s="41"/>
      <c r="AE75" s="72"/>
    </row>
    <row r="76" spans="1:31" s="22" customFormat="1" ht="15.75" customHeight="1">
      <c r="A76" s="12">
        <v>63</v>
      </c>
      <c r="B76" s="11" t="s">
        <v>116</v>
      </c>
      <c r="C76" s="11"/>
      <c r="D76" s="72"/>
      <c r="E76" s="48">
        <v>82</v>
      </c>
      <c r="F76" s="40"/>
      <c r="G76" s="40"/>
      <c r="H76" s="129">
        <f t="shared" si="6"/>
        <v>0</v>
      </c>
      <c r="I76" s="11"/>
      <c r="J76" s="11"/>
      <c r="K76" s="11"/>
      <c r="L76" s="11"/>
      <c r="M76" s="72"/>
      <c r="N76" s="47">
        <v>1</v>
      </c>
      <c r="O76" s="40"/>
      <c r="P76" s="40"/>
      <c r="Q76" s="129">
        <f t="shared" si="7"/>
        <v>0</v>
      </c>
      <c r="R76" s="11"/>
      <c r="S76" s="11"/>
      <c r="T76" s="11"/>
      <c r="U76" s="11"/>
      <c r="V76" s="72"/>
      <c r="W76" s="49">
        <v>1</v>
      </c>
      <c r="X76" s="42"/>
      <c r="Y76" s="40"/>
      <c r="Z76" s="135">
        <f t="shared" si="5"/>
        <v>0</v>
      </c>
      <c r="AA76" s="41"/>
      <c r="AB76" s="41"/>
      <c r="AC76" s="41"/>
      <c r="AD76" s="41"/>
      <c r="AE76" s="72"/>
    </row>
    <row r="77" spans="1:31" s="36" customFormat="1" ht="12" customHeight="1">
      <c r="A77" s="9"/>
      <c r="B77" s="57" t="s">
        <v>50</v>
      </c>
      <c r="C77" s="57"/>
      <c r="D77" s="73"/>
      <c r="E77" s="93"/>
      <c r="F77" s="68"/>
      <c r="G77" s="62" t="s">
        <v>153</v>
      </c>
      <c r="H77" s="132">
        <f>SUM(H42:H76)</f>
        <v>0</v>
      </c>
      <c r="I77" s="100"/>
      <c r="J77" s="67" t="s">
        <v>28</v>
      </c>
      <c r="K77" s="68"/>
      <c r="L77" s="69"/>
      <c r="M77" s="73"/>
      <c r="N77" s="93"/>
      <c r="O77" s="68"/>
      <c r="P77" s="62" t="s">
        <v>153</v>
      </c>
      <c r="Q77" s="132">
        <f>SUM(Q42:Q76)</f>
        <v>0</v>
      </c>
      <c r="R77" s="68"/>
      <c r="S77" s="67" t="s">
        <v>28</v>
      </c>
      <c r="T77" s="68"/>
      <c r="U77" s="69"/>
      <c r="V77" s="74"/>
      <c r="W77" s="93"/>
      <c r="X77" s="68"/>
      <c r="Y77" s="62" t="s">
        <v>153</v>
      </c>
      <c r="Z77" s="132">
        <f>SUM(Z42:Z76)</f>
        <v>0</v>
      </c>
      <c r="AA77" s="100"/>
      <c r="AB77" s="67" t="s">
        <v>28</v>
      </c>
      <c r="AC77" s="68"/>
      <c r="AD77" s="69"/>
      <c r="AE77" s="74"/>
    </row>
    <row r="78" spans="1:31" s="22" customFormat="1" ht="14.25">
      <c r="A78" s="12">
        <v>64</v>
      </c>
      <c r="B78" s="11" t="s">
        <v>117</v>
      </c>
      <c r="C78" s="11" t="s">
        <v>118</v>
      </c>
      <c r="D78" s="72"/>
      <c r="E78" s="48">
        <v>1</v>
      </c>
      <c r="F78" s="40"/>
      <c r="G78" s="40"/>
      <c r="H78" s="129">
        <f t="shared" ref="H78:H101" si="8">G78*E78</f>
        <v>0</v>
      </c>
      <c r="I78" s="11"/>
      <c r="J78" s="11"/>
      <c r="K78" s="11"/>
      <c r="L78" s="11"/>
      <c r="M78" s="72"/>
      <c r="N78" s="47">
        <v>163</v>
      </c>
      <c r="O78" s="40"/>
      <c r="P78" s="40"/>
      <c r="Q78" s="129">
        <f t="shared" ref="Q78:Q101" si="9">P78*N78</f>
        <v>0</v>
      </c>
      <c r="R78" s="11"/>
      <c r="S78" s="11"/>
      <c r="T78" s="11"/>
      <c r="U78" s="11"/>
      <c r="V78" s="72"/>
      <c r="W78" s="49">
        <v>1</v>
      </c>
      <c r="X78" s="40"/>
      <c r="Y78" s="40"/>
      <c r="Z78" s="135">
        <f t="shared" si="5"/>
        <v>0</v>
      </c>
      <c r="AA78" s="11"/>
      <c r="AB78" s="11"/>
      <c r="AC78" s="11"/>
      <c r="AD78" s="11"/>
      <c r="AE78" s="72"/>
    </row>
    <row r="79" spans="1:31" s="22" customFormat="1" ht="14.25">
      <c r="A79" s="12">
        <v>65</v>
      </c>
      <c r="B79" s="11" t="s">
        <v>119</v>
      </c>
      <c r="C79" s="11"/>
      <c r="D79" s="72"/>
      <c r="E79" s="48">
        <v>100</v>
      </c>
      <c r="F79" s="40"/>
      <c r="G79" s="40"/>
      <c r="H79" s="129">
        <f t="shared" si="8"/>
        <v>0</v>
      </c>
      <c r="I79" s="11"/>
      <c r="J79" s="11"/>
      <c r="K79" s="11"/>
      <c r="L79" s="11"/>
      <c r="M79" s="72"/>
      <c r="N79" s="47">
        <v>1</v>
      </c>
      <c r="O79" s="40"/>
      <c r="P79" s="40"/>
      <c r="Q79" s="129">
        <f t="shared" si="9"/>
        <v>0</v>
      </c>
      <c r="R79" s="11"/>
      <c r="S79" s="11"/>
      <c r="T79" s="11"/>
      <c r="U79" s="11"/>
      <c r="V79" s="72"/>
      <c r="W79" s="49">
        <v>1</v>
      </c>
      <c r="X79" s="40"/>
      <c r="Y79" s="40"/>
      <c r="Z79" s="135">
        <f t="shared" si="5"/>
        <v>0</v>
      </c>
      <c r="AA79" s="11"/>
      <c r="AB79" s="11"/>
      <c r="AC79" s="11"/>
      <c r="AD79" s="11"/>
      <c r="AE79" s="72"/>
    </row>
    <row r="80" spans="1:31" s="22" customFormat="1" ht="14.25">
      <c r="A80" s="12">
        <v>68</v>
      </c>
      <c r="B80" s="11" t="s">
        <v>10</v>
      </c>
      <c r="C80" s="11"/>
      <c r="D80" s="72"/>
      <c r="E80" s="39">
        <v>1</v>
      </c>
      <c r="F80" s="40"/>
      <c r="G80" s="40"/>
      <c r="H80" s="129">
        <f t="shared" si="8"/>
        <v>0</v>
      </c>
      <c r="I80" s="11"/>
      <c r="J80" s="11"/>
      <c r="K80" s="43"/>
      <c r="L80" s="11"/>
      <c r="M80" s="72"/>
      <c r="N80" s="49">
        <v>17</v>
      </c>
      <c r="O80" s="40"/>
      <c r="P80" s="40"/>
      <c r="Q80" s="129">
        <f t="shared" si="9"/>
        <v>0</v>
      </c>
      <c r="R80" s="11"/>
      <c r="S80" s="11"/>
      <c r="T80" s="11"/>
      <c r="U80" s="11"/>
      <c r="V80" s="72"/>
      <c r="W80" s="41">
        <v>100</v>
      </c>
      <c r="X80" s="40"/>
      <c r="Y80" s="40"/>
      <c r="Z80" s="135">
        <f t="shared" si="5"/>
        <v>0</v>
      </c>
      <c r="AA80" s="11"/>
      <c r="AB80" s="11"/>
      <c r="AC80" s="11"/>
      <c r="AD80" s="11"/>
      <c r="AE80" s="72"/>
    </row>
    <row r="81" spans="1:31" s="22" customFormat="1" ht="14.25">
      <c r="A81" s="12">
        <v>69</v>
      </c>
      <c r="B81" s="11" t="s">
        <v>35</v>
      </c>
      <c r="C81" s="11"/>
      <c r="D81" s="72"/>
      <c r="E81" s="39">
        <v>1</v>
      </c>
      <c r="F81" s="40"/>
      <c r="G81" s="40"/>
      <c r="H81" s="129">
        <f t="shared" si="8"/>
        <v>0</v>
      </c>
      <c r="I81" s="11"/>
      <c r="J81" s="11"/>
      <c r="K81" s="11"/>
      <c r="L81" s="11"/>
      <c r="M81" s="72"/>
      <c r="N81" s="49">
        <v>30</v>
      </c>
      <c r="O81" s="40"/>
      <c r="P81" s="40"/>
      <c r="Q81" s="129">
        <f t="shared" si="9"/>
        <v>0</v>
      </c>
      <c r="R81" s="11"/>
      <c r="S81" s="11"/>
      <c r="T81" s="11"/>
      <c r="U81" s="11"/>
      <c r="V81" s="72"/>
      <c r="W81" s="41">
        <v>100</v>
      </c>
      <c r="X81" s="40"/>
      <c r="Y81" s="40"/>
      <c r="Z81" s="135">
        <f t="shared" si="5"/>
        <v>0</v>
      </c>
      <c r="AA81" s="11"/>
      <c r="AB81" s="11"/>
      <c r="AC81" s="11"/>
      <c r="AD81" s="11"/>
      <c r="AE81" s="72"/>
    </row>
    <row r="82" spans="1:31" s="22" customFormat="1" ht="14.25">
      <c r="A82" s="12">
        <v>70</v>
      </c>
      <c r="B82" s="11" t="s">
        <v>138</v>
      </c>
      <c r="C82" s="11" t="s">
        <v>147</v>
      </c>
      <c r="D82" s="72"/>
      <c r="E82" s="39">
        <v>14</v>
      </c>
      <c r="F82" s="40"/>
      <c r="G82" s="40"/>
      <c r="H82" s="129">
        <f t="shared" si="8"/>
        <v>0</v>
      </c>
      <c r="I82" s="11"/>
      <c r="J82" s="11"/>
      <c r="K82" s="11"/>
      <c r="L82" s="11"/>
      <c r="M82" s="72"/>
      <c r="N82" s="49">
        <v>165</v>
      </c>
      <c r="O82" s="40"/>
      <c r="P82" s="40"/>
      <c r="Q82" s="129">
        <f t="shared" si="9"/>
        <v>0</v>
      </c>
      <c r="R82" s="11"/>
      <c r="S82" s="11"/>
      <c r="T82" s="11"/>
      <c r="U82" s="11"/>
      <c r="V82" s="72"/>
      <c r="W82" s="41">
        <v>22</v>
      </c>
      <c r="X82" s="40"/>
      <c r="Y82" s="40"/>
      <c r="Z82" s="135">
        <f t="shared" si="5"/>
        <v>0</v>
      </c>
      <c r="AA82" s="11"/>
      <c r="AB82" s="11"/>
      <c r="AC82" s="11"/>
      <c r="AD82" s="11"/>
      <c r="AE82" s="72"/>
    </row>
    <row r="83" spans="1:31" s="22" customFormat="1" ht="14.25">
      <c r="A83" s="12">
        <v>71</v>
      </c>
      <c r="B83" s="11" t="s">
        <v>139</v>
      </c>
      <c r="C83" s="11" t="s">
        <v>147</v>
      </c>
      <c r="D83" s="72"/>
      <c r="E83" s="39">
        <v>1</v>
      </c>
      <c r="F83" s="40"/>
      <c r="G83" s="40"/>
      <c r="H83" s="129">
        <f t="shared" si="8"/>
        <v>0</v>
      </c>
      <c r="I83" s="11"/>
      <c r="J83" s="11"/>
      <c r="K83" s="11"/>
      <c r="L83" s="11"/>
      <c r="M83" s="72"/>
      <c r="N83" s="49">
        <v>202</v>
      </c>
      <c r="O83" s="40"/>
      <c r="P83" s="40"/>
      <c r="Q83" s="129">
        <f t="shared" si="9"/>
        <v>0</v>
      </c>
      <c r="R83" s="11"/>
      <c r="S83" s="11"/>
      <c r="T83" s="11"/>
      <c r="U83" s="11"/>
      <c r="V83" s="72"/>
      <c r="W83" s="41">
        <v>45</v>
      </c>
      <c r="X83" s="40"/>
      <c r="Y83" s="40"/>
      <c r="Z83" s="135">
        <f t="shared" si="5"/>
        <v>0</v>
      </c>
      <c r="AA83" s="11"/>
      <c r="AB83" s="11"/>
      <c r="AC83" s="11"/>
      <c r="AD83" s="11"/>
      <c r="AE83" s="72"/>
    </row>
    <row r="84" spans="1:31" s="22" customFormat="1" ht="14.25">
      <c r="A84" s="12">
        <v>72</v>
      </c>
      <c r="B84" s="11" t="s">
        <v>140</v>
      </c>
      <c r="C84" s="11" t="s">
        <v>147</v>
      </c>
      <c r="D84" s="72"/>
      <c r="E84" s="39">
        <v>14</v>
      </c>
      <c r="F84" s="40"/>
      <c r="G84" s="40"/>
      <c r="H84" s="129">
        <f t="shared" si="8"/>
        <v>0</v>
      </c>
      <c r="I84" s="11"/>
      <c r="J84" s="11"/>
      <c r="K84" s="11"/>
      <c r="L84" s="11"/>
      <c r="M84" s="72"/>
      <c r="N84" s="49">
        <v>165</v>
      </c>
      <c r="O84" s="40"/>
      <c r="P84" s="40"/>
      <c r="Q84" s="129">
        <f t="shared" si="9"/>
        <v>0</v>
      </c>
      <c r="R84" s="11"/>
      <c r="S84" s="11"/>
      <c r="T84" s="11"/>
      <c r="U84" s="11"/>
      <c r="V84" s="72"/>
      <c r="W84" s="41">
        <v>22</v>
      </c>
      <c r="X84" s="40"/>
      <c r="Y84" s="40"/>
      <c r="Z84" s="135">
        <f t="shared" si="5"/>
        <v>0</v>
      </c>
      <c r="AA84" s="11"/>
      <c r="AB84" s="11"/>
      <c r="AC84" s="11"/>
      <c r="AD84" s="11"/>
      <c r="AE84" s="72"/>
    </row>
    <row r="85" spans="1:31" s="22" customFormat="1" ht="14.25">
      <c r="A85" s="12">
        <v>73</v>
      </c>
      <c r="B85" s="11" t="s">
        <v>141</v>
      </c>
      <c r="C85" s="11"/>
      <c r="D85" s="72"/>
      <c r="E85" s="39">
        <v>47</v>
      </c>
      <c r="F85" s="40"/>
      <c r="G85" s="40"/>
      <c r="H85" s="129">
        <f t="shared" si="8"/>
        <v>0</v>
      </c>
      <c r="I85" s="11"/>
      <c r="J85" s="11"/>
      <c r="K85" s="11"/>
      <c r="L85" s="11"/>
      <c r="M85" s="72"/>
      <c r="N85" s="49">
        <v>1</v>
      </c>
      <c r="O85" s="40"/>
      <c r="P85" s="40"/>
      <c r="Q85" s="129">
        <f t="shared" si="9"/>
        <v>0</v>
      </c>
      <c r="R85" s="11"/>
      <c r="S85" s="11"/>
      <c r="T85" s="11"/>
      <c r="U85" s="11"/>
      <c r="V85" s="72"/>
      <c r="W85" s="41">
        <v>16</v>
      </c>
      <c r="X85" s="40"/>
      <c r="Y85" s="40"/>
      <c r="Z85" s="135">
        <f t="shared" si="5"/>
        <v>0</v>
      </c>
      <c r="AA85" s="11"/>
      <c r="AB85" s="11"/>
      <c r="AC85" s="11"/>
      <c r="AD85" s="11"/>
      <c r="AE85" s="72"/>
    </row>
    <row r="86" spans="1:31" s="22" customFormat="1" ht="14.25">
      <c r="A86" s="12">
        <v>74</v>
      </c>
      <c r="B86" s="11" t="s">
        <v>143</v>
      </c>
      <c r="C86" s="11" t="s">
        <v>146</v>
      </c>
      <c r="D86" s="72"/>
      <c r="E86" s="39">
        <v>14</v>
      </c>
      <c r="F86" s="40"/>
      <c r="G86" s="40"/>
      <c r="H86" s="129">
        <f t="shared" si="8"/>
        <v>0</v>
      </c>
      <c r="I86" s="11"/>
      <c r="J86" s="11"/>
      <c r="K86" s="11"/>
      <c r="L86" s="11"/>
      <c r="M86" s="72"/>
      <c r="N86" s="49">
        <v>22</v>
      </c>
      <c r="O86" s="40"/>
      <c r="P86" s="40"/>
      <c r="Q86" s="129">
        <f t="shared" si="9"/>
        <v>0</v>
      </c>
      <c r="R86" s="11"/>
      <c r="S86" s="11"/>
      <c r="T86" s="11"/>
      <c r="U86" s="11"/>
      <c r="V86" s="72"/>
      <c r="W86" s="41">
        <v>10</v>
      </c>
      <c r="X86" s="40"/>
      <c r="Y86" s="40"/>
      <c r="Z86" s="135">
        <f t="shared" si="5"/>
        <v>0</v>
      </c>
      <c r="AA86" s="11"/>
      <c r="AB86" s="11"/>
      <c r="AC86" s="11"/>
      <c r="AD86" s="11"/>
      <c r="AE86" s="72"/>
    </row>
    <row r="87" spans="1:31" s="22" customFormat="1" ht="14.25">
      <c r="A87" s="12">
        <v>75</v>
      </c>
      <c r="B87" s="11" t="s">
        <v>142</v>
      </c>
      <c r="C87" s="11" t="s">
        <v>146</v>
      </c>
      <c r="D87" s="72"/>
      <c r="E87" s="39">
        <v>28</v>
      </c>
      <c r="F87" s="40"/>
      <c r="G87" s="40"/>
      <c r="H87" s="129">
        <f t="shared" si="8"/>
        <v>0</v>
      </c>
      <c r="I87" s="11"/>
      <c r="J87" s="11"/>
      <c r="K87" s="11"/>
      <c r="L87" s="11"/>
      <c r="M87" s="72"/>
      <c r="N87" s="49">
        <v>16</v>
      </c>
      <c r="O87" s="40"/>
      <c r="P87" s="40"/>
      <c r="Q87" s="129">
        <f t="shared" si="9"/>
        <v>0</v>
      </c>
      <c r="R87" s="11"/>
      <c r="S87" s="11"/>
      <c r="T87" s="11"/>
      <c r="U87" s="11"/>
      <c r="V87" s="72"/>
      <c r="W87" s="41">
        <v>16</v>
      </c>
      <c r="X87" s="40"/>
      <c r="Y87" s="40"/>
      <c r="Z87" s="135">
        <f t="shared" si="5"/>
        <v>0</v>
      </c>
      <c r="AA87" s="11"/>
      <c r="AB87" s="11"/>
      <c r="AC87" s="11"/>
      <c r="AD87" s="11"/>
      <c r="AE87" s="72"/>
    </row>
    <row r="88" spans="1:31" s="22" customFormat="1" ht="14.25">
      <c r="A88" s="12">
        <v>76</v>
      </c>
      <c r="B88" s="11" t="s">
        <v>144</v>
      </c>
      <c r="C88" s="11" t="s">
        <v>145</v>
      </c>
      <c r="D88" s="72"/>
      <c r="E88" s="48">
        <v>1</v>
      </c>
      <c r="F88" s="44"/>
      <c r="G88" s="40"/>
      <c r="H88" s="129">
        <f t="shared" si="8"/>
        <v>0</v>
      </c>
      <c r="I88" s="11"/>
      <c r="J88" s="11"/>
      <c r="K88" s="11"/>
      <c r="L88" s="11"/>
      <c r="M88" s="72"/>
      <c r="N88" s="47">
        <v>106</v>
      </c>
      <c r="O88" s="44"/>
      <c r="P88" s="40"/>
      <c r="Q88" s="129">
        <f t="shared" si="9"/>
        <v>0</v>
      </c>
      <c r="R88" s="11"/>
      <c r="S88" s="11"/>
      <c r="T88" s="11"/>
      <c r="U88" s="11"/>
      <c r="V88" s="72"/>
      <c r="W88" s="49">
        <v>1</v>
      </c>
      <c r="X88" s="44"/>
      <c r="Y88" s="40"/>
      <c r="Z88" s="135">
        <f t="shared" si="5"/>
        <v>0</v>
      </c>
      <c r="AA88" s="11"/>
      <c r="AB88" s="11"/>
      <c r="AC88" s="11"/>
      <c r="AD88" s="11"/>
      <c r="AE88" s="72"/>
    </row>
    <row r="89" spans="1:31" s="22" customFormat="1" ht="14.25">
      <c r="A89" s="12">
        <v>77</v>
      </c>
      <c r="B89" s="11" t="s">
        <v>34</v>
      </c>
      <c r="C89" s="11"/>
      <c r="D89" s="72"/>
      <c r="E89" s="48">
        <v>50</v>
      </c>
      <c r="F89" s="40"/>
      <c r="G89" s="40"/>
      <c r="H89" s="129">
        <f t="shared" si="8"/>
        <v>0</v>
      </c>
      <c r="I89" s="11"/>
      <c r="J89" s="11"/>
      <c r="K89" s="43"/>
      <c r="L89" s="11"/>
      <c r="M89" s="72"/>
      <c r="N89" s="47">
        <v>1</v>
      </c>
      <c r="O89" s="40"/>
      <c r="P89" s="40"/>
      <c r="Q89" s="129">
        <f t="shared" si="9"/>
        <v>0</v>
      </c>
      <c r="R89" s="11"/>
      <c r="S89" s="11"/>
      <c r="T89" s="11"/>
      <c r="U89" s="11"/>
      <c r="V89" s="72"/>
      <c r="W89" s="49">
        <v>1</v>
      </c>
      <c r="X89" s="40"/>
      <c r="Y89" s="40"/>
      <c r="Z89" s="135">
        <f t="shared" si="5"/>
        <v>0</v>
      </c>
      <c r="AA89" s="11"/>
      <c r="AB89" s="11"/>
      <c r="AC89" s="11"/>
      <c r="AD89" s="11"/>
      <c r="AE89" s="72"/>
    </row>
    <row r="90" spans="1:31" s="22" customFormat="1" ht="14.25">
      <c r="A90" s="12">
        <v>78</v>
      </c>
      <c r="B90" s="11" t="s">
        <v>120</v>
      </c>
      <c r="C90" s="11" t="s">
        <v>121</v>
      </c>
      <c r="D90" s="72"/>
      <c r="E90" s="39">
        <v>39</v>
      </c>
      <c r="F90" s="40"/>
      <c r="G90" s="40"/>
      <c r="H90" s="129">
        <f t="shared" si="8"/>
        <v>0</v>
      </c>
      <c r="I90" s="11"/>
      <c r="J90" s="11"/>
      <c r="K90" s="11"/>
      <c r="L90" s="11"/>
      <c r="M90" s="72"/>
      <c r="N90" s="49">
        <v>13</v>
      </c>
      <c r="O90" s="40"/>
      <c r="P90" s="40"/>
      <c r="Q90" s="129">
        <f t="shared" si="9"/>
        <v>0</v>
      </c>
      <c r="R90" s="11"/>
      <c r="S90" s="11"/>
      <c r="T90" s="11"/>
      <c r="U90" s="11"/>
      <c r="V90" s="72"/>
      <c r="W90" s="41">
        <v>1</v>
      </c>
      <c r="X90" s="40"/>
      <c r="Y90" s="40"/>
      <c r="Z90" s="135">
        <f t="shared" si="5"/>
        <v>0</v>
      </c>
      <c r="AA90" s="11"/>
      <c r="AB90" s="11"/>
      <c r="AC90" s="11"/>
      <c r="AD90" s="11"/>
      <c r="AE90" s="72"/>
    </row>
    <row r="91" spans="1:31" s="22" customFormat="1" ht="14.25">
      <c r="A91" s="12">
        <v>79</v>
      </c>
      <c r="B91" s="11" t="s">
        <v>122</v>
      </c>
      <c r="C91" s="11" t="s">
        <v>121</v>
      </c>
      <c r="D91" s="72"/>
      <c r="E91" s="39">
        <v>31</v>
      </c>
      <c r="F91" s="40"/>
      <c r="G91" s="40"/>
      <c r="H91" s="129">
        <f t="shared" si="8"/>
        <v>0</v>
      </c>
      <c r="I91" s="11"/>
      <c r="J91" s="11"/>
      <c r="K91" s="11"/>
      <c r="L91" s="11"/>
      <c r="M91" s="72"/>
      <c r="N91" s="49">
        <v>31</v>
      </c>
      <c r="O91" s="40"/>
      <c r="P91" s="40"/>
      <c r="Q91" s="129">
        <f t="shared" si="9"/>
        <v>0</v>
      </c>
      <c r="R91" s="11"/>
      <c r="S91" s="11"/>
      <c r="T91" s="11"/>
      <c r="U91" s="11"/>
      <c r="V91" s="72"/>
      <c r="W91" s="41">
        <v>1</v>
      </c>
      <c r="X91" s="40"/>
      <c r="Y91" s="40"/>
      <c r="Z91" s="135">
        <f t="shared" si="5"/>
        <v>0</v>
      </c>
      <c r="AA91" s="11"/>
      <c r="AB91" s="11"/>
      <c r="AC91" s="11"/>
      <c r="AD91" s="11"/>
      <c r="AE91" s="72"/>
    </row>
    <row r="92" spans="1:31" s="22" customFormat="1" ht="14.25">
      <c r="A92" s="12">
        <v>80</v>
      </c>
      <c r="B92" s="11" t="s">
        <v>123</v>
      </c>
      <c r="C92" s="11" t="s">
        <v>121</v>
      </c>
      <c r="D92" s="72"/>
      <c r="E92" s="39">
        <v>43</v>
      </c>
      <c r="F92" s="40"/>
      <c r="G92" s="40"/>
      <c r="H92" s="129">
        <f t="shared" si="8"/>
        <v>0</v>
      </c>
      <c r="I92" s="11"/>
      <c r="J92" s="11"/>
      <c r="K92" s="11"/>
      <c r="L92" s="11"/>
      <c r="M92" s="72"/>
      <c r="N92" s="49">
        <v>24</v>
      </c>
      <c r="O92" s="40"/>
      <c r="P92" s="40"/>
      <c r="Q92" s="129">
        <f t="shared" si="9"/>
        <v>0</v>
      </c>
      <c r="R92" s="11"/>
      <c r="S92" s="11"/>
      <c r="T92" s="11"/>
      <c r="U92" s="11"/>
      <c r="V92" s="72"/>
      <c r="W92" s="41">
        <v>2</v>
      </c>
      <c r="X92" s="40"/>
      <c r="Y92" s="40"/>
      <c r="Z92" s="135">
        <f t="shared" si="5"/>
        <v>0</v>
      </c>
      <c r="AA92" s="11"/>
      <c r="AB92" s="11"/>
      <c r="AC92" s="11"/>
      <c r="AD92" s="11"/>
      <c r="AE92" s="72"/>
    </row>
    <row r="93" spans="1:31" s="22" customFormat="1" ht="14.25">
      <c r="A93" s="12">
        <v>81</v>
      </c>
      <c r="B93" s="11" t="s">
        <v>11</v>
      </c>
      <c r="C93" s="11"/>
      <c r="D93" s="72"/>
      <c r="E93" s="39">
        <v>43</v>
      </c>
      <c r="F93" s="40"/>
      <c r="G93" s="40"/>
      <c r="H93" s="129">
        <f t="shared" si="8"/>
        <v>0</v>
      </c>
      <c r="I93" s="11"/>
      <c r="J93" s="11"/>
      <c r="K93" s="11"/>
      <c r="L93" s="11"/>
      <c r="M93" s="72"/>
      <c r="N93" s="49">
        <v>6</v>
      </c>
      <c r="O93" s="40"/>
      <c r="P93" s="40"/>
      <c r="Q93" s="129">
        <f t="shared" si="9"/>
        <v>0</v>
      </c>
      <c r="R93" s="11"/>
      <c r="S93" s="11"/>
      <c r="T93" s="11"/>
      <c r="U93" s="11"/>
      <c r="V93" s="72"/>
      <c r="W93" s="41">
        <v>2</v>
      </c>
      <c r="X93" s="40"/>
      <c r="Y93" s="40"/>
      <c r="Z93" s="135">
        <f t="shared" ref="Z93:Z101" si="10">Y93*W93</f>
        <v>0</v>
      </c>
      <c r="AA93" s="11"/>
      <c r="AB93" s="11"/>
      <c r="AC93" s="11"/>
      <c r="AD93" s="11"/>
      <c r="AE93" s="72"/>
    </row>
    <row r="94" spans="1:31" s="22" customFormat="1" ht="14.25">
      <c r="A94" s="12">
        <v>82</v>
      </c>
      <c r="B94" s="11" t="s">
        <v>14</v>
      </c>
      <c r="C94" s="11"/>
      <c r="D94" s="72"/>
      <c r="E94" s="39">
        <v>33</v>
      </c>
      <c r="F94" s="40"/>
      <c r="G94" s="40"/>
      <c r="H94" s="129">
        <f t="shared" si="8"/>
        <v>0</v>
      </c>
      <c r="I94" s="11"/>
      <c r="J94" s="11"/>
      <c r="K94" s="11"/>
      <c r="L94" s="11"/>
      <c r="M94" s="72"/>
      <c r="N94" s="49">
        <v>33</v>
      </c>
      <c r="O94" s="40"/>
      <c r="P94" s="40"/>
      <c r="Q94" s="129">
        <f t="shared" si="9"/>
        <v>0</v>
      </c>
      <c r="R94" s="11"/>
      <c r="S94" s="11"/>
      <c r="T94" s="11"/>
      <c r="U94" s="11"/>
      <c r="V94" s="72"/>
      <c r="W94" s="41">
        <v>1</v>
      </c>
      <c r="X94" s="40"/>
      <c r="Y94" s="40"/>
      <c r="Z94" s="135">
        <f t="shared" si="10"/>
        <v>0</v>
      </c>
      <c r="AA94" s="11"/>
      <c r="AB94" s="11"/>
      <c r="AC94" s="11"/>
      <c r="AD94" s="11"/>
      <c r="AE94" s="72"/>
    </row>
    <row r="95" spans="1:31" s="22" customFormat="1" ht="14.25">
      <c r="A95" s="12">
        <v>83</v>
      </c>
      <c r="B95" s="11" t="s">
        <v>15</v>
      </c>
      <c r="C95" s="11"/>
      <c r="D95" s="72"/>
      <c r="E95" s="39">
        <v>25</v>
      </c>
      <c r="F95" s="40"/>
      <c r="G95" s="40"/>
      <c r="H95" s="129">
        <f t="shared" si="8"/>
        <v>0</v>
      </c>
      <c r="I95" s="11"/>
      <c r="J95" s="11"/>
      <c r="K95" s="11"/>
      <c r="L95" s="11"/>
      <c r="M95" s="72"/>
      <c r="N95" s="49">
        <v>25</v>
      </c>
      <c r="O95" s="40"/>
      <c r="P95" s="40"/>
      <c r="Q95" s="129">
        <f t="shared" si="9"/>
        <v>0</v>
      </c>
      <c r="R95" s="11"/>
      <c r="S95" s="11"/>
      <c r="T95" s="11"/>
      <c r="U95" s="11"/>
      <c r="V95" s="72"/>
      <c r="W95" s="41">
        <v>1</v>
      </c>
      <c r="X95" s="40"/>
      <c r="Y95" s="40"/>
      <c r="Z95" s="135">
        <f t="shared" si="10"/>
        <v>0</v>
      </c>
      <c r="AA95" s="11"/>
      <c r="AB95" s="11"/>
      <c r="AC95" s="11"/>
      <c r="AD95" s="11"/>
      <c r="AE95" s="72"/>
    </row>
    <row r="96" spans="1:31" s="22" customFormat="1" ht="14.25">
      <c r="A96" s="12">
        <v>84</v>
      </c>
      <c r="B96" s="11" t="s">
        <v>36</v>
      </c>
      <c r="C96" s="11"/>
      <c r="D96" s="72"/>
      <c r="E96" s="48">
        <v>1</v>
      </c>
      <c r="F96" s="42"/>
      <c r="G96" s="40"/>
      <c r="H96" s="129">
        <f t="shared" si="8"/>
        <v>0</v>
      </c>
      <c r="I96" s="41"/>
      <c r="J96" s="41"/>
      <c r="K96" s="41"/>
      <c r="L96" s="41"/>
      <c r="M96" s="72"/>
      <c r="N96" s="47">
        <v>50</v>
      </c>
      <c r="O96" s="40"/>
      <c r="P96" s="40"/>
      <c r="Q96" s="129">
        <f t="shared" si="9"/>
        <v>0</v>
      </c>
      <c r="R96" s="11"/>
      <c r="S96" s="11"/>
      <c r="T96" s="11"/>
      <c r="U96" s="11"/>
      <c r="V96" s="72"/>
      <c r="W96" s="49">
        <v>1</v>
      </c>
      <c r="X96" s="40"/>
      <c r="Y96" s="40"/>
      <c r="Z96" s="135">
        <f t="shared" si="10"/>
        <v>0</v>
      </c>
      <c r="AA96" s="11"/>
      <c r="AB96" s="11"/>
      <c r="AC96" s="11"/>
      <c r="AD96" s="11"/>
      <c r="AE96" s="72"/>
    </row>
    <row r="97" spans="1:31" s="22" customFormat="1" ht="14.25">
      <c r="A97" s="12">
        <v>85</v>
      </c>
      <c r="B97" s="11" t="s">
        <v>31</v>
      </c>
      <c r="C97" s="11"/>
      <c r="D97" s="72"/>
      <c r="E97" s="39">
        <v>5</v>
      </c>
      <c r="F97" s="42"/>
      <c r="G97" s="40"/>
      <c r="H97" s="129">
        <f t="shared" si="8"/>
        <v>0</v>
      </c>
      <c r="I97" s="41"/>
      <c r="J97" s="41"/>
      <c r="K97" s="41"/>
      <c r="L97" s="41"/>
      <c r="M97" s="72"/>
      <c r="N97" s="49">
        <v>5</v>
      </c>
      <c r="O97" s="40"/>
      <c r="P97" s="40"/>
      <c r="Q97" s="129">
        <f t="shared" si="9"/>
        <v>0</v>
      </c>
      <c r="R97" s="11"/>
      <c r="S97" s="11"/>
      <c r="T97" s="11"/>
      <c r="U97" s="11"/>
      <c r="V97" s="72"/>
      <c r="W97" s="41">
        <v>1</v>
      </c>
      <c r="X97" s="40"/>
      <c r="Y97" s="40"/>
      <c r="Z97" s="135">
        <f t="shared" si="10"/>
        <v>0</v>
      </c>
      <c r="AA97" s="11"/>
      <c r="AB97" s="11"/>
      <c r="AC97" s="11"/>
      <c r="AD97" s="11"/>
      <c r="AE97" s="72"/>
    </row>
    <row r="98" spans="1:31" s="22" customFormat="1" ht="14.25">
      <c r="A98" s="12">
        <v>86</v>
      </c>
      <c r="B98" s="11" t="s">
        <v>149</v>
      </c>
      <c r="C98" s="11" t="s">
        <v>114</v>
      </c>
      <c r="D98" s="72"/>
      <c r="E98" s="39">
        <v>39</v>
      </c>
      <c r="F98" s="40"/>
      <c r="G98" s="40"/>
      <c r="H98" s="129">
        <f t="shared" si="8"/>
        <v>0</v>
      </c>
      <c r="I98" s="11"/>
      <c r="J98" s="11"/>
      <c r="K98" s="11"/>
      <c r="L98" s="11"/>
      <c r="M98" s="72"/>
      <c r="N98" s="49">
        <v>13</v>
      </c>
      <c r="O98" s="40"/>
      <c r="P98" s="40"/>
      <c r="Q98" s="129">
        <f t="shared" si="9"/>
        <v>0</v>
      </c>
      <c r="R98" s="11"/>
      <c r="S98" s="11"/>
      <c r="T98" s="11"/>
      <c r="U98" s="11"/>
      <c r="V98" s="72"/>
      <c r="W98" s="41">
        <v>1</v>
      </c>
      <c r="X98" s="40"/>
      <c r="Y98" s="40"/>
      <c r="Z98" s="135">
        <f t="shared" si="10"/>
        <v>0</v>
      </c>
      <c r="AA98" s="11"/>
      <c r="AB98" s="11"/>
      <c r="AC98" s="11"/>
      <c r="AD98" s="11"/>
      <c r="AE98" s="72"/>
    </row>
    <row r="99" spans="1:31" s="22" customFormat="1" ht="14.25">
      <c r="A99" s="12">
        <v>87</v>
      </c>
      <c r="B99" s="11" t="s">
        <v>13</v>
      </c>
      <c r="C99" s="11"/>
      <c r="D99" s="72"/>
      <c r="E99" s="39">
        <v>43</v>
      </c>
      <c r="F99" s="40"/>
      <c r="G99" s="40"/>
      <c r="H99" s="129">
        <f t="shared" si="8"/>
        <v>0</v>
      </c>
      <c r="I99" s="11"/>
      <c r="J99" s="11"/>
      <c r="K99" s="11"/>
      <c r="L99" s="11"/>
      <c r="M99" s="72"/>
      <c r="N99" s="49">
        <v>43</v>
      </c>
      <c r="O99" s="40"/>
      <c r="P99" s="40"/>
      <c r="Q99" s="129">
        <f t="shared" si="9"/>
        <v>0</v>
      </c>
      <c r="R99" s="11"/>
      <c r="S99" s="11"/>
      <c r="T99" s="11"/>
      <c r="U99" s="11"/>
      <c r="V99" s="72"/>
      <c r="W99" s="41">
        <v>1</v>
      </c>
      <c r="X99" s="40"/>
      <c r="Y99" s="40"/>
      <c r="Z99" s="135">
        <f t="shared" si="10"/>
        <v>0</v>
      </c>
      <c r="AA99" s="11"/>
      <c r="AB99" s="11"/>
      <c r="AC99" s="11"/>
      <c r="AD99" s="11"/>
      <c r="AE99" s="72"/>
    </row>
    <row r="100" spans="1:31" s="22" customFormat="1" ht="14.25">
      <c r="A100" s="12">
        <v>65</v>
      </c>
      <c r="B100" s="11" t="s">
        <v>37</v>
      </c>
      <c r="C100" s="11"/>
      <c r="D100" s="72"/>
      <c r="E100" s="48">
        <v>1</v>
      </c>
      <c r="F100" s="40"/>
      <c r="G100" s="40"/>
      <c r="H100" s="129">
        <f t="shared" si="8"/>
        <v>0</v>
      </c>
      <c r="I100" s="11"/>
      <c r="J100" s="11"/>
      <c r="K100" s="43"/>
      <c r="L100" s="11"/>
      <c r="M100" s="72"/>
      <c r="N100" s="47">
        <v>50</v>
      </c>
      <c r="O100" s="40"/>
      <c r="P100" s="40"/>
      <c r="Q100" s="129">
        <f t="shared" si="9"/>
        <v>0</v>
      </c>
      <c r="R100" s="11"/>
      <c r="S100" s="11"/>
      <c r="T100" s="11"/>
      <c r="U100" s="11"/>
      <c r="V100" s="72"/>
      <c r="W100" s="49">
        <v>1</v>
      </c>
      <c r="X100" s="40"/>
      <c r="Y100" s="40"/>
      <c r="Z100" s="135">
        <f t="shared" si="10"/>
        <v>0</v>
      </c>
      <c r="AA100" s="11"/>
      <c r="AB100" s="11"/>
      <c r="AC100" s="11"/>
      <c r="AD100" s="11"/>
      <c r="AE100" s="72"/>
    </row>
    <row r="101" spans="1:31" s="22" customFormat="1" ht="14.25">
      <c r="A101" s="12">
        <v>64</v>
      </c>
      <c r="B101" s="11" t="s">
        <v>22</v>
      </c>
      <c r="C101" s="11"/>
      <c r="D101" s="72"/>
      <c r="E101" s="48">
        <v>1</v>
      </c>
      <c r="F101" s="40"/>
      <c r="G101" s="40"/>
      <c r="H101" s="129">
        <f t="shared" si="8"/>
        <v>0</v>
      </c>
      <c r="I101" s="11"/>
      <c r="J101" s="11"/>
      <c r="K101" s="43"/>
      <c r="L101" s="11"/>
      <c r="M101" s="72"/>
      <c r="N101" s="47">
        <v>225</v>
      </c>
      <c r="O101" s="40"/>
      <c r="P101" s="40"/>
      <c r="Q101" s="129">
        <f t="shared" si="9"/>
        <v>0</v>
      </c>
      <c r="R101" s="11"/>
      <c r="S101" s="11"/>
      <c r="T101" s="11"/>
      <c r="U101" s="11"/>
      <c r="V101" s="72"/>
      <c r="W101" s="49">
        <v>1</v>
      </c>
      <c r="X101" s="40"/>
      <c r="Y101" s="40"/>
      <c r="Z101" s="135">
        <f t="shared" si="10"/>
        <v>0</v>
      </c>
      <c r="AA101" s="11"/>
      <c r="AB101" s="11"/>
      <c r="AC101" s="11"/>
      <c r="AD101" s="11"/>
      <c r="AE101" s="72"/>
    </row>
    <row r="102" spans="1:31" s="36" customFormat="1" ht="12" customHeight="1">
      <c r="A102" s="9"/>
      <c r="B102" s="57" t="s">
        <v>20</v>
      </c>
      <c r="C102" s="57"/>
      <c r="D102" s="73"/>
      <c r="E102" s="93"/>
      <c r="F102" s="68"/>
      <c r="G102" s="62" t="s">
        <v>154</v>
      </c>
      <c r="H102" s="132">
        <f>SUM(H78:H101)</f>
        <v>0</v>
      </c>
      <c r="I102" s="68"/>
      <c r="J102" s="67" t="s">
        <v>20</v>
      </c>
      <c r="K102" s="68"/>
      <c r="L102" s="69"/>
      <c r="M102" s="73"/>
      <c r="N102" s="93"/>
      <c r="O102" s="68"/>
      <c r="P102" s="62" t="s">
        <v>154</v>
      </c>
      <c r="Q102" s="132">
        <f>SUM(Q78:Q101)</f>
        <v>0</v>
      </c>
      <c r="R102" s="67" t="s">
        <v>20</v>
      </c>
      <c r="S102" s="68"/>
      <c r="T102" s="68"/>
      <c r="U102" s="69"/>
      <c r="V102" s="73"/>
      <c r="W102" s="93"/>
      <c r="X102" s="68"/>
      <c r="Y102" s="62" t="s">
        <v>154</v>
      </c>
      <c r="Z102" s="132">
        <f>SUM(Z78:Z101)</f>
        <v>0</v>
      </c>
      <c r="AA102" s="68"/>
      <c r="AB102" s="67" t="s">
        <v>20</v>
      </c>
      <c r="AC102" s="68"/>
      <c r="AD102" s="69"/>
      <c r="AE102" s="72"/>
    </row>
    <row r="103" spans="1:31" s="22" customFormat="1" ht="14.25">
      <c r="A103" s="12">
        <v>88</v>
      </c>
      <c r="B103" s="11" t="s">
        <v>21</v>
      </c>
      <c r="C103" s="11"/>
      <c r="D103" s="72"/>
      <c r="E103" s="48">
        <v>1</v>
      </c>
      <c r="F103" s="40"/>
      <c r="G103" s="40"/>
      <c r="H103" s="129">
        <f t="shared" ref="H103:H106" si="11">G103*E103</f>
        <v>0</v>
      </c>
      <c r="I103" s="11"/>
      <c r="J103" s="11"/>
      <c r="K103" s="43"/>
      <c r="L103" s="11"/>
      <c r="M103" s="72"/>
      <c r="N103" s="47">
        <v>1</v>
      </c>
      <c r="O103" s="40"/>
      <c r="P103" s="40"/>
      <c r="Q103" s="129">
        <f t="shared" ref="Q103:Q106" si="12">P103*N103</f>
        <v>0</v>
      </c>
      <c r="R103" s="11"/>
      <c r="S103" s="11"/>
      <c r="T103" s="11"/>
      <c r="U103" s="11"/>
      <c r="V103" s="72"/>
      <c r="W103" s="49">
        <v>70</v>
      </c>
      <c r="X103" s="40"/>
      <c r="Y103" s="40"/>
      <c r="Z103" s="135">
        <f t="shared" ref="Z103:Z106" si="13">Y103*W103</f>
        <v>0</v>
      </c>
      <c r="AA103" s="11"/>
      <c r="AB103" s="11"/>
      <c r="AC103" s="11"/>
      <c r="AD103" s="11"/>
      <c r="AE103" s="72"/>
    </row>
    <row r="104" spans="1:31" s="22" customFormat="1" ht="14.25">
      <c r="A104" s="12">
        <v>89</v>
      </c>
      <c r="B104" s="11" t="s">
        <v>38</v>
      </c>
      <c r="C104" s="11"/>
      <c r="D104" s="72"/>
      <c r="E104" s="48">
        <v>1</v>
      </c>
      <c r="F104" s="40"/>
      <c r="G104" s="40"/>
      <c r="H104" s="129">
        <f t="shared" si="11"/>
        <v>0</v>
      </c>
      <c r="I104" s="11"/>
      <c r="J104" s="11"/>
      <c r="K104" s="43"/>
      <c r="L104" s="11"/>
      <c r="M104" s="72"/>
      <c r="N104" s="47">
        <v>1</v>
      </c>
      <c r="O104" s="40"/>
      <c r="P104" s="40"/>
      <c r="Q104" s="129">
        <f t="shared" si="12"/>
        <v>0</v>
      </c>
      <c r="R104" s="11"/>
      <c r="S104" s="11"/>
      <c r="T104" s="11"/>
      <c r="U104" s="11"/>
      <c r="V104" s="72"/>
      <c r="W104" s="49">
        <v>50</v>
      </c>
      <c r="X104" s="40"/>
      <c r="Y104" s="40"/>
      <c r="Z104" s="135">
        <f t="shared" si="13"/>
        <v>0</v>
      </c>
      <c r="AA104" s="11"/>
      <c r="AB104" s="11"/>
      <c r="AC104" s="11"/>
      <c r="AD104" s="11"/>
      <c r="AE104" s="72"/>
    </row>
    <row r="105" spans="1:31" s="22" customFormat="1" ht="14.25">
      <c r="A105" s="12">
        <v>90</v>
      </c>
      <c r="B105" s="11" t="s">
        <v>39</v>
      </c>
      <c r="C105" s="11"/>
      <c r="D105" s="72"/>
      <c r="E105" s="48">
        <v>1</v>
      </c>
      <c r="F105" s="40"/>
      <c r="G105" s="40"/>
      <c r="H105" s="129">
        <f t="shared" si="11"/>
        <v>0</v>
      </c>
      <c r="I105" s="11"/>
      <c r="J105" s="11"/>
      <c r="K105" s="43"/>
      <c r="L105" s="11"/>
      <c r="M105" s="72"/>
      <c r="N105" s="47">
        <v>117</v>
      </c>
      <c r="O105" s="40"/>
      <c r="P105" s="40"/>
      <c r="Q105" s="129">
        <f t="shared" si="12"/>
        <v>0</v>
      </c>
      <c r="R105" s="11"/>
      <c r="S105" s="11"/>
      <c r="T105" s="11"/>
      <c r="U105" s="11"/>
      <c r="V105" s="72"/>
      <c r="W105" s="49">
        <v>1</v>
      </c>
      <c r="X105" s="40"/>
      <c r="Y105" s="40"/>
      <c r="Z105" s="135">
        <f t="shared" si="13"/>
        <v>0</v>
      </c>
      <c r="AA105" s="11"/>
      <c r="AB105" s="11"/>
      <c r="AC105" s="11"/>
      <c r="AD105" s="11"/>
      <c r="AE105" s="72"/>
    </row>
    <row r="106" spans="1:31" s="22" customFormat="1" ht="14.25">
      <c r="A106" s="12">
        <v>91</v>
      </c>
      <c r="B106" s="11" t="s">
        <v>40</v>
      </c>
      <c r="C106" s="11"/>
      <c r="D106" s="72"/>
      <c r="E106" s="48">
        <v>1</v>
      </c>
      <c r="F106" s="40"/>
      <c r="G106" s="40"/>
      <c r="H106" s="129">
        <f t="shared" si="11"/>
        <v>0</v>
      </c>
      <c r="I106" s="11"/>
      <c r="J106" s="11"/>
      <c r="K106" s="11"/>
      <c r="L106" s="11"/>
      <c r="M106" s="72"/>
      <c r="N106" s="47">
        <v>1</v>
      </c>
      <c r="O106" s="40"/>
      <c r="P106" s="40"/>
      <c r="Q106" s="129">
        <f t="shared" si="12"/>
        <v>0</v>
      </c>
      <c r="R106" s="11"/>
      <c r="S106" s="11"/>
      <c r="T106" s="11"/>
      <c r="U106" s="11"/>
      <c r="V106" s="72"/>
      <c r="W106" s="49">
        <v>35</v>
      </c>
      <c r="X106" s="40"/>
      <c r="Y106" s="40"/>
      <c r="Z106" s="135">
        <f t="shared" si="13"/>
        <v>0</v>
      </c>
      <c r="AA106" s="11"/>
      <c r="AB106" s="11"/>
      <c r="AC106" s="11"/>
      <c r="AD106" s="11"/>
      <c r="AE106" s="72"/>
    </row>
    <row r="107" spans="1:31" s="36" customFormat="1">
      <c r="A107" s="9"/>
      <c r="B107" s="57" t="s">
        <v>12</v>
      </c>
      <c r="C107" s="57"/>
      <c r="D107" s="73"/>
      <c r="E107" s="93"/>
      <c r="F107" s="68"/>
      <c r="G107" s="62" t="s">
        <v>155</v>
      </c>
      <c r="H107" s="132">
        <f>SUM(H103:H106)</f>
        <v>0</v>
      </c>
      <c r="I107" s="68"/>
      <c r="J107" s="67" t="s">
        <v>12</v>
      </c>
      <c r="K107" s="68"/>
      <c r="L107" s="69"/>
      <c r="M107" s="73"/>
      <c r="N107" s="93"/>
      <c r="O107" s="68"/>
      <c r="P107" s="62" t="s">
        <v>155</v>
      </c>
      <c r="Q107" s="132">
        <f>SUM(Q103:Q106)</f>
        <v>0</v>
      </c>
      <c r="R107" s="93"/>
      <c r="S107" s="67" t="s">
        <v>12</v>
      </c>
      <c r="T107" s="68"/>
      <c r="U107" s="69"/>
      <c r="V107" s="73"/>
      <c r="W107" s="93"/>
      <c r="X107" s="68"/>
      <c r="Y107" s="62" t="s">
        <v>155</v>
      </c>
      <c r="Z107" s="132">
        <f>SUM(Z103:Z106)</f>
        <v>0</v>
      </c>
      <c r="AA107" s="68"/>
      <c r="AB107" s="67" t="s">
        <v>12</v>
      </c>
      <c r="AC107" s="68"/>
      <c r="AD107" s="69"/>
      <c r="AE107" s="72"/>
    </row>
    <row r="108" spans="1:31" s="22" customFormat="1" ht="14.25">
      <c r="A108" s="8">
        <v>92</v>
      </c>
      <c r="B108" s="14" t="s">
        <v>41</v>
      </c>
      <c r="C108" s="14"/>
      <c r="D108" s="72"/>
      <c r="E108" s="39">
        <v>3064</v>
      </c>
      <c r="F108" s="11"/>
      <c r="G108" s="40"/>
      <c r="H108" s="129">
        <f t="shared" ref="H108:H115" si="14">G108*E108</f>
        <v>0</v>
      </c>
      <c r="I108" s="11"/>
      <c r="J108" s="11"/>
      <c r="K108" s="43"/>
      <c r="L108" s="11"/>
      <c r="M108" s="72"/>
      <c r="N108" s="41">
        <v>1</v>
      </c>
      <c r="O108" s="11"/>
      <c r="P108" s="40"/>
      <c r="Q108" s="129">
        <f t="shared" ref="Q108:Q115" si="15">P108*N108</f>
        <v>0</v>
      </c>
      <c r="R108" s="11"/>
      <c r="S108" s="11"/>
      <c r="T108" s="11"/>
      <c r="U108" s="11"/>
      <c r="V108" s="72"/>
      <c r="W108" s="49">
        <v>1</v>
      </c>
      <c r="X108" s="11"/>
      <c r="Y108" s="40"/>
      <c r="Z108" s="135">
        <f t="shared" ref="Z108:Z115" si="16">Y108*W108</f>
        <v>0</v>
      </c>
      <c r="AA108" s="11"/>
      <c r="AB108" s="11"/>
      <c r="AC108" s="11"/>
      <c r="AD108" s="11"/>
      <c r="AE108" s="72"/>
    </row>
    <row r="109" spans="1:31" s="22" customFormat="1" ht="14.25">
      <c r="A109" s="8">
        <v>93</v>
      </c>
      <c r="B109" s="14" t="s">
        <v>42</v>
      </c>
      <c r="C109" s="14"/>
      <c r="D109" s="72"/>
      <c r="E109" s="39">
        <v>1763</v>
      </c>
      <c r="F109" s="11"/>
      <c r="G109" s="40"/>
      <c r="H109" s="129">
        <f t="shared" si="14"/>
        <v>0</v>
      </c>
      <c r="I109" s="11"/>
      <c r="J109" s="11"/>
      <c r="K109" s="43"/>
      <c r="L109" s="11"/>
      <c r="M109" s="72"/>
      <c r="N109" s="41">
        <v>1</v>
      </c>
      <c r="O109" s="11"/>
      <c r="P109" s="40"/>
      <c r="Q109" s="129">
        <f t="shared" si="15"/>
        <v>0</v>
      </c>
      <c r="R109" s="11"/>
      <c r="S109" s="11"/>
      <c r="T109" s="11"/>
      <c r="U109" s="11"/>
      <c r="V109" s="72"/>
      <c r="W109" s="49">
        <v>1</v>
      </c>
      <c r="X109" s="11"/>
      <c r="Y109" s="40"/>
      <c r="Z109" s="135">
        <f t="shared" si="16"/>
        <v>0</v>
      </c>
      <c r="AA109" s="11"/>
      <c r="AB109" s="11"/>
      <c r="AC109" s="11"/>
      <c r="AD109" s="11"/>
      <c r="AE109" s="72"/>
    </row>
    <row r="110" spans="1:31" s="22" customFormat="1" ht="14.25">
      <c r="A110" s="8">
        <v>94</v>
      </c>
      <c r="B110" s="14" t="s">
        <v>43</v>
      </c>
      <c r="C110" s="14"/>
      <c r="D110" s="72"/>
      <c r="E110" s="39">
        <v>2517</v>
      </c>
      <c r="F110" s="11"/>
      <c r="G110" s="40"/>
      <c r="H110" s="129">
        <f t="shared" si="14"/>
        <v>0</v>
      </c>
      <c r="I110" s="11"/>
      <c r="J110" s="11"/>
      <c r="K110" s="43"/>
      <c r="L110" s="11"/>
      <c r="M110" s="72"/>
      <c r="N110" s="41">
        <v>1</v>
      </c>
      <c r="O110" s="11"/>
      <c r="P110" s="40"/>
      <c r="Q110" s="129">
        <f t="shared" si="15"/>
        <v>0</v>
      </c>
      <c r="R110" s="11"/>
      <c r="S110" s="11"/>
      <c r="T110" s="11"/>
      <c r="U110" s="11"/>
      <c r="V110" s="72"/>
      <c r="W110" s="49">
        <v>1</v>
      </c>
      <c r="X110" s="11"/>
      <c r="Y110" s="40"/>
      <c r="Z110" s="135">
        <f t="shared" si="16"/>
        <v>0</v>
      </c>
      <c r="AA110" s="11"/>
      <c r="AB110" s="11"/>
      <c r="AC110" s="11"/>
      <c r="AD110" s="11"/>
      <c r="AE110" s="72"/>
    </row>
    <row r="111" spans="1:31" s="22" customFormat="1" ht="14.25">
      <c r="A111" s="8">
        <v>95</v>
      </c>
      <c r="B111" s="14" t="s">
        <v>48</v>
      </c>
      <c r="C111" s="14"/>
      <c r="D111" s="72"/>
      <c r="E111" s="39">
        <v>573</v>
      </c>
      <c r="F111" s="11"/>
      <c r="G111" s="40"/>
      <c r="H111" s="129">
        <f t="shared" si="14"/>
        <v>0</v>
      </c>
      <c r="I111" s="11"/>
      <c r="J111" s="11"/>
      <c r="K111" s="43"/>
      <c r="L111" s="11"/>
      <c r="M111" s="72"/>
      <c r="N111" s="41">
        <v>1</v>
      </c>
      <c r="O111" s="11"/>
      <c r="P111" s="40"/>
      <c r="Q111" s="129">
        <f t="shared" si="15"/>
        <v>0</v>
      </c>
      <c r="R111" s="11"/>
      <c r="S111" s="11"/>
      <c r="T111" s="11"/>
      <c r="U111" s="11"/>
      <c r="V111" s="72"/>
      <c r="W111" s="49">
        <v>1</v>
      </c>
      <c r="X111" s="11"/>
      <c r="Y111" s="40"/>
      <c r="Z111" s="135">
        <f t="shared" si="16"/>
        <v>0</v>
      </c>
      <c r="AA111" s="11"/>
      <c r="AB111" s="11"/>
      <c r="AC111" s="11"/>
      <c r="AD111" s="11"/>
      <c r="AE111" s="72"/>
    </row>
    <row r="112" spans="1:31" s="22" customFormat="1" ht="14.25">
      <c r="A112" s="8">
        <v>96</v>
      </c>
      <c r="B112" s="14" t="s">
        <v>44</v>
      </c>
      <c r="C112" s="14"/>
      <c r="D112" s="72"/>
      <c r="E112" s="39">
        <v>384</v>
      </c>
      <c r="F112" s="11"/>
      <c r="G112" s="40"/>
      <c r="H112" s="129">
        <f t="shared" si="14"/>
        <v>0</v>
      </c>
      <c r="I112" s="11"/>
      <c r="J112" s="11"/>
      <c r="K112" s="43"/>
      <c r="L112" s="11"/>
      <c r="M112" s="72"/>
      <c r="N112" s="41">
        <v>1</v>
      </c>
      <c r="O112" s="11"/>
      <c r="P112" s="40"/>
      <c r="Q112" s="129">
        <f t="shared" si="15"/>
        <v>0</v>
      </c>
      <c r="R112" s="11"/>
      <c r="S112" s="11"/>
      <c r="T112" s="11"/>
      <c r="U112" s="11"/>
      <c r="V112" s="72"/>
      <c r="W112" s="49">
        <v>1</v>
      </c>
      <c r="X112" s="11"/>
      <c r="Y112" s="40"/>
      <c r="Z112" s="135">
        <f t="shared" si="16"/>
        <v>0</v>
      </c>
      <c r="AA112" s="11"/>
      <c r="AB112" s="11"/>
      <c r="AC112" s="11"/>
      <c r="AD112" s="11"/>
      <c r="AE112" s="72"/>
    </row>
    <row r="113" spans="1:31" s="22" customFormat="1" ht="14.25">
      <c r="A113" s="8">
        <v>97</v>
      </c>
      <c r="B113" s="14" t="s">
        <v>45</v>
      </c>
      <c r="C113" s="14"/>
      <c r="D113" s="72"/>
      <c r="E113" s="39">
        <v>417</v>
      </c>
      <c r="F113" s="11"/>
      <c r="G113" s="40"/>
      <c r="H113" s="129">
        <f t="shared" si="14"/>
        <v>0</v>
      </c>
      <c r="I113" s="11"/>
      <c r="J113" s="11"/>
      <c r="K113" s="43"/>
      <c r="L113" s="11"/>
      <c r="M113" s="72"/>
      <c r="N113" s="41">
        <v>1</v>
      </c>
      <c r="O113" s="11"/>
      <c r="P113" s="40"/>
      <c r="Q113" s="129">
        <f t="shared" si="15"/>
        <v>0</v>
      </c>
      <c r="R113" s="11"/>
      <c r="S113" s="11"/>
      <c r="T113" s="11"/>
      <c r="U113" s="11"/>
      <c r="V113" s="72"/>
      <c r="W113" s="49">
        <v>1</v>
      </c>
      <c r="X113" s="11"/>
      <c r="Y113" s="40"/>
      <c r="Z113" s="135">
        <f t="shared" si="16"/>
        <v>0</v>
      </c>
      <c r="AA113" s="11"/>
      <c r="AB113" s="11"/>
      <c r="AC113" s="11"/>
      <c r="AD113" s="11"/>
      <c r="AE113" s="72"/>
    </row>
    <row r="114" spans="1:31" s="22" customFormat="1" ht="14.25">
      <c r="A114" s="8">
        <v>98</v>
      </c>
      <c r="B114" s="14" t="s">
        <v>46</v>
      </c>
      <c r="C114" s="14"/>
      <c r="D114" s="72"/>
      <c r="E114" s="39">
        <v>476</v>
      </c>
      <c r="F114" s="11"/>
      <c r="G114" s="40"/>
      <c r="H114" s="129">
        <f t="shared" si="14"/>
        <v>0</v>
      </c>
      <c r="I114" s="11"/>
      <c r="J114" s="11"/>
      <c r="K114" s="43"/>
      <c r="L114" s="11"/>
      <c r="M114" s="72"/>
      <c r="N114" s="41">
        <v>1</v>
      </c>
      <c r="O114" s="11"/>
      <c r="P114" s="40"/>
      <c r="Q114" s="129">
        <f t="shared" si="15"/>
        <v>0</v>
      </c>
      <c r="R114" s="11"/>
      <c r="S114" s="11"/>
      <c r="T114" s="11"/>
      <c r="U114" s="11"/>
      <c r="V114" s="72"/>
      <c r="W114" s="49">
        <v>1</v>
      </c>
      <c r="X114" s="11"/>
      <c r="Y114" s="40"/>
      <c r="Z114" s="135">
        <f t="shared" si="16"/>
        <v>0</v>
      </c>
      <c r="AA114" s="11"/>
      <c r="AB114" s="11"/>
      <c r="AC114" s="11"/>
      <c r="AD114" s="11"/>
      <c r="AE114" s="72"/>
    </row>
    <row r="115" spans="1:31" s="22" customFormat="1" ht="14.25">
      <c r="A115" s="8">
        <v>99</v>
      </c>
      <c r="B115" s="14" t="s">
        <v>47</v>
      </c>
      <c r="C115" s="14"/>
      <c r="D115" s="72"/>
      <c r="E115" s="39">
        <v>309</v>
      </c>
      <c r="F115" s="11"/>
      <c r="G115" s="40"/>
      <c r="H115" s="129">
        <f t="shared" si="14"/>
        <v>0</v>
      </c>
      <c r="I115" s="11"/>
      <c r="J115" s="11"/>
      <c r="K115" s="43"/>
      <c r="L115" s="11"/>
      <c r="M115" s="72"/>
      <c r="N115" s="41">
        <v>1</v>
      </c>
      <c r="O115" s="11"/>
      <c r="P115" s="40"/>
      <c r="Q115" s="129">
        <f t="shared" si="15"/>
        <v>0</v>
      </c>
      <c r="R115" s="11"/>
      <c r="S115" s="11"/>
      <c r="T115" s="11"/>
      <c r="U115" s="11"/>
      <c r="V115" s="72"/>
      <c r="W115" s="49">
        <v>1</v>
      </c>
      <c r="X115" s="11"/>
      <c r="Y115" s="40"/>
      <c r="Z115" s="135">
        <f t="shared" si="16"/>
        <v>0</v>
      </c>
      <c r="AA115" s="11"/>
      <c r="AB115" s="11"/>
      <c r="AC115" s="11"/>
      <c r="AD115" s="11"/>
      <c r="AE115" s="72"/>
    </row>
    <row r="116" spans="1:31" s="36" customFormat="1" ht="15.75" thickBot="1">
      <c r="A116" s="92"/>
      <c r="B116" s="93"/>
      <c r="C116" s="93"/>
      <c r="D116" s="93"/>
      <c r="E116" s="94"/>
      <c r="F116" s="93"/>
      <c r="G116" s="99" t="s">
        <v>156</v>
      </c>
      <c r="H116" s="133">
        <f>SUM(H108:H115)</f>
        <v>0</v>
      </c>
      <c r="I116" s="93"/>
      <c r="J116" s="93"/>
      <c r="K116" s="95"/>
      <c r="L116" s="93"/>
      <c r="M116" s="93"/>
      <c r="N116" s="96"/>
      <c r="O116" s="93"/>
      <c r="P116" s="62" t="s">
        <v>156</v>
      </c>
      <c r="Q116" s="134">
        <f>SUM(Q108:Q115)</f>
        <v>0</v>
      </c>
      <c r="R116" s="93"/>
      <c r="S116" s="93"/>
      <c r="T116" s="93"/>
      <c r="U116" s="93"/>
      <c r="V116" s="93"/>
      <c r="W116" s="97"/>
      <c r="X116" s="93"/>
      <c r="Y116" s="62" t="s">
        <v>156</v>
      </c>
      <c r="Z116" s="134">
        <f>SUM(Z108:Z115)</f>
        <v>0</v>
      </c>
      <c r="AA116" s="93"/>
      <c r="AB116" s="93"/>
      <c r="AC116" s="93"/>
      <c r="AD116" s="93"/>
    </row>
    <row r="117" spans="1:31" s="36" customFormat="1" ht="15.75" thickBot="1">
      <c r="A117" s="92"/>
      <c r="B117" s="93"/>
      <c r="C117" s="93"/>
      <c r="D117" s="93"/>
      <c r="E117" s="102" t="s">
        <v>157</v>
      </c>
      <c r="F117" s="103"/>
      <c r="G117" s="103"/>
      <c r="H117" s="104">
        <f>H116+H107+H102+H77+H41+H28</f>
        <v>0</v>
      </c>
      <c r="I117" s="93"/>
      <c r="J117" s="93"/>
      <c r="K117" s="95"/>
      <c r="L117" s="93"/>
      <c r="M117" s="93"/>
      <c r="N117" s="117" t="s">
        <v>161</v>
      </c>
      <c r="O117" s="118"/>
      <c r="P117" s="118"/>
      <c r="Q117" s="114">
        <f>Q116+Q107+Q102+Q77+Q41+Q28</f>
        <v>0</v>
      </c>
      <c r="R117" s="93"/>
      <c r="S117" s="93"/>
      <c r="T117" s="93"/>
      <c r="U117" s="93"/>
      <c r="V117" s="93"/>
      <c r="W117" s="115" t="s">
        <v>162</v>
      </c>
      <c r="X117" s="116"/>
      <c r="Y117" s="116"/>
      <c r="Z117" s="113">
        <f>Z116+Z107+Z102+Z77+Z41+Z28</f>
        <v>0</v>
      </c>
      <c r="AA117" s="93"/>
      <c r="AB117" s="93"/>
      <c r="AC117" s="93"/>
      <c r="AD117" s="93"/>
    </row>
    <row r="118" spans="1:31" s="36" customFormat="1" ht="14.25">
      <c r="A118" s="33"/>
      <c r="E118" s="32"/>
      <c r="K118" s="37"/>
      <c r="N118" s="30"/>
      <c r="W118" s="31"/>
    </row>
    <row r="119" spans="1:31" s="36" customFormat="1" ht="14.25">
      <c r="A119" s="33"/>
      <c r="E119" s="32"/>
      <c r="K119" s="37"/>
      <c r="N119" s="30"/>
      <c r="W119" s="31"/>
    </row>
    <row r="120" spans="1:31" s="36" customFormat="1" ht="14.25">
      <c r="A120" s="33"/>
      <c r="E120" s="32"/>
      <c r="K120" s="37"/>
      <c r="N120" s="30"/>
      <c r="W120" s="31"/>
    </row>
    <row r="121" spans="1:31" s="36" customFormat="1" ht="14.25">
      <c r="A121" s="33"/>
      <c r="E121" s="32"/>
      <c r="K121" s="37"/>
      <c r="N121" s="30"/>
      <c r="W121" s="31"/>
    </row>
    <row r="122" spans="1:31" s="36" customFormat="1" ht="14.25">
      <c r="A122" s="33"/>
      <c r="E122" s="32"/>
      <c r="K122" s="37"/>
      <c r="N122" s="30"/>
      <c r="W122" s="31"/>
    </row>
    <row r="123" spans="1:31" s="36" customFormat="1" ht="14.25">
      <c r="A123" s="33"/>
      <c r="E123" s="32"/>
      <c r="K123" s="37"/>
      <c r="N123" s="30"/>
      <c r="W123" s="31"/>
    </row>
    <row r="124" spans="1:31" s="36" customFormat="1" ht="14.25">
      <c r="A124" s="33"/>
      <c r="E124" s="32"/>
      <c r="K124" s="37"/>
      <c r="N124" s="30"/>
      <c r="W124" s="31"/>
    </row>
    <row r="125" spans="1:31" s="36" customFormat="1" ht="14.25">
      <c r="A125" s="33"/>
      <c r="E125" s="32"/>
      <c r="K125" s="37"/>
      <c r="N125" s="30"/>
      <c r="W125" s="31"/>
    </row>
    <row r="126" spans="1:31" s="36" customFormat="1" ht="14.25">
      <c r="A126" s="33"/>
      <c r="E126" s="32"/>
      <c r="K126" s="37"/>
      <c r="N126" s="30"/>
      <c r="W126" s="31"/>
    </row>
    <row r="127" spans="1:31" s="36" customFormat="1" ht="14.25">
      <c r="A127" s="33"/>
      <c r="E127" s="32"/>
      <c r="K127" s="37"/>
      <c r="N127" s="30"/>
      <c r="W127" s="31"/>
    </row>
    <row r="128" spans="1:31" s="36" customFormat="1" ht="14.25">
      <c r="A128" s="33"/>
      <c r="E128" s="32"/>
      <c r="K128" s="37"/>
      <c r="N128" s="30"/>
      <c r="W128" s="31"/>
    </row>
    <row r="129" spans="1:23" s="36" customFormat="1" ht="14.25">
      <c r="A129" s="33"/>
      <c r="E129" s="32"/>
      <c r="K129" s="37"/>
      <c r="N129" s="30"/>
      <c r="W129" s="31"/>
    </row>
    <row r="130" spans="1:23" s="36" customFormat="1" ht="14.25">
      <c r="A130" s="33"/>
      <c r="E130" s="32"/>
      <c r="K130" s="37"/>
      <c r="N130" s="30"/>
      <c r="W130" s="31"/>
    </row>
    <row r="131" spans="1:23" s="36" customFormat="1" ht="14.25">
      <c r="A131" s="33"/>
      <c r="E131" s="32"/>
      <c r="K131" s="37"/>
      <c r="N131" s="30"/>
      <c r="W131" s="31"/>
    </row>
    <row r="132" spans="1:23" s="36" customFormat="1" ht="14.25">
      <c r="A132" s="33"/>
      <c r="E132" s="32"/>
      <c r="K132" s="37"/>
      <c r="N132" s="30"/>
      <c r="W132" s="31"/>
    </row>
    <row r="133" spans="1:23" s="36" customFormat="1" ht="14.25">
      <c r="A133" s="33"/>
      <c r="E133" s="32"/>
      <c r="K133" s="37"/>
      <c r="N133" s="30"/>
      <c r="W133" s="31"/>
    </row>
    <row r="134" spans="1:23" s="36" customFormat="1" ht="14.25">
      <c r="A134" s="33"/>
      <c r="E134" s="32"/>
      <c r="K134" s="37"/>
      <c r="N134" s="30"/>
      <c r="W134" s="31"/>
    </row>
    <row r="135" spans="1:23" s="36" customFormat="1" ht="14.25">
      <c r="A135" s="33"/>
      <c r="E135" s="32"/>
      <c r="K135" s="37"/>
      <c r="N135" s="30"/>
      <c r="W135" s="31"/>
    </row>
    <row r="136" spans="1:23" s="36" customFormat="1" ht="14.25">
      <c r="A136" s="33"/>
      <c r="E136" s="32"/>
      <c r="K136" s="37"/>
      <c r="N136" s="30"/>
      <c r="W136" s="31"/>
    </row>
    <row r="137" spans="1:23" s="36" customFormat="1" ht="14.25">
      <c r="A137" s="33"/>
      <c r="E137" s="32"/>
      <c r="K137" s="37"/>
      <c r="N137" s="30"/>
      <c r="W137" s="31"/>
    </row>
    <row r="138" spans="1:23" s="36" customFormat="1" ht="14.25">
      <c r="A138" s="33"/>
      <c r="E138" s="32"/>
      <c r="K138" s="37"/>
      <c r="N138" s="30"/>
      <c r="W138" s="31"/>
    </row>
    <row r="139" spans="1:23" s="36" customFormat="1" ht="14.25">
      <c r="A139" s="33"/>
      <c r="E139" s="32"/>
      <c r="K139" s="37"/>
      <c r="N139" s="30"/>
      <c r="W139" s="31"/>
    </row>
    <row r="140" spans="1:23" s="36" customFormat="1" ht="14.25">
      <c r="A140" s="33"/>
      <c r="E140" s="32"/>
      <c r="K140" s="37"/>
      <c r="N140" s="30"/>
      <c r="W140" s="31"/>
    </row>
    <row r="141" spans="1:23" s="36" customFormat="1" ht="14.25">
      <c r="A141" s="33"/>
      <c r="E141" s="32"/>
      <c r="K141" s="37"/>
      <c r="N141" s="30"/>
      <c r="W141" s="31"/>
    </row>
    <row r="142" spans="1:23" s="36" customFormat="1" ht="14.25">
      <c r="A142" s="33"/>
      <c r="E142" s="32"/>
      <c r="K142" s="37"/>
      <c r="N142" s="30"/>
      <c r="W142" s="31"/>
    </row>
    <row r="143" spans="1:23" s="36" customFormat="1" ht="14.25">
      <c r="A143" s="33"/>
      <c r="E143" s="32"/>
      <c r="K143" s="37"/>
      <c r="N143" s="30"/>
      <c r="W143" s="31"/>
    </row>
    <row r="144" spans="1:23" s="36" customFormat="1" ht="14.25">
      <c r="A144" s="33"/>
      <c r="E144" s="32"/>
      <c r="K144" s="37"/>
      <c r="N144" s="30"/>
      <c r="W144" s="31"/>
    </row>
    <row r="145" spans="1:23" s="36" customFormat="1" ht="14.25">
      <c r="A145" s="33"/>
      <c r="E145" s="32"/>
      <c r="K145" s="37"/>
      <c r="N145" s="30"/>
      <c r="W145" s="31"/>
    </row>
    <row r="146" spans="1:23" s="36" customFormat="1" ht="14.25">
      <c r="A146" s="33"/>
      <c r="E146" s="32"/>
      <c r="K146" s="37"/>
      <c r="N146" s="30"/>
      <c r="W146" s="31"/>
    </row>
    <row r="147" spans="1:23" s="36" customFormat="1" ht="14.25">
      <c r="A147" s="33"/>
      <c r="E147" s="32"/>
      <c r="K147" s="37"/>
      <c r="N147" s="30"/>
      <c r="W147" s="31"/>
    </row>
    <row r="148" spans="1:23" s="36" customFormat="1" ht="14.25">
      <c r="A148" s="33"/>
      <c r="E148" s="32"/>
      <c r="K148" s="37"/>
      <c r="N148" s="30"/>
      <c r="W148" s="31"/>
    </row>
    <row r="149" spans="1:23" s="36" customFormat="1" ht="14.25">
      <c r="A149" s="33"/>
      <c r="E149" s="32"/>
      <c r="K149" s="37"/>
      <c r="N149" s="30"/>
      <c r="W149" s="31"/>
    </row>
    <row r="150" spans="1:23" s="36" customFormat="1" ht="14.25">
      <c r="A150" s="33"/>
      <c r="E150" s="32"/>
      <c r="K150" s="37"/>
      <c r="N150" s="30"/>
      <c r="W150" s="31"/>
    </row>
    <row r="151" spans="1:23" s="36" customFormat="1" ht="14.25">
      <c r="A151" s="33"/>
      <c r="E151" s="32"/>
      <c r="K151" s="37"/>
      <c r="N151" s="30"/>
      <c r="W151" s="31"/>
    </row>
    <row r="152" spans="1:23" s="36" customFormat="1" ht="14.25">
      <c r="A152" s="33"/>
      <c r="E152" s="32"/>
      <c r="K152" s="37"/>
      <c r="N152" s="30"/>
      <c r="W152" s="31"/>
    </row>
    <row r="153" spans="1:23" s="36" customFormat="1" ht="14.25">
      <c r="A153" s="33"/>
      <c r="E153" s="32"/>
      <c r="K153" s="37"/>
      <c r="N153" s="30"/>
      <c r="W153" s="31"/>
    </row>
    <row r="154" spans="1:23" s="36" customFormat="1" ht="14.25">
      <c r="A154" s="33"/>
      <c r="E154" s="32"/>
      <c r="K154" s="37"/>
      <c r="N154" s="30"/>
      <c r="W154" s="31"/>
    </row>
    <row r="155" spans="1:23" s="36" customFormat="1" ht="14.25">
      <c r="A155" s="33"/>
      <c r="E155" s="32"/>
      <c r="K155" s="37"/>
      <c r="N155" s="30"/>
      <c r="W155" s="31"/>
    </row>
    <row r="156" spans="1:23" s="36" customFormat="1" ht="14.25">
      <c r="A156" s="33"/>
      <c r="E156" s="32"/>
      <c r="K156" s="37"/>
      <c r="N156" s="30"/>
      <c r="W156" s="31"/>
    </row>
    <row r="157" spans="1:23" s="36" customFormat="1" ht="14.25">
      <c r="A157" s="33"/>
      <c r="E157" s="32"/>
      <c r="K157" s="37"/>
      <c r="N157" s="30"/>
      <c r="W157" s="31"/>
    </row>
    <row r="158" spans="1:23" s="36" customFormat="1" ht="14.25">
      <c r="A158" s="33"/>
      <c r="E158" s="32"/>
      <c r="K158" s="37"/>
      <c r="N158" s="30"/>
      <c r="W158" s="31"/>
    </row>
    <row r="159" spans="1:23" s="36" customFormat="1" ht="14.25">
      <c r="A159" s="33"/>
      <c r="E159" s="32"/>
      <c r="K159" s="37"/>
      <c r="N159" s="30"/>
      <c r="W159" s="31"/>
    </row>
    <row r="160" spans="1:23" s="36" customFormat="1" ht="14.25">
      <c r="A160" s="33"/>
      <c r="E160" s="32"/>
      <c r="K160" s="37"/>
      <c r="N160" s="30"/>
      <c r="W160" s="31"/>
    </row>
    <row r="161" spans="1:23" s="36" customFormat="1" ht="14.25">
      <c r="A161" s="33"/>
      <c r="E161" s="32"/>
      <c r="K161" s="37"/>
      <c r="N161" s="30"/>
      <c r="W161" s="31"/>
    </row>
    <row r="162" spans="1:23" s="36" customFormat="1" ht="14.25">
      <c r="A162" s="33"/>
      <c r="E162" s="32"/>
      <c r="K162" s="37"/>
      <c r="N162" s="30"/>
      <c r="W162" s="31"/>
    </row>
    <row r="163" spans="1:23" s="36" customFormat="1" ht="14.25">
      <c r="A163" s="33"/>
      <c r="E163" s="32"/>
      <c r="K163" s="37"/>
      <c r="N163" s="30"/>
      <c r="W163" s="31"/>
    </row>
    <row r="164" spans="1:23" s="36" customFormat="1" ht="14.25">
      <c r="A164" s="33"/>
      <c r="E164" s="32"/>
      <c r="K164" s="37"/>
      <c r="N164" s="30"/>
      <c r="W164" s="31"/>
    </row>
    <row r="165" spans="1:23" s="36" customFormat="1" ht="14.25">
      <c r="A165" s="33"/>
      <c r="E165" s="32"/>
      <c r="K165" s="37"/>
      <c r="N165" s="30"/>
      <c r="W165" s="31"/>
    </row>
    <row r="166" spans="1:23" s="36" customFormat="1" ht="14.25">
      <c r="A166" s="33"/>
      <c r="E166" s="32"/>
      <c r="K166" s="37"/>
      <c r="N166" s="30"/>
      <c r="W166" s="31"/>
    </row>
    <row r="167" spans="1:23" s="36" customFormat="1" ht="14.25">
      <c r="A167" s="33"/>
      <c r="E167" s="32"/>
      <c r="K167" s="37"/>
      <c r="N167" s="30"/>
      <c r="W167" s="31"/>
    </row>
    <row r="168" spans="1:23" s="36" customFormat="1" ht="14.25">
      <c r="A168" s="33"/>
      <c r="E168" s="32"/>
      <c r="K168" s="37"/>
      <c r="N168" s="30"/>
      <c r="W168" s="31"/>
    </row>
    <row r="169" spans="1:23" s="36" customFormat="1" ht="14.25">
      <c r="A169" s="33"/>
      <c r="E169" s="32"/>
      <c r="K169" s="37"/>
      <c r="N169" s="30"/>
      <c r="W169" s="31"/>
    </row>
    <row r="170" spans="1:23" s="36" customFormat="1" ht="14.25">
      <c r="A170" s="33"/>
      <c r="E170" s="32"/>
      <c r="K170" s="37"/>
      <c r="N170" s="30"/>
      <c r="W170" s="31"/>
    </row>
    <row r="171" spans="1:23" s="36" customFormat="1" ht="14.25">
      <c r="A171" s="33"/>
      <c r="E171" s="32"/>
      <c r="K171" s="37"/>
      <c r="N171" s="30"/>
      <c r="W171" s="31"/>
    </row>
    <row r="172" spans="1:23" s="36" customFormat="1" ht="14.25">
      <c r="A172" s="33"/>
      <c r="E172" s="32"/>
      <c r="K172" s="37"/>
      <c r="N172" s="30"/>
      <c r="W172" s="31"/>
    </row>
    <row r="173" spans="1:23" s="36" customFormat="1" ht="14.25">
      <c r="A173" s="33"/>
      <c r="E173" s="32"/>
      <c r="K173" s="37"/>
      <c r="N173" s="30"/>
      <c r="W173" s="31"/>
    </row>
    <row r="174" spans="1:23" s="36" customFormat="1" ht="14.25">
      <c r="A174" s="33"/>
      <c r="E174" s="32"/>
      <c r="K174" s="37"/>
      <c r="N174" s="30"/>
      <c r="W174" s="31"/>
    </row>
    <row r="175" spans="1:23" s="36" customFormat="1" ht="14.25">
      <c r="A175" s="33"/>
      <c r="E175" s="32"/>
      <c r="K175" s="37"/>
      <c r="N175" s="30"/>
      <c r="W175" s="31"/>
    </row>
    <row r="176" spans="1:23" s="36" customFormat="1" ht="14.25">
      <c r="A176" s="33"/>
      <c r="E176" s="32"/>
      <c r="K176" s="37"/>
      <c r="N176" s="30"/>
      <c r="W176" s="31"/>
    </row>
    <row r="177" spans="1:23" s="36" customFormat="1" ht="14.25">
      <c r="A177" s="33"/>
      <c r="E177" s="32"/>
      <c r="K177" s="37"/>
      <c r="N177" s="30"/>
      <c r="W177" s="31"/>
    </row>
    <row r="178" spans="1:23" s="36" customFormat="1" ht="14.25">
      <c r="A178" s="33"/>
      <c r="E178" s="32"/>
      <c r="K178" s="37"/>
      <c r="N178" s="30"/>
      <c r="W178" s="31"/>
    </row>
    <row r="179" spans="1:23" s="36" customFormat="1" ht="14.25">
      <c r="A179" s="33"/>
      <c r="E179" s="32"/>
      <c r="K179" s="37"/>
      <c r="N179" s="30"/>
      <c r="W179" s="31"/>
    </row>
    <row r="180" spans="1:23" s="36" customFormat="1" ht="14.25">
      <c r="A180" s="33"/>
      <c r="E180" s="32"/>
      <c r="K180" s="37"/>
      <c r="N180" s="30"/>
      <c r="W180" s="31"/>
    </row>
    <row r="181" spans="1:23" s="36" customFormat="1" ht="14.25">
      <c r="A181" s="33"/>
      <c r="E181" s="32"/>
      <c r="K181" s="37"/>
      <c r="N181" s="30"/>
      <c r="W181" s="31"/>
    </row>
    <row r="182" spans="1:23" s="36" customFormat="1" ht="14.25">
      <c r="A182" s="33"/>
      <c r="E182" s="32"/>
      <c r="K182" s="37"/>
      <c r="N182" s="30"/>
      <c r="W182" s="31"/>
    </row>
    <row r="183" spans="1:23" s="36" customFormat="1" ht="14.25">
      <c r="A183" s="33"/>
      <c r="E183" s="32"/>
      <c r="K183" s="37"/>
      <c r="N183" s="30"/>
      <c r="W183" s="31"/>
    </row>
    <row r="184" spans="1:23" s="36" customFormat="1" ht="14.25">
      <c r="A184" s="33"/>
      <c r="E184" s="32"/>
      <c r="K184" s="37"/>
      <c r="N184" s="30"/>
      <c r="W184" s="31"/>
    </row>
    <row r="185" spans="1:23" s="36" customFormat="1" ht="14.25">
      <c r="A185" s="33"/>
      <c r="E185" s="32"/>
      <c r="K185" s="37"/>
      <c r="N185" s="30"/>
      <c r="W185" s="31"/>
    </row>
    <row r="186" spans="1:23" s="36" customFormat="1" ht="14.25">
      <c r="A186" s="33"/>
      <c r="E186" s="32"/>
      <c r="K186" s="37"/>
      <c r="N186" s="30"/>
      <c r="W186" s="31"/>
    </row>
    <row r="187" spans="1:23" s="36" customFormat="1" ht="14.25">
      <c r="A187" s="33"/>
      <c r="E187" s="32"/>
      <c r="K187" s="37"/>
      <c r="N187" s="30"/>
      <c r="W187" s="31"/>
    </row>
    <row r="188" spans="1:23" s="36" customFormat="1" ht="14.25">
      <c r="A188" s="33"/>
      <c r="E188" s="32"/>
      <c r="K188" s="37"/>
      <c r="N188" s="30"/>
      <c r="W188" s="31"/>
    </row>
    <row r="189" spans="1:23" s="36" customFormat="1" ht="14.25">
      <c r="A189" s="33"/>
      <c r="E189" s="32"/>
      <c r="K189" s="37"/>
      <c r="N189" s="30"/>
      <c r="W189" s="31"/>
    </row>
    <row r="190" spans="1:23" s="36" customFormat="1" ht="14.25">
      <c r="A190" s="33"/>
      <c r="E190" s="32"/>
      <c r="K190" s="37"/>
      <c r="N190" s="30"/>
      <c r="W190" s="31"/>
    </row>
    <row r="191" spans="1:23" s="36" customFormat="1" ht="14.25">
      <c r="A191" s="33"/>
      <c r="E191" s="32"/>
      <c r="K191" s="37"/>
      <c r="N191" s="30"/>
      <c r="W191" s="31"/>
    </row>
    <row r="192" spans="1:23" s="36" customFormat="1" ht="14.25">
      <c r="A192" s="33"/>
      <c r="E192" s="32"/>
      <c r="K192" s="37"/>
      <c r="N192" s="30"/>
      <c r="W192" s="31"/>
    </row>
    <row r="193" spans="1:23" s="36" customFormat="1" ht="14.25">
      <c r="A193" s="33"/>
      <c r="E193" s="32"/>
      <c r="K193" s="37"/>
      <c r="N193" s="30"/>
      <c r="W193" s="31"/>
    </row>
    <row r="194" spans="1:23" s="36" customFormat="1" ht="14.25">
      <c r="A194" s="33"/>
      <c r="E194" s="32"/>
      <c r="K194" s="37"/>
      <c r="N194" s="30"/>
      <c r="W194" s="31"/>
    </row>
    <row r="195" spans="1:23" s="36" customFormat="1" ht="14.25">
      <c r="A195" s="33"/>
      <c r="E195" s="32"/>
      <c r="K195" s="37"/>
      <c r="N195" s="30"/>
      <c r="W195" s="31"/>
    </row>
    <row r="196" spans="1:23" s="36" customFormat="1" ht="14.25">
      <c r="A196" s="33"/>
      <c r="E196" s="32"/>
      <c r="K196" s="37"/>
      <c r="N196" s="30"/>
      <c r="W196" s="31"/>
    </row>
    <row r="197" spans="1:23" s="36" customFormat="1" ht="14.25">
      <c r="A197" s="33"/>
      <c r="E197" s="32"/>
      <c r="K197" s="37"/>
      <c r="N197" s="30"/>
      <c r="W197" s="31"/>
    </row>
    <row r="198" spans="1:23" s="36" customFormat="1" ht="14.25">
      <c r="A198" s="33"/>
      <c r="E198" s="32"/>
      <c r="K198" s="37"/>
      <c r="N198" s="30"/>
      <c r="W198" s="31"/>
    </row>
    <row r="199" spans="1:23" s="36" customFormat="1" ht="14.25">
      <c r="A199" s="33"/>
      <c r="E199" s="32"/>
      <c r="K199" s="37"/>
      <c r="N199" s="30"/>
      <c r="W199" s="31"/>
    </row>
    <row r="200" spans="1:23" s="36" customFormat="1" ht="14.25">
      <c r="A200" s="33"/>
      <c r="E200" s="32"/>
      <c r="K200" s="37"/>
      <c r="N200" s="30"/>
      <c r="W200" s="31"/>
    </row>
    <row r="201" spans="1:23" s="36" customFormat="1" ht="14.25">
      <c r="A201" s="33"/>
      <c r="E201" s="32"/>
      <c r="K201" s="37"/>
      <c r="N201" s="30"/>
      <c r="W201" s="31"/>
    </row>
    <row r="202" spans="1:23" s="36" customFormat="1" ht="14.25">
      <c r="A202" s="33"/>
      <c r="E202" s="32"/>
      <c r="K202" s="37"/>
      <c r="N202" s="30"/>
      <c r="W202" s="31"/>
    </row>
    <row r="203" spans="1:23" s="36" customFormat="1" ht="14.25">
      <c r="A203" s="33"/>
      <c r="E203" s="32"/>
      <c r="K203" s="37"/>
      <c r="N203" s="30"/>
      <c r="W203" s="31"/>
    </row>
    <row r="204" spans="1:23" s="36" customFormat="1" ht="14.25">
      <c r="A204" s="33"/>
      <c r="E204" s="32"/>
      <c r="K204" s="37"/>
      <c r="N204" s="30"/>
      <c r="W204" s="31"/>
    </row>
    <row r="205" spans="1:23" s="36" customFormat="1" ht="14.25">
      <c r="A205" s="33"/>
      <c r="E205" s="32"/>
      <c r="K205" s="37"/>
      <c r="N205" s="30"/>
      <c r="W205" s="31"/>
    </row>
    <row r="206" spans="1:23" s="36" customFormat="1" ht="14.25">
      <c r="A206" s="33"/>
      <c r="E206" s="32"/>
      <c r="K206" s="37"/>
      <c r="N206" s="30"/>
      <c r="W206" s="31"/>
    </row>
    <row r="207" spans="1:23" s="36" customFormat="1" ht="14.25">
      <c r="A207" s="33"/>
      <c r="E207" s="32"/>
      <c r="K207" s="37"/>
      <c r="N207" s="30"/>
      <c r="W207" s="31"/>
    </row>
    <row r="208" spans="1:23" s="36" customFormat="1" ht="14.25">
      <c r="A208" s="33"/>
      <c r="E208" s="32"/>
      <c r="K208" s="37"/>
      <c r="N208" s="30"/>
      <c r="W208" s="31"/>
    </row>
    <row r="209" spans="1:23" s="36" customFormat="1" ht="14.25">
      <c r="A209" s="33"/>
      <c r="E209" s="32"/>
      <c r="K209" s="37"/>
      <c r="N209" s="30"/>
      <c r="W209" s="31"/>
    </row>
    <row r="210" spans="1:23" s="36" customFormat="1" ht="14.25">
      <c r="A210" s="33"/>
      <c r="E210" s="32"/>
      <c r="K210" s="37"/>
      <c r="N210" s="30"/>
      <c r="W210" s="31"/>
    </row>
    <row r="211" spans="1:23" s="36" customFormat="1" ht="14.25">
      <c r="A211" s="33"/>
      <c r="E211" s="32"/>
      <c r="K211" s="37"/>
      <c r="N211" s="30"/>
      <c r="W211" s="31"/>
    </row>
    <row r="212" spans="1:23" s="36" customFormat="1" ht="14.25">
      <c r="A212" s="33"/>
      <c r="E212" s="32"/>
      <c r="K212" s="37"/>
      <c r="N212" s="30"/>
      <c r="W212" s="31"/>
    </row>
    <row r="213" spans="1:23" s="36" customFormat="1" ht="14.25">
      <c r="A213" s="33"/>
      <c r="E213" s="32"/>
      <c r="K213" s="37"/>
      <c r="N213" s="30"/>
      <c r="W213" s="31"/>
    </row>
    <row r="214" spans="1:23" s="36" customFormat="1" ht="14.25">
      <c r="A214" s="33"/>
      <c r="E214" s="32"/>
      <c r="K214" s="37"/>
      <c r="N214" s="30"/>
      <c r="W214" s="31"/>
    </row>
    <row r="215" spans="1:23" s="36" customFormat="1" ht="14.25">
      <c r="A215" s="33"/>
      <c r="E215" s="32"/>
      <c r="K215" s="37"/>
      <c r="N215" s="30"/>
      <c r="W215" s="31"/>
    </row>
    <row r="216" spans="1:23" s="36" customFormat="1" ht="14.25">
      <c r="A216" s="33"/>
      <c r="E216" s="32"/>
      <c r="K216" s="37"/>
      <c r="N216" s="30"/>
      <c r="W216" s="31"/>
    </row>
    <row r="217" spans="1:23" s="36" customFormat="1" ht="14.25">
      <c r="A217" s="33"/>
      <c r="E217" s="32"/>
      <c r="K217" s="37"/>
      <c r="N217" s="30"/>
      <c r="W217" s="31"/>
    </row>
    <row r="218" spans="1:23" s="36" customFormat="1" ht="14.25">
      <c r="A218" s="33"/>
      <c r="E218" s="32"/>
      <c r="K218" s="37"/>
      <c r="N218" s="30"/>
      <c r="W218" s="31"/>
    </row>
    <row r="219" spans="1:23" s="36" customFormat="1" ht="14.25">
      <c r="A219" s="33"/>
      <c r="E219" s="32"/>
      <c r="K219" s="37"/>
      <c r="N219" s="30"/>
      <c r="W219" s="31"/>
    </row>
    <row r="220" spans="1:23" s="3" customFormat="1">
      <c r="A220" s="2"/>
      <c r="E220" s="4"/>
      <c r="K220" s="5"/>
      <c r="N220" s="6"/>
      <c r="W220" s="7"/>
    </row>
    <row r="221" spans="1:23" s="3" customFormat="1">
      <c r="A221" s="2"/>
      <c r="E221" s="4"/>
      <c r="K221" s="5"/>
      <c r="N221" s="6"/>
      <c r="W221" s="7"/>
    </row>
    <row r="222" spans="1:23" s="3" customFormat="1">
      <c r="A222" s="2"/>
      <c r="E222" s="4"/>
      <c r="K222" s="5"/>
      <c r="N222" s="6"/>
      <c r="W222" s="7"/>
    </row>
    <row r="223" spans="1:23" s="3" customFormat="1">
      <c r="A223" s="2"/>
      <c r="E223" s="4"/>
      <c r="K223" s="5"/>
      <c r="N223" s="6"/>
      <c r="W223" s="7"/>
    </row>
    <row r="224" spans="1:23" s="3" customFormat="1">
      <c r="A224" s="2"/>
      <c r="E224" s="4"/>
      <c r="K224" s="5"/>
      <c r="N224" s="6"/>
      <c r="W224" s="7"/>
    </row>
    <row r="225" spans="1:23" s="3" customFormat="1">
      <c r="A225" s="2"/>
      <c r="E225" s="4"/>
      <c r="K225" s="5"/>
      <c r="N225" s="6"/>
      <c r="W225" s="7"/>
    </row>
    <row r="226" spans="1:23" s="3" customFormat="1">
      <c r="A226" s="2"/>
      <c r="E226" s="4"/>
      <c r="K226" s="5"/>
      <c r="N226" s="6"/>
      <c r="W226" s="7"/>
    </row>
    <row r="227" spans="1:23" s="3" customFormat="1">
      <c r="A227" s="2"/>
      <c r="E227" s="4"/>
      <c r="K227" s="5"/>
      <c r="N227" s="6"/>
      <c r="W227" s="7"/>
    </row>
    <row r="228" spans="1:23" s="3" customFormat="1">
      <c r="A228" s="2"/>
      <c r="E228" s="4"/>
      <c r="K228" s="5"/>
      <c r="N228" s="6"/>
      <c r="W228" s="7"/>
    </row>
    <row r="229" spans="1:23" s="3" customFormat="1">
      <c r="A229" s="2"/>
      <c r="E229" s="4"/>
      <c r="K229" s="5"/>
      <c r="N229" s="6"/>
      <c r="W229" s="7"/>
    </row>
    <row r="230" spans="1:23" s="3" customFormat="1">
      <c r="A230" s="2"/>
      <c r="E230" s="4"/>
      <c r="K230" s="5"/>
      <c r="N230" s="6"/>
      <c r="W230" s="7"/>
    </row>
    <row r="231" spans="1:23" s="3" customFormat="1">
      <c r="A231" s="2"/>
      <c r="E231" s="4"/>
      <c r="K231" s="5"/>
      <c r="N231" s="6"/>
      <c r="W231" s="7"/>
    </row>
    <row r="232" spans="1:23" s="3" customFormat="1">
      <c r="A232" s="2"/>
      <c r="E232" s="4"/>
      <c r="K232" s="5"/>
      <c r="N232" s="6"/>
      <c r="W232" s="7"/>
    </row>
    <row r="233" spans="1:23" s="3" customFormat="1">
      <c r="A233" s="2"/>
      <c r="E233" s="4"/>
      <c r="K233" s="5"/>
      <c r="N233" s="6"/>
      <c r="W233" s="7"/>
    </row>
    <row r="234" spans="1:23" s="3" customFormat="1">
      <c r="A234" s="2"/>
      <c r="E234" s="4"/>
      <c r="K234" s="5"/>
      <c r="N234" s="6"/>
      <c r="W234" s="7"/>
    </row>
    <row r="235" spans="1:23" s="3" customFormat="1">
      <c r="A235" s="2"/>
      <c r="E235" s="4"/>
      <c r="K235" s="5"/>
      <c r="N235" s="6"/>
      <c r="W235" s="7"/>
    </row>
    <row r="236" spans="1:23" s="3" customFormat="1">
      <c r="A236" s="2"/>
      <c r="E236" s="4"/>
      <c r="K236" s="5"/>
      <c r="N236" s="6"/>
      <c r="W236" s="7"/>
    </row>
    <row r="237" spans="1:23" s="3" customFormat="1">
      <c r="A237" s="2"/>
      <c r="E237" s="4"/>
      <c r="K237" s="5"/>
      <c r="N237" s="6"/>
      <c r="W237" s="7"/>
    </row>
    <row r="238" spans="1:23" s="3" customFormat="1">
      <c r="A238" s="2"/>
      <c r="E238" s="4"/>
      <c r="K238" s="5"/>
      <c r="N238" s="6"/>
      <c r="W238" s="7"/>
    </row>
    <row r="239" spans="1:23" s="3" customFormat="1">
      <c r="A239" s="2"/>
      <c r="E239" s="4"/>
      <c r="K239" s="5"/>
      <c r="N239" s="6"/>
      <c r="W239" s="7"/>
    </row>
    <row r="240" spans="1:23" s="3" customFormat="1">
      <c r="A240" s="2"/>
      <c r="E240" s="4"/>
      <c r="K240" s="5"/>
      <c r="N240" s="6"/>
      <c r="W240" s="7"/>
    </row>
    <row r="241" spans="1:23" s="3" customFormat="1">
      <c r="A241" s="2"/>
      <c r="E241" s="4"/>
      <c r="K241" s="5"/>
      <c r="N241" s="6"/>
      <c r="W241" s="7"/>
    </row>
    <row r="242" spans="1:23" s="3" customFormat="1">
      <c r="A242" s="2"/>
      <c r="E242" s="4"/>
      <c r="K242" s="5"/>
      <c r="N242" s="6"/>
      <c r="W242" s="7"/>
    </row>
    <row r="243" spans="1:23" s="3" customFormat="1">
      <c r="A243" s="2"/>
      <c r="E243" s="4"/>
      <c r="K243" s="5"/>
      <c r="N243" s="6"/>
      <c r="W243" s="7"/>
    </row>
    <row r="244" spans="1:23" s="3" customFormat="1">
      <c r="A244" s="2"/>
      <c r="E244" s="4"/>
      <c r="K244" s="5"/>
      <c r="N244" s="6"/>
      <c r="W244" s="7"/>
    </row>
    <row r="245" spans="1:23" s="3" customFormat="1">
      <c r="A245" s="2"/>
      <c r="E245" s="4"/>
      <c r="K245" s="5"/>
      <c r="N245" s="6"/>
      <c r="W245" s="7"/>
    </row>
    <row r="246" spans="1:23" s="3" customFormat="1">
      <c r="A246" s="2"/>
      <c r="E246" s="4"/>
      <c r="K246" s="5"/>
      <c r="N246" s="6"/>
      <c r="W246" s="7"/>
    </row>
    <row r="247" spans="1:23" s="3" customFormat="1">
      <c r="A247" s="2"/>
      <c r="E247" s="4"/>
      <c r="K247" s="5"/>
      <c r="N247" s="6"/>
      <c r="W247" s="7"/>
    </row>
    <row r="248" spans="1:23" s="3" customFormat="1">
      <c r="A248" s="2"/>
      <c r="E248" s="4"/>
      <c r="K248" s="5"/>
      <c r="N248" s="6"/>
      <c r="W248" s="7"/>
    </row>
    <row r="249" spans="1:23" s="3" customFormat="1">
      <c r="A249" s="2"/>
      <c r="E249" s="4"/>
      <c r="K249" s="5"/>
      <c r="N249" s="6"/>
      <c r="W249" s="7"/>
    </row>
    <row r="250" spans="1:23" s="3" customFormat="1">
      <c r="A250" s="2"/>
      <c r="E250" s="4"/>
      <c r="K250" s="5"/>
      <c r="N250" s="6"/>
      <c r="W250" s="7"/>
    </row>
    <row r="251" spans="1:23" s="3" customFormat="1">
      <c r="A251" s="2"/>
      <c r="E251" s="4"/>
      <c r="K251" s="5"/>
      <c r="N251" s="6"/>
      <c r="W251" s="7"/>
    </row>
    <row r="252" spans="1:23" s="3" customFormat="1">
      <c r="A252" s="2"/>
      <c r="E252" s="4"/>
      <c r="K252" s="5"/>
      <c r="N252" s="6"/>
      <c r="W252" s="7"/>
    </row>
    <row r="253" spans="1:23" s="3" customFormat="1">
      <c r="A253" s="2"/>
      <c r="E253" s="4"/>
      <c r="K253" s="5"/>
      <c r="N253" s="6"/>
      <c r="W253" s="7"/>
    </row>
    <row r="254" spans="1:23" s="3" customFormat="1">
      <c r="A254" s="2"/>
      <c r="E254" s="4"/>
      <c r="K254" s="5"/>
      <c r="N254" s="6"/>
      <c r="W254" s="7"/>
    </row>
    <row r="255" spans="1:23" s="3" customFormat="1">
      <c r="A255" s="2"/>
      <c r="E255" s="4"/>
      <c r="K255" s="5"/>
      <c r="N255" s="6"/>
      <c r="W255" s="7"/>
    </row>
    <row r="256" spans="1:23" s="3" customFormat="1">
      <c r="A256" s="2"/>
      <c r="E256" s="4"/>
      <c r="K256" s="5"/>
      <c r="N256" s="6"/>
      <c r="W256" s="7"/>
    </row>
    <row r="257" spans="1:23" s="3" customFormat="1">
      <c r="A257" s="2"/>
      <c r="E257" s="4"/>
      <c r="K257" s="5"/>
      <c r="N257" s="6"/>
      <c r="W257" s="7"/>
    </row>
    <row r="258" spans="1:23" s="3" customFormat="1">
      <c r="A258" s="2"/>
      <c r="E258" s="4"/>
      <c r="K258" s="5"/>
      <c r="N258" s="6"/>
      <c r="W258" s="7"/>
    </row>
    <row r="259" spans="1:23" s="3" customFormat="1">
      <c r="A259" s="2"/>
      <c r="E259" s="4"/>
      <c r="K259" s="5"/>
      <c r="N259" s="6"/>
      <c r="W259" s="7"/>
    </row>
    <row r="260" spans="1:23" s="3" customFormat="1">
      <c r="A260" s="2"/>
      <c r="E260" s="4"/>
      <c r="K260" s="5"/>
      <c r="N260" s="6"/>
      <c r="W260" s="7"/>
    </row>
    <row r="261" spans="1:23" s="3" customFormat="1">
      <c r="A261" s="2"/>
      <c r="E261" s="4"/>
      <c r="K261" s="5"/>
      <c r="N261" s="6"/>
      <c r="W261" s="7"/>
    </row>
    <row r="262" spans="1:23" s="3" customFormat="1">
      <c r="A262" s="2"/>
      <c r="E262" s="4"/>
      <c r="K262" s="5"/>
      <c r="N262" s="6"/>
      <c r="W262" s="7"/>
    </row>
    <row r="263" spans="1:23" s="3" customFormat="1">
      <c r="A263" s="2"/>
      <c r="E263" s="4"/>
      <c r="K263" s="5"/>
      <c r="N263" s="6"/>
      <c r="W263" s="7"/>
    </row>
    <row r="264" spans="1:23" s="3" customFormat="1">
      <c r="A264" s="2"/>
      <c r="E264" s="4"/>
      <c r="K264" s="5"/>
      <c r="N264" s="6"/>
      <c r="W264" s="7"/>
    </row>
    <row r="265" spans="1:23" s="3" customFormat="1">
      <c r="A265" s="2"/>
      <c r="E265" s="4"/>
      <c r="K265" s="5"/>
      <c r="N265" s="6"/>
      <c r="W265" s="7"/>
    </row>
    <row r="266" spans="1:23" s="3" customFormat="1">
      <c r="A266" s="2"/>
      <c r="E266" s="4"/>
      <c r="K266" s="5"/>
      <c r="N266" s="6"/>
      <c r="W266" s="7"/>
    </row>
    <row r="267" spans="1:23" s="3" customFormat="1">
      <c r="A267" s="2"/>
      <c r="E267" s="4"/>
      <c r="K267" s="5"/>
      <c r="N267" s="6"/>
      <c r="W267" s="7"/>
    </row>
    <row r="268" spans="1:23" s="3" customFormat="1">
      <c r="A268" s="2"/>
      <c r="E268" s="4"/>
      <c r="K268" s="5"/>
      <c r="N268" s="6"/>
      <c r="W268" s="7"/>
    </row>
    <row r="269" spans="1:23" s="3" customFormat="1">
      <c r="A269" s="2"/>
      <c r="E269" s="4"/>
      <c r="K269" s="5"/>
      <c r="N269" s="6"/>
      <c r="W269" s="7"/>
    </row>
    <row r="270" spans="1:23" s="3" customFormat="1">
      <c r="A270" s="2"/>
      <c r="E270" s="4"/>
      <c r="K270" s="5"/>
      <c r="N270" s="6"/>
      <c r="W270" s="7"/>
    </row>
  </sheetData>
  <autoFilter ref="A11:AD11" xr:uid="{00000000-0009-0000-0000-000000000000}"/>
  <mergeCells count="8">
    <mergeCell ref="B4:G4"/>
    <mergeCell ref="I4:K4"/>
    <mergeCell ref="B8:C8"/>
    <mergeCell ref="B9:C9"/>
    <mergeCell ref="N117:P117"/>
    <mergeCell ref="W117:Y117"/>
    <mergeCell ref="N10:U10"/>
    <mergeCell ref="W10:AD10"/>
  </mergeCells>
  <pageMargins left="0.70000000000000007" right="0.70000000000000007" top="0.75" bottom="0.75" header="0.30000000000000004" footer="0.30000000000000004"/>
  <pageSetup paperSize="9" fitToWidth="0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FEFA1-455D-492E-BE0B-EC4ACA1B3B7E}">
  <dimension ref="A1:AE269"/>
  <sheetViews>
    <sheetView tabSelected="1" zoomScale="75" zoomScaleNormal="75" workbookViewId="0">
      <pane ySplit="3315" topLeftCell="A13" activePane="bottomLeft"/>
      <selection activeCell="F8" sqref="F8"/>
      <selection pane="bottomLeft" activeCell="K20" sqref="K20"/>
    </sheetView>
  </sheetViews>
  <sheetFormatPr baseColWidth="10" defaultColWidth="10.25" defaultRowHeight="15"/>
  <cols>
    <col min="1" max="1" width="3.125" style="15" bestFit="1" customWidth="1"/>
    <col min="2" max="2" width="72.625" style="16" customWidth="1"/>
    <col min="3" max="3" width="14.375" style="16" customWidth="1"/>
    <col min="4" max="4" width="1.5" style="1" customWidth="1"/>
    <col min="5" max="5" width="8.625" style="17" customWidth="1"/>
    <col min="6" max="6" width="13.25" style="16" bestFit="1" customWidth="1"/>
    <col min="7" max="7" width="10.25" style="16"/>
    <col min="8" max="8" width="14.25" style="16" bestFit="1" customWidth="1"/>
    <col min="9" max="9" width="18.875" style="16" customWidth="1"/>
    <col min="10" max="10" width="15.625" style="16" customWidth="1"/>
    <col min="11" max="11" width="10.25" style="18"/>
    <col min="12" max="12" width="18.625" style="16" bestFit="1" customWidth="1"/>
    <col min="13" max="13" width="1.75" style="1" customWidth="1"/>
    <col min="14" max="14" width="10.25" style="19"/>
    <col min="15" max="16" width="10.25" style="16"/>
    <col min="17" max="17" width="14.25" style="16" bestFit="1" customWidth="1"/>
    <col min="18" max="18" width="16.5" style="16" bestFit="1" customWidth="1"/>
    <col min="19" max="19" width="17.125" style="16" bestFit="1" customWidth="1"/>
    <col min="20" max="20" width="10.25" style="16"/>
    <col min="21" max="21" width="18.625" style="16" bestFit="1" customWidth="1"/>
    <col min="22" max="22" width="1.875" style="1" customWidth="1"/>
    <col min="23" max="23" width="10.25" style="20"/>
    <col min="24" max="26" width="10.25" style="16"/>
    <col min="27" max="27" width="14.875" style="16" customWidth="1"/>
    <col min="28" max="28" width="17.25" style="16" bestFit="1" customWidth="1"/>
    <col min="29" max="29" width="10.25" style="16"/>
    <col min="30" max="30" width="16.125" style="16" bestFit="1" customWidth="1"/>
    <col min="31" max="31" width="2" style="1" customWidth="1"/>
    <col min="32" max="16384" width="10.25" style="16"/>
  </cols>
  <sheetData>
    <row r="1" spans="1:31" s="22" customFormat="1" ht="14.25">
      <c r="A1" s="21"/>
      <c r="D1" s="23"/>
      <c r="E1" s="24"/>
      <c r="K1" s="25"/>
      <c r="M1" s="23"/>
      <c r="N1" s="26"/>
      <c r="V1" s="23"/>
      <c r="W1" s="27"/>
      <c r="AE1" s="23"/>
    </row>
    <row r="2" spans="1:31" s="22" customFormat="1" ht="14.25">
      <c r="A2" s="21"/>
      <c r="D2" s="23"/>
      <c r="E2" s="24"/>
      <c r="K2" s="25"/>
      <c r="M2" s="23"/>
      <c r="N2" s="26"/>
      <c r="V2" s="23"/>
      <c r="W2" s="27"/>
      <c r="AE2" s="23"/>
    </row>
    <row r="3" spans="1:31" s="22" customFormat="1" ht="14.25">
      <c r="A3" s="21"/>
      <c r="D3" s="23"/>
      <c r="E3" s="24"/>
      <c r="F3" s="28"/>
      <c r="G3" s="28"/>
      <c r="H3" s="28"/>
      <c r="K3" s="25"/>
      <c r="M3" s="23"/>
      <c r="N3" s="26"/>
      <c r="O3" s="28"/>
      <c r="P3" s="28"/>
      <c r="Q3" s="28"/>
      <c r="V3" s="23"/>
      <c r="W3" s="27"/>
      <c r="X3" s="28"/>
      <c r="Y3" s="28"/>
      <c r="Z3" s="28"/>
      <c r="AE3" s="23"/>
    </row>
    <row r="4" spans="1:31" s="22" customFormat="1" ht="26.25">
      <c r="A4" s="21"/>
      <c r="B4" s="119" t="s">
        <v>163</v>
      </c>
      <c r="C4" s="120"/>
      <c r="D4" s="120"/>
      <c r="E4" s="120"/>
      <c r="F4" s="120"/>
      <c r="G4" s="120"/>
      <c r="H4" s="28"/>
      <c r="I4" s="122" t="s">
        <v>164</v>
      </c>
      <c r="J4" s="120"/>
      <c r="K4" s="120"/>
      <c r="L4" s="120"/>
      <c r="M4" s="23"/>
      <c r="N4" s="26"/>
      <c r="O4" s="28"/>
      <c r="P4" s="28"/>
      <c r="Q4" s="28"/>
      <c r="V4" s="23"/>
      <c r="W4" s="27"/>
      <c r="X4" s="28"/>
      <c r="Y4" s="28"/>
      <c r="Z4" s="28"/>
      <c r="AE4" s="23"/>
    </row>
    <row r="5" spans="1:31" s="22" customFormat="1" ht="14.25">
      <c r="A5" s="21"/>
      <c r="D5" s="23"/>
      <c r="E5" s="24"/>
      <c r="F5" s="28"/>
      <c r="G5" s="28"/>
      <c r="H5" s="28"/>
      <c r="K5" s="25"/>
      <c r="M5" s="23"/>
      <c r="N5" s="26"/>
      <c r="O5" s="28"/>
      <c r="P5" s="28"/>
      <c r="Q5" s="28"/>
      <c r="V5" s="23"/>
      <c r="W5" s="27"/>
      <c r="X5" s="28"/>
      <c r="Y5" s="28"/>
      <c r="Z5" s="28"/>
      <c r="AE5" s="23"/>
    </row>
    <row r="6" spans="1:31" s="22" customFormat="1" thickBot="1">
      <c r="A6" s="21"/>
      <c r="D6" s="23"/>
      <c r="E6" s="24"/>
      <c r="F6" s="28"/>
      <c r="G6" s="28"/>
      <c r="H6" s="28"/>
      <c r="K6" s="25"/>
      <c r="M6" s="23"/>
      <c r="N6" s="26"/>
      <c r="O6" s="28"/>
      <c r="P6" s="28"/>
      <c r="Q6" s="28"/>
      <c r="V6" s="23"/>
      <c r="W6" s="27"/>
      <c r="X6" s="28"/>
      <c r="Y6" s="28"/>
      <c r="Z6" s="28"/>
      <c r="AE6" s="23"/>
    </row>
    <row r="7" spans="1:31" s="22" customFormat="1" ht="15.75" thickBot="1">
      <c r="A7" s="21"/>
      <c r="B7" s="107" t="s">
        <v>158</v>
      </c>
      <c r="C7" s="111"/>
      <c r="D7" s="23"/>
      <c r="E7" s="112">
        <f>A114</f>
        <v>99</v>
      </c>
      <c r="F7" s="28"/>
      <c r="G7" s="28"/>
      <c r="H7" s="28"/>
      <c r="K7" s="25"/>
      <c r="M7" s="23"/>
      <c r="N7" s="26"/>
      <c r="O7" s="28"/>
      <c r="P7" s="28"/>
      <c r="Q7" s="28"/>
      <c r="V7" s="23"/>
      <c r="W7" s="27"/>
      <c r="X7" s="28"/>
      <c r="Y7" s="28"/>
      <c r="Z7" s="28"/>
      <c r="AE7" s="23"/>
    </row>
    <row r="8" spans="1:31" s="22" customFormat="1" ht="15.75" thickBot="1">
      <c r="A8" s="21"/>
      <c r="B8" s="107" t="s">
        <v>159</v>
      </c>
      <c r="C8" s="108"/>
      <c r="D8" s="29"/>
      <c r="E8" s="110">
        <f>70%*E7</f>
        <v>69.3</v>
      </c>
      <c r="F8" s="136" t="s">
        <v>160</v>
      </c>
      <c r="G8" s="28"/>
      <c r="H8" s="28"/>
      <c r="K8" s="25"/>
      <c r="M8" s="23"/>
      <c r="N8" s="26"/>
      <c r="O8" s="28"/>
      <c r="P8" s="28"/>
      <c r="Q8" s="28"/>
      <c r="V8" s="23"/>
      <c r="W8" s="27"/>
      <c r="X8" s="28"/>
      <c r="Y8" s="28"/>
      <c r="Z8" s="28"/>
      <c r="AE8" s="23"/>
    </row>
    <row r="9" spans="1:31" s="22" customFormat="1" ht="20.25">
      <c r="A9" s="87"/>
      <c r="B9" s="105" t="s">
        <v>0</v>
      </c>
      <c r="C9" s="106"/>
      <c r="D9" s="70"/>
      <c r="E9" s="101"/>
      <c r="F9" s="109"/>
      <c r="G9" s="78"/>
      <c r="H9" s="77" t="s">
        <v>1</v>
      </c>
      <c r="I9" s="78"/>
      <c r="J9" s="78"/>
      <c r="K9" s="78"/>
      <c r="L9" s="79"/>
      <c r="M9" s="80"/>
      <c r="N9" s="89" t="s">
        <v>2</v>
      </c>
      <c r="O9" s="90"/>
      <c r="P9" s="90"/>
      <c r="Q9" s="90"/>
      <c r="R9" s="90"/>
      <c r="S9" s="90"/>
      <c r="T9" s="90"/>
      <c r="U9" s="91"/>
      <c r="V9" s="80"/>
      <c r="W9" s="89" t="s">
        <v>3</v>
      </c>
      <c r="X9" s="90"/>
      <c r="Y9" s="90"/>
      <c r="Z9" s="90"/>
      <c r="AA9" s="90"/>
      <c r="AB9" s="90"/>
      <c r="AC9" s="90"/>
      <c r="AD9" s="91"/>
      <c r="AE9" s="72"/>
    </row>
    <row r="10" spans="1:31" s="26" customFormat="1" ht="57">
      <c r="A10" s="88"/>
      <c r="B10" s="81" t="s">
        <v>4</v>
      </c>
      <c r="C10" s="81" t="s">
        <v>51</v>
      </c>
      <c r="D10" s="82"/>
      <c r="E10" s="38" t="s">
        <v>17</v>
      </c>
      <c r="F10" s="83" t="s">
        <v>5</v>
      </c>
      <c r="G10" s="83" t="s">
        <v>6</v>
      </c>
      <c r="H10" s="83" t="s">
        <v>150</v>
      </c>
      <c r="I10" s="84" t="s">
        <v>7</v>
      </c>
      <c r="J10" s="84" t="s">
        <v>8</v>
      </c>
      <c r="K10" s="85" t="s">
        <v>16</v>
      </c>
      <c r="L10" s="84" t="s">
        <v>9</v>
      </c>
      <c r="M10" s="86"/>
      <c r="N10" s="38" t="s">
        <v>17</v>
      </c>
      <c r="O10" s="83" t="s">
        <v>5</v>
      </c>
      <c r="P10" s="83" t="s">
        <v>6</v>
      </c>
      <c r="Q10" s="83" t="s">
        <v>150</v>
      </c>
      <c r="R10" s="84" t="s">
        <v>7</v>
      </c>
      <c r="S10" s="84" t="s">
        <v>8</v>
      </c>
      <c r="T10" s="84" t="s">
        <v>124</v>
      </c>
      <c r="U10" s="84" t="s">
        <v>9</v>
      </c>
      <c r="V10" s="86"/>
      <c r="W10" s="38" t="s">
        <v>17</v>
      </c>
      <c r="X10" s="83" t="s">
        <v>5</v>
      </c>
      <c r="Y10" s="83" t="s">
        <v>6</v>
      </c>
      <c r="Z10" s="83" t="s">
        <v>150</v>
      </c>
      <c r="AA10" s="84" t="s">
        <v>7</v>
      </c>
      <c r="AB10" s="84" t="s">
        <v>8</v>
      </c>
      <c r="AC10" s="84" t="s">
        <v>124</v>
      </c>
      <c r="AD10" s="84" t="s">
        <v>9</v>
      </c>
      <c r="AE10" s="75"/>
    </row>
    <row r="11" spans="1:31" s="22" customFormat="1">
      <c r="A11" s="9"/>
      <c r="B11" s="10" t="s">
        <v>18</v>
      </c>
      <c r="C11" s="10"/>
      <c r="D11" s="71"/>
      <c r="E11" s="93"/>
      <c r="F11" s="59"/>
      <c r="G11" s="59"/>
      <c r="H11" s="128"/>
      <c r="I11" s="93"/>
      <c r="J11" s="58" t="s">
        <v>18</v>
      </c>
      <c r="K11" s="59"/>
      <c r="L11" s="60"/>
      <c r="M11" s="71"/>
      <c r="N11" s="93"/>
      <c r="O11" s="59"/>
      <c r="P11" s="59"/>
      <c r="Q11" s="128"/>
      <c r="R11" s="59"/>
      <c r="S11" s="58" t="s">
        <v>18</v>
      </c>
      <c r="T11" s="59"/>
      <c r="U11" s="60"/>
      <c r="V11" s="71"/>
      <c r="W11" s="93"/>
      <c r="X11" s="59"/>
      <c r="Y11" s="59"/>
      <c r="Z11" s="128"/>
      <c r="AA11" s="59"/>
      <c r="AB11" s="58" t="s">
        <v>18</v>
      </c>
      <c r="AC11" s="59"/>
      <c r="AD11" s="60"/>
      <c r="AE11" s="72"/>
    </row>
    <row r="12" spans="1:31" s="22" customFormat="1" ht="14.25">
      <c r="A12" s="11">
        <v>1</v>
      </c>
      <c r="B12" s="11" t="s">
        <v>53</v>
      </c>
      <c r="C12" s="11" t="s">
        <v>52</v>
      </c>
      <c r="D12" s="72"/>
      <c r="E12" s="39">
        <v>332</v>
      </c>
      <c r="F12" s="40"/>
      <c r="G12" s="40"/>
      <c r="H12" s="129">
        <f>G12*E12</f>
        <v>0</v>
      </c>
      <c r="I12" s="11"/>
      <c r="J12" s="11"/>
      <c r="K12" s="11"/>
      <c r="L12" s="11"/>
      <c r="M12" s="72"/>
      <c r="N12" s="41">
        <v>86</v>
      </c>
      <c r="O12" s="40"/>
      <c r="P12" s="40"/>
      <c r="Q12" s="129">
        <f>P12*N12</f>
        <v>0</v>
      </c>
      <c r="R12" s="11"/>
      <c r="S12" s="11"/>
      <c r="T12" s="11"/>
      <c r="U12" s="11"/>
      <c r="V12" s="72"/>
      <c r="W12" s="41">
        <v>86</v>
      </c>
      <c r="X12" s="42"/>
      <c r="Y12" s="40"/>
      <c r="Z12" s="135">
        <f>Y12*W12</f>
        <v>0</v>
      </c>
      <c r="AA12" s="41"/>
      <c r="AB12" s="41"/>
      <c r="AC12" s="41"/>
      <c r="AD12" s="41"/>
      <c r="AE12" s="72"/>
    </row>
    <row r="13" spans="1:31" s="22" customFormat="1" ht="14.25">
      <c r="A13" s="11">
        <v>3</v>
      </c>
      <c r="B13" s="11" t="s">
        <v>54</v>
      </c>
      <c r="C13" s="11" t="s">
        <v>55</v>
      </c>
      <c r="D13" s="72"/>
      <c r="E13" s="39">
        <v>307</v>
      </c>
      <c r="F13" s="40"/>
      <c r="G13" s="40"/>
      <c r="H13" s="129">
        <f t="shared" ref="H13:H26" si="0">G13*E13</f>
        <v>0</v>
      </c>
      <c r="I13" s="11"/>
      <c r="J13" s="11"/>
      <c r="K13" s="11"/>
      <c r="L13" s="11"/>
      <c r="M13" s="72"/>
      <c r="N13" s="41">
        <v>77</v>
      </c>
      <c r="O13" s="40"/>
      <c r="P13" s="40"/>
      <c r="Q13" s="129">
        <f t="shared" ref="Q13:Q26" si="1">P13*N13</f>
        <v>0</v>
      </c>
      <c r="R13" s="11"/>
      <c r="S13" s="11"/>
      <c r="T13" s="11"/>
      <c r="U13" s="11"/>
      <c r="V13" s="72"/>
      <c r="W13" s="41">
        <v>77</v>
      </c>
      <c r="X13" s="42"/>
      <c r="Y13" s="40"/>
      <c r="Z13" s="135">
        <f t="shared" ref="Z13:Z26" si="2">Y13*W13</f>
        <v>0</v>
      </c>
      <c r="AA13" s="41"/>
      <c r="AB13" s="41"/>
      <c r="AC13" s="41"/>
      <c r="AD13" s="41"/>
      <c r="AE13" s="72"/>
    </row>
    <row r="14" spans="1:31" s="22" customFormat="1" ht="14.25">
      <c r="A14" s="11">
        <v>4</v>
      </c>
      <c r="B14" s="11" t="s">
        <v>56</v>
      </c>
      <c r="C14" s="11" t="s">
        <v>55</v>
      </c>
      <c r="D14" s="72"/>
      <c r="E14" s="39">
        <v>370</v>
      </c>
      <c r="F14" s="40"/>
      <c r="G14" s="40"/>
      <c r="H14" s="129">
        <f t="shared" si="0"/>
        <v>0</v>
      </c>
      <c r="I14" s="11"/>
      <c r="J14" s="11"/>
      <c r="K14" s="11"/>
      <c r="L14" s="11"/>
      <c r="M14" s="72"/>
      <c r="N14" s="41">
        <v>20</v>
      </c>
      <c r="O14" s="40"/>
      <c r="P14" s="40"/>
      <c r="Q14" s="129">
        <f t="shared" si="1"/>
        <v>0</v>
      </c>
      <c r="R14" s="11"/>
      <c r="S14" s="11"/>
      <c r="T14" s="11"/>
      <c r="U14" s="11"/>
      <c r="V14" s="72"/>
      <c r="W14" s="41">
        <v>20</v>
      </c>
      <c r="X14" s="42"/>
      <c r="Y14" s="40"/>
      <c r="Z14" s="135">
        <f t="shared" si="2"/>
        <v>0</v>
      </c>
      <c r="AA14" s="41"/>
      <c r="AB14" s="41"/>
      <c r="AC14" s="41"/>
      <c r="AD14" s="41"/>
      <c r="AE14" s="72"/>
    </row>
    <row r="15" spans="1:31" s="22" customFormat="1" ht="14.25">
      <c r="A15" s="11">
        <v>5</v>
      </c>
      <c r="B15" s="11" t="s">
        <v>24</v>
      </c>
      <c r="C15" s="11" t="s">
        <v>58</v>
      </c>
      <c r="D15" s="72"/>
      <c r="E15" s="39">
        <v>1</v>
      </c>
      <c r="F15" s="40"/>
      <c r="G15" s="40"/>
      <c r="H15" s="129">
        <f t="shared" si="0"/>
        <v>0</v>
      </c>
      <c r="I15" s="11"/>
      <c r="J15" s="11"/>
      <c r="K15" s="11"/>
      <c r="L15" s="11"/>
      <c r="M15" s="72"/>
      <c r="N15" s="41">
        <v>105</v>
      </c>
      <c r="O15" s="40"/>
      <c r="P15" s="40"/>
      <c r="Q15" s="129">
        <f t="shared" si="1"/>
        <v>0</v>
      </c>
      <c r="R15" s="11"/>
      <c r="S15" s="11"/>
      <c r="T15" s="11"/>
      <c r="U15" s="11"/>
      <c r="V15" s="72"/>
      <c r="W15" s="41">
        <v>105</v>
      </c>
      <c r="X15" s="42"/>
      <c r="Y15" s="40"/>
      <c r="Z15" s="135">
        <f t="shared" si="2"/>
        <v>0</v>
      </c>
      <c r="AA15" s="41"/>
      <c r="AB15" s="41"/>
      <c r="AC15" s="41"/>
      <c r="AD15" s="41"/>
      <c r="AE15" s="72"/>
    </row>
    <row r="16" spans="1:31" s="22" customFormat="1" ht="14.25">
      <c r="A16" s="11">
        <v>6</v>
      </c>
      <c r="B16" s="11" t="s">
        <v>25</v>
      </c>
      <c r="C16" s="11" t="s">
        <v>58</v>
      </c>
      <c r="D16" s="72"/>
      <c r="E16" s="39">
        <v>1</v>
      </c>
      <c r="F16" s="40"/>
      <c r="G16" s="40"/>
      <c r="H16" s="129">
        <f t="shared" si="0"/>
        <v>0</v>
      </c>
      <c r="I16" s="11"/>
      <c r="J16" s="11"/>
      <c r="K16" s="43"/>
      <c r="L16" s="11"/>
      <c r="M16" s="72"/>
      <c r="N16" s="41">
        <v>370</v>
      </c>
      <c r="O16" s="40"/>
      <c r="P16" s="40"/>
      <c r="Q16" s="129">
        <f t="shared" si="1"/>
        <v>0</v>
      </c>
      <c r="R16" s="11"/>
      <c r="S16" s="11"/>
      <c r="T16" s="11"/>
      <c r="U16" s="11"/>
      <c r="V16" s="72"/>
      <c r="W16" s="41">
        <v>370</v>
      </c>
      <c r="X16" s="42"/>
      <c r="Y16" s="40"/>
      <c r="Z16" s="135">
        <f t="shared" si="2"/>
        <v>0</v>
      </c>
      <c r="AA16" s="41"/>
      <c r="AB16" s="41"/>
      <c r="AC16" s="41"/>
      <c r="AD16" s="41"/>
      <c r="AE16" s="72"/>
    </row>
    <row r="17" spans="1:31" s="22" customFormat="1" ht="14.25">
      <c r="A17" s="11">
        <v>7</v>
      </c>
      <c r="B17" s="11" t="s">
        <v>57</v>
      </c>
      <c r="C17" s="11" t="s">
        <v>58</v>
      </c>
      <c r="D17" s="72"/>
      <c r="E17" s="39">
        <v>221</v>
      </c>
      <c r="F17" s="40"/>
      <c r="G17" s="40"/>
      <c r="H17" s="129">
        <f t="shared" si="0"/>
        <v>0</v>
      </c>
      <c r="I17" s="11"/>
      <c r="J17" s="11"/>
      <c r="K17" s="11"/>
      <c r="L17" s="11"/>
      <c r="M17" s="72"/>
      <c r="N17" s="41">
        <v>1</v>
      </c>
      <c r="O17" s="40"/>
      <c r="P17" s="40"/>
      <c r="Q17" s="129">
        <f t="shared" si="1"/>
        <v>0</v>
      </c>
      <c r="R17" s="11"/>
      <c r="S17" s="11"/>
      <c r="T17" s="11"/>
      <c r="U17" s="11"/>
      <c r="V17" s="72"/>
      <c r="W17" s="41">
        <v>1</v>
      </c>
      <c r="X17" s="42"/>
      <c r="Y17" s="40"/>
      <c r="Z17" s="135">
        <f t="shared" si="2"/>
        <v>0</v>
      </c>
      <c r="AA17" s="41"/>
      <c r="AB17" s="41"/>
      <c r="AC17" s="41"/>
      <c r="AD17" s="41"/>
      <c r="AE17" s="72"/>
    </row>
    <row r="18" spans="1:31" s="22" customFormat="1" ht="14.25">
      <c r="A18" s="11">
        <v>8</v>
      </c>
      <c r="B18" s="11" t="s">
        <v>59</v>
      </c>
      <c r="C18" s="11" t="s">
        <v>60</v>
      </c>
      <c r="D18" s="72"/>
      <c r="E18" s="39">
        <v>307</v>
      </c>
      <c r="F18" s="40"/>
      <c r="G18" s="40"/>
      <c r="H18" s="129">
        <f t="shared" si="0"/>
        <v>0</v>
      </c>
      <c r="I18" s="11"/>
      <c r="J18" s="11"/>
      <c r="K18" s="11"/>
      <c r="L18" s="11"/>
      <c r="M18" s="72"/>
      <c r="N18" s="41">
        <v>56</v>
      </c>
      <c r="O18" s="40"/>
      <c r="P18" s="40"/>
      <c r="Q18" s="129">
        <f t="shared" si="1"/>
        <v>0</v>
      </c>
      <c r="R18" s="11"/>
      <c r="S18" s="11"/>
      <c r="T18" s="11"/>
      <c r="U18" s="11"/>
      <c r="V18" s="72"/>
      <c r="W18" s="41">
        <v>56</v>
      </c>
      <c r="X18" s="42"/>
      <c r="Y18" s="40"/>
      <c r="Z18" s="135">
        <f t="shared" si="2"/>
        <v>0</v>
      </c>
      <c r="AA18" s="41"/>
      <c r="AB18" s="41"/>
      <c r="AC18" s="41"/>
      <c r="AD18" s="41"/>
      <c r="AE18" s="72"/>
    </row>
    <row r="19" spans="1:31" s="22" customFormat="1" ht="14.25">
      <c r="A19" s="11">
        <v>9</v>
      </c>
      <c r="B19" s="11" t="s">
        <v>61</v>
      </c>
      <c r="C19" s="11" t="s">
        <v>62</v>
      </c>
      <c r="D19" s="72"/>
      <c r="E19" s="39">
        <v>307</v>
      </c>
      <c r="F19" s="40"/>
      <c r="G19" s="40"/>
      <c r="H19" s="129">
        <f t="shared" si="0"/>
        <v>0</v>
      </c>
      <c r="I19" s="11"/>
      <c r="J19" s="11"/>
      <c r="K19" s="11"/>
      <c r="L19" s="11"/>
      <c r="M19" s="72"/>
      <c r="N19" s="41">
        <v>120</v>
      </c>
      <c r="O19" s="40"/>
      <c r="P19" s="40"/>
      <c r="Q19" s="129">
        <f t="shared" si="1"/>
        <v>0</v>
      </c>
      <c r="R19" s="11"/>
      <c r="S19" s="11"/>
      <c r="T19" s="11"/>
      <c r="U19" s="11"/>
      <c r="V19" s="72"/>
      <c r="W19" s="41">
        <v>120</v>
      </c>
      <c r="X19" s="42"/>
      <c r="Y19" s="40"/>
      <c r="Z19" s="135">
        <f t="shared" si="2"/>
        <v>0</v>
      </c>
      <c r="AA19" s="41"/>
      <c r="AB19" s="41"/>
      <c r="AC19" s="41"/>
      <c r="AD19" s="41"/>
      <c r="AE19" s="72"/>
    </row>
    <row r="20" spans="1:31" s="22" customFormat="1" ht="14.25">
      <c r="A20" s="11">
        <v>10</v>
      </c>
      <c r="B20" s="11" t="s">
        <v>63</v>
      </c>
      <c r="C20" s="11" t="s">
        <v>58</v>
      </c>
      <c r="D20" s="72"/>
      <c r="E20" s="39">
        <v>120</v>
      </c>
      <c r="F20" s="40"/>
      <c r="G20" s="40"/>
      <c r="H20" s="129">
        <f t="shared" si="0"/>
        <v>0</v>
      </c>
      <c r="I20" s="11"/>
      <c r="J20" s="11"/>
      <c r="K20" s="11"/>
      <c r="L20" s="11"/>
      <c r="M20" s="72"/>
      <c r="N20" s="41">
        <v>1</v>
      </c>
      <c r="O20" s="40"/>
      <c r="P20" s="40"/>
      <c r="Q20" s="129">
        <f t="shared" si="1"/>
        <v>0</v>
      </c>
      <c r="R20" s="11"/>
      <c r="S20" s="11"/>
      <c r="T20" s="11"/>
      <c r="U20" s="11"/>
      <c r="V20" s="72"/>
      <c r="W20" s="41">
        <v>1</v>
      </c>
      <c r="X20" s="42"/>
      <c r="Y20" s="40"/>
      <c r="Z20" s="135">
        <f t="shared" si="2"/>
        <v>0</v>
      </c>
      <c r="AA20" s="41"/>
      <c r="AB20" s="41"/>
      <c r="AC20" s="41"/>
      <c r="AD20" s="41"/>
      <c r="AE20" s="72"/>
    </row>
    <row r="21" spans="1:31" s="22" customFormat="1" ht="14.25">
      <c r="A21" s="11">
        <v>11</v>
      </c>
      <c r="B21" s="11" t="s">
        <v>23</v>
      </c>
      <c r="C21" s="11" t="s">
        <v>58</v>
      </c>
      <c r="D21" s="72"/>
      <c r="E21" s="39">
        <v>1</v>
      </c>
      <c r="F21" s="44"/>
      <c r="G21" s="40"/>
      <c r="H21" s="129">
        <f t="shared" si="0"/>
        <v>0</v>
      </c>
      <c r="I21" s="11"/>
      <c r="J21" s="11"/>
      <c r="K21" s="11"/>
      <c r="L21" s="11"/>
      <c r="M21" s="72"/>
      <c r="N21" s="41">
        <v>118</v>
      </c>
      <c r="O21" s="44"/>
      <c r="P21" s="40"/>
      <c r="Q21" s="129">
        <f t="shared" si="1"/>
        <v>0</v>
      </c>
      <c r="R21" s="11"/>
      <c r="S21" s="11"/>
      <c r="T21" s="11"/>
      <c r="U21" s="11"/>
      <c r="V21" s="72"/>
      <c r="W21" s="41">
        <v>118</v>
      </c>
      <c r="X21" s="45"/>
      <c r="Y21" s="40"/>
      <c r="Z21" s="135">
        <f t="shared" si="2"/>
        <v>0</v>
      </c>
      <c r="AA21" s="41"/>
      <c r="AB21" s="41"/>
      <c r="AC21" s="41"/>
      <c r="AD21" s="41"/>
      <c r="AE21" s="72"/>
    </row>
    <row r="22" spans="1:31" s="22" customFormat="1" ht="14.25">
      <c r="A22" s="11">
        <v>12</v>
      </c>
      <c r="B22" s="11" t="s">
        <v>64</v>
      </c>
      <c r="C22" s="11" t="s">
        <v>58</v>
      </c>
      <c r="D22" s="72"/>
      <c r="E22" s="39">
        <v>1</v>
      </c>
      <c r="F22" s="44"/>
      <c r="G22" s="40"/>
      <c r="H22" s="129">
        <f t="shared" si="0"/>
        <v>0</v>
      </c>
      <c r="I22" s="11"/>
      <c r="J22" s="11"/>
      <c r="K22" s="11"/>
      <c r="L22" s="11"/>
      <c r="M22" s="72"/>
      <c r="N22" s="46">
        <v>1</v>
      </c>
      <c r="O22" s="44"/>
      <c r="P22" s="40"/>
      <c r="Q22" s="129">
        <f t="shared" si="1"/>
        <v>0</v>
      </c>
      <c r="R22" s="11"/>
      <c r="S22" s="11"/>
      <c r="T22" s="11"/>
      <c r="U22" s="11"/>
      <c r="V22" s="72"/>
      <c r="W22" s="47">
        <v>90</v>
      </c>
      <c r="X22" s="45"/>
      <c r="Y22" s="40"/>
      <c r="Z22" s="135">
        <f t="shared" si="2"/>
        <v>0</v>
      </c>
      <c r="AA22" s="41"/>
      <c r="AB22" s="41"/>
      <c r="AC22" s="41"/>
      <c r="AD22" s="41"/>
      <c r="AE22" s="72"/>
    </row>
    <row r="23" spans="1:31" s="22" customFormat="1" ht="14.25">
      <c r="A23" s="11">
        <v>13</v>
      </c>
      <c r="B23" s="11" t="s">
        <v>67</v>
      </c>
      <c r="C23" s="11" t="s">
        <v>68</v>
      </c>
      <c r="D23" s="72"/>
      <c r="E23" s="39">
        <v>1</v>
      </c>
      <c r="F23" s="44"/>
      <c r="G23" s="40"/>
      <c r="H23" s="129">
        <f t="shared" si="0"/>
        <v>0</v>
      </c>
      <c r="I23" s="11"/>
      <c r="J23" s="11"/>
      <c r="K23" s="11"/>
      <c r="L23" s="11"/>
      <c r="M23" s="72"/>
      <c r="N23" s="46">
        <v>1</v>
      </c>
      <c r="O23" s="44"/>
      <c r="P23" s="40"/>
      <c r="Q23" s="129">
        <f t="shared" si="1"/>
        <v>0</v>
      </c>
      <c r="R23" s="11"/>
      <c r="S23" s="11"/>
      <c r="T23" s="11"/>
      <c r="U23" s="11"/>
      <c r="V23" s="72"/>
      <c r="W23" s="47">
        <v>67</v>
      </c>
      <c r="X23" s="45"/>
      <c r="Y23" s="40"/>
      <c r="Z23" s="135">
        <f t="shared" si="2"/>
        <v>0</v>
      </c>
      <c r="AA23" s="41"/>
      <c r="AB23" s="41"/>
      <c r="AC23" s="41"/>
      <c r="AD23" s="41"/>
      <c r="AE23" s="72"/>
    </row>
    <row r="24" spans="1:31" s="22" customFormat="1" ht="14.25">
      <c r="A24" s="11">
        <v>14</v>
      </c>
      <c r="B24" s="11" t="s">
        <v>65</v>
      </c>
      <c r="C24" s="11" t="s">
        <v>66</v>
      </c>
      <c r="D24" s="72"/>
      <c r="E24" s="39">
        <v>1</v>
      </c>
      <c r="F24" s="44"/>
      <c r="G24" s="40"/>
      <c r="H24" s="129">
        <f t="shared" si="0"/>
        <v>0</v>
      </c>
      <c r="I24" s="11"/>
      <c r="J24" s="11"/>
      <c r="K24" s="11"/>
      <c r="L24" s="11"/>
      <c r="M24" s="72"/>
      <c r="N24" s="46">
        <v>1</v>
      </c>
      <c r="O24" s="44"/>
      <c r="P24" s="40"/>
      <c r="Q24" s="129">
        <f t="shared" si="1"/>
        <v>0</v>
      </c>
      <c r="R24" s="11"/>
      <c r="S24" s="11"/>
      <c r="T24" s="11"/>
      <c r="U24" s="11"/>
      <c r="V24" s="72"/>
      <c r="W24" s="47">
        <v>30</v>
      </c>
      <c r="X24" s="45"/>
      <c r="Y24" s="40"/>
      <c r="Z24" s="135">
        <f t="shared" si="2"/>
        <v>0</v>
      </c>
      <c r="AA24" s="41"/>
      <c r="AB24" s="41"/>
      <c r="AC24" s="41"/>
      <c r="AD24" s="41"/>
      <c r="AE24" s="72"/>
    </row>
    <row r="25" spans="1:31" s="22" customFormat="1" ht="14.25">
      <c r="A25" s="11">
        <v>15</v>
      </c>
      <c r="B25" s="11" t="s">
        <v>32</v>
      </c>
      <c r="C25" s="11" t="s">
        <v>69</v>
      </c>
      <c r="D25" s="72"/>
      <c r="E25" s="48">
        <v>72</v>
      </c>
      <c r="F25" s="44"/>
      <c r="G25" s="40"/>
      <c r="H25" s="129">
        <f t="shared" si="0"/>
        <v>0</v>
      </c>
      <c r="I25" s="11"/>
      <c r="J25" s="11"/>
      <c r="K25" s="11"/>
      <c r="L25" s="11"/>
      <c r="M25" s="72"/>
      <c r="N25" s="46">
        <v>1</v>
      </c>
      <c r="O25" s="44"/>
      <c r="P25" s="40"/>
      <c r="Q25" s="129">
        <f t="shared" si="1"/>
        <v>0</v>
      </c>
      <c r="R25" s="11"/>
      <c r="S25" s="11"/>
      <c r="T25" s="11"/>
      <c r="U25" s="11"/>
      <c r="V25" s="72"/>
      <c r="W25" s="49">
        <v>1</v>
      </c>
      <c r="X25" s="45"/>
      <c r="Y25" s="40"/>
      <c r="Z25" s="135">
        <f t="shared" si="2"/>
        <v>0</v>
      </c>
      <c r="AA25" s="41"/>
      <c r="AB25" s="41"/>
      <c r="AC25" s="41"/>
      <c r="AD25" s="41"/>
      <c r="AE25" s="72"/>
    </row>
    <row r="26" spans="1:31" s="22" customFormat="1" ht="14.25">
      <c r="A26" s="12">
        <v>16</v>
      </c>
      <c r="B26" s="11" t="s">
        <v>70</v>
      </c>
      <c r="C26" s="11" t="s">
        <v>71</v>
      </c>
      <c r="D26" s="72"/>
      <c r="E26" s="48">
        <v>1</v>
      </c>
      <c r="F26" s="40"/>
      <c r="G26" s="40"/>
      <c r="H26" s="129">
        <f t="shared" si="0"/>
        <v>0</v>
      </c>
      <c r="I26" s="11"/>
      <c r="J26" s="11"/>
      <c r="K26" s="11"/>
      <c r="L26" s="11"/>
      <c r="M26" s="72"/>
      <c r="N26" s="47">
        <v>800</v>
      </c>
      <c r="O26" s="40"/>
      <c r="P26" s="40"/>
      <c r="Q26" s="129">
        <f t="shared" si="1"/>
        <v>0</v>
      </c>
      <c r="R26" s="11"/>
      <c r="S26" s="11"/>
      <c r="T26" s="11"/>
      <c r="U26" s="11"/>
      <c r="V26" s="72"/>
      <c r="W26" s="49">
        <v>1</v>
      </c>
      <c r="X26" s="40"/>
      <c r="Y26" s="40"/>
      <c r="Z26" s="135">
        <f t="shared" si="2"/>
        <v>0</v>
      </c>
      <c r="AA26" s="11"/>
      <c r="AB26" s="11"/>
      <c r="AC26" s="11"/>
      <c r="AD26" s="11"/>
      <c r="AE26" s="72"/>
    </row>
    <row r="27" spans="1:31" s="34" customFormat="1">
      <c r="A27" s="9"/>
      <c r="B27" s="13" t="s">
        <v>49</v>
      </c>
      <c r="C27" s="13"/>
      <c r="D27" s="71"/>
      <c r="E27" s="98"/>
      <c r="F27" s="62"/>
      <c r="G27" s="62" t="s">
        <v>151</v>
      </c>
      <c r="H27" s="130">
        <f>SUM(H12:H26)</f>
        <v>0</v>
      </c>
      <c r="I27" s="62"/>
      <c r="J27" s="61" t="s">
        <v>19</v>
      </c>
      <c r="K27" s="62"/>
      <c r="L27" s="63"/>
      <c r="M27" s="71"/>
      <c r="N27" s="98"/>
      <c r="O27" s="62"/>
      <c r="P27" s="62" t="s">
        <v>151</v>
      </c>
      <c r="Q27" s="130">
        <f>SUM(Q12:Q26)</f>
        <v>0</v>
      </c>
      <c r="R27" s="61" t="s">
        <v>19</v>
      </c>
      <c r="S27" s="62"/>
      <c r="T27" s="62"/>
      <c r="U27" s="63"/>
      <c r="V27" s="71"/>
      <c r="W27" s="98"/>
      <c r="X27" s="62"/>
      <c r="Y27" s="62" t="s">
        <v>151</v>
      </c>
      <c r="Z27" s="130">
        <f>SUM(Z12:Z26)</f>
        <v>0</v>
      </c>
      <c r="AA27" s="62"/>
      <c r="AB27" s="61" t="s">
        <v>19</v>
      </c>
      <c r="AC27" s="62"/>
      <c r="AD27" s="63"/>
      <c r="AE27" s="76"/>
    </row>
    <row r="28" spans="1:31" s="22" customFormat="1" ht="14.25">
      <c r="A28" s="11">
        <v>17</v>
      </c>
      <c r="B28" s="11" t="s">
        <v>72</v>
      </c>
      <c r="C28" s="11" t="s">
        <v>73</v>
      </c>
      <c r="D28" s="72"/>
      <c r="E28" s="50">
        <v>2</v>
      </c>
      <c r="F28" s="40"/>
      <c r="G28" s="40"/>
      <c r="H28" s="129">
        <f t="shared" ref="H28:H39" si="3">G28*E28</f>
        <v>0</v>
      </c>
      <c r="I28" s="11"/>
      <c r="J28" s="11"/>
      <c r="K28" s="11"/>
      <c r="L28" s="11"/>
      <c r="M28" s="72"/>
      <c r="N28" s="41">
        <v>105</v>
      </c>
      <c r="O28" s="40"/>
      <c r="P28" s="40"/>
      <c r="Q28" s="129">
        <f t="shared" ref="Q28:Q39" si="4">P28*N28</f>
        <v>0</v>
      </c>
      <c r="R28" s="11"/>
      <c r="S28" s="11"/>
      <c r="T28" s="11"/>
      <c r="U28" s="11"/>
      <c r="V28" s="72"/>
      <c r="W28" s="41">
        <v>105</v>
      </c>
      <c r="X28" s="42"/>
      <c r="Y28" s="40"/>
      <c r="Z28" s="135">
        <f t="shared" ref="Z28:Z91" si="5">Y28*W28</f>
        <v>0</v>
      </c>
      <c r="AA28" s="41"/>
      <c r="AB28" s="41"/>
      <c r="AC28" s="41"/>
      <c r="AD28" s="41"/>
      <c r="AE28" s="72"/>
    </row>
    <row r="29" spans="1:31" s="22" customFormat="1" ht="14.25">
      <c r="A29" s="11">
        <v>18</v>
      </c>
      <c r="B29" s="11" t="s">
        <v>76</v>
      </c>
      <c r="C29" s="11" t="s">
        <v>77</v>
      </c>
      <c r="D29" s="72"/>
      <c r="E29" s="50">
        <v>20</v>
      </c>
      <c r="F29" s="40"/>
      <c r="G29" s="40"/>
      <c r="H29" s="129">
        <f t="shared" si="3"/>
        <v>0</v>
      </c>
      <c r="I29" s="11"/>
      <c r="J29" s="11"/>
      <c r="K29" s="11"/>
      <c r="L29" s="11"/>
      <c r="M29" s="72"/>
      <c r="N29" s="41">
        <v>30</v>
      </c>
      <c r="O29" s="40"/>
      <c r="P29" s="40"/>
      <c r="Q29" s="129">
        <f t="shared" si="4"/>
        <v>0</v>
      </c>
      <c r="R29" s="11"/>
      <c r="S29" s="11"/>
      <c r="T29" s="11"/>
      <c r="U29" s="11"/>
      <c r="V29" s="72"/>
      <c r="W29" s="41">
        <v>30</v>
      </c>
      <c r="X29" s="42"/>
      <c r="Y29" s="40"/>
      <c r="Z29" s="135">
        <f t="shared" si="5"/>
        <v>0</v>
      </c>
      <c r="AA29" s="41"/>
      <c r="AB29" s="41"/>
      <c r="AC29" s="41"/>
      <c r="AD29" s="41"/>
      <c r="AE29" s="72"/>
    </row>
    <row r="30" spans="1:31" s="22" customFormat="1" ht="14.25">
      <c r="A30" s="11">
        <v>19</v>
      </c>
      <c r="B30" s="11" t="s">
        <v>74</v>
      </c>
      <c r="C30" s="11" t="s">
        <v>75</v>
      </c>
      <c r="D30" s="72"/>
      <c r="E30" s="50">
        <v>60</v>
      </c>
      <c r="F30" s="40"/>
      <c r="G30" s="40"/>
      <c r="H30" s="129">
        <f t="shared" si="3"/>
        <v>0</v>
      </c>
      <c r="I30" s="11"/>
      <c r="J30" s="11"/>
      <c r="K30" s="11"/>
      <c r="L30" s="11"/>
      <c r="M30" s="72"/>
      <c r="N30" s="41">
        <v>25</v>
      </c>
      <c r="O30" s="40"/>
      <c r="P30" s="40"/>
      <c r="Q30" s="129">
        <f t="shared" si="4"/>
        <v>0</v>
      </c>
      <c r="R30" s="11"/>
      <c r="S30" s="11"/>
      <c r="T30" s="11"/>
      <c r="U30" s="11"/>
      <c r="V30" s="72"/>
      <c r="W30" s="41">
        <v>25</v>
      </c>
      <c r="X30" s="42"/>
      <c r="Y30" s="40"/>
      <c r="Z30" s="135">
        <f t="shared" si="5"/>
        <v>0</v>
      </c>
      <c r="AA30" s="41"/>
      <c r="AB30" s="41"/>
      <c r="AC30" s="41"/>
      <c r="AD30" s="41"/>
      <c r="AE30" s="72"/>
    </row>
    <row r="31" spans="1:31" s="22" customFormat="1" ht="14.25">
      <c r="A31" s="11">
        <v>20</v>
      </c>
      <c r="B31" s="11" t="s">
        <v>78</v>
      </c>
      <c r="C31" s="11"/>
      <c r="D31" s="72"/>
      <c r="E31" s="50">
        <v>25</v>
      </c>
      <c r="F31" s="40"/>
      <c r="G31" s="40"/>
      <c r="H31" s="129">
        <f t="shared" si="3"/>
        <v>0</v>
      </c>
      <c r="I31" s="11"/>
      <c r="J31" s="11"/>
      <c r="K31" s="11"/>
      <c r="L31" s="11"/>
      <c r="M31" s="72"/>
      <c r="N31" s="41">
        <v>1</v>
      </c>
      <c r="O31" s="40"/>
      <c r="P31" s="40"/>
      <c r="Q31" s="129">
        <f t="shared" si="4"/>
        <v>0</v>
      </c>
      <c r="R31" s="11"/>
      <c r="S31" s="11"/>
      <c r="T31" s="11"/>
      <c r="U31" s="11"/>
      <c r="V31" s="72"/>
      <c r="W31" s="41">
        <v>25</v>
      </c>
      <c r="X31" s="42"/>
      <c r="Y31" s="40"/>
      <c r="Z31" s="135">
        <f t="shared" si="5"/>
        <v>0</v>
      </c>
      <c r="AA31" s="41"/>
      <c r="AB31" s="41"/>
      <c r="AC31" s="41"/>
      <c r="AD31" s="41"/>
      <c r="AE31" s="72"/>
    </row>
    <row r="32" spans="1:31" s="22" customFormat="1" ht="14.25">
      <c r="A32" s="11">
        <v>21</v>
      </c>
      <c r="B32" s="11" t="s">
        <v>26</v>
      </c>
      <c r="C32" s="11"/>
      <c r="D32" s="72"/>
      <c r="E32" s="50">
        <v>1</v>
      </c>
      <c r="F32" s="40"/>
      <c r="G32" s="40"/>
      <c r="H32" s="129">
        <f t="shared" si="3"/>
        <v>0</v>
      </c>
      <c r="I32" s="11"/>
      <c r="J32" s="11"/>
      <c r="K32" s="43"/>
      <c r="L32" s="11"/>
      <c r="M32" s="72"/>
      <c r="N32" s="41">
        <v>221</v>
      </c>
      <c r="O32" s="40"/>
      <c r="P32" s="40"/>
      <c r="Q32" s="129">
        <f t="shared" si="4"/>
        <v>0</v>
      </c>
      <c r="R32" s="11"/>
      <c r="S32" s="11"/>
      <c r="T32" s="11"/>
      <c r="U32" s="11"/>
      <c r="V32" s="72"/>
      <c r="W32" s="41">
        <v>221</v>
      </c>
      <c r="X32" s="42"/>
      <c r="Y32" s="40"/>
      <c r="Z32" s="135">
        <f t="shared" si="5"/>
        <v>0</v>
      </c>
      <c r="AA32" s="41"/>
      <c r="AB32" s="41"/>
      <c r="AC32" s="41"/>
      <c r="AD32" s="41"/>
      <c r="AE32" s="72"/>
    </row>
    <row r="33" spans="1:31" s="35" customFormat="1">
      <c r="A33" s="11">
        <v>22</v>
      </c>
      <c r="B33" s="11" t="s">
        <v>100</v>
      </c>
      <c r="C33" s="11"/>
      <c r="D33" s="73"/>
      <c r="E33" s="51">
        <v>1</v>
      </c>
      <c r="F33" s="52"/>
      <c r="G33" s="40"/>
      <c r="H33" s="129">
        <f t="shared" si="3"/>
        <v>0</v>
      </c>
      <c r="I33" s="53"/>
      <c r="J33" s="53"/>
      <c r="K33" s="54"/>
      <c r="L33" s="53"/>
      <c r="M33" s="73"/>
      <c r="N33" s="55">
        <v>1</v>
      </c>
      <c r="O33" s="53"/>
      <c r="P33" s="40"/>
      <c r="Q33" s="129">
        <f t="shared" si="4"/>
        <v>0</v>
      </c>
      <c r="R33" s="53"/>
      <c r="S33" s="53"/>
      <c r="T33" s="53"/>
      <c r="U33" s="53"/>
      <c r="V33" s="73"/>
      <c r="W33" s="47">
        <v>62</v>
      </c>
      <c r="X33" s="53"/>
      <c r="Y33" s="40"/>
      <c r="Z33" s="135">
        <f t="shared" si="5"/>
        <v>0</v>
      </c>
      <c r="AA33" s="53"/>
      <c r="AB33" s="53"/>
      <c r="AC33" s="53"/>
      <c r="AD33" s="53"/>
      <c r="AE33" s="76"/>
    </row>
    <row r="34" spans="1:31" s="22" customFormat="1" ht="14.25">
      <c r="A34" s="11">
        <v>23</v>
      </c>
      <c r="B34" s="11" t="s">
        <v>27</v>
      </c>
      <c r="C34" s="11"/>
      <c r="D34" s="72"/>
      <c r="E34" s="50">
        <v>34</v>
      </c>
      <c r="F34" s="40"/>
      <c r="G34" s="40"/>
      <c r="H34" s="129">
        <f t="shared" si="3"/>
        <v>0</v>
      </c>
      <c r="I34" s="11"/>
      <c r="J34" s="11"/>
      <c r="K34" s="11"/>
      <c r="L34" s="11"/>
      <c r="M34" s="72"/>
      <c r="N34" s="49">
        <v>1</v>
      </c>
      <c r="O34" s="40"/>
      <c r="P34" s="40"/>
      <c r="Q34" s="129">
        <f t="shared" si="4"/>
        <v>0</v>
      </c>
      <c r="R34" s="11"/>
      <c r="S34" s="11"/>
      <c r="T34" s="11"/>
      <c r="U34" s="11"/>
      <c r="V34" s="72"/>
      <c r="W34" s="41">
        <v>34</v>
      </c>
      <c r="X34" s="42"/>
      <c r="Y34" s="40"/>
      <c r="Z34" s="135">
        <f t="shared" si="5"/>
        <v>0</v>
      </c>
      <c r="AA34" s="41"/>
      <c r="AB34" s="41"/>
      <c r="AC34" s="41"/>
      <c r="AD34" s="41"/>
      <c r="AE34" s="72"/>
    </row>
    <row r="35" spans="1:31" s="35" customFormat="1">
      <c r="A35" s="11">
        <v>24</v>
      </c>
      <c r="B35" s="11" t="s">
        <v>79</v>
      </c>
      <c r="C35" s="11"/>
      <c r="D35" s="73"/>
      <c r="E35" s="51">
        <v>1</v>
      </c>
      <c r="F35" s="52"/>
      <c r="G35" s="40"/>
      <c r="H35" s="129">
        <f t="shared" si="3"/>
        <v>0</v>
      </c>
      <c r="I35" s="53"/>
      <c r="J35" s="53"/>
      <c r="K35" s="54"/>
      <c r="L35" s="53"/>
      <c r="M35" s="73"/>
      <c r="N35" s="55">
        <v>1</v>
      </c>
      <c r="O35" s="53"/>
      <c r="P35" s="40"/>
      <c r="Q35" s="129">
        <f t="shared" si="4"/>
        <v>0</v>
      </c>
      <c r="R35" s="53"/>
      <c r="S35" s="53"/>
      <c r="T35" s="53"/>
      <c r="U35" s="53"/>
      <c r="V35" s="73"/>
      <c r="W35" s="47">
        <v>60</v>
      </c>
      <c r="X35" s="53"/>
      <c r="Y35" s="40"/>
      <c r="Z35" s="135">
        <f t="shared" si="5"/>
        <v>0</v>
      </c>
      <c r="AA35" s="53"/>
      <c r="AB35" s="53"/>
      <c r="AC35" s="53"/>
      <c r="AD35" s="53"/>
      <c r="AE35" s="76"/>
    </row>
    <row r="36" spans="1:31" s="35" customFormat="1">
      <c r="A36" s="11">
        <v>25</v>
      </c>
      <c r="B36" s="11" t="s">
        <v>80</v>
      </c>
      <c r="C36" s="11"/>
      <c r="D36" s="73"/>
      <c r="E36" s="51">
        <v>1</v>
      </c>
      <c r="F36" s="52"/>
      <c r="G36" s="40"/>
      <c r="H36" s="129">
        <f t="shared" si="3"/>
        <v>0</v>
      </c>
      <c r="I36" s="53"/>
      <c r="J36" s="53"/>
      <c r="K36" s="54"/>
      <c r="L36" s="53"/>
      <c r="M36" s="73"/>
      <c r="N36" s="55">
        <v>1</v>
      </c>
      <c r="O36" s="53"/>
      <c r="P36" s="40"/>
      <c r="Q36" s="129">
        <f t="shared" si="4"/>
        <v>0</v>
      </c>
      <c r="R36" s="53"/>
      <c r="S36" s="53"/>
      <c r="T36" s="53"/>
      <c r="U36" s="53"/>
      <c r="V36" s="73"/>
      <c r="W36" s="47">
        <v>40</v>
      </c>
      <c r="X36" s="53"/>
      <c r="Y36" s="40"/>
      <c r="Z36" s="135">
        <f t="shared" si="5"/>
        <v>0</v>
      </c>
      <c r="AA36" s="53"/>
      <c r="AB36" s="53"/>
      <c r="AC36" s="53"/>
      <c r="AD36" s="53"/>
      <c r="AE36" s="76"/>
    </row>
    <row r="37" spans="1:31" s="35" customFormat="1">
      <c r="A37" s="11">
        <v>26</v>
      </c>
      <c r="B37" s="11" t="s">
        <v>81</v>
      </c>
      <c r="C37" s="11"/>
      <c r="D37" s="73"/>
      <c r="E37" s="51">
        <v>1</v>
      </c>
      <c r="F37" s="52"/>
      <c r="G37" s="40"/>
      <c r="H37" s="129">
        <f t="shared" si="3"/>
        <v>0</v>
      </c>
      <c r="I37" s="53"/>
      <c r="J37" s="53"/>
      <c r="K37" s="54"/>
      <c r="L37" s="53"/>
      <c r="M37" s="73"/>
      <c r="N37" s="55">
        <v>1</v>
      </c>
      <c r="O37" s="53"/>
      <c r="P37" s="40"/>
      <c r="Q37" s="129">
        <f t="shared" si="4"/>
        <v>0</v>
      </c>
      <c r="R37" s="53"/>
      <c r="S37" s="53"/>
      <c r="T37" s="53"/>
      <c r="U37" s="53"/>
      <c r="V37" s="73"/>
      <c r="W37" s="47">
        <v>75</v>
      </c>
      <c r="X37" s="53"/>
      <c r="Y37" s="40"/>
      <c r="Z37" s="135">
        <f t="shared" si="5"/>
        <v>0</v>
      </c>
      <c r="AA37" s="53"/>
      <c r="AB37" s="53"/>
      <c r="AC37" s="53"/>
      <c r="AD37" s="53"/>
      <c r="AE37" s="76"/>
    </row>
    <row r="38" spans="1:31" s="22" customFormat="1" ht="14.25">
      <c r="A38" s="11">
        <v>27</v>
      </c>
      <c r="B38" s="11" t="s">
        <v>33</v>
      </c>
      <c r="C38" s="11"/>
      <c r="D38" s="72"/>
      <c r="E38" s="50">
        <v>1</v>
      </c>
      <c r="F38" s="40"/>
      <c r="G38" s="40"/>
      <c r="H38" s="129">
        <f t="shared" si="3"/>
        <v>0</v>
      </c>
      <c r="I38" s="11"/>
      <c r="J38" s="11"/>
      <c r="K38" s="11"/>
      <c r="L38" s="11"/>
      <c r="M38" s="72"/>
      <c r="N38" s="47">
        <v>1</v>
      </c>
      <c r="O38" s="40"/>
      <c r="P38" s="40"/>
      <c r="Q38" s="129">
        <f t="shared" si="4"/>
        <v>0</v>
      </c>
      <c r="R38" s="11"/>
      <c r="S38" s="11"/>
      <c r="T38" s="11"/>
      <c r="U38" s="11"/>
      <c r="V38" s="72"/>
      <c r="W38" s="47">
        <v>102</v>
      </c>
      <c r="X38" s="42"/>
      <c r="Y38" s="40"/>
      <c r="Z38" s="135">
        <f t="shared" si="5"/>
        <v>0</v>
      </c>
      <c r="AA38" s="41"/>
      <c r="AB38" s="41"/>
      <c r="AC38" s="41"/>
      <c r="AD38" s="41"/>
      <c r="AE38" s="72"/>
    </row>
    <row r="39" spans="1:31" s="22" customFormat="1" ht="14.25">
      <c r="A39" s="11">
        <v>28</v>
      </c>
      <c r="B39" s="11" t="s">
        <v>82</v>
      </c>
      <c r="C39" s="11"/>
      <c r="D39" s="72"/>
      <c r="E39" s="51">
        <v>60</v>
      </c>
      <c r="F39" s="40"/>
      <c r="G39" s="40"/>
      <c r="H39" s="129">
        <f t="shared" si="3"/>
        <v>0</v>
      </c>
      <c r="I39" s="11"/>
      <c r="J39" s="11"/>
      <c r="K39" s="11"/>
      <c r="L39" s="11"/>
      <c r="M39" s="72"/>
      <c r="N39" s="47">
        <v>1</v>
      </c>
      <c r="O39" s="40"/>
      <c r="P39" s="40"/>
      <c r="Q39" s="129">
        <f t="shared" si="4"/>
        <v>0</v>
      </c>
      <c r="R39" s="11"/>
      <c r="S39" s="11"/>
      <c r="T39" s="11"/>
      <c r="U39" s="11"/>
      <c r="V39" s="72"/>
      <c r="W39" s="49">
        <v>1</v>
      </c>
      <c r="X39" s="42"/>
      <c r="Y39" s="40"/>
      <c r="Z39" s="135">
        <f t="shared" si="5"/>
        <v>0</v>
      </c>
      <c r="AA39" s="41"/>
      <c r="AB39" s="41"/>
      <c r="AC39" s="41"/>
      <c r="AD39" s="41"/>
      <c r="AE39" s="72"/>
    </row>
    <row r="40" spans="1:31" s="22" customFormat="1">
      <c r="A40" s="9"/>
      <c r="B40" s="13" t="s">
        <v>29</v>
      </c>
      <c r="C40" s="13"/>
      <c r="D40" s="71"/>
      <c r="E40" s="93"/>
      <c r="F40" s="65"/>
      <c r="G40" s="62" t="s">
        <v>152</v>
      </c>
      <c r="H40" s="131">
        <f>SUM(H28:H39)</f>
        <v>0</v>
      </c>
      <c r="I40" s="65"/>
      <c r="J40" s="64" t="s">
        <v>29</v>
      </c>
      <c r="K40" s="65"/>
      <c r="L40" s="66"/>
      <c r="M40" s="71"/>
      <c r="N40" s="93"/>
      <c r="O40" s="62"/>
      <c r="P40" s="62" t="s">
        <v>152</v>
      </c>
      <c r="Q40" s="130">
        <f>SUM(Q28:Q39)</f>
        <v>0</v>
      </c>
      <c r="R40" s="62"/>
      <c r="S40" s="61" t="s">
        <v>29</v>
      </c>
      <c r="T40" s="62"/>
      <c r="U40" s="63"/>
      <c r="V40" s="71"/>
      <c r="W40" s="93"/>
      <c r="X40" s="62"/>
      <c r="Y40" s="62" t="s">
        <v>152</v>
      </c>
      <c r="Z40" s="130">
        <f>SUM(Z28:Z39)</f>
        <v>0</v>
      </c>
      <c r="AA40" s="62"/>
      <c r="AB40" s="61" t="s">
        <v>29</v>
      </c>
      <c r="AC40" s="62"/>
      <c r="AD40" s="63"/>
      <c r="AE40" s="72"/>
    </row>
    <row r="41" spans="1:31" s="36" customFormat="1">
      <c r="A41" s="12">
        <v>29</v>
      </c>
      <c r="B41" s="11" t="s">
        <v>128</v>
      </c>
      <c r="C41" s="11" t="s">
        <v>83</v>
      </c>
      <c r="D41" s="73"/>
      <c r="E41" s="56">
        <v>61</v>
      </c>
      <c r="F41" s="52"/>
      <c r="G41" s="40"/>
      <c r="H41" s="129">
        <f t="shared" ref="H41:H75" si="6">G41*E41</f>
        <v>0</v>
      </c>
      <c r="I41" s="53"/>
      <c r="J41" s="53"/>
      <c r="K41" s="54"/>
      <c r="L41" s="53"/>
      <c r="M41" s="73"/>
      <c r="N41" s="55">
        <v>1</v>
      </c>
      <c r="O41" s="53"/>
      <c r="P41" s="40"/>
      <c r="Q41" s="129">
        <f t="shared" ref="Q41:Q75" si="7">P41*N41</f>
        <v>0</v>
      </c>
      <c r="R41" s="53"/>
      <c r="S41" s="53"/>
      <c r="T41" s="53"/>
      <c r="U41" s="53"/>
      <c r="V41" s="73"/>
      <c r="W41" s="47">
        <v>1</v>
      </c>
      <c r="X41" s="53"/>
      <c r="Y41" s="40"/>
      <c r="Z41" s="135">
        <f t="shared" si="5"/>
        <v>0</v>
      </c>
      <c r="AA41" s="53"/>
      <c r="AB41" s="53"/>
      <c r="AC41" s="53"/>
      <c r="AD41" s="53"/>
      <c r="AE41" s="72"/>
    </row>
    <row r="42" spans="1:31" s="36" customFormat="1">
      <c r="A42" s="12">
        <v>30</v>
      </c>
      <c r="B42" s="11" t="s">
        <v>129</v>
      </c>
      <c r="C42" s="11" t="s">
        <v>83</v>
      </c>
      <c r="D42" s="73"/>
      <c r="E42" s="56">
        <v>61</v>
      </c>
      <c r="F42" s="52"/>
      <c r="G42" s="40"/>
      <c r="H42" s="129">
        <f t="shared" si="6"/>
        <v>0</v>
      </c>
      <c r="I42" s="53"/>
      <c r="J42" s="53"/>
      <c r="K42" s="54"/>
      <c r="L42" s="53"/>
      <c r="M42" s="73"/>
      <c r="N42" s="55">
        <v>1</v>
      </c>
      <c r="O42" s="53"/>
      <c r="P42" s="40"/>
      <c r="Q42" s="129">
        <f t="shared" si="7"/>
        <v>0</v>
      </c>
      <c r="R42" s="53"/>
      <c r="S42" s="53"/>
      <c r="T42" s="53"/>
      <c r="U42" s="53"/>
      <c r="V42" s="73"/>
      <c r="W42" s="47">
        <v>1</v>
      </c>
      <c r="X42" s="53"/>
      <c r="Y42" s="40"/>
      <c r="Z42" s="135">
        <f t="shared" si="5"/>
        <v>0</v>
      </c>
      <c r="AA42" s="53"/>
      <c r="AB42" s="53"/>
      <c r="AC42" s="53"/>
      <c r="AD42" s="53"/>
      <c r="AE42" s="72"/>
    </row>
    <row r="43" spans="1:31" s="22" customFormat="1" ht="14.25">
      <c r="A43" s="12">
        <v>31</v>
      </c>
      <c r="B43" s="11" t="s">
        <v>97</v>
      </c>
      <c r="C43" s="11" t="s">
        <v>98</v>
      </c>
      <c r="D43" s="72"/>
      <c r="E43" s="39">
        <v>40</v>
      </c>
      <c r="F43" s="40"/>
      <c r="G43" s="40"/>
      <c r="H43" s="129">
        <f t="shared" si="6"/>
        <v>0</v>
      </c>
      <c r="I43" s="11"/>
      <c r="J43" s="11"/>
      <c r="K43" s="11"/>
      <c r="L43" s="11"/>
      <c r="M43" s="72"/>
      <c r="N43" s="49">
        <v>1</v>
      </c>
      <c r="O43" s="40"/>
      <c r="P43" s="40"/>
      <c r="Q43" s="129">
        <f t="shared" si="7"/>
        <v>0</v>
      </c>
      <c r="R43" s="11"/>
      <c r="S43" s="11"/>
      <c r="T43" s="11"/>
      <c r="U43" s="11"/>
      <c r="V43" s="72"/>
      <c r="W43" s="41">
        <v>5</v>
      </c>
      <c r="X43" s="42"/>
      <c r="Y43" s="40"/>
      <c r="Z43" s="135">
        <f t="shared" si="5"/>
        <v>0</v>
      </c>
      <c r="AA43" s="41"/>
      <c r="AB43" s="41"/>
      <c r="AC43" s="41"/>
      <c r="AD43" s="41"/>
      <c r="AE43" s="72"/>
    </row>
    <row r="44" spans="1:31" s="22" customFormat="1" ht="14.25">
      <c r="A44" s="12">
        <v>32</v>
      </c>
      <c r="B44" s="11" t="s">
        <v>99</v>
      </c>
      <c r="C44" s="11" t="s">
        <v>98</v>
      </c>
      <c r="D44" s="72"/>
      <c r="E44" s="39">
        <v>35</v>
      </c>
      <c r="F44" s="40"/>
      <c r="G44" s="40"/>
      <c r="H44" s="129">
        <f t="shared" si="6"/>
        <v>0</v>
      </c>
      <c r="I44" s="11"/>
      <c r="J44" s="11"/>
      <c r="K44" s="11"/>
      <c r="L44" s="11"/>
      <c r="M44" s="72"/>
      <c r="N44" s="49">
        <v>5</v>
      </c>
      <c r="O44" s="40"/>
      <c r="P44" s="40"/>
      <c r="Q44" s="129">
        <f t="shared" si="7"/>
        <v>0</v>
      </c>
      <c r="R44" s="11"/>
      <c r="S44" s="11"/>
      <c r="T44" s="11"/>
      <c r="U44" s="11"/>
      <c r="V44" s="72"/>
      <c r="W44" s="41">
        <v>24</v>
      </c>
      <c r="X44" s="42"/>
      <c r="Y44" s="40"/>
      <c r="Z44" s="135">
        <f t="shared" si="5"/>
        <v>0</v>
      </c>
      <c r="AA44" s="41"/>
      <c r="AB44" s="41"/>
      <c r="AC44" s="41"/>
      <c r="AD44" s="41"/>
      <c r="AE44" s="72"/>
    </row>
    <row r="45" spans="1:31" s="36" customFormat="1">
      <c r="A45" s="12">
        <v>33</v>
      </c>
      <c r="B45" s="11" t="s">
        <v>132</v>
      </c>
      <c r="C45" s="11" t="s">
        <v>83</v>
      </c>
      <c r="D45" s="73"/>
      <c r="E45" s="56">
        <v>61</v>
      </c>
      <c r="F45" s="52"/>
      <c r="G45" s="40"/>
      <c r="H45" s="129">
        <f t="shared" si="6"/>
        <v>0</v>
      </c>
      <c r="I45" s="53"/>
      <c r="J45" s="53"/>
      <c r="K45" s="54"/>
      <c r="L45" s="53"/>
      <c r="M45" s="73"/>
      <c r="N45" s="55">
        <v>1</v>
      </c>
      <c r="O45" s="53"/>
      <c r="P45" s="40"/>
      <c r="Q45" s="129">
        <f t="shared" si="7"/>
        <v>0</v>
      </c>
      <c r="R45" s="53"/>
      <c r="S45" s="53"/>
      <c r="T45" s="53"/>
      <c r="U45" s="53"/>
      <c r="V45" s="73"/>
      <c r="W45" s="47">
        <v>1</v>
      </c>
      <c r="X45" s="53"/>
      <c r="Y45" s="40"/>
      <c r="Z45" s="135">
        <f t="shared" si="5"/>
        <v>0</v>
      </c>
      <c r="AA45" s="53"/>
      <c r="AB45" s="53"/>
      <c r="AC45" s="53"/>
      <c r="AD45" s="53"/>
      <c r="AE45" s="72"/>
    </row>
    <row r="46" spans="1:31" s="22" customFormat="1" ht="14.25">
      <c r="A46" s="12">
        <v>34</v>
      </c>
      <c r="B46" s="11" t="s">
        <v>130</v>
      </c>
      <c r="C46" s="11" t="s">
        <v>84</v>
      </c>
      <c r="D46" s="72"/>
      <c r="E46" s="39">
        <v>1</v>
      </c>
      <c r="F46" s="40"/>
      <c r="G46" s="40"/>
      <c r="H46" s="129">
        <f t="shared" si="6"/>
        <v>0</v>
      </c>
      <c r="I46" s="11"/>
      <c r="J46" s="11"/>
      <c r="K46" s="11"/>
      <c r="L46" s="11"/>
      <c r="M46" s="72"/>
      <c r="N46" s="47">
        <v>424</v>
      </c>
      <c r="O46" s="40"/>
      <c r="P46" s="40"/>
      <c r="Q46" s="129">
        <f t="shared" si="7"/>
        <v>0</v>
      </c>
      <c r="R46" s="11"/>
      <c r="S46" s="11"/>
      <c r="T46" s="11"/>
      <c r="U46" s="11"/>
      <c r="V46" s="72"/>
      <c r="W46" s="49">
        <v>1</v>
      </c>
      <c r="X46" s="42"/>
      <c r="Y46" s="40"/>
      <c r="Z46" s="135">
        <f t="shared" si="5"/>
        <v>0</v>
      </c>
      <c r="AA46" s="41"/>
      <c r="AB46" s="41"/>
      <c r="AC46" s="41"/>
      <c r="AD46" s="41"/>
      <c r="AE46" s="72"/>
    </row>
    <row r="47" spans="1:31" s="22" customFormat="1" ht="14.25">
      <c r="A47" s="12">
        <v>35</v>
      </c>
      <c r="B47" s="11" t="s">
        <v>131</v>
      </c>
      <c r="C47" s="11" t="s">
        <v>84</v>
      </c>
      <c r="D47" s="72"/>
      <c r="E47" s="39">
        <v>1</v>
      </c>
      <c r="F47" s="40"/>
      <c r="G47" s="40"/>
      <c r="H47" s="129">
        <f t="shared" si="6"/>
        <v>0</v>
      </c>
      <c r="I47" s="11"/>
      <c r="J47" s="11"/>
      <c r="K47" s="11"/>
      <c r="L47" s="11"/>
      <c r="M47" s="72"/>
      <c r="N47" s="47">
        <v>390</v>
      </c>
      <c r="O47" s="40"/>
      <c r="P47" s="40"/>
      <c r="Q47" s="129">
        <f t="shared" si="7"/>
        <v>0</v>
      </c>
      <c r="R47" s="11"/>
      <c r="S47" s="11"/>
      <c r="T47" s="11"/>
      <c r="U47" s="11"/>
      <c r="V47" s="72"/>
      <c r="W47" s="49">
        <v>1</v>
      </c>
      <c r="X47" s="42"/>
      <c r="Y47" s="40"/>
      <c r="Z47" s="135">
        <f t="shared" si="5"/>
        <v>0</v>
      </c>
      <c r="AA47" s="41"/>
      <c r="AB47" s="41"/>
      <c r="AC47" s="41"/>
      <c r="AD47" s="41"/>
      <c r="AE47" s="72"/>
    </row>
    <row r="48" spans="1:31" s="22" customFormat="1" ht="14.25">
      <c r="A48" s="12">
        <v>36</v>
      </c>
      <c r="B48" s="11" t="s">
        <v>85</v>
      </c>
      <c r="C48" s="11" t="s">
        <v>86</v>
      </c>
      <c r="D48" s="72"/>
      <c r="E48" s="39">
        <v>1</v>
      </c>
      <c r="F48" s="40"/>
      <c r="G48" s="40"/>
      <c r="H48" s="129">
        <f t="shared" si="6"/>
        <v>0</v>
      </c>
      <c r="I48" s="11"/>
      <c r="J48" s="11"/>
      <c r="K48" s="11"/>
      <c r="L48" s="11"/>
      <c r="M48" s="72"/>
      <c r="N48" s="47">
        <v>64</v>
      </c>
      <c r="O48" s="40"/>
      <c r="P48" s="40"/>
      <c r="Q48" s="129">
        <f t="shared" si="7"/>
        <v>0</v>
      </c>
      <c r="R48" s="11"/>
      <c r="S48" s="11"/>
      <c r="T48" s="11"/>
      <c r="U48" s="11"/>
      <c r="V48" s="72"/>
      <c r="W48" s="49">
        <v>1</v>
      </c>
      <c r="X48" s="42"/>
      <c r="Y48" s="40"/>
      <c r="Z48" s="135">
        <f t="shared" si="5"/>
        <v>0</v>
      </c>
      <c r="AA48" s="41"/>
      <c r="AB48" s="41"/>
      <c r="AC48" s="41"/>
      <c r="AD48" s="41"/>
      <c r="AE48" s="72"/>
    </row>
    <row r="49" spans="1:31" s="22" customFormat="1" ht="14.25">
      <c r="A49" s="12">
        <v>37</v>
      </c>
      <c r="B49" s="11" t="s">
        <v>126</v>
      </c>
      <c r="C49" s="11" t="s">
        <v>86</v>
      </c>
      <c r="D49" s="72"/>
      <c r="E49" s="39">
        <v>1</v>
      </c>
      <c r="F49" s="40"/>
      <c r="G49" s="40"/>
      <c r="H49" s="129">
        <f t="shared" si="6"/>
        <v>0</v>
      </c>
      <c r="I49" s="11"/>
      <c r="J49" s="11"/>
      <c r="K49" s="11"/>
      <c r="L49" s="11"/>
      <c r="M49" s="72"/>
      <c r="N49" s="47">
        <v>57</v>
      </c>
      <c r="O49" s="40"/>
      <c r="P49" s="40"/>
      <c r="Q49" s="129">
        <f t="shared" si="7"/>
        <v>0</v>
      </c>
      <c r="R49" s="11"/>
      <c r="S49" s="11"/>
      <c r="T49" s="11"/>
      <c r="U49" s="11"/>
      <c r="V49" s="72"/>
      <c r="W49" s="49">
        <v>1</v>
      </c>
      <c r="X49" s="42"/>
      <c r="Y49" s="40"/>
      <c r="Z49" s="135">
        <f t="shared" si="5"/>
        <v>0</v>
      </c>
      <c r="AA49" s="41"/>
      <c r="AB49" s="41"/>
      <c r="AC49" s="41"/>
      <c r="AD49" s="41"/>
      <c r="AE49" s="72"/>
    </row>
    <row r="50" spans="1:31" s="22" customFormat="1" ht="14.25">
      <c r="A50" s="12">
        <v>38</v>
      </c>
      <c r="B50" s="11" t="s">
        <v>127</v>
      </c>
      <c r="C50" s="11" t="s">
        <v>86</v>
      </c>
      <c r="D50" s="72"/>
      <c r="E50" s="39">
        <v>1</v>
      </c>
      <c r="F50" s="40"/>
      <c r="G50" s="40"/>
      <c r="H50" s="129">
        <f t="shared" si="6"/>
        <v>0</v>
      </c>
      <c r="I50" s="11"/>
      <c r="J50" s="11"/>
      <c r="K50" s="43"/>
      <c r="L50" s="11"/>
      <c r="M50" s="72"/>
      <c r="N50" s="47">
        <v>62</v>
      </c>
      <c r="O50" s="40"/>
      <c r="P50" s="40"/>
      <c r="Q50" s="129">
        <f t="shared" si="7"/>
        <v>0</v>
      </c>
      <c r="R50" s="11"/>
      <c r="S50" s="11"/>
      <c r="T50" s="11"/>
      <c r="U50" s="11"/>
      <c r="V50" s="72"/>
      <c r="W50" s="49">
        <v>1</v>
      </c>
      <c r="X50" s="42"/>
      <c r="Y50" s="40"/>
      <c r="Z50" s="135">
        <f t="shared" si="5"/>
        <v>0</v>
      </c>
      <c r="AA50" s="41"/>
      <c r="AB50" s="41"/>
      <c r="AC50" s="41"/>
      <c r="AD50" s="41"/>
      <c r="AE50" s="72"/>
    </row>
    <row r="51" spans="1:31" s="22" customFormat="1" ht="14.25">
      <c r="A51" s="12">
        <v>39</v>
      </c>
      <c r="B51" s="11" t="s">
        <v>87</v>
      </c>
      <c r="C51" s="11"/>
      <c r="D51" s="72"/>
      <c r="E51" s="39">
        <v>534</v>
      </c>
      <c r="F51" s="40"/>
      <c r="G51" s="40"/>
      <c r="H51" s="129">
        <f t="shared" si="6"/>
        <v>0</v>
      </c>
      <c r="I51" s="11"/>
      <c r="J51" s="11"/>
      <c r="K51" s="43"/>
      <c r="L51" s="11"/>
      <c r="M51" s="72"/>
      <c r="N51" s="47">
        <v>1</v>
      </c>
      <c r="O51" s="40"/>
      <c r="P51" s="40"/>
      <c r="Q51" s="129">
        <f t="shared" si="7"/>
        <v>0</v>
      </c>
      <c r="R51" s="11"/>
      <c r="S51" s="11"/>
      <c r="T51" s="11"/>
      <c r="U51" s="11"/>
      <c r="V51" s="72"/>
      <c r="W51" s="49">
        <v>1</v>
      </c>
      <c r="X51" s="42"/>
      <c r="Y51" s="40"/>
      <c r="Z51" s="135">
        <f t="shared" si="5"/>
        <v>0</v>
      </c>
      <c r="AA51" s="41"/>
      <c r="AB51" s="41"/>
      <c r="AC51" s="41"/>
      <c r="AD51" s="41"/>
      <c r="AE51" s="72"/>
    </row>
    <row r="52" spans="1:31" s="22" customFormat="1" ht="14.25">
      <c r="A52" s="12">
        <v>40</v>
      </c>
      <c r="B52" s="11" t="s">
        <v>88</v>
      </c>
      <c r="C52" s="11"/>
      <c r="D52" s="72"/>
      <c r="E52" s="39">
        <v>88</v>
      </c>
      <c r="F52" s="40"/>
      <c r="G52" s="40"/>
      <c r="H52" s="129">
        <f t="shared" si="6"/>
        <v>0</v>
      </c>
      <c r="I52" s="11"/>
      <c r="J52" s="11"/>
      <c r="K52" s="43"/>
      <c r="L52" s="11"/>
      <c r="M52" s="72"/>
      <c r="N52" s="47">
        <v>1</v>
      </c>
      <c r="O52" s="40"/>
      <c r="P52" s="40"/>
      <c r="Q52" s="129">
        <f t="shared" si="7"/>
        <v>0</v>
      </c>
      <c r="R52" s="11"/>
      <c r="S52" s="11"/>
      <c r="T52" s="11"/>
      <c r="U52" s="11"/>
      <c r="V52" s="72"/>
      <c r="W52" s="49">
        <v>1</v>
      </c>
      <c r="X52" s="42"/>
      <c r="Y52" s="40"/>
      <c r="Z52" s="135">
        <f t="shared" si="5"/>
        <v>0</v>
      </c>
      <c r="AA52" s="41"/>
      <c r="AB52" s="41"/>
      <c r="AC52" s="41"/>
      <c r="AD52" s="41"/>
      <c r="AE52" s="72"/>
    </row>
    <row r="53" spans="1:31" s="22" customFormat="1" ht="14.25">
      <c r="A53" s="12">
        <v>41</v>
      </c>
      <c r="B53" s="11" t="s">
        <v>89</v>
      </c>
      <c r="C53" s="11"/>
      <c r="D53" s="72"/>
      <c r="E53" s="39">
        <v>1</v>
      </c>
      <c r="F53" s="40"/>
      <c r="G53" s="40"/>
      <c r="H53" s="129">
        <f t="shared" si="6"/>
        <v>0</v>
      </c>
      <c r="I53" s="11"/>
      <c r="J53" s="11"/>
      <c r="K53" s="43"/>
      <c r="L53" s="11"/>
      <c r="M53" s="72"/>
      <c r="N53" s="47">
        <v>30</v>
      </c>
      <c r="O53" s="40"/>
      <c r="P53" s="40"/>
      <c r="Q53" s="129">
        <f t="shared" si="7"/>
        <v>0</v>
      </c>
      <c r="R53" s="11"/>
      <c r="S53" s="11"/>
      <c r="T53" s="11"/>
      <c r="U53" s="11"/>
      <c r="V53" s="72"/>
      <c r="W53" s="49">
        <v>1</v>
      </c>
      <c r="X53" s="42"/>
      <c r="Y53" s="40"/>
      <c r="Z53" s="135">
        <f t="shared" si="5"/>
        <v>0</v>
      </c>
      <c r="AA53" s="41"/>
      <c r="AB53" s="41"/>
      <c r="AC53" s="41"/>
      <c r="AD53" s="41"/>
      <c r="AE53" s="72"/>
    </row>
    <row r="54" spans="1:31" s="22" customFormat="1" ht="14.25">
      <c r="A54" s="12">
        <v>42</v>
      </c>
      <c r="B54" s="11" t="s">
        <v>148</v>
      </c>
      <c r="C54" s="11" t="s">
        <v>96</v>
      </c>
      <c r="D54" s="72"/>
      <c r="E54" s="39">
        <v>1</v>
      </c>
      <c r="F54" s="40"/>
      <c r="G54" s="40"/>
      <c r="H54" s="129">
        <f t="shared" si="6"/>
        <v>0</v>
      </c>
      <c r="I54" s="11"/>
      <c r="J54" s="11"/>
      <c r="K54" s="43"/>
      <c r="L54" s="11"/>
      <c r="M54" s="72"/>
      <c r="N54" s="47">
        <v>2524</v>
      </c>
      <c r="O54" s="40"/>
      <c r="P54" s="40"/>
      <c r="Q54" s="129">
        <f t="shared" si="7"/>
        <v>0</v>
      </c>
      <c r="R54" s="11"/>
      <c r="S54" s="11"/>
      <c r="T54" s="11"/>
      <c r="U54" s="11"/>
      <c r="V54" s="72"/>
      <c r="W54" s="49">
        <v>1</v>
      </c>
      <c r="X54" s="42"/>
      <c r="Y54" s="40"/>
      <c r="Z54" s="135">
        <f t="shared" si="5"/>
        <v>0</v>
      </c>
      <c r="AA54" s="41"/>
      <c r="AB54" s="41"/>
      <c r="AC54" s="41"/>
      <c r="AD54" s="41"/>
      <c r="AE54" s="72"/>
    </row>
    <row r="55" spans="1:31" s="22" customFormat="1" ht="14.25">
      <c r="A55" s="12">
        <v>43</v>
      </c>
      <c r="B55" s="11" t="s">
        <v>125</v>
      </c>
      <c r="C55" s="11" t="s">
        <v>96</v>
      </c>
      <c r="D55" s="72"/>
      <c r="E55" s="39">
        <v>1</v>
      </c>
      <c r="F55" s="40"/>
      <c r="G55" s="40"/>
      <c r="H55" s="129">
        <f t="shared" si="6"/>
        <v>0</v>
      </c>
      <c r="I55" s="11"/>
      <c r="J55" s="11"/>
      <c r="K55" s="11"/>
      <c r="L55" s="11"/>
      <c r="M55" s="72"/>
      <c r="N55" s="47">
        <v>2654</v>
      </c>
      <c r="O55" s="40"/>
      <c r="P55" s="40"/>
      <c r="Q55" s="129">
        <f t="shared" si="7"/>
        <v>0</v>
      </c>
      <c r="R55" s="11"/>
      <c r="S55" s="11"/>
      <c r="T55" s="11"/>
      <c r="U55" s="11"/>
      <c r="V55" s="72"/>
      <c r="W55" s="49">
        <v>1</v>
      </c>
      <c r="X55" s="42"/>
      <c r="Y55" s="40"/>
      <c r="Z55" s="135">
        <f t="shared" si="5"/>
        <v>0</v>
      </c>
      <c r="AA55" s="41"/>
      <c r="AB55" s="41"/>
      <c r="AC55" s="41"/>
      <c r="AD55" s="41"/>
      <c r="AE55" s="72"/>
    </row>
    <row r="56" spans="1:31" s="22" customFormat="1" ht="14.25">
      <c r="A56" s="12">
        <v>44</v>
      </c>
      <c r="B56" s="11" t="s">
        <v>90</v>
      </c>
      <c r="C56" s="11" t="s">
        <v>91</v>
      </c>
      <c r="D56" s="72"/>
      <c r="E56" s="39">
        <v>85</v>
      </c>
      <c r="F56" s="40"/>
      <c r="G56" s="40"/>
      <c r="H56" s="129">
        <f t="shared" si="6"/>
        <v>0</v>
      </c>
      <c r="I56" s="11"/>
      <c r="J56" s="11"/>
      <c r="K56" s="11"/>
      <c r="L56" s="11"/>
      <c r="M56" s="72"/>
      <c r="N56" s="49">
        <v>85</v>
      </c>
      <c r="O56" s="40"/>
      <c r="P56" s="40"/>
      <c r="Q56" s="129">
        <f t="shared" si="7"/>
        <v>0</v>
      </c>
      <c r="R56" s="11"/>
      <c r="S56" s="11"/>
      <c r="T56" s="11"/>
      <c r="U56" s="11"/>
      <c r="V56" s="72"/>
      <c r="W56" s="41">
        <v>30</v>
      </c>
      <c r="X56" s="42"/>
      <c r="Y56" s="40"/>
      <c r="Z56" s="135">
        <f t="shared" si="5"/>
        <v>0</v>
      </c>
      <c r="AA56" s="41"/>
      <c r="AB56" s="41"/>
      <c r="AC56" s="41"/>
      <c r="AD56" s="41"/>
      <c r="AE56" s="72"/>
    </row>
    <row r="57" spans="1:31" s="22" customFormat="1" ht="14.25">
      <c r="A57" s="12">
        <v>45</v>
      </c>
      <c r="B57" s="11" t="s">
        <v>92</v>
      </c>
      <c r="C57" s="11" t="s">
        <v>93</v>
      </c>
      <c r="D57" s="72"/>
      <c r="E57" s="39">
        <v>75</v>
      </c>
      <c r="F57" s="40"/>
      <c r="G57" s="40"/>
      <c r="H57" s="129">
        <f t="shared" si="6"/>
        <v>0</v>
      </c>
      <c r="I57" s="11"/>
      <c r="J57" s="11"/>
      <c r="K57" s="11"/>
      <c r="L57" s="11"/>
      <c r="M57" s="72"/>
      <c r="N57" s="49">
        <v>27</v>
      </c>
      <c r="O57" s="40"/>
      <c r="P57" s="40"/>
      <c r="Q57" s="129">
        <f t="shared" si="7"/>
        <v>0</v>
      </c>
      <c r="R57" s="11"/>
      <c r="S57" s="11"/>
      <c r="T57" s="11"/>
      <c r="U57" s="11"/>
      <c r="V57" s="72"/>
      <c r="W57" s="41">
        <v>27</v>
      </c>
      <c r="X57" s="42"/>
      <c r="Y57" s="40"/>
      <c r="Z57" s="135">
        <f t="shared" si="5"/>
        <v>0</v>
      </c>
      <c r="AA57" s="41"/>
      <c r="AB57" s="41"/>
      <c r="AC57" s="41"/>
      <c r="AD57" s="41"/>
      <c r="AE57" s="72"/>
    </row>
    <row r="58" spans="1:31" s="22" customFormat="1" ht="14.25">
      <c r="A58" s="12">
        <v>46</v>
      </c>
      <c r="B58" s="11" t="s">
        <v>94</v>
      </c>
      <c r="C58" s="11" t="s">
        <v>95</v>
      </c>
      <c r="D58" s="72"/>
      <c r="E58" s="39">
        <v>85</v>
      </c>
      <c r="F58" s="40"/>
      <c r="G58" s="40"/>
      <c r="H58" s="129">
        <f t="shared" si="6"/>
        <v>0</v>
      </c>
      <c r="I58" s="11"/>
      <c r="J58" s="11"/>
      <c r="K58" s="11"/>
      <c r="L58" s="11"/>
      <c r="M58" s="72"/>
      <c r="N58" s="49">
        <v>73</v>
      </c>
      <c r="O58" s="40"/>
      <c r="P58" s="40"/>
      <c r="Q58" s="129">
        <f t="shared" si="7"/>
        <v>0</v>
      </c>
      <c r="R58" s="11"/>
      <c r="S58" s="11"/>
      <c r="T58" s="11"/>
      <c r="U58" s="11"/>
      <c r="V58" s="72"/>
      <c r="W58" s="41">
        <v>30</v>
      </c>
      <c r="X58" s="42"/>
      <c r="Y58" s="40"/>
      <c r="Z58" s="135">
        <f t="shared" si="5"/>
        <v>0</v>
      </c>
      <c r="AA58" s="41"/>
      <c r="AB58" s="41"/>
      <c r="AC58" s="41"/>
      <c r="AD58" s="41"/>
      <c r="AE58" s="72"/>
    </row>
    <row r="59" spans="1:31" s="22" customFormat="1" ht="14.25">
      <c r="A59" s="12">
        <v>47</v>
      </c>
      <c r="B59" s="11" t="s">
        <v>133</v>
      </c>
      <c r="C59" s="11" t="s">
        <v>96</v>
      </c>
      <c r="D59" s="72"/>
      <c r="E59" s="39">
        <v>1</v>
      </c>
      <c r="F59" s="44"/>
      <c r="G59" s="40"/>
      <c r="H59" s="129">
        <f t="shared" si="6"/>
        <v>0</v>
      </c>
      <c r="I59" s="11"/>
      <c r="J59" s="11"/>
      <c r="K59" s="11"/>
      <c r="L59" s="11"/>
      <c r="M59" s="72"/>
      <c r="N59" s="47">
        <v>1</v>
      </c>
      <c r="O59" s="44"/>
      <c r="P59" s="40"/>
      <c r="Q59" s="129">
        <f t="shared" si="7"/>
        <v>0</v>
      </c>
      <c r="R59" s="11"/>
      <c r="S59" s="11"/>
      <c r="T59" s="11"/>
      <c r="U59" s="11"/>
      <c r="V59" s="72"/>
      <c r="W59" s="46">
        <v>32</v>
      </c>
      <c r="X59" s="45"/>
      <c r="Y59" s="40"/>
      <c r="Z59" s="135">
        <f t="shared" si="5"/>
        <v>0</v>
      </c>
      <c r="AA59" s="41"/>
      <c r="AB59" s="41"/>
      <c r="AC59" s="41"/>
      <c r="AD59" s="41"/>
      <c r="AE59" s="72"/>
    </row>
    <row r="60" spans="1:31" s="22" customFormat="1" ht="14.25">
      <c r="A60" s="12">
        <v>48</v>
      </c>
      <c r="B60" s="11" t="s">
        <v>134</v>
      </c>
      <c r="C60" s="11" t="s">
        <v>96</v>
      </c>
      <c r="D60" s="72"/>
      <c r="E60" s="39">
        <v>1</v>
      </c>
      <c r="F60" s="40"/>
      <c r="G60" s="40"/>
      <c r="H60" s="129">
        <f t="shared" si="6"/>
        <v>0</v>
      </c>
      <c r="I60" s="11"/>
      <c r="J60" s="11"/>
      <c r="K60" s="11"/>
      <c r="L60" s="11"/>
      <c r="M60" s="72"/>
      <c r="N60" s="47">
        <v>1</v>
      </c>
      <c r="O60" s="40"/>
      <c r="P60" s="40"/>
      <c r="Q60" s="129">
        <f t="shared" si="7"/>
        <v>0</v>
      </c>
      <c r="R60" s="11"/>
      <c r="S60" s="11"/>
      <c r="T60" s="11"/>
      <c r="U60" s="11"/>
      <c r="V60" s="72"/>
      <c r="W60" s="46">
        <v>52</v>
      </c>
      <c r="X60" s="42"/>
      <c r="Y60" s="40"/>
      <c r="Z60" s="135">
        <f t="shared" si="5"/>
        <v>0</v>
      </c>
      <c r="AA60" s="41"/>
      <c r="AB60" s="41"/>
      <c r="AC60" s="41"/>
      <c r="AD60" s="41"/>
      <c r="AE60" s="72"/>
    </row>
    <row r="61" spans="1:31" s="22" customFormat="1" ht="14.25">
      <c r="A61" s="12">
        <v>49</v>
      </c>
      <c r="B61" s="11" t="s">
        <v>101</v>
      </c>
      <c r="C61" s="11" t="s">
        <v>102</v>
      </c>
      <c r="D61" s="72"/>
      <c r="E61" s="39">
        <v>1</v>
      </c>
      <c r="F61" s="40"/>
      <c r="G61" s="40"/>
      <c r="H61" s="129">
        <f t="shared" si="6"/>
        <v>0</v>
      </c>
      <c r="I61" s="11"/>
      <c r="J61" s="11"/>
      <c r="K61" s="11"/>
      <c r="L61" s="11"/>
      <c r="M61" s="72"/>
      <c r="N61" s="47">
        <v>37</v>
      </c>
      <c r="O61" s="40"/>
      <c r="P61" s="40"/>
      <c r="Q61" s="129">
        <f t="shared" si="7"/>
        <v>0</v>
      </c>
      <c r="R61" s="11"/>
      <c r="S61" s="11"/>
      <c r="T61" s="11"/>
      <c r="U61" s="11"/>
      <c r="V61" s="72"/>
      <c r="W61" s="49">
        <v>1</v>
      </c>
      <c r="X61" s="42"/>
      <c r="Y61" s="40"/>
      <c r="Z61" s="135">
        <f t="shared" si="5"/>
        <v>0</v>
      </c>
      <c r="AA61" s="41"/>
      <c r="AB61" s="41"/>
      <c r="AC61" s="41"/>
      <c r="AD61" s="41"/>
      <c r="AE61" s="72"/>
    </row>
    <row r="62" spans="1:31" s="22" customFormat="1" ht="14.25">
      <c r="A62" s="12">
        <v>50</v>
      </c>
      <c r="B62" s="11" t="s">
        <v>103</v>
      </c>
      <c r="C62" s="11" t="s">
        <v>86</v>
      </c>
      <c r="D62" s="72"/>
      <c r="E62" s="39">
        <v>1</v>
      </c>
      <c r="F62" s="40"/>
      <c r="G62" s="40"/>
      <c r="H62" s="129">
        <f t="shared" si="6"/>
        <v>0</v>
      </c>
      <c r="I62" s="11"/>
      <c r="J62" s="11"/>
      <c r="K62" s="11"/>
      <c r="L62" s="11"/>
      <c r="M62" s="72"/>
      <c r="N62" s="47">
        <v>1</v>
      </c>
      <c r="O62" s="40"/>
      <c r="P62" s="40"/>
      <c r="Q62" s="129">
        <f t="shared" si="7"/>
        <v>0</v>
      </c>
      <c r="R62" s="11"/>
      <c r="S62" s="11"/>
      <c r="T62" s="11"/>
      <c r="U62" s="11"/>
      <c r="V62" s="72"/>
      <c r="W62" s="46">
        <v>916</v>
      </c>
      <c r="X62" s="42"/>
      <c r="Y62" s="40"/>
      <c r="Z62" s="135">
        <f t="shared" si="5"/>
        <v>0</v>
      </c>
      <c r="AA62" s="41"/>
      <c r="AB62" s="41"/>
      <c r="AC62" s="41"/>
      <c r="AD62" s="41"/>
      <c r="AE62" s="72"/>
    </row>
    <row r="63" spans="1:31" s="22" customFormat="1" ht="14.25">
      <c r="A63" s="12">
        <v>51</v>
      </c>
      <c r="B63" s="11" t="s">
        <v>104</v>
      </c>
      <c r="C63" s="11" t="s">
        <v>86</v>
      </c>
      <c r="D63" s="72"/>
      <c r="E63" s="39">
        <v>1</v>
      </c>
      <c r="F63" s="40"/>
      <c r="G63" s="40"/>
      <c r="H63" s="129">
        <f t="shared" si="6"/>
        <v>0</v>
      </c>
      <c r="I63" s="11"/>
      <c r="J63" s="11"/>
      <c r="K63" s="11"/>
      <c r="L63" s="11"/>
      <c r="M63" s="72"/>
      <c r="N63" s="47">
        <v>1</v>
      </c>
      <c r="O63" s="40"/>
      <c r="P63" s="40"/>
      <c r="Q63" s="129">
        <f t="shared" si="7"/>
        <v>0</v>
      </c>
      <c r="R63" s="11"/>
      <c r="S63" s="11"/>
      <c r="T63" s="11"/>
      <c r="U63" s="11"/>
      <c r="V63" s="72"/>
      <c r="W63" s="46">
        <v>269</v>
      </c>
      <c r="X63" s="42"/>
      <c r="Y63" s="40"/>
      <c r="Z63" s="135">
        <f t="shared" si="5"/>
        <v>0</v>
      </c>
      <c r="AA63" s="41"/>
      <c r="AB63" s="41"/>
      <c r="AC63" s="41"/>
      <c r="AD63" s="41"/>
      <c r="AE63" s="72"/>
    </row>
    <row r="64" spans="1:31" s="22" customFormat="1" ht="14.25">
      <c r="A64" s="12">
        <v>52</v>
      </c>
      <c r="B64" s="11" t="s">
        <v>105</v>
      </c>
      <c r="C64" s="11" t="s">
        <v>86</v>
      </c>
      <c r="D64" s="72"/>
      <c r="E64" s="39">
        <v>1</v>
      </c>
      <c r="F64" s="40"/>
      <c r="G64" s="40"/>
      <c r="H64" s="129">
        <f t="shared" si="6"/>
        <v>0</v>
      </c>
      <c r="I64" s="11"/>
      <c r="J64" s="11"/>
      <c r="K64" s="43"/>
      <c r="L64" s="11"/>
      <c r="M64" s="72"/>
      <c r="N64" s="47">
        <v>1</v>
      </c>
      <c r="O64" s="40"/>
      <c r="P64" s="40"/>
      <c r="Q64" s="129">
        <f t="shared" si="7"/>
        <v>0</v>
      </c>
      <c r="R64" s="11"/>
      <c r="S64" s="11"/>
      <c r="T64" s="11"/>
      <c r="U64" s="11"/>
      <c r="V64" s="72"/>
      <c r="W64" s="46">
        <v>194</v>
      </c>
      <c r="X64" s="42"/>
      <c r="Y64" s="40"/>
      <c r="Z64" s="135">
        <f t="shared" si="5"/>
        <v>0</v>
      </c>
      <c r="AA64" s="41"/>
      <c r="AB64" s="41"/>
      <c r="AC64" s="41"/>
      <c r="AD64" s="41"/>
      <c r="AE64" s="72"/>
    </row>
    <row r="65" spans="1:31" s="22" customFormat="1" ht="14.25">
      <c r="A65" s="12">
        <v>53</v>
      </c>
      <c r="B65" s="11" t="s">
        <v>135</v>
      </c>
      <c r="C65" s="11" t="s">
        <v>102</v>
      </c>
      <c r="D65" s="72"/>
      <c r="E65" s="39">
        <v>1</v>
      </c>
      <c r="F65" s="40"/>
      <c r="G65" s="40"/>
      <c r="H65" s="129">
        <f t="shared" si="6"/>
        <v>0</v>
      </c>
      <c r="I65" s="11"/>
      <c r="J65" s="11"/>
      <c r="K65" s="11"/>
      <c r="L65" s="11"/>
      <c r="M65" s="72"/>
      <c r="N65" s="47">
        <v>634</v>
      </c>
      <c r="O65" s="40"/>
      <c r="P65" s="40"/>
      <c r="Q65" s="129">
        <f t="shared" si="7"/>
        <v>0</v>
      </c>
      <c r="R65" s="11"/>
      <c r="S65" s="11"/>
      <c r="T65" s="11"/>
      <c r="U65" s="11"/>
      <c r="V65" s="72"/>
      <c r="W65" s="49">
        <v>1</v>
      </c>
      <c r="X65" s="42"/>
      <c r="Y65" s="40"/>
      <c r="Z65" s="135">
        <f t="shared" si="5"/>
        <v>0</v>
      </c>
      <c r="AA65" s="41"/>
      <c r="AB65" s="41"/>
      <c r="AC65" s="41"/>
      <c r="AD65" s="41"/>
      <c r="AE65" s="72"/>
    </row>
    <row r="66" spans="1:31" s="22" customFormat="1" ht="14.25">
      <c r="A66" s="12">
        <v>54</v>
      </c>
      <c r="B66" s="11" t="s">
        <v>106</v>
      </c>
      <c r="C66" s="11" t="s">
        <v>107</v>
      </c>
      <c r="D66" s="72"/>
      <c r="E66" s="39">
        <v>1</v>
      </c>
      <c r="F66" s="40"/>
      <c r="G66" s="40"/>
      <c r="H66" s="129">
        <f t="shared" si="6"/>
        <v>0</v>
      </c>
      <c r="I66" s="11"/>
      <c r="J66" s="11"/>
      <c r="K66" s="43"/>
      <c r="L66" s="11"/>
      <c r="M66" s="72"/>
      <c r="N66" s="47">
        <v>132</v>
      </c>
      <c r="O66" s="40"/>
      <c r="P66" s="40"/>
      <c r="Q66" s="129">
        <f t="shared" si="7"/>
        <v>0</v>
      </c>
      <c r="R66" s="11"/>
      <c r="S66" s="11"/>
      <c r="T66" s="11"/>
      <c r="U66" s="11"/>
      <c r="V66" s="72"/>
      <c r="W66" s="49">
        <v>1</v>
      </c>
      <c r="X66" s="42"/>
      <c r="Y66" s="40"/>
      <c r="Z66" s="135">
        <f t="shared" si="5"/>
        <v>0</v>
      </c>
      <c r="AA66" s="41"/>
      <c r="AB66" s="41"/>
      <c r="AC66" s="41"/>
      <c r="AD66" s="41"/>
      <c r="AE66" s="72"/>
    </row>
    <row r="67" spans="1:31" s="22" customFormat="1" ht="14.25">
      <c r="A67" s="12">
        <v>55</v>
      </c>
      <c r="B67" s="11" t="s">
        <v>108</v>
      </c>
      <c r="C67" s="11" t="s">
        <v>109</v>
      </c>
      <c r="D67" s="72"/>
      <c r="E67" s="39">
        <v>1</v>
      </c>
      <c r="F67" s="40"/>
      <c r="G67" s="40"/>
      <c r="H67" s="129">
        <f t="shared" si="6"/>
        <v>0</v>
      </c>
      <c r="I67" s="11"/>
      <c r="J67" s="11"/>
      <c r="K67" s="43"/>
      <c r="L67" s="11"/>
      <c r="M67" s="72"/>
      <c r="N67" s="47">
        <v>56</v>
      </c>
      <c r="O67" s="40"/>
      <c r="P67" s="40"/>
      <c r="Q67" s="129">
        <f t="shared" si="7"/>
        <v>0</v>
      </c>
      <c r="R67" s="11"/>
      <c r="S67" s="11"/>
      <c r="T67" s="11"/>
      <c r="U67" s="11"/>
      <c r="V67" s="72"/>
      <c r="W67" s="49">
        <v>1</v>
      </c>
      <c r="X67" s="42"/>
      <c r="Y67" s="40"/>
      <c r="Z67" s="135">
        <f t="shared" si="5"/>
        <v>0</v>
      </c>
      <c r="AA67" s="41"/>
      <c r="AB67" s="41"/>
      <c r="AC67" s="41"/>
      <c r="AD67" s="41"/>
      <c r="AE67" s="72"/>
    </row>
    <row r="68" spans="1:31" s="22" customFormat="1" ht="14.25">
      <c r="A68" s="12">
        <v>56</v>
      </c>
      <c r="B68" s="11" t="s">
        <v>110</v>
      </c>
      <c r="C68" s="11" t="s">
        <v>107</v>
      </c>
      <c r="D68" s="72"/>
      <c r="E68" s="39">
        <v>1</v>
      </c>
      <c r="F68" s="40"/>
      <c r="G68" s="40"/>
      <c r="H68" s="129">
        <f t="shared" si="6"/>
        <v>0</v>
      </c>
      <c r="I68" s="11"/>
      <c r="J68" s="11"/>
      <c r="K68" s="43"/>
      <c r="L68" s="11"/>
      <c r="M68" s="72"/>
      <c r="N68" s="47">
        <v>118</v>
      </c>
      <c r="O68" s="40"/>
      <c r="P68" s="40"/>
      <c r="Q68" s="129">
        <f t="shared" si="7"/>
        <v>0</v>
      </c>
      <c r="R68" s="11"/>
      <c r="S68" s="11"/>
      <c r="T68" s="11"/>
      <c r="U68" s="11"/>
      <c r="V68" s="72"/>
      <c r="W68" s="49">
        <v>1</v>
      </c>
      <c r="X68" s="42"/>
      <c r="Y68" s="40"/>
      <c r="Z68" s="135">
        <f t="shared" si="5"/>
        <v>0</v>
      </c>
      <c r="AA68" s="41"/>
      <c r="AB68" s="41"/>
      <c r="AC68" s="41"/>
      <c r="AD68" s="41"/>
      <c r="AE68" s="72"/>
    </row>
    <row r="69" spans="1:31" s="22" customFormat="1" ht="14.25">
      <c r="A69" s="12">
        <v>57</v>
      </c>
      <c r="B69" s="11" t="s">
        <v>111</v>
      </c>
      <c r="C69" s="11" t="s">
        <v>107</v>
      </c>
      <c r="D69" s="72"/>
      <c r="E69" s="48">
        <v>1</v>
      </c>
      <c r="F69" s="44"/>
      <c r="G69" s="40"/>
      <c r="H69" s="129">
        <f t="shared" si="6"/>
        <v>0</v>
      </c>
      <c r="I69" s="11"/>
      <c r="J69" s="11"/>
      <c r="K69" s="11"/>
      <c r="L69" s="11"/>
      <c r="M69" s="72"/>
      <c r="N69" s="47">
        <v>118</v>
      </c>
      <c r="O69" s="44"/>
      <c r="P69" s="40"/>
      <c r="Q69" s="129">
        <f t="shared" si="7"/>
        <v>0</v>
      </c>
      <c r="R69" s="11"/>
      <c r="S69" s="11"/>
      <c r="T69" s="11"/>
      <c r="U69" s="11"/>
      <c r="V69" s="72"/>
      <c r="W69" s="49">
        <v>1</v>
      </c>
      <c r="X69" s="45"/>
      <c r="Y69" s="40"/>
      <c r="Z69" s="135">
        <f t="shared" si="5"/>
        <v>0</v>
      </c>
      <c r="AA69" s="41"/>
      <c r="AB69" s="41"/>
      <c r="AC69" s="41"/>
      <c r="AD69" s="41"/>
      <c r="AE69" s="72"/>
    </row>
    <row r="70" spans="1:31" s="22" customFormat="1" ht="14.25">
      <c r="A70" s="12">
        <v>58</v>
      </c>
      <c r="B70" s="11" t="s">
        <v>136</v>
      </c>
      <c r="C70" s="11" t="s">
        <v>112</v>
      </c>
      <c r="D70" s="72"/>
      <c r="E70" s="48">
        <v>1</v>
      </c>
      <c r="F70" s="40"/>
      <c r="G70" s="40"/>
      <c r="H70" s="129">
        <f t="shared" si="6"/>
        <v>0</v>
      </c>
      <c r="I70" s="11"/>
      <c r="J70" s="11"/>
      <c r="K70" s="11"/>
      <c r="L70" s="11"/>
      <c r="M70" s="72"/>
      <c r="N70" s="47">
        <v>560</v>
      </c>
      <c r="O70" s="40"/>
      <c r="P70" s="40"/>
      <c r="Q70" s="129">
        <f t="shared" si="7"/>
        <v>0</v>
      </c>
      <c r="R70" s="11"/>
      <c r="S70" s="11"/>
      <c r="T70" s="11"/>
      <c r="U70" s="11"/>
      <c r="V70" s="72"/>
      <c r="W70" s="49">
        <v>1</v>
      </c>
      <c r="X70" s="42"/>
      <c r="Y70" s="40"/>
      <c r="Z70" s="135">
        <f t="shared" si="5"/>
        <v>0</v>
      </c>
      <c r="AA70" s="41"/>
      <c r="AB70" s="41"/>
      <c r="AC70" s="41"/>
      <c r="AD70" s="41"/>
      <c r="AE70" s="72"/>
    </row>
    <row r="71" spans="1:31" s="22" customFormat="1" ht="14.25">
      <c r="A71" s="12">
        <v>59</v>
      </c>
      <c r="B71" s="11" t="s">
        <v>137</v>
      </c>
      <c r="C71" s="11" t="s">
        <v>112</v>
      </c>
      <c r="D71" s="72"/>
      <c r="E71" s="48">
        <v>1</v>
      </c>
      <c r="F71" s="40"/>
      <c r="G71" s="40"/>
      <c r="H71" s="129">
        <f t="shared" si="6"/>
        <v>0</v>
      </c>
      <c r="I71" s="11"/>
      <c r="J71" s="11"/>
      <c r="K71" s="11"/>
      <c r="L71" s="11"/>
      <c r="M71" s="72"/>
      <c r="N71" s="47">
        <v>75</v>
      </c>
      <c r="O71" s="40"/>
      <c r="P71" s="40"/>
      <c r="Q71" s="129">
        <f t="shared" si="7"/>
        <v>0</v>
      </c>
      <c r="R71" s="11"/>
      <c r="S71" s="11"/>
      <c r="T71" s="11"/>
      <c r="U71" s="11"/>
      <c r="V71" s="72"/>
      <c r="W71" s="49">
        <v>1</v>
      </c>
      <c r="X71" s="42"/>
      <c r="Y71" s="40"/>
      <c r="Z71" s="135">
        <f t="shared" si="5"/>
        <v>0</v>
      </c>
      <c r="AA71" s="41"/>
      <c r="AB71" s="41"/>
      <c r="AC71" s="41"/>
      <c r="AD71" s="41"/>
      <c r="AE71" s="72"/>
    </row>
    <row r="72" spans="1:31" s="22" customFormat="1" ht="14.25">
      <c r="A72" s="12">
        <v>60</v>
      </c>
      <c r="B72" s="11" t="s">
        <v>30</v>
      </c>
      <c r="C72" s="11"/>
      <c r="D72" s="72"/>
      <c r="E72" s="39">
        <v>33</v>
      </c>
      <c r="F72" s="40"/>
      <c r="G72" s="40"/>
      <c r="H72" s="129">
        <f t="shared" si="6"/>
        <v>0</v>
      </c>
      <c r="I72" s="11"/>
      <c r="J72" s="11"/>
      <c r="K72" s="11"/>
      <c r="L72" s="11"/>
      <c r="M72" s="72"/>
      <c r="N72" s="49">
        <v>33</v>
      </c>
      <c r="O72" s="40"/>
      <c r="P72" s="40"/>
      <c r="Q72" s="129">
        <f t="shared" si="7"/>
        <v>0</v>
      </c>
      <c r="R72" s="11"/>
      <c r="S72" s="11"/>
      <c r="T72" s="11"/>
      <c r="U72" s="11"/>
      <c r="V72" s="72"/>
      <c r="W72" s="41">
        <v>1</v>
      </c>
      <c r="X72" s="42"/>
      <c r="Y72" s="40"/>
      <c r="Z72" s="135">
        <f t="shared" si="5"/>
        <v>0</v>
      </c>
      <c r="AA72" s="41"/>
      <c r="AB72" s="41"/>
      <c r="AC72" s="41"/>
      <c r="AD72" s="41"/>
      <c r="AE72" s="72"/>
    </row>
    <row r="73" spans="1:31" s="22" customFormat="1" ht="14.25">
      <c r="A73" s="12">
        <v>61</v>
      </c>
      <c r="B73" s="11" t="s">
        <v>113</v>
      </c>
      <c r="C73" s="11" t="s">
        <v>114</v>
      </c>
      <c r="D73" s="72"/>
      <c r="E73" s="39">
        <v>1</v>
      </c>
      <c r="F73" s="40"/>
      <c r="G73" s="40"/>
      <c r="H73" s="129">
        <f t="shared" si="6"/>
        <v>0</v>
      </c>
      <c r="I73" s="11"/>
      <c r="J73" s="11"/>
      <c r="K73" s="11"/>
      <c r="L73" s="11"/>
      <c r="M73" s="72"/>
      <c r="N73" s="49">
        <v>262</v>
      </c>
      <c r="O73" s="40"/>
      <c r="P73" s="40"/>
      <c r="Q73" s="129">
        <f t="shared" si="7"/>
        <v>0</v>
      </c>
      <c r="R73" s="11"/>
      <c r="S73" s="11"/>
      <c r="T73" s="11"/>
      <c r="U73" s="11"/>
      <c r="V73" s="72"/>
      <c r="W73" s="41">
        <v>40</v>
      </c>
      <c r="X73" s="42"/>
      <c r="Y73" s="40"/>
      <c r="Z73" s="135">
        <f t="shared" si="5"/>
        <v>0</v>
      </c>
      <c r="AA73" s="41"/>
      <c r="AB73" s="41"/>
      <c r="AC73" s="41"/>
      <c r="AD73" s="41"/>
      <c r="AE73" s="72"/>
    </row>
    <row r="74" spans="1:31" s="22" customFormat="1" ht="14.25">
      <c r="A74" s="12">
        <v>62</v>
      </c>
      <c r="B74" s="11" t="s">
        <v>115</v>
      </c>
      <c r="C74" s="11"/>
      <c r="D74" s="72"/>
      <c r="E74" s="48">
        <v>359</v>
      </c>
      <c r="F74" s="40"/>
      <c r="G74" s="40"/>
      <c r="H74" s="129">
        <f t="shared" si="6"/>
        <v>0</v>
      </c>
      <c r="I74" s="11"/>
      <c r="J74" s="11"/>
      <c r="K74" s="11"/>
      <c r="L74" s="11"/>
      <c r="M74" s="72"/>
      <c r="N74" s="47">
        <v>1</v>
      </c>
      <c r="O74" s="40"/>
      <c r="P74" s="40"/>
      <c r="Q74" s="129">
        <f t="shared" si="7"/>
        <v>0</v>
      </c>
      <c r="R74" s="11"/>
      <c r="S74" s="11"/>
      <c r="T74" s="11"/>
      <c r="U74" s="11"/>
      <c r="V74" s="72"/>
      <c r="W74" s="49">
        <v>1</v>
      </c>
      <c r="X74" s="42"/>
      <c r="Y74" s="40"/>
      <c r="Z74" s="135">
        <f t="shared" si="5"/>
        <v>0</v>
      </c>
      <c r="AA74" s="41"/>
      <c r="AB74" s="41"/>
      <c r="AC74" s="41"/>
      <c r="AD74" s="41"/>
      <c r="AE74" s="72"/>
    </row>
    <row r="75" spans="1:31" s="22" customFormat="1" ht="15.75" customHeight="1">
      <c r="A75" s="12">
        <v>63</v>
      </c>
      <c r="B75" s="11" t="s">
        <v>116</v>
      </c>
      <c r="C75" s="11"/>
      <c r="D75" s="72"/>
      <c r="E75" s="48">
        <v>82</v>
      </c>
      <c r="F75" s="40"/>
      <c r="G75" s="40"/>
      <c r="H75" s="129">
        <f t="shared" si="6"/>
        <v>0</v>
      </c>
      <c r="I75" s="11"/>
      <c r="J75" s="11"/>
      <c r="K75" s="11"/>
      <c r="L75" s="11"/>
      <c r="M75" s="72"/>
      <c r="N75" s="47">
        <v>1</v>
      </c>
      <c r="O75" s="40"/>
      <c r="P75" s="40"/>
      <c r="Q75" s="129">
        <f t="shared" si="7"/>
        <v>0</v>
      </c>
      <c r="R75" s="11"/>
      <c r="S75" s="11"/>
      <c r="T75" s="11"/>
      <c r="U75" s="11"/>
      <c r="V75" s="72"/>
      <c r="W75" s="49">
        <v>1</v>
      </c>
      <c r="X75" s="42"/>
      <c r="Y75" s="40"/>
      <c r="Z75" s="135">
        <f t="shared" si="5"/>
        <v>0</v>
      </c>
      <c r="AA75" s="41"/>
      <c r="AB75" s="41"/>
      <c r="AC75" s="41"/>
      <c r="AD75" s="41"/>
      <c r="AE75" s="72"/>
    </row>
    <row r="76" spans="1:31" s="36" customFormat="1" ht="12" customHeight="1">
      <c r="A76" s="9"/>
      <c r="B76" s="57" t="s">
        <v>50</v>
      </c>
      <c r="C76" s="57"/>
      <c r="D76" s="73"/>
      <c r="E76" s="93"/>
      <c r="F76" s="68"/>
      <c r="G76" s="62" t="s">
        <v>153</v>
      </c>
      <c r="H76" s="132">
        <f>SUM(H41:H75)</f>
        <v>0</v>
      </c>
      <c r="I76" s="100"/>
      <c r="J76" s="67" t="s">
        <v>28</v>
      </c>
      <c r="K76" s="68"/>
      <c r="L76" s="69"/>
      <c r="M76" s="73"/>
      <c r="N76" s="93"/>
      <c r="O76" s="68"/>
      <c r="P76" s="62" t="s">
        <v>153</v>
      </c>
      <c r="Q76" s="132">
        <f>SUM(Q41:Q75)</f>
        <v>0</v>
      </c>
      <c r="R76" s="68"/>
      <c r="S76" s="67" t="s">
        <v>28</v>
      </c>
      <c r="T76" s="68"/>
      <c r="U76" s="69"/>
      <c r="V76" s="74"/>
      <c r="W76" s="93"/>
      <c r="X76" s="68"/>
      <c r="Y76" s="62" t="s">
        <v>153</v>
      </c>
      <c r="Z76" s="132">
        <f>SUM(Z41:Z75)</f>
        <v>0</v>
      </c>
      <c r="AA76" s="100"/>
      <c r="AB76" s="67" t="s">
        <v>28</v>
      </c>
      <c r="AC76" s="68"/>
      <c r="AD76" s="69"/>
      <c r="AE76" s="74"/>
    </row>
    <row r="77" spans="1:31" s="22" customFormat="1" ht="14.25">
      <c r="A77" s="12">
        <v>64</v>
      </c>
      <c r="B77" s="11" t="s">
        <v>117</v>
      </c>
      <c r="C77" s="11" t="s">
        <v>118</v>
      </c>
      <c r="D77" s="72"/>
      <c r="E77" s="48">
        <v>1</v>
      </c>
      <c r="F77" s="40"/>
      <c r="G77" s="40"/>
      <c r="H77" s="129">
        <f t="shared" ref="H77:H100" si="8">G77*E77</f>
        <v>0</v>
      </c>
      <c r="I77" s="11"/>
      <c r="J77" s="11"/>
      <c r="K77" s="11"/>
      <c r="L77" s="11"/>
      <c r="M77" s="72"/>
      <c r="N77" s="47">
        <v>163</v>
      </c>
      <c r="O77" s="40"/>
      <c r="P77" s="40"/>
      <c r="Q77" s="129">
        <f t="shared" ref="Q77:Q100" si="9">P77*N77</f>
        <v>0</v>
      </c>
      <c r="R77" s="11"/>
      <c r="S77" s="11"/>
      <c r="T77" s="11"/>
      <c r="U77" s="11"/>
      <c r="V77" s="72"/>
      <c r="W77" s="49">
        <v>1</v>
      </c>
      <c r="X77" s="40"/>
      <c r="Y77" s="40"/>
      <c r="Z77" s="135">
        <f t="shared" si="5"/>
        <v>0</v>
      </c>
      <c r="AA77" s="11"/>
      <c r="AB77" s="11"/>
      <c r="AC77" s="11"/>
      <c r="AD77" s="11"/>
      <c r="AE77" s="72"/>
    </row>
    <row r="78" spans="1:31" s="22" customFormat="1" ht="14.25">
      <c r="A78" s="12">
        <v>65</v>
      </c>
      <c r="B78" s="11" t="s">
        <v>119</v>
      </c>
      <c r="C78" s="11"/>
      <c r="D78" s="72"/>
      <c r="E78" s="48">
        <v>100</v>
      </c>
      <c r="F78" s="40"/>
      <c r="G78" s="40"/>
      <c r="H78" s="129">
        <f t="shared" si="8"/>
        <v>0</v>
      </c>
      <c r="I78" s="11"/>
      <c r="J78" s="11"/>
      <c r="K78" s="11"/>
      <c r="L78" s="11"/>
      <c r="M78" s="72"/>
      <c r="N78" s="47">
        <v>1</v>
      </c>
      <c r="O78" s="40"/>
      <c r="P78" s="40"/>
      <c r="Q78" s="129">
        <f t="shared" si="9"/>
        <v>0</v>
      </c>
      <c r="R78" s="11"/>
      <c r="S78" s="11"/>
      <c r="T78" s="11"/>
      <c r="U78" s="11"/>
      <c r="V78" s="72"/>
      <c r="W78" s="49">
        <v>1</v>
      </c>
      <c r="X78" s="40"/>
      <c r="Y78" s="40"/>
      <c r="Z78" s="135">
        <f t="shared" si="5"/>
        <v>0</v>
      </c>
      <c r="AA78" s="11"/>
      <c r="AB78" s="11"/>
      <c r="AC78" s="11"/>
      <c r="AD78" s="11"/>
      <c r="AE78" s="72"/>
    </row>
    <row r="79" spans="1:31" s="22" customFormat="1" ht="14.25">
      <c r="A79" s="12">
        <v>68</v>
      </c>
      <c r="B79" s="11" t="s">
        <v>10</v>
      </c>
      <c r="C79" s="11"/>
      <c r="D79" s="72"/>
      <c r="E79" s="39">
        <v>1</v>
      </c>
      <c r="F79" s="40"/>
      <c r="G79" s="40"/>
      <c r="H79" s="129">
        <f t="shared" si="8"/>
        <v>0</v>
      </c>
      <c r="I79" s="11"/>
      <c r="J79" s="11"/>
      <c r="K79" s="43"/>
      <c r="L79" s="11"/>
      <c r="M79" s="72"/>
      <c r="N79" s="49">
        <v>17</v>
      </c>
      <c r="O79" s="40"/>
      <c r="P79" s="40"/>
      <c r="Q79" s="129">
        <f t="shared" si="9"/>
        <v>0</v>
      </c>
      <c r="R79" s="11"/>
      <c r="S79" s="11"/>
      <c r="T79" s="11"/>
      <c r="U79" s="11"/>
      <c r="V79" s="72"/>
      <c r="W79" s="41">
        <v>100</v>
      </c>
      <c r="X79" s="40"/>
      <c r="Y79" s="40"/>
      <c r="Z79" s="135">
        <f t="shared" si="5"/>
        <v>0</v>
      </c>
      <c r="AA79" s="11"/>
      <c r="AB79" s="11"/>
      <c r="AC79" s="11"/>
      <c r="AD79" s="11"/>
      <c r="AE79" s="72"/>
    </row>
    <row r="80" spans="1:31" s="22" customFormat="1" ht="14.25">
      <c r="A80" s="12">
        <v>69</v>
      </c>
      <c r="B80" s="11" t="s">
        <v>35</v>
      </c>
      <c r="C80" s="11"/>
      <c r="D80" s="72"/>
      <c r="E80" s="39">
        <v>1</v>
      </c>
      <c r="F80" s="40"/>
      <c r="G80" s="40"/>
      <c r="H80" s="129">
        <f t="shared" si="8"/>
        <v>0</v>
      </c>
      <c r="I80" s="11"/>
      <c r="J80" s="11"/>
      <c r="K80" s="11"/>
      <c r="L80" s="11"/>
      <c r="M80" s="72"/>
      <c r="N80" s="49">
        <v>30</v>
      </c>
      <c r="O80" s="40"/>
      <c r="P80" s="40"/>
      <c r="Q80" s="129">
        <f t="shared" si="9"/>
        <v>0</v>
      </c>
      <c r="R80" s="11"/>
      <c r="S80" s="11"/>
      <c r="T80" s="11"/>
      <c r="U80" s="11"/>
      <c r="V80" s="72"/>
      <c r="W80" s="41">
        <v>100</v>
      </c>
      <c r="X80" s="40"/>
      <c r="Y80" s="40"/>
      <c r="Z80" s="135">
        <f t="shared" si="5"/>
        <v>0</v>
      </c>
      <c r="AA80" s="11"/>
      <c r="AB80" s="11"/>
      <c r="AC80" s="11"/>
      <c r="AD80" s="11"/>
      <c r="AE80" s="72"/>
    </row>
    <row r="81" spans="1:31" s="22" customFormat="1" ht="14.25">
      <c r="A81" s="12">
        <v>70</v>
      </c>
      <c r="B81" s="11" t="s">
        <v>138</v>
      </c>
      <c r="C81" s="11" t="s">
        <v>147</v>
      </c>
      <c r="D81" s="72"/>
      <c r="E81" s="39">
        <v>14</v>
      </c>
      <c r="F81" s="40"/>
      <c r="G81" s="40"/>
      <c r="H81" s="129">
        <f t="shared" si="8"/>
        <v>0</v>
      </c>
      <c r="I81" s="11"/>
      <c r="J81" s="11"/>
      <c r="K81" s="11"/>
      <c r="L81" s="11"/>
      <c r="M81" s="72"/>
      <c r="N81" s="49">
        <v>165</v>
      </c>
      <c r="O81" s="40"/>
      <c r="P81" s="40"/>
      <c r="Q81" s="129">
        <f t="shared" si="9"/>
        <v>0</v>
      </c>
      <c r="R81" s="11"/>
      <c r="S81" s="11"/>
      <c r="T81" s="11"/>
      <c r="U81" s="11"/>
      <c r="V81" s="72"/>
      <c r="W81" s="41">
        <v>22</v>
      </c>
      <c r="X81" s="40"/>
      <c r="Y81" s="40"/>
      <c r="Z81" s="135">
        <f t="shared" si="5"/>
        <v>0</v>
      </c>
      <c r="AA81" s="11"/>
      <c r="AB81" s="11"/>
      <c r="AC81" s="11"/>
      <c r="AD81" s="11"/>
      <c r="AE81" s="72"/>
    </row>
    <row r="82" spans="1:31" s="22" customFormat="1" ht="14.25">
      <c r="A82" s="12">
        <v>71</v>
      </c>
      <c r="B82" s="11" t="s">
        <v>139</v>
      </c>
      <c r="C82" s="11" t="s">
        <v>147</v>
      </c>
      <c r="D82" s="72"/>
      <c r="E82" s="39">
        <v>1</v>
      </c>
      <c r="F82" s="40"/>
      <c r="G82" s="40"/>
      <c r="H82" s="129">
        <f t="shared" si="8"/>
        <v>0</v>
      </c>
      <c r="I82" s="11"/>
      <c r="J82" s="11"/>
      <c r="K82" s="11"/>
      <c r="L82" s="11"/>
      <c r="M82" s="72"/>
      <c r="N82" s="49">
        <v>202</v>
      </c>
      <c r="O82" s="40"/>
      <c r="P82" s="40"/>
      <c r="Q82" s="129">
        <f t="shared" si="9"/>
        <v>0</v>
      </c>
      <c r="R82" s="11"/>
      <c r="S82" s="11"/>
      <c r="T82" s="11"/>
      <c r="U82" s="11"/>
      <c r="V82" s="72"/>
      <c r="W82" s="41">
        <v>45</v>
      </c>
      <c r="X82" s="40"/>
      <c r="Y82" s="40"/>
      <c r="Z82" s="135">
        <f t="shared" si="5"/>
        <v>0</v>
      </c>
      <c r="AA82" s="11"/>
      <c r="AB82" s="11"/>
      <c r="AC82" s="11"/>
      <c r="AD82" s="11"/>
      <c r="AE82" s="72"/>
    </row>
    <row r="83" spans="1:31" s="22" customFormat="1" ht="14.25">
      <c r="A83" s="12">
        <v>72</v>
      </c>
      <c r="B83" s="11" t="s">
        <v>140</v>
      </c>
      <c r="C83" s="11" t="s">
        <v>147</v>
      </c>
      <c r="D83" s="72"/>
      <c r="E83" s="39">
        <v>14</v>
      </c>
      <c r="F83" s="40"/>
      <c r="G83" s="40"/>
      <c r="H83" s="129">
        <f t="shared" si="8"/>
        <v>0</v>
      </c>
      <c r="I83" s="11"/>
      <c r="J83" s="11"/>
      <c r="K83" s="11"/>
      <c r="L83" s="11"/>
      <c r="M83" s="72"/>
      <c r="N83" s="49">
        <v>165</v>
      </c>
      <c r="O83" s="40"/>
      <c r="P83" s="40"/>
      <c r="Q83" s="129">
        <f t="shared" si="9"/>
        <v>0</v>
      </c>
      <c r="R83" s="11"/>
      <c r="S83" s="11"/>
      <c r="T83" s="11"/>
      <c r="U83" s="11"/>
      <c r="V83" s="72"/>
      <c r="W83" s="41">
        <v>22</v>
      </c>
      <c r="X83" s="40"/>
      <c r="Y83" s="40"/>
      <c r="Z83" s="135">
        <f t="shared" si="5"/>
        <v>0</v>
      </c>
      <c r="AA83" s="11"/>
      <c r="AB83" s="11"/>
      <c r="AC83" s="11"/>
      <c r="AD83" s="11"/>
      <c r="AE83" s="72"/>
    </row>
    <row r="84" spans="1:31" s="22" customFormat="1" ht="14.25">
      <c r="A84" s="12">
        <v>73</v>
      </c>
      <c r="B84" s="11" t="s">
        <v>141</v>
      </c>
      <c r="C84" s="11"/>
      <c r="D84" s="72"/>
      <c r="E84" s="39">
        <v>47</v>
      </c>
      <c r="F84" s="40"/>
      <c r="G84" s="40"/>
      <c r="H84" s="129">
        <f t="shared" si="8"/>
        <v>0</v>
      </c>
      <c r="I84" s="11"/>
      <c r="J84" s="11"/>
      <c r="K84" s="11"/>
      <c r="L84" s="11"/>
      <c r="M84" s="72"/>
      <c r="N84" s="49">
        <v>1</v>
      </c>
      <c r="O84" s="40"/>
      <c r="P84" s="40"/>
      <c r="Q84" s="129">
        <f t="shared" si="9"/>
        <v>0</v>
      </c>
      <c r="R84" s="11"/>
      <c r="S84" s="11"/>
      <c r="T84" s="11"/>
      <c r="U84" s="11"/>
      <c r="V84" s="72"/>
      <c r="W84" s="41">
        <v>16</v>
      </c>
      <c r="X84" s="40"/>
      <c r="Y84" s="40"/>
      <c r="Z84" s="135">
        <f t="shared" si="5"/>
        <v>0</v>
      </c>
      <c r="AA84" s="11"/>
      <c r="AB84" s="11"/>
      <c r="AC84" s="11"/>
      <c r="AD84" s="11"/>
      <c r="AE84" s="72"/>
    </row>
    <row r="85" spans="1:31" s="22" customFormat="1" ht="14.25">
      <c r="A85" s="12">
        <v>74</v>
      </c>
      <c r="B85" s="11" t="s">
        <v>143</v>
      </c>
      <c r="C85" s="11" t="s">
        <v>146</v>
      </c>
      <c r="D85" s="72"/>
      <c r="E85" s="39">
        <v>14</v>
      </c>
      <c r="F85" s="40"/>
      <c r="G85" s="40"/>
      <c r="H85" s="129">
        <f t="shared" si="8"/>
        <v>0</v>
      </c>
      <c r="I85" s="11"/>
      <c r="J85" s="11"/>
      <c r="K85" s="11"/>
      <c r="L85" s="11"/>
      <c r="M85" s="72"/>
      <c r="N85" s="49">
        <v>22</v>
      </c>
      <c r="O85" s="40"/>
      <c r="P85" s="40"/>
      <c r="Q85" s="129">
        <f t="shared" si="9"/>
        <v>0</v>
      </c>
      <c r="R85" s="11"/>
      <c r="S85" s="11"/>
      <c r="T85" s="11"/>
      <c r="U85" s="11"/>
      <c r="V85" s="72"/>
      <c r="W85" s="41">
        <v>10</v>
      </c>
      <c r="X85" s="40"/>
      <c r="Y85" s="40"/>
      <c r="Z85" s="135">
        <f t="shared" si="5"/>
        <v>0</v>
      </c>
      <c r="AA85" s="11"/>
      <c r="AB85" s="11"/>
      <c r="AC85" s="11"/>
      <c r="AD85" s="11"/>
      <c r="AE85" s="72"/>
    </row>
    <row r="86" spans="1:31" s="22" customFormat="1" ht="14.25">
      <c r="A86" s="12">
        <v>75</v>
      </c>
      <c r="B86" s="11" t="s">
        <v>142</v>
      </c>
      <c r="C86" s="11" t="s">
        <v>146</v>
      </c>
      <c r="D86" s="72"/>
      <c r="E86" s="39">
        <v>28</v>
      </c>
      <c r="F86" s="40"/>
      <c r="G86" s="40"/>
      <c r="H86" s="129">
        <f t="shared" si="8"/>
        <v>0</v>
      </c>
      <c r="I86" s="11"/>
      <c r="J86" s="11"/>
      <c r="K86" s="11"/>
      <c r="L86" s="11"/>
      <c r="M86" s="72"/>
      <c r="N86" s="49">
        <v>16</v>
      </c>
      <c r="O86" s="40"/>
      <c r="P86" s="40"/>
      <c r="Q86" s="129">
        <f t="shared" si="9"/>
        <v>0</v>
      </c>
      <c r="R86" s="11"/>
      <c r="S86" s="11"/>
      <c r="T86" s="11"/>
      <c r="U86" s="11"/>
      <c r="V86" s="72"/>
      <c r="W86" s="41">
        <v>16</v>
      </c>
      <c r="X86" s="40"/>
      <c r="Y86" s="40"/>
      <c r="Z86" s="135">
        <f t="shared" si="5"/>
        <v>0</v>
      </c>
      <c r="AA86" s="11"/>
      <c r="AB86" s="11"/>
      <c r="AC86" s="11"/>
      <c r="AD86" s="11"/>
      <c r="AE86" s="72"/>
    </row>
    <row r="87" spans="1:31" s="22" customFormat="1" ht="14.25">
      <c r="A87" s="12">
        <v>76</v>
      </c>
      <c r="B87" s="11" t="s">
        <v>144</v>
      </c>
      <c r="C87" s="11" t="s">
        <v>145</v>
      </c>
      <c r="D87" s="72"/>
      <c r="E87" s="48">
        <v>1</v>
      </c>
      <c r="F87" s="44"/>
      <c r="G87" s="40"/>
      <c r="H87" s="129">
        <f t="shared" si="8"/>
        <v>0</v>
      </c>
      <c r="I87" s="11"/>
      <c r="J87" s="11"/>
      <c r="K87" s="11"/>
      <c r="L87" s="11"/>
      <c r="M87" s="72"/>
      <c r="N87" s="47">
        <v>106</v>
      </c>
      <c r="O87" s="44"/>
      <c r="P87" s="40"/>
      <c r="Q87" s="129">
        <f t="shared" si="9"/>
        <v>0</v>
      </c>
      <c r="R87" s="11"/>
      <c r="S87" s="11"/>
      <c r="T87" s="11"/>
      <c r="U87" s="11"/>
      <c r="V87" s="72"/>
      <c r="W87" s="49">
        <v>1</v>
      </c>
      <c r="X87" s="44"/>
      <c r="Y87" s="40"/>
      <c r="Z87" s="135">
        <f t="shared" si="5"/>
        <v>0</v>
      </c>
      <c r="AA87" s="11"/>
      <c r="AB87" s="11"/>
      <c r="AC87" s="11"/>
      <c r="AD87" s="11"/>
      <c r="AE87" s="72"/>
    </row>
    <row r="88" spans="1:31" s="22" customFormat="1" ht="14.25">
      <c r="A88" s="12">
        <v>77</v>
      </c>
      <c r="B88" s="11" t="s">
        <v>34</v>
      </c>
      <c r="C88" s="11"/>
      <c r="D88" s="72"/>
      <c r="E88" s="48">
        <v>50</v>
      </c>
      <c r="F88" s="40"/>
      <c r="G88" s="40"/>
      <c r="H88" s="129">
        <f t="shared" si="8"/>
        <v>0</v>
      </c>
      <c r="I88" s="11"/>
      <c r="J88" s="11"/>
      <c r="K88" s="43"/>
      <c r="L88" s="11"/>
      <c r="M88" s="72"/>
      <c r="N88" s="47">
        <v>1</v>
      </c>
      <c r="O88" s="40"/>
      <c r="P88" s="40"/>
      <c r="Q88" s="129">
        <f t="shared" si="9"/>
        <v>0</v>
      </c>
      <c r="R88" s="11"/>
      <c r="S88" s="11"/>
      <c r="T88" s="11"/>
      <c r="U88" s="11"/>
      <c r="V88" s="72"/>
      <c r="W88" s="49">
        <v>1</v>
      </c>
      <c r="X88" s="40"/>
      <c r="Y88" s="40"/>
      <c r="Z88" s="135">
        <f t="shared" si="5"/>
        <v>0</v>
      </c>
      <c r="AA88" s="11"/>
      <c r="AB88" s="11"/>
      <c r="AC88" s="11"/>
      <c r="AD88" s="11"/>
      <c r="AE88" s="72"/>
    </row>
    <row r="89" spans="1:31" s="22" customFormat="1" ht="14.25">
      <c r="A89" s="12">
        <v>78</v>
      </c>
      <c r="B89" s="11" t="s">
        <v>120</v>
      </c>
      <c r="C89" s="11" t="s">
        <v>121</v>
      </c>
      <c r="D89" s="72"/>
      <c r="E89" s="39">
        <v>39</v>
      </c>
      <c r="F89" s="40"/>
      <c r="G89" s="40"/>
      <c r="H89" s="129">
        <f t="shared" si="8"/>
        <v>0</v>
      </c>
      <c r="I89" s="11"/>
      <c r="J89" s="11"/>
      <c r="K89" s="11"/>
      <c r="L89" s="11"/>
      <c r="M89" s="72"/>
      <c r="N89" s="49">
        <v>13</v>
      </c>
      <c r="O89" s="40"/>
      <c r="P89" s="40"/>
      <c r="Q89" s="129">
        <f t="shared" si="9"/>
        <v>0</v>
      </c>
      <c r="R89" s="11"/>
      <c r="S89" s="11"/>
      <c r="T89" s="11"/>
      <c r="U89" s="11"/>
      <c r="V89" s="72"/>
      <c r="W89" s="41">
        <v>1</v>
      </c>
      <c r="X89" s="40"/>
      <c r="Y89" s="40"/>
      <c r="Z89" s="135">
        <f t="shared" si="5"/>
        <v>0</v>
      </c>
      <c r="AA89" s="11"/>
      <c r="AB89" s="11"/>
      <c r="AC89" s="11"/>
      <c r="AD89" s="11"/>
      <c r="AE89" s="72"/>
    </row>
    <row r="90" spans="1:31" s="22" customFormat="1" ht="14.25">
      <c r="A90" s="12">
        <v>79</v>
      </c>
      <c r="B90" s="11" t="s">
        <v>122</v>
      </c>
      <c r="C90" s="11" t="s">
        <v>121</v>
      </c>
      <c r="D90" s="72"/>
      <c r="E90" s="39">
        <v>31</v>
      </c>
      <c r="F90" s="40"/>
      <c r="G90" s="40"/>
      <c r="H90" s="129">
        <f t="shared" si="8"/>
        <v>0</v>
      </c>
      <c r="I90" s="11"/>
      <c r="J90" s="11"/>
      <c r="K90" s="11"/>
      <c r="L90" s="11"/>
      <c r="M90" s="72"/>
      <c r="N90" s="49">
        <v>31</v>
      </c>
      <c r="O90" s="40"/>
      <c r="P90" s="40"/>
      <c r="Q90" s="129">
        <f t="shared" si="9"/>
        <v>0</v>
      </c>
      <c r="R90" s="11"/>
      <c r="S90" s="11"/>
      <c r="T90" s="11"/>
      <c r="U90" s="11"/>
      <c r="V90" s="72"/>
      <c r="W90" s="41">
        <v>1</v>
      </c>
      <c r="X90" s="40"/>
      <c r="Y90" s="40"/>
      <c r="Z90" s="135">
        <f t="shared" si="5"/>
        <v>0</v>
      </c>
      <c r="AA90" s="11"/>
      <c r="AB90" s="11"/>
      <c r="AC90" s="11"/>
      <c r="AD90" s="11"/>
      <c r="AE90" s="72"/>
    </row>
    <row r="91" spans="1:31" s="22" customFormat="1" ht="14.25">
      <c r="A91" s="12">
        <v>80</v>
      </c>
      <c r="B91" s="11" t="s">
        <v>123</v>
      </c>
      <c r="C91" s="11" t="s">
        <v>121</v>
      </c>
      <c r="D91" s="72"/>
      <c r="E91" s="39">
        <v>43</v>
      </c>
      <c r="F91" s="40"/>
      <c r="G91" s="40"/>
      <c r="H91" s="129">
        <f t="shared" si="8"/>
        <v>0</v>
      </c>
      <c r="I91" s="11"/>
      <c r="J91" s="11"/>
      <c r="K91" s="11"/>
      <c r="L91" s="11"/>
      <c r="M91" s="72"/>
      <c r="N91" s="49">
        <v>24</v>
      </c>
      <c r="O91" s="40"/>
      <c r="P91" s="40"/>
      <c r="Q91" s="129">
        <f t="shared" si="9"/>
        <v>0</v>
      </c>
      <c r="R91" s="11"/>
      <c r="S91" s="11"/>
      <c r="T91" s="11"/>
      <c r="U91" s="11"/>
      <c r="V91" s="72"/>
      <c r="W91" s="41">
        <v>2</v>
      </c>
      <c r="X91" s="40"/>
      <c r="Y91" s="40"/>
      <c r="Z91" s="135">
        <f t="shared" si="5"/>
        <v>0</v>
      </c>
      <c r="AA91" s="11"/>
      <c r="AB91" s="11"/>
      <c r="AC91" s="11"/>
      <c r="AD91" s="11"/>
      <c r="AE91" s="72"/>
    </row>
    <row r="92" spans="1:31" s="22" customFormat="1" ht="14.25">
      <c r="A92" s="12">
        <v>81</v>
      </c>
      <c r="B92" s="11" t="s">
        <v>11</v>
      </c>
      <c r="C92" s="11"/>
      <c r="D92" s="72"/>
      <c r="E92" s="39">
        <v>43</v>
      </c>
      <c r="F92" s="40"/>
      <c r="G92" s="40"/>
      <c r="H92" s="129">
        <f t="shared" si="8"/>
        <v>0</v>
      </c>
      <c r="I92" s="11"/>
      <c r="J92" s="11"/>
      <c r="K92" s="11"/>
      <c r="L92" s="11"/>
      <c r="M92" s="72"/>
      <c r="N92" s="49">
        <v>6</v>
      </c>
      <c r="O92" s="40"/>
      <c r="P92" s="40"/>
      <c r="Q92" s="129">
        <f t="shared" si="9"/>
        <v>0</v>
      </c>
      <c r="R92" s="11"/>
      <c r="S92" s="11"/>
      <c r="T92" s="11"/>
      <c r="U92" s="11"/>
      <c r="V92" s="72"/>
      <c r="W92" s="41">
        <v>2</v>
      </c>
      <c r="X92" s="40"/>
      <c r="Y92" s="40"/>
      <c r="Z92" s="135">
        <f t="shared" ref="Z92:Z100" si="10">Y92*W92</f>
        <v>0</v>
      </c>
      <c r="AA92" s="11"/>
      <c r="AB92" s="11"/>
      <c r="AC92" s="11"/>
      <c r="AD92" s="11"/>
      <c r="AE92" s="72"/>
    </row>
    <row r="93" spans="1:31" s="22" customFormat="1" ht="14.25">
      <c r="A93" s="12">
        <v>82</v>
      </c>
      <c r="B93" s="11" t="s">
        <v>14</v>
      </c>
      <c r="C93" s="11"/>
      <c r="D93" s="72"/>
      <c r="E93" s="39">
        <v>33</v>
      </c>
      <c r="F93" s="40"/>
      <c r="G93" s="40"/>
      <c r="H93" s="129">
        <f t="shared" si="8"/>
        <v>0</v>
      </c>
      <c r="I93" s="11"/>
      <c r="J93" s="11"/>
      <c r="K93" s="11"/>
      <c r="L93" s="11"/>
      <c r="M93" s="72"/>
      <c r="N93" s="49">
        <v>33</v>
      </c>
      <c r="O93" s="40"/>
      <c r="P93" s="40"/>
      <c r="Q93" s="129">
        <f t="shared" si="9"/>
        <v>0</v>
      </c>
      <c r="R93" s="11"/>
      <c r="S93" s="11"/>
      <c r="T93" s="11"/>
      <c r="U93" s="11"/>
      <c r="V93" s="72"/>
      <c r="W93" s="41">
        <v>1</v>
      </c>
      <c r="X93" s="40"/>
      <c r="Y93" s="40"/>
      <c r="Z93" s="135">
        <f t="shared" si="10"/>
        <v>0</v>
      </c>
      <c r="AA93" s="11"/>
      <c r="AB93" s="11"/>
      <c r="AC93" s="11"/>
      <c r="AD93" s="11"/>
      <c r="AE93" s="72"/>
    </row>
    <row r="94" spans="1:31" s="22" customFormat="1" ht="14.25">
      <c r="A94" s="12">
        <v>83</v>
      </c>
      <c r="B94" s="11" t="s">
        <v>15</v>
      </c>
      <c r="C94" s="11"/>
      <c r="D94" s="72"/>
      <c r="E94" s="39">
        <v>25</v>
      </c>
      <c r="F94" s="40"/>
      <c r="G94" s="40"/>
      <c r="H94" s="129">
        <f t="shared" si="8"/>
        <v>0</v>
      </c>
      <c r="I94" s="11"/>
      <c r="J94" s="11"/>
      <c r="K94" s="11"/>
      <c r="L94" s="11"/>
      <c r="M94" s="72"/>
      <c r="N94" s="49">
        <v>25</v>
      </c>
      <c r="O94" s="40"/>
      <c r="P94" s="40"/>
      <c r="Q94" s="129">
        <f t="shared" si="9"/>
        <v>0</v>
      </c>
      <c r="R94" s="11"/>
      <c r="S94" s="11"/>
      <c r="T94" s="11"/>
      <c r="U94" s="11"/>
      <c r="V94" s="72"/>
      <c r="W94" s="41">
        <v>1</v>
      </c>
      <c r="X94" s="40"/>
      <c r="Y94" s="40"/>
      <c r="Z94" s="135">
        <f t="shared" si="10"/>
        <v>0</v>
      </c>
      <c r="AA94" s="11"/>
      <c r="AB94" s="11"/>
      <c r="AC94" s="11"/>
      <c r="AD94" s="11"/>
      <c r="AE94" s="72"/>
    </row>
    <row r="95" spans="1:31" s="22" customFormat="1" ht="14.25">
      <c r="A95" s="12">
        <v>84</v>
      </c>
      <c r="B95" s="11" t="s">
        <v>36</v>
      </c>
      <c r="C95" s="11"/>
      <c r="D95" s="72"/>
      <c r="E95" s="48">
        <v>1</v>
      </c>
      <c r="F95" s="42"/>
      <c r="G95" s="40"/>
      <c r="H95" s="129">
        <f t="shared" si="8"/>
        <v>0</v>
      </c>
      <c r="I95" s="41"/>
      <c r="J95" s="41"/>
      <c r="K95" s="41"/>
      <c r="L95" s="41"/>
      <c r="M95" s="72"/>
      <c r="N95" s="47">
        <v>50</v>
      </c>
      <c r="O95" s="40"/>
      <c r="P95" s="40"/>
      <c r="Q95" s="129">
        <f t="shared" si="9"/>
        <v>0</v>
      </c>
      <c r="R95" s="11"/>
      <c r="S95" s="11"/>
      <c r="T95" s="11"/>
      <c r="U95" s="11"/>
      <c r="V95" s="72"/>
      <c r="W95" s="49">
        <v>1</v>
      </c>
      <c r="X95" s="40"/>
      <c r="Y95" s="40"/>
      <c r="Z95" s="135">
        <f t="shared" si="10"/>
        <v>0</v>
      </c>
      <c r="AA95" s="11"/>
      <c r="AB95" s="11"/>
      <c r="AC95" s="11"/>
      <c r="AD95" s="11"/>
      <c r="AE95" s="72"/>
    </row>
    <row r="96" spans="1:31" s="22" customFormat="1" ht="14.25">
      <c r="A96" s="12">
        <v>85</v>
      </c>
      <c r="B96" s="11" t="s">
        <v>31</v>
      </c>
      <c r="C96" s="11"/>
      <c r="D96" s="72"/>
      <c r="E96" s="39">
        <v>5</v>
      </c>
      <c r="F96" s="42"/>
      <c r="G96" s="40"/>
      <c r="H96" s="129">
        <f t="shared" si="8"/>
        <v>0</v>
      </c>
      <c r="I96" s="41"/>
      <c r="J96" s="41"/>
      <c r="K96" s="41"/>
      <c r="L96" s="41"/>
      <c r="M96" s="72"/>
      <c r="N96" s="49">
        <v>5</v>
      </c>
      <c r="O96" s="40"/>
      <c r="P96" s="40"/>
      <c r="Q96" s="129">
        <f t="shared" si="9"/>
        <v>0</v>
      </c>
      <c r="R96" s="11"/>
      <c r="S96" s="11"/>
      <c r="T96" s="11"/>
      <c r="U96" s="11"/>
      <c r="V96" s="72"/>
      <c r="W96" s="41">
        <v>1</v>
      </c>
      <c r="X96" s="40"/>
      <c r="Y96" s="40"/>
      <c r="Z96" s="135">
        <f t="shared" si="10"/>
        <v>0</v>
      </c>
      <c r="AA96" s="11"/>
      <c r="AB96" s="11"/>
      <c r="AC96" s="11"/>
      <c r="AD96" s="11"/>
      <c r="AE96" s="72"/>
    </row>
    <row r="97" spans="1:31" s="22" customFormat="1" ht="14.25">
      <c r="A97" s="12">
        <v>86</v>
      </c>
      <c r="B97" s="11" t="s">
        <v>149</v>
      </c>
      <c r="C97" s="11" t="s">
        <v>114</v>
      </c>
      <c r="D97" s="72"/>
      <c r="E97" s="39">
        <v>39</v>
      </c>
      <c r="F97" s="40"/>
      <c r="G97" s="40"/>
      <c r="H97" s="129">
        <f t="shared" si="8"/>
        <v>0</v>
      </c>
      <c r="I97" s="11"/>
      <c r="J97" s="11"/>
      <c r="K97" s="11"/>
      <c r="L97" s="11"/>
      <c r="M97" s="72"/>
      <c r="N97" s="49">
        <v>13</v>
      </c>
      <c r="O97" s="40"/>
      <c r="P97" s="40"/>
      <c r="Q97" s="129">
        <f t="shared" si="9"/>
        <v>0</v>
      </c>
      <c r="R97" s="11"/>
      <c r="S97" s="11"/>
      <c r="T97" s="11"/>
      <c r="U97" s="11"/>
      <c r="V97" s="72"/>
      <c r="W97" s="41">
        <v>1</v>
      </c>
      <c r="X97" s="40"/>
      <c r="Y97" s="40"/>
      <c r="Z97" s="135">
        <f t="shared" si="10"/>
        <v>0</v>
      </c>
      <c r="AA97" s="11"/>
      <c r="AB97" s="11"/>
      <c r="AC97" s="11"/>
      <c r="AD97" s="11"/>
      <c r="AE97" s="72"/>
    </row>
    <row r="98" spans="1:31" s="22" customFormat="1" ht="14.25">
      <c r="A98" s="12">
        <v>87</v>
      </c>
      <c r="B98" s="11" t="s">
        <v>13</v>
      </c>
      <c r="C98" s="11"/>
      <c r="D98" s="72"/>
      <c r="E98" s="39">
        <v>43</v>
      </c>
      <c r="F98" s="40"/>
      <c r="G98" s="40"/>
      <c r="H98" s="129">
        <f t="shared" si="8"/>
        <v>0</v>
      </c>
      <c r="I98" s="11"/>
      <c r="J98" s="11"/>
      <c r="K98" s="11"/>
      <c r="L98" s="11"/>
      <c r="M98" s="72"/>
      <c r="N98" s="49">
        <v>43</v>
      </c>
      <c r="O98" s="40"/>
      <c r="P98" s="40"/>
      <c r="Q98" s="129">
        <f t="shared" si="9"/>
        <v>0</v>
      </c>
      <c r="R98" s="11"/>
      <c r="S98" s="11"/>
      <c r="T98" s="11"/>
      <c r="U98" s="11"/>
      <c r="V98" s="72"/>
      <c r="W98" s="41">
        <v>1</v>
      </c>
      <c r="X98" s="40"/>
      <c r="Y98" s="40"/>
      <c r="Z98" s="135">
        <f t="shared" si="10"/>
        <v>0</v>
      </c>
      <c r="AA98" s="11"/>
      <c r="AB98" s="11"/>
      <c r="AC98" s="11"/>
      <c r="AD98" s="11"/>
      <c r="AE98" s="72"/>
    </row>
    <row r="99" spans="1:31" s="22" customFormat="1" ht="14.25">
      <c r="A99" s="12">
        <v>65</v>
      </c>
      <c r="B99" s="11" t="s">
        <v>37</v>
      </c>
      <c r="C99" s="11"/>
      <c r="D99" s="72"/>
      <c r="E99" s="48">
        <v>1</v>
      </c>
      <c r="F99" s="40"/>
      <c r="G99" s="40"/>
      <c r="H99" s="129">
        <f t="shared" si="8"/>
        <v>0</v>
      </c>
      <c r="I99" s="11"/>
      <c r="J99" s="11"/>
      <c r="K99" s="43"/>
      <c r="L99" s="11"/>
      <c r="M99" s="72"/>
      <c r="N99" s="47">
        <v>50</v>
      </c>
      <c r="O99" s="40"/>
      <c r="P99" s="40"/>
      <c r="Q99" s="129">
        <f t="shared" si="9"/>
        <v>0</v>
      </c>
      <c r="R99" s="11"/>
      <c r="S99" s="11"/>
      <c r="T99" s="11"/>
      <c r="U99" s="11"/>
      <c r="V99" s="72"/>
      <c r="W99" s="49">
        <v>1</v>
      </c>
      <c r="X99" s="40"/>
      <c r="Y99" s="40"/>
      <c r="Z99" s="135">
        <f t="shared" si="10"/>
        <v>0</v>
      </c>
      <c r="AA99" s="11"/>
      <c r="AB99" s="11"/>
      <c r="AC99" s="11"/>
      <c r="AD99" s="11"/>
      <c r="AE99" s="72"/>
    </row>
    <row r="100" spans="1:31" s="22" customFormat="1" ht="14.25">
      <c r="A100" s="12">
        <v>64</v>
      </c>
      <c r="B100" s="11" t="s">
        <v>22</v>
      </c>
      <c r="C100" s="11"/>
      <c r="D100" s="72"/>
      <c r="E100" s="48">
        <v>1</v>
      </c>
      <c r="F100" s="40"/>
      <c r="G100" s="40"/>
      <c r="H100" s="129">
        <f t="shared" si="8"/>
        <v>0</v>
      </c>
      <c r="I100" s="11"/>
      <c r="J100" s="11"/>
      <c r="K100" s="43"/>
      <c r="L100" s="11"/>
      <c r="M100" s="72"/>
      <c r="N100" s="47">
        <v>225</v>
      </c>
      <c r="O100" s="40"/>
      <c r="P100" s="40"/>
      <c r="Q100" s="129">
        <f t="shared" si="9"/>
        <v>0</v>
      </c>
      <c r="R100" s="11"/>
      <c r="S100" s="11"/>
      <c r="T100" s="11"/>
      <c r="U100" s="11"/>
      <c r="V100" s="72"/>
      <c r="W100" s="49">
        <v>1</v>
      </c>
      <c r="X100" s="40"/>
      <c r="Y100" s="40"/>
      <c r="Z100" s="135">
        <f t="shared" si="10"/>
        <v>0</v>
      </c>
      <c r="AA100" s="11"/>
      <c r="AB100" s="11"/>
      <c r="AC100" s="11"/>
      <c r="AD100" s="11"/>
      <c r="AE100" s="72"/>
    </row>
    <row r="101" spans="1:31" s="36" customFormat="1" ht="12" customHeight="1">
      <c r="A101" s="9"/>
      <c r="B101" s="57" t="s">
        <v>20</v>
      </c>
      <c r="C101" s="57"/>
      <c r="D101" s="73"/>
      <c r="E101" s="93"/>
      <c r="F101" s="68"/>
      <c r="G101" s="62" t="s">
        <v>154</v>
      </c>
      <c r="H101" s="132">
        <f>SUM(H77:H100)</f>
        <v>0</v>
      </c>
      <c r="I101" s="68"/>
      <c r="J101" s="67" t="s">
        <v>20</v>
      </c>
      <c r="K101" s="68"/>
      <c r="L101" s="69"/>
      <c r="M101" s="73"/>
      <c r="N101" s="93"/>
      <c r="O101" s="68"/>
      <c r="P101" s="62" t="s">
        <v>154</v>
      </c>
      <c r="Q101" s="132">
        <f>SUM(Q77:Q100)</f>
        <v>0</v>
      </c>
      <c r="R101" s="67" t="s">
        <v>20</v>
      </c>
      <c r="S101" s="68"/>
      <c r="T101" s="68"/>
      <c r="U101" s="69"/>
      <c r="V101" s="73"/>
      <c r="W101" s="93"/>
      <c r="X101" s="68"/>
      <c r="Y101" s="62" t="s">
        <v>154</v>
      </c>
      <c r="Z101" s="132">
        <f>SUM(Z77:Z100)</f>
        <v>0</v>
      </c>
      <c r="AA101" s="68"/>
      <c r="AB101" s="67" t="s">
        <v>20</v>
      </c>
      <c r="AC101" s="68"/>
      <c r="AD101" s="69"/>
      <c r="AE101" s="72"/>
    </row>
    <row r="102" spans="1:31" s="22" customFormat="1" ht="14.25">
      <c r="A102" s="12">
        <v>88</v>
      </c>
      <c r="B102" s="11" t="s">
        <v>21</v>
      </c>
      <c r="C102" s="11"/>
      <c r="D102" s="72"/>
      <c r="E102" s="48">
        <v>1</v>
      </c>
      <c r="F102" s="40"/>
      <c r="G102" s="40"/>
      <c r="H102" s="129">
        <f t="shared" ref="H102:H105" si="11">G102*E102</f>
        <v>0</v>
      </c>
      <c r="I102" s="11"/>
      <c r="J102" s="11"/>
      <c r="K102" s="43"/>
      <c r="L102" s="11"/>
      <c r="M102" s="72"/>
      <c r="N102" s="47">
        <v>1</v>
      </c>
      <c r="O102" s="40"/>
      <c r="P102" s="40"/>
      <c r="Q102" s="129">
        <f t="shared" ref="Q102:Q105" si="12">P102*N102</f>
        <v>0</v>
      </c>
      <c r="R102" s="11"/>
      <c r="S102" s="11"/>
      <c r="T102" s="11"/>
      <c r="U102" s="11"/>
      <c r="V102" s="72"/>
      <c r="W102" s="49">
        <v>70</v>
      </c>
      <c r="X102" s="40"/>
      <c r="Y102" s="40"/>
      <c r="Z102" s="135">
        <f t="shared" ref="Z102:Z105" si="13">Y102*W102</f>
        <v>0</v>
      </c>
      <c r="AA102" s="11"/>
      <c r="AB102" s="11"/>
      <c r="AC102" s="11"/>
      <c r="AD102" s="11"/>
      <c r="AE102" s="72"/>
    </row>
    <row r="103" spans="1:31" s="22" customFormat="1" ht="14.25">
      <c r="A103" s="12">
        <v>89</v>
      </c>
      <c r="B103" s="11" t="s">
        <v>38</v>
      </c>
      <c r="C103" s="11"/>
      <c r="D103" s="72"/>
      <c r="E103" s="48">
        <v>1</v>
      </c>
      <c r="F103" s="40"/>
      <c r="G103" s="40"/>
      <c r="H103" s="129">
        <f t="shared" si="11"/>
        <v>0</v>
      </c>
      <c r="I103" s="11"/>
      <c r="J103" s="11"/>
      <c r="K103" s="43"/>
      <c r="L103" s="11"/>
      <c r="M103" s="72"/>
      <c r="N103" s="47">
        <v>1</v>
      </c>
      <c r="O103" s="40"/>
      <c r="P103" s="40"/>
      <c r="Q103" s="129">
        <f t="shared" si="12"/>
        <v>0</v>
      </c>
      <c r="R103" s="11"/>
      <c r="S103" s="11"/>
      <c r="T103" s="11"/>
      <c r="U103" s="11"/>
      <c r="V103" s="72"/>
      <c r="W103" s="49">
        <v>50</v>
      </c>
      <c r="X103" s="40"/>
      <c r="Y103" s="40"/>
      <c r="Z103" s="135">
        <f t="shared" si="13"/>
        <v>0</v>
      </c>
      <c r="AA103" s="11"/>
      <c r="AB103" s="11"/>
      <c r="AC103" s="11"/>
      <c r="AD103" s="11"/>
      <c r="AE103" s="72"/>
    </row>
    <row r="104" spans="1:31" s="22" customFormat="1" ht="14.25">
      <c r="A104" s="12">
        <v>90</v>
      </c>
      <c r="B104" s="11" t="s">
        <v>39</v>
      </c>
      <c r="C104" s="11"/>
      <c r="D104" s="72"/>
      <c r="E104" s="48">
        <v>1</v>
      </c>
      <c r="F104" s="40"/>
      <c r="G104" s="40"/>
      <c r="H104" s="129">
        <f t="shared" si="11"/>
        <v>0</v>
      </c>
      <c r="I104" s="11"/>
      <c r="J104" s="11"/>
      <c r="K104" s="43"/>
      <c r="L104" s="11"/>
      <c r="M104" s="72"/>
      <c r="N104" s="47">
        <v>117</v>
      </c>
      <c r="O104" s="40"/>
      <c r="P104" s="40"/>
      <c r="Q104" s="129">
        <f t="shared" si="12"/>
        <v>0</v>
      </c>
      <c r="R104" s="11"/>
      <c r="S104" s="11"/>
      <c r="T104" s="11"/>
      <c r="U104" s="11"/>
      <c r="V104" s="72"/>
      <c r="W104" s="49">
        <v>1</v>
      </c>
      <c r="X104" s="40"/>
      <c r="Y104" s="40"/>
      <c r="Z104" s="135">
        <f t="shared" si="13"/>
        <v>0</v>
      </c>
      <c r="AA104" s="11"/>
      <c r="AB104" s="11"/>
      <c r="AC104" s="11"/>
      <c r="AD104" s="11"/>
      <c r="AE104" s="72"/>
    </row>
    <row r="105" spans="1:31" s="22" customFormat="1" ht="14.25">
      <c r="A105" s="12">
        <v>91</v>
      </c>
      <c r="B105" s="11" t="s">
        <v>40</v>
      </c>
      <c r="C105" s="11"/>
      <c r="D105" s="72"/>
      <c r="E105" s="48">
        <v>1</v>
      </c>
      <c r="F105" s="40"/>
      <c r="G105" s="40"/>
      <c r="H105" s="129">
        <f t="shared" si="11"/>
        <v>0</v>
      </c>
      <c r="I105" s="11"/>
      <c r="J105" s="11"/>
      <c r="K105" s="11"/>
      <c r="L105" s="11"/>
      <c r="M105" s="72"/>
      <c r="N105" s="47">
        <v>1</v>
      </c>
      <c r="O105" s="40"/>
      <c r="P105" s="40"/>
      <c r="Q105" s="129">
        <f t="shared" si="12"/>
        <v>0</v>
      </c>
      <c r="R105" s="11"/>
      <c r="S105" s="11"/>
      <c r="T105" s="11"/>
      <c r="U105" s="11"/>
      <c r="V105" s="72"/>
      <c r="W105" s="49">
        <v>35</v>
      </c>
      <c r="X105" s="40"/>
      <c r="Y105" s="40"/>
      <c r="Z105" s="135">
        <f t="shared" si="13"/>
        <v>0</v>
      </c>
      <c r="AA105" s="11"/>
      <c r="AB105" s="11"/>
      <c r="AC105" s="11"/>
      <c r="AD105" s="11"/>
      <c r="AE105" s="72"/>
    </row>
    <row r="106" spans="1:31" s="36" customFormat="1">
      <c r="A106" s="9"/>
      <c r="B106" s="57" t="s">
        <v>12</v>
      </c>
      <c r="C106" s="57"/>
      <c r="D106" s="73"/>
      <c r="E106" s="93"/>
      <c r="F106" s="68"/>
      <c r="G106" s="62" t="s">
        <v>155</v>
      </c>
      <c r="H106" s="132">
        <f>SUM(H102:H105)</f>
        <v>0</v>
      </c>
      <c r="I106" s="68"/>
      <c r="J106" s="67" t="s">
        <v>12</v>
      </c>
      <c r="K106" s="68"/>
      <c r="L106" s="69"/>
      <c r="M106" s="73"/>
      <c r="N106" s="93"/>
      <c r="O106" s="68"/>
      <c r="P106" s="62" t="s">
        <v>155</v>
      </c>
      <c r="Q106" s="132">
        <f>SUM(Q102:Q105)</f>
        <v>0</v>
      </c>
      <c r="R106" s="93"/>
      <c r="S106" s="67" t="s">
        <v>12</v>
      </c>
      <c r="T106" s="68"/>
      <c r="U106" s="69"/>
      <c r="V106" s="73"/>
      <c r="W106" s="93"/>
      <c r="X106" s="68"/>
      <c r="Y106" s="62" t="s">
        <v>155</v>
      </c>
      <c r="Z106" s="132">
        <f>SUM(Z102:Z105)</f>
        <v>0</v>
      </c>
      <c r="AA106" s="68"/>
      <c r="AB106" s="67" t="s">
        <v>12</v>
      </c>
      <c r="AC106" s="68"/>
      <c r="AD106" s="69"/>
      <c r="AE106" s="72"/>
    </row>
    <row r="107" spans="1:31" s="22" customFormat="1" ht="14.25">
      <c r="A107" s="8">
        <v>92</v>
      </c>
      <c r="B107" s="14" t="s">
        <v>41</v>
      </c>
      <c r="C107" s="14"/>
      <c r="D107" s="72"/>
      <c r="E107" s="39">
        <v>3064</v>
      </c>
      <c r="F107" s="11"/>
      <c r="G107" s="40"/>
      <c r="H107" s="129">
        <f t="shared" ref="H107:H114" si="14">G107*E107</f>
        <v>0</v>
      </c>
      <c r="I107" s="11"/>
      <c r="J107" s="11"/>
      <c r="K107" s="43"/>
      <c r="L107" s="11"/>
      <c r="M107" s="72"/>
      <c r="N107" s="41">
        <v>1</v>
      </c>
      <c r="O107" s="11"/>
      <c r="P107" s="40"/>
      <c r="Q107" s="129">
        <f t="shared" ref="Q107:Q114" si="15">P107*N107</f>
        <v>0</v>
      </c>
      <c r="R107" s="11"/>
      <c r="S107" s="11"/>
      <c r="T107" s="11"/>
      <c r="U107" s="11"/>
      <c r="V107" s="72"/>
      <c r="W107" s="49">
        <v>1</v>
      </c>
      <c r="X107" s="11"/>
      <c r="Y107" s="40"/>
      <c r="Z107" s="135">
        <f t="shared" ref="Z107:Z114" si="16">Y107*W107</f>
        <v>0</v>
      </c>
      <c r="AA107" s="11"/>
      <c r="AB107" s="11"/>
      <c r="AC107" s="11"/>
      <c r="AD107" s="11"/>
      <c r="AE107" s="72"/>
    </row>
    <row r="108" spans="1:31" s="22" customFormat="1" ht="14.25">
      <c r="A108" s="8">
        <v>93</v>
      </c>
      <c r="B108" s="14" t="s">
        <v>42</v>
      </c>
      <c r="C108" s="14"/>
      <c r="D108" s="72"/>
      <c r="E108" s="39">
        <v>1763</v>
      </c>
      <c r="F108" s="11"/>
      <c r="G108" s="40"/>
      <c r="H108" s="129">
        <f t="shared" si="14"/>
        <v>0</v>
      </c>
      <c r="I108" s="11"/>
      <c r="J108" s="11"/>
      <c r="K108" s="43"/>
      <c r="L108" s="11"/>
      <c r="M108" s="72"/>
      <c r="N108" s="41">
        <v>1</v>
      </c>
      <c r="O108" s="11"/>
      <c r="P108" s="40"/>
      <c r="Q108" s="129">
        <f t="shared" si="15"/>
        <v>0</v>
      </c>
      <c r="R108" s="11"/>
      <c r="S108" s="11"/>
      <c r="T108" s="11"/>
      <c r="U108" s="11"/>
      <c r="V108" s="72"/>
      <c r="W108" s="49">
        <v>1</v>
      </c>
      <c r="X108" s="11"/>
      <c r="Y108" s="40"/>
      <c r="Z108" s="135">
        <f t="shared" si="16"/>
        <v>0</v>
      </c>
      <c r="AA108" s="11"/>
      <c r="AB108" s="11"/>
      <c r="AC108" s="11"/>
      <c r="AD108" s="11"/>
      <c r="AE108" s="72"/>
    </row>
    <row r="109" spans="1:31" s="22" customFormat="1" ht="14.25">
      <c r="A109" s="8">
        <v>94</v>
      </c>
      <c r="B109" s="14" t="s">
        <v>43</v>
      </c>
      <c r="C109" s="14"/>
      <c r="D109" s="72"/>
      <c r="E109" s="39">
        <v>2517</v>
      </c>
      <c r="F109" s="11"/>
      <c r="G109" s="40"/>
      <c r="H109" s="129">
        <f t="shared" si="14"/>
        <v>0</v>
      </c>
      <c r="I109" s="11"/>
      <c r="J109" s="11"/>
      <c r="K109" s="43"/>
      <c r="L109" s="11"/>
      <c r="M109" s="72"/>
      <c r="N109" s="41">
        <v>1</v>
      </c>
      <c r="O109" s="11"/>
      <c r="P109" s="40"/>
      <c r="Q109" s="129">
        <f t="shared" si="15"/>
        <v>0</v>
      </c>
      <c r="R109" s="11"/>
      <c r="S109" s="11"/>
      <c r="T109" s="11"/>
      <c r="U109" s="11"/>
      <c r="V109" s="72"/>
      <c r="W109" s="49">
        <v>1</v>
      </c>
      <c r="X109" s="11"/>
      <c r="Y109" s="40"/>
      <c r="Z109" s="135">
        <f t="shared" si="16"/>
        <v>0</v>
      </c>
      <c r="AA109" s="11"/>
      <c r="AB109" s="11"/>
      <c r="AC109" s="11"/>
      <c r="AD109" s="11"/>
      <c r="AE109" s="72"/>
    </row>
    <row r="110" spans="1:31" s="22" customFormat="1" ht="14.25">
      <c r="A110" s="8">
        <v>95</v>
      </c>
      <c r="B110" s="14" t="s">
        <v>48</v>
      </c>
      <c r="C110" s="14"/>
      <c r="D110" s="72"/>
      <c r="E110" s="39">
        <v>573</v>
      </c>
      <c r="F110" s="11"/>
      <c r="G110" s="40"/>
      <c r="H110" s="129">
        <f t="shared" si="14"/>
        <v>0</v>
      </c>
      <c r="I110" s="11"/>
      <c r="J110" s="11"/>
      <c r="K110" s="43"/>
      <c r="L110" s="11"/>
      <c r="M110" s="72"/>
      <c r="N110" s="41">
        <v>1</v>
      </c>
      <c r="O110" s="11"/>
      <c r="P110" s="40"/>
      <c r="Q110" s="129">
        <f t="shared" si="15"/>
        <v>0</v>
      </c>
      <c r="R110" s="11"/>
      <c r="S110" s="11"/>
      <c r="T110" s="11"/>
      <c r="U110" s="11"/>
      <c r="V110" s="72"/>
      <c r="W110" s="49">
        <v>1</v>
      </c>
      <c r="X110" s="11"/>
      <c r="Y110" s="40"/>
      <c r="Z110" s="135">
        <f t="shared" si="16"/>
        <v>0</v>
      </c>
      <c r="AA110" s="11"/>
      <c r="AB110" s="11"/>
      <c r="AC110" s="11"/>
      <c r="AD110" s="11"/>
      <c r="AE110" s="72"/>
    </row>
    <row r="111" spans="1:31" s="22" customFormat="1" ht="14.25">
      <c r="A111" s="8">
        <v>96</v>
      </c>
      <c r="B111" s="14" t="s">
        <v>44</v>
      </c>
      <c r="C111" s="14"/>
      <c r="D111" s="72"/>
      <c r="E111" s="39">
        <v>384</v>
      </c>
      <c r="F111" s="11"/>
      <c r="G111" s="40"/>
      <c r="H111" s="129">
        <f t="shared" si="14"/>
        <v>0</v>
      </c>
      <c r="I111" s="11"/>
      <c r="J111" s="11"/>
      <c r="K111" s="43"/>
      <c r="L111" s="11"/>
      <c r="M111" s="72"/>
      <c r="N111" s="41">
        <v>1</v>
      </c>
      <c r="O111" s="11"/>
      <c r="P111" s="40"/>
      <c r="Q111" s="129">
        <f t="shared" si="15"/>
        <v>0</v>
      </c>
      <c r="R111" s="11"/>
      <c r="S111" s="11"/>
      <c r="T111" s="11"/>
      <c r="U111" s="11"/>
      <c r="V111" s="72"/>
      <c r="W111" s="49">
        <v>1</v>
      </c>
      <c r="X111" s="11"/>
      <c r="Y111" s="40"/>
      <c r="Z111" s="135">
        <f t="shared" si="16"/>
        <v>0</v>
      </c>
      <c r="AA111" s="11"/>
      <c r="AB111" s="11"/>
      <c r="AC111" s="11"/>
      <c r="AD111" s="11"/>
      <c r="AE111" s="72"/>
    </row>
    <row r="112" spans="1:31" s="22" customFormat="1" ht="14.25">
      <c r="A112" s="8">
        <v>97</v>
      </c>
      <c r="B112" s="14" t="s">
        <v>45</v>
      </c>
      <c r="C112" s="14"/>
      <c r="D112" s="72"/>
      <c r="E112" s="39">
        <v>417</v>
      </c>
      <c r="F112" s="11"/>
      <c r="G112" s="40"/>
      <c r="H112" s="129">
        <f t="shared" si="14"/>
        <v>0</v>
      </c>
      <c r="I112" s="11"/>
      <c r="J112" s="11"/>
      <c r="K112" s="43"/>
      <c r="L112" s="11"/>
      <c r="M112" s="72"/>
      <c r="N112" s="41">
        <v>1</v>
      </c>
      <c r="O112" s="11"/>
      <c r="P112" s="40"/>
      <c r="Q112" s="129">
        <f t="shared" si="15"/>
        <v>0</v>
      </c>
      <c r="R112" s="11"/>
      <c r="S112" s="11"/>
      <c r="T112" s="11"/>
      <c r="U112" s="11"/>
      <c r="V112" s="72"/>
      <c r="W112" s="49">
        <v>1</v>
      </c>
      <c r="X112" s="11"/>
      <c r="Y112" s="40"/>
      <c r="Z112" s="135">
        <f t="shared" si="16"/>
        <v>0</v>
      </c>
      <c r="AA112" s="11"/>
      <c r="AB112" s="11"/>
      <c r="AC112" s="11"/>
      <c r="AD112" s="11"/>
      <c r="AE112" s="72"/>
    </row>
    <row r="113" spans="1:31" s="22" customFormat="1" ht="14.25">
      <c r="A113" s="8">
        <v>98</v>
      </c>
      <c r="B113" s="14" t="s">
        <v>46</v>
      </c>
      <c r="C113" s="14"/>
      <c r="D113" s="72"/>
      <c r="E113" s="39">
        <v>476</v>
      </c>
      <c r="F113" s="11"/>
      <c r="G113" s="40"/>
      <c r="H113" s="129">
        <f t="shared" si="14"/>
        <v>0</v>
      </c>
      <c r="I113" s="11"/>
      <c r="J113" s="11"/>
      <c r="K113" s="43"/>
      <c r="L113" s="11"/>
      <c r="M113" s="72"/>
      <c r="N113" s="41">
        <v>1</v>
      </c>
      <c r="O113" s="11"/>
      <c r="P113" s="40"/>
      <c r="Q113" s="129">
        <f t="shared" si="15"/>
        <v>0</v>
      </c>
      <c r="R113" s="11"/>
      <c r="S113" s="11"/>
      <c r="T113" s="11"/>
      <c r="U113" s="11"/>
      <c r="V113" s="72"/>
      <c r="W113" s="49">
        <v>1</v>
      </c>
      <c r="X113" s="11"/>
      <c r="Y113" s="40"/>
      <c r="Z113" s="135">
        <f t="shared" si="16"/>
        <v>0</v>
      </c>
      <c r="AA113" s="11"/>
      <c r="AB113" s="11"/>
      <c r="AC113" s="11"/>
      <c r="AD113" s="11"/>
      <c r="AE113" s="72"/>
    </row>
    <row r="114" spans="1:31" s="22" customFormat="1" ht="14.25">
      <c r="A114" s="8">
        <v>99</v>
      </c>
      <c r="B114" s="14" t="s">
        <v>47</v>
      </c>
      <c r="C114" s="14"/>
      <c r="D114" s="72"/>
      <c r="E114" s="39">
        <v>309</v>
      </c>
      <c r="F114" s="11"/>
      <c r="G114" s="40"/>
      <c r="H114" s="129">
        <f t="shared" si="14"/>
        <v>0</v>
      </c>
      <c r="I114" s="11"/>
      <c r="J114" s="11"/>
      <c r="K114" s="43"/>
      <c r="L114" s="11"/>
      <c r="M114" s="72"/>
      <c r="N114" s="41">
        <v>1</v>
      </c>
      <c r="O114" s="11"/>
      <c r="P114" s="40"/>
      <c r="Q114" s="129">
        <f t="shared" si="15"/>
        <v>0</v>
      </c>
      <c r="R114" s="11"/>
      <c r="S114" s="11"/>
      <c r="T114" s="11"/>
      <c r="U114" s="11"/>
      <c r="V114" s="72"/>
      <c r="W114" s="49">
        <v>1</v>
      </c>
      <c r="X114" s="11"/>
      <c r="Y114" s="40"/>
      <c r="Z114" s="135">
        <f t="shared" si="16"/>
        <v>0</v>
      </c>
      <c r="AA114" s="11"/>
      <c r="AB114" s="11"/>
      <c r="AC114" s="11"/>
      <c r="AD114" s="11"/>
      <c r="AE114" s="72"/>
    </row>
    <row r="115" spans="1:31" s="36" customFormat="1" ht="15.75" thickBot="1">
      <c r="A115" s="92"/>
      <c r="B115" s="93"/>
      <c r="C115" s="93"/>
      <c r="D115" s="93"/>
      <c r="E115" s="94"/>
      <c r="F115" s="93"/>
      <c r="G115" s="99" t="s">
        <v>156</v>
      </c>
      <c r="H115" s="133">
        <f>SUM(H107:H114)</f>
        <v>0</v>
      </c>
      <c r="I115" s="93"/>
      <c r="J115" s="93"/>
      <c r="K115" s="95"/>
      <c r="L115" s="93"/>
      <c r="M115" s="93"/>
      <c r="N115" s="96"/>
      <c r="O115" s="93"/>
      <c r="P115" s="62" t="s">
        <v>156</v>
      </c>
      <c r="Q115" s="134">
        <f>SUM(Q107:Q114)</f>
        <v>0</v>
      </c>
      <c r="R115" s="93"/>
      <c r="S115" s="93"/>
      <c r="T115" s="93"/>
      <c r="U115" s="93"/>
      <c r="V115" s="93"/>
      <c r="W115" s="97"/>
      <c r="X115" s="93"/>
      <c r="Y115" s="62" t="s">
        <v>156</v>
      </c>
      <c r="Z115" s="134">
        <f>SUM(Z107:Z114)</f>
        <v>0</v>
      </c>
      <c r="AA115" s="93"/>
      <c r="AB115" s="93"/>
      <c r="AC115" s="93"/>
      <c r="AD115" s="93"/>
    </row>
    <row r="116" spans="1:31" s="36" customFormat="1" ht="15.75" thickBot="1">
      <c r="A116" s="92"/>
      <c r="B116" s="93"/>
      <c r="C116" s="93"/>
      <c r="D116" s="93"/>
      <c r="E116" s="102" t="s">
        <v>157</v>
      </c>
      <c r="F116" s="103"/>
      <c r="G116" s="103"/>
      <c r="H116" s="104">
        <f>H115+H106+H101+H76+H40+H27</f>
        <v>0</v>
      </c>
      <c r="I116" s="93"/>
      <c r="J116" s="93"/>
      <c r="K116" s="95"/>
      <c r="L116" s="93"/>
      <c r="M116" s="93"/>
      <c r="N116" s="117" t="s">
        <v>161</v>
      </c>
      <c r="O116" s="118"/>
      <c r="P116" s="118"/>
      <c r="Q116" s="114">
        <f>Q115+Q106+Q101+Q76+Q40+Q27</f>
        <v>0</v>
      </c>
      <c r="R116" s="93"/>
      <c r="S116" s="93"/>
      <c r="T116" s="93"/>
      <c r="U116" s="93"/>
      <c r="V116" s="93"/>
      <c r="W116" s="115" t="s">
        <v>162</v>
      </c>
      <c r="X116" s="116"/>
      <c r="Y116" s="116"/>
      <c r="Z116" s="113">
        <f>Z115+Z106+Z101+Z76+Z40+Z27</f>
        <v>0</v>
      </c>
      <c r="AA116" s="93"/>
      <c r="AB116" s="93"/>
      <c r="AC116" s="93"/>
      <c r="AD116" s="93"/>
    </row>
    <row r="117" spans="1:31" s="36" customFormat="1" ht="14.25">
      <c r="A117" s="33"/>
      <c r="E117" s="32"/>
      <c r="K117" s="37"/>
      <c r="N117" s="30"/>
      <c r="W117" s="31"/>
    </row>
    <row r="118" spans="1:31" s="36" customFormat="1" ht="14.25">
      <c r="A118" s="33"/>
      <c r="E118" s="32"/>
      <c r="K118" s="37"/>
      <c r="N118" s="30"/>
      <c r="W118" s="31"/>
    </row>
    <row r="119" spans="1:31" s="36" customFormat="1" ht="14.25">
      <c r="A119" s="33"/>
      <c r="E119" s="32"/>
      <c r="K119" s="37"/>
      <c r="N119" s="30"/>
      <c r="W119" s="31"/>
    </row>
    <row r="120" spans="1:31" s="36" customFormat="1" ht="14.25">
      <c r="A120" s="33"/>
      <c r="E120" s="32"/>
      <c r="K120" s="37"/>
      <c r="N120" s="30"/>
      <c r="W120" s="31"/>
    </row>
    <row r="121" spans="1:31" s="36" customFormat="1" ht="14.25">
      <c r="A121" s="33"/>
      <c r="E121" s="32"/>
      <c r="K121" s="37"/>
      <c r="N121" s="30"/>
      <c r="W121" s="31"/>
    </row>
    <row r="122" spans="1:31" s="36" customFormat="1" ht="14.25">
      <c r="A122" s="33"/>
      <c r="E122" s="32"/>
      <c r="K122" s="37"/>
      <c r="N122" s="30"/>
      <c r="W122" s="31"/>
    </row>
    <row r="123" spans="1:31" s="36" customFormat="1" ht="14.25">
      <c r="A123" s="33"/>
      <c r="E123" s="32"/>
      <c r="K123" s="37"/>
      <c r="N123" s="30"/>
      <c r="W123" s="31"/>
    </row>
    <row r="124" spans="1:31" s="36" customFormat="1" ht="14.25">
      <c r="A124" s="33"/>
      <c r="E124" s="32"/>
      <c r="K124" s="37"/>
      <c r="N124" s="30"/>
      <c r="W124" s="31"/>
    </row>
    <row r="125" spans="1:31" s="36" customFormat="1" ht="14.25">
      <c r="A125" s="33"/>
      <c r="E125" s="32"/>
      <c r="K125" s="37"/>
      <c r="N125" s="30"/>
      <c r="W125" s="31"/>
    </row>
    <row r="126" spans="1:31" s="36" customFormat="1" ht="14.25">
      <c r="A126" s="33"/>
      <c r="E126" s="32"/>
      <c r="K126" s="37"/>
      <c r="N126" s="30"/>
      <c r="W126" s="31"/>
    </row>
    <row r="127" spans="1:31" s="36" customFormat="1" ht="14.25">
      <c r="A127" s="33"/>
      <c r="E127" s="32"/>
      <c r="K127" s="37"/>
      <c r="N127" s="30"/>
      <c r="W127" s="31"/>
    </row>
    <row r="128" spans="1:31" s="36" customFormat="1" ht="14.25">
      <c r="A128" s="33"/>
      <c r="E128" s="32"/>
      <c r="K128" s="37"/>
      <c r="N128" s="30"/>
      <c r="W128" s="31"/>
    </row>
    <row r="129" spans="1:23" s="36" customFormat="1" ht="14.25">
      <c r="A129" s="33"/>
      <c r="E129" s="32"/>
      <c r="K129" s="37"/>
      <c r="N129" s="30"/>
      <c r="W129" s="31"/>
    </row>
    <row r="130" spans="1:23" s="36" customFormat="1" ht="14.25">
      <c r="A130" s="33"/>
      <c r="E130" s="32"/>
      <c r="K130" s="37"/>
      <c r="N130" s="30"/>
      <c r="W130" s="31"/>
    </row>
    <row r="131" spans="1:23" s="36" customFormat="1" ht="14.25">
      <c r="A131" s="33"/>
      <c r="E131" s="32"/>
      <c r="K131" s="37"/>
      <c r="N131" s="30"/>
      <c r="W131" s="31"/>
    </row>
    <row r="132" spans="1:23" s="36" customFormat="1" ht="14.25">
      <c r="A132" s="33"/>
      <c r="E132" s="32"/>
      <c r="K132" s="37"/>
      <c r="N132" s="30"/>
      <c r="W132" s="31"/>
    </row>
    <row r="133" spans="1:23" s="36" customFormat="1" ht="14.25">
      <c r="A133" s="33"/>
      <c r="E133" s="32"/>
      <c r="K133" s="37"/>
      <c r="N133" s="30"/>
      <c r="W133" s="31"/>
    </row>
    <row r="134" spans="1:23" s="36" customFormat="1" ht="14.25">
      <c r="A134" s="33"/>
      <c r="E134" s="32"/>
      <c r="K134" s="37"/>
      <c r="N134" s="30"/>
      <c r="W134" s="31"/>
    </row>
    <row r="135" spans="1:23" s="36" customFormat="1" ht="14.25">
      <c r="A135" s="33"/>
      <c r="E135" s="32"/>
      <c r="K135" s="37"/>
      <c r="N135" s="30"/>
      <c r="W135" s="31"/>
    </row>
    <row r="136" spans="1:23" s="36" customFormat="1" ht="14.25">
      <c r="A136" s="33"/>
      <c r="E136" s="32"/>
      <c r="K136" s="37"/>
      <c r="N136" s="30"/>
      <c r="W136" s="31"/>
    </row>
    <row r="137" spans="1:23" s="36" customFormat="1" ht="14.25">
      <c r="A137" s="33"/>
      <c r="E137" s="32"/>
      <c r="K137" s="37"/>
      <c r="N137" s="30"/>
      <c r="W137" s="31"/>
    </row>
    <row r="138" spans="1:23" s="36" customFormat="1" ht="14.25">
      <c r="A138" s="33"/>
      <c r="E138" s="32"/>
      <c r="K138" s="37"/>
      <c r="N138" s="30"/>
      <c r="W138" s="31"/>
    </row>
    <row r="139" spans="1:23" s="36" customFormat="1" ht="14.25">
      <c r="A139" s="33"/>
      <c r="E139" s="32"/>
      <c r="K139" s="37"/>
      <c r="N139" s="30"/>
      <c r="W139" s="31"/>
    </row>
    <row r="140" spans="1:23" s="36" customFormat="1" ht="14.25">
      <c r="A140" s="33"/>
      <c r="E140" s="32"/>
      <c r="K140" s="37"/>
      <c r="N140" s="30"/>
      <c r="W140" s="31"/>
    </row>
    <row r="141" spans="1:23" s="36" customFormat="1" ht="14.25">
      <c r="A141" s="33"/>
      <c r="E141" s="32"/>
      <c r="K141" s="37"/>
      <c r="N141" s="30"/>
      <c r="W141" s="31"/>
    </row>
    <row r="142" spans="1:23" s="36" customFormat="1" ht="14.25">
      <c r="A142" s="33"/>
      <c r="E142" s="32"/>
      <c r="K142" s="37"/>
      <c r="N142" s="30"/>
      <c r="W142" s="31"/>
    </row>
    <row r="143" spans="1:23" s="36" customFormat="1" ht="14.25">
      <c r="A143" s="33"/>
      <c r="E143" s="32"/>
      <c r="K143" s="37"/>
      <c r="N143" s="30"/>
      <c r="W143" s="31"/>
    </row>
    <row r="144" spans="1:23" s="36" customFormat="1" ht="14.25">
      <c r="A144" s="33"/>
      <c r="E144" s="32"/>
      <c r="K144" s="37"/>
      <c r="N144" s="30"/>
      <c r="W144" s="31"/>
    </row>
    <row r="145" spans="1:23" s="36" customFormat="1" ht="14.25">
      <c r="A145" s="33"/>
      <c r="E145" s="32"/>
      <c r="K145" s="37"/>
      <c r="N145" s="30"/>
      <c r="W145" s="31"/>
    </row>
    <row r="146" spans="1:23" s="36" customFormat="1" ht="14.25">
      <c r="A146" s="33"/>
      <c r="E146" s="32"/>
      <c r="K146" s="37"/>
      <c r="N146" s="30"/>
      <c r="W146" s="31"/>
    </row>
    <row r="147" spans="1:23" s="36" customFormat="1" ht="14.25">
      <c r="A147" s="33"/>
      <c r="E147" s="32"/>
      <c r="K147" s="37"/>
      <c r="N147" s="30"/>
      <c r="W147" s="31"/>
    </row>
    <row r="148" spans="1:23" s="36" customFormat="1" ht="14.25">
      <c r="A148" s="33"/>
      <c r="E148" s="32"/>
      <c r="K148" s="37"/>
      <c r="N148" s="30"/>
      <c r="W148" s="31"/>
    </row>
    <row r="149" spans="1:23" s="36" customFormat="1" ht="14.25">
      <c r="A149" s="33"/>
      <c r="E149" s="32"/>
      <c r="K149" s="37"/>
      <c r="N149" s="30"/>
      <c r="W149" s="31"/>
    </row>
    <row r="150" spans="1:23" s="36" customFormat="1" ht="14.25">
      <c r="A150" s="33"/>
      <c r="E150" s="32"/>
      <c r="K150" s="37"/>
      <c r="N150" s="30"/>
      <c r="W150" s="31"/>
    </row>
    <row r="151" spans="1:23" s="36" customFormat="1" ht="14.25">
      <c r="A151" s="33"/>
      <c r="E151" s="32"/>
      <c r="K151" s="37"/>
      <c r="N151" s="30"/>
      <c r="W151" s="31"/>
    </row>
    <row r="152" spans="1:23" s="36" customFormat="1" ht="14.25">
      <c r="A152" s="33"/>
      <c r="E152" s="32"/>
      <c r="K152" s="37"/>
      <c r="N152" s="30"/>
      <c r="W152" s="31"/>
    </row>
    <row r="153" spans="1:23" s="36" customFormat="1" ht="14.25">
      <c r="A153" s="33"/>
      <c r="E153" s="32"/>
      <c r="K153" s="37"/>
      <c r="N153" s="30"/>
      <c r="W153" s="31"/>
    </row>
    <row r="154" spans="1:23" s="36" customFormat="1" ht="14.25">
      <c r="A154" s="33"/>
      <c r="E154" s="32"/>
      <c r="K154" s="37"/>
      <c r="N154" s="30"/>
      <c r="W154" s="31"/>
    </row>
    <row r="155" spans="1:23" s="36" customFormat="1" ht="14.25">
      <c r="A155" s="33"/>
      <c r="E155" s="32"/>
      <c r="K155" s="37"/>
      <c r="N155" s="30"/>
      <c r="W155" s="31"/>
    </row>
    <row r="156" spans="1:23" s="36" customFormat="1" ht="14.25">
      <c r="A156" s="33"/>
      <c r="E156" s="32"/>
      <c r="K156" s="37"/>
      <c r="N156" s="30"/>
      <c r="W156" s="31"/>
    </row>
    <row r="157" spans="1:23" s="36" customFormat="1" ht="14.25">
      <c r="A157" s="33"/>
      <c r="E157" s="32"/>
      <c r="K157" s="37"/>
      <c r="N157" s="30"/>
      <c r="W157" s="31"/>
    </row>
    <row r="158" spans="1:23" s="36" customFormat="1" ht="14.25">
      <c r="A158" s="33"/>
      <c r="E158" s="32"/>
      <c r="K158" s="37"/>
      <c r="N158" s="30"/>
      <c r="W158" s="31"/>
    </row>
    <row r="159" spans="1:23" s="36" customFormat="1" ht="14.25">
      <c r="A159" s="33"/>
      <c r="E159" s="32"/>
      <c r="K159" s="37"/>
      <c r="N159" s="30"/>
      <c r="W159" s="31"/>
    </row>
    <row r="160" spans="1:23" s="36" customFormat="1" ht="14.25">
      <c r="A160" s="33"/>
      <c r="E160" s="32"/>
      <c r="K160" s="37"/>
      <c r="N160" s="30"/>
      <c r="W160" s="31"/>
    </row>
    <row r="161" spans="1:23" s="36" customFormat="1" ht="14.25">
      <c r="A161" s="33"/>
      <c r="E161" s="32"/>
      <c r="K161" s="37"/>
      <c r="N161" s="30"/>
      <c r="W161" s="31"/>
    </row>
    <row r="162" spans="1:23" s="36" customFormat="1" ht="14.25">
      <c r="A162" s="33"/>
      <c r="E162" s="32"/>
      <c r="K162" s="37"/>
      <c r="N162" s="30"/>
      <c r="W162" s="31"/>
    </row>
    <row r="163" spans="1:23" s="36" customFormat="1" ht="14.25">
      <c r="A163" s="33"/>
      <c r="E163" s="32"/>
      <c r="K163" s="37"/>
      <c r="N163" s="30"/>
      <c r="W163" s="31"/>
    </row>
    <row r="164" spans="1:23" s="36" customFormat="1" ht="14.25">
      <c r="A164" s="33"/>
      <c r="E164" s="32"/>
      <c r="K164" s="37"/>
      <c r="N164" s="30"/>
      <c r="W164" s="31"/>
    </row>
    <row r="165" spans="1:23" s="36" customFormat="1" ht="14.25">
      <c r="A165" s="33"/>
      <c r="E165" s="32"/>
      <c r="K165" s="37"/>
      <c r="N165" s="30"/>
      <c r="W165" s="31"/>
    </row>
    <row r="166" spans="1:23" s="36" customFormat="1" ht="14.25">
      <c r="A166" s="33"/>
      <c r="E166" s="32"/>
      <c r="K166" s="37"/>
      <c r="N166" s="30"/>
      <c r="W166" s="31"/>
    </row>
    <row r="167" spans="1:23" s="36" customFormat="1" ht="14.25">
      <c r="A167" s="33"/>
      <c r="E167" s="32"/>
      <c r="K167" s="37"/>
      <c r="N167" s="30"/>
      <c r="W167" s="31"/>
    </row>
    <row r="168" spans="1:23" s="36" customFormat="1" ht="14.25">
      <c r="A168" s="33"/>
      <c r="E168" s="32"/>
      <c r="K168" s="37"/>
      <c r="N168" s="30"/>
      <c r="W168" s="31"/>
    </row>
    <row r="169" spans="1:23" s="36" customFormat="1" ht="14.25">
      <c r="A169" s="33"/>
      <c r="E169" s="32"/>
      <c r="K169" s="37"/>
      <c r="N169" s="30"/>
      <c r="W169" s="31"/>
    </row>
    <row r="170" spans="1:23" s="36" customFormat="1" ht="14.25">
      <c r="A170" s="33"/>
      <c r="E170" s="32"/>
      <c r="K170" s="37"/>
      <c r="N170" s="30"/>
      <c r="W170" s="31"/>
    </row>
    <row r="171" spans="1:23" s="36" customFormat="1" ht="14.25">
      <c r="A171" s="33"/>
      <c r="E171" s="32"/>
      <c r="K171" s="37"/>
      <c r="N171" s="30"/>
      <c r="W171" s="31"/>
    </row>
    <row r="172" spans="1:23" s="36" customFormat="1" ht="14.25">
      <c r="A172" s="33"/>
      <c r="E172" s="32"/>
      <c r="K172" s="37"/>
      <c r="N172" s="30"/>
      <c r="W172" s="31"/>
    </row>
    <row r="173" spans="1:23" s="36" customFormat="1" ht="14.25">
      <c r="A173" s="33"/>
      <c r="E173" s="32"/>
      <c r="K173" s="37"/>
      <c r="N173" s="30"/>
      <c r="W173" s="31"/>
    </row>
    <row r="174" spans="1:23" s="36" customFormat="1" ht="14.25">
      <c r="A174" s="33"/>
      <c r="E174" s="32"/>
      <c r="K174" s="37"/>
      <c r="N174" s="30"/>
      <c r="W174" s="31"/>
    </row>
    <row r="175" spans="1:23" s="36" customFormat="1" ht="14.25">
      <c r="A175" s="33"/>
      <c r="E175" s="32"/>
      <c r="K175" s="37"/>
      <c r="N175" s="30"/>
      <c r="W175" s="31"/>
    </row>
    <row r="176" spans="1:23" s="36" customFormat="1" ht="14.25">
      <c r="A176" s="33"/>
      <c r="E176" s="32"/>
      <c r="K176" s="37"/>
      <c r="N176" s="30"/>
      <c r="W176" s="31"/>
    </row>
    <row r="177" spans="1:23" s="36" customFormat="1" ht="14.25">
      <c r="A177" s="33"/>
      <c r="E177" s="32"/>
      <c r="K177" s="37"/>
      <c r="N177" s="30"/>
      <c r="W177" s="31"/>
    </row>
    <row r="178" spans="1:23" s="36" customFormat="1" ht="14.25">
      <c r="A178" s="33"/>
      <c r="E178" s="32"/>
      <c r="K178" s="37"/>
      <c r="N178" s="30"/>
      <c r="W178" s="31"/>
    </row>
    <row r="179" spans="1:23" s="36" customFormat="1" ht="14.25">
      <c r="A179" s="33"/>
      <c r="E179" s="32"/>
      <c r="K179" s="37"/>
      <c r="N179" s="30"/>
      <c r="W179" s="31"/>
    </row>
    <row r="180" spans="1:23" s="36" customFormat="1" ht="14.25">
      <c r="A180" s="33"/>
      <c r="E180" s="32"/>
      <c r="K180" s="37"/>
      <c r="N180" s="30"/>
      <c r="W180" s="31"/>
    </row>
    <row r="181" spans="1:23" s="36" customFormat="1" ht="14.25">
      <c r="A181" s="33"/>
      <c r="E181" s="32"/>
      <c r="K181" s="37"/>
      <c r="N181" s="30"/>
      <c r="W181" s="31"/>
    </row>
    <row r="182" spans="1:23" s="36" customFormat="1" ht="14.25">
      <c r="A182" s="33"/>
      <c r="E182" s="32"/>
      <c r="K182" s="37"/>
      <c r="N182" s="30"/>
      <c r="W182" s="31"/>
    </row>
    <row r="183" spans="1:23" s="36" customFormat="1" ht="14.25">
      <c r="A183" s="33"/>
      <c r="E183" s="32"/>
      <c r="K183" s="37"/>
      <c r="N183" s="30"/>
      <c r="W183" s="31"/>
    </row>
    <row r="184" spans="1:23" s="36" customFormat="1" ht="14.25">
      <c r="A184" s="33"/>
      <c r="E184" s="32"/>
      <c r="K184" s="37"/>
      <c r="N184" s="30"/>
      <c r="W184" s="31"/>
    </row>
    <row r="185" spans="1:23" s="36" customFormat="1" ht="14.25">
      <c r="A185" s="33"/>
      <c r="E185" s="32"/>
      <c r="K185" s="37"/>
      <c r="N185" s="30"/>
      <c r="W185" s="31"/>
    </row>
    <row r="186" spans="1:23" s="36" customFormat="1" ht="14.25">
      <c r="A186" s="33"/>
      <c r="E186" s="32"/>
      <c r="K186" s="37"/>
      <c r="N186" s="30"/>
      <c r="W186" s="31"/>
    </row>
    <row r="187" spans="1:23" s="36" customFormat="1" ht="14.25">
      <c r="A187" s="33"/>
      <c r="E187" s="32"/>
      <c r="K187" s="37"/>
      <c r="N187" s="30"/>
      <c r="W187" s="31"/>
    </row>
    <row r="188" spans="1:23" s="36" customFormat="1" ht="14.25">
      <c r="A188" s="33"/>
      <c r="E188" s="32"/>
      <c r="K188" s="37"/>
      <c r="N188" s="30"/>
      <c r="W188" s="31"/>
    </row>
    <row r="189" spans="1:23" s="36" customFormat="1" ht="14.25">
      <c r="A189" s="33"/>
      <c r="E189" s="32"/>
      <c r="K189" s="37"/>
      <c r="N189" s="30"/>
      <c r="W189" s="31"/>
    </row>
    <row r="190" spans="1:23" s="36" customFormat="1" ht="14.25">
      <c r="A190" s="33"/>
      <c r="E190" s="32"/>
      <c r="K190" s="37"/>
      <c r="N190" s="30"/>
      <c r="W190" s="31"/>
    </row>
    <row r="191" spans="1:23" s="36" customFormat="1" ht="14.25">
      <c r="A191" s="33"/>
      <c r="E191" s="32"/>
      <c r="K191" s="37"/>
      <c r="N191" s="30"/>
      <c r="W191" s="31"/>
    </row>
    <row r="192" spans="1:23" s="36" customFormat="1" ht="14.25">
      <c r="A192" s="33"/>
      <c r="E192" s="32"/>
      <c r="K192" s="37"/>
      <c r="N192" s="30"/>
      <c r="W192" s="31"/>
    </row>
    <row r="193" spans="1:23" s="36" customFormat="1" ht="14.25">
      <c r="A193" s="33"/>
      <c r="E193" s="32"/>
      <c r="K193" s="37"/>
      <c r="N193" s="30"/>
      <c r="W193" s="31"/>
    </row>
    <row r="194" spans="1:23" s="36" customFormat="1" ht="14.25">
      <c r="A194" s="33"/>
      <c r="E194" s="32"/>
      <c r="K194" s="37"/>
      <c r="N194" s="30"/>
      <c r="W194" s="31"/>
    </row>
    <row r="195" spans="1:23" s="36" customFormat="1" ht="14.25">
      <c r="A195" s="33"/>
      <c r="E195" s="32"/>
      <c r="K195" s="37"/>
      <c r="N195" s="30"/>
      <c r="W195" s="31"/>
    </row>
    <row r="196" spans="1:23" s="36" customFormat="1" ht="14.25">
      <c r="A196" s="33"/>
      <c r="E196" s="32"/>
      <c r="K196" s="37"/>
      <c r="N196" s="30"/>
      <c r="W196" s="31"/>
    </row>
    <row r="197" spans="1:23" s="36" customFormat="1" ht="14.25">
      <c r="A197" s="33"/>
      <c r="E197" s="32"/>
      <c r="K197" s="37"/>
      <c r="N197" s="30"/>
      <c r="W197" s="31"/>
    </row>
    <row r="198" spans="1:23" s="36" customFormat="1" ht="14.25">
      <c r="A198" s="33"/>
      <c r="E198" s="32"/>
      <c r="K198" s="37"/>
      <c r="N198" s="30"/>
      <c r="W198" s="31"/>
    </row>
    <row r="199" spans="1:23" s="36" customFormat="1" ht="14.25">
      <c r="A199" s="33"/>
      <c r="E199" s="32"/>
      <c r="K199" s="37"/>
      <c r="N199" s="30"/>
      <c r="W199" s="31"/>
    </row>
    <row r="200" spans="1:23" s="36" customFormat="1" ht="14.25">
      <c r="A200" s="33"/>
      <c r="E200" s="32"/>
      <c r="K200" s="37"/>
      <c r="N200" s="30"/>
      <c r="W200" s="31"/>
    </row>
    <row r="201" spans="1:23" s="36" customFormat="1" ht="14.25">
      <c r="A201" s="33"/>
      <c r="E201" s="32"/>
      <c r="K201" s="37"/>
      <c r="N201" s="30"/>
      <c r="W201" s="31"/>
    </row>
    <row r="202" spans="1:23" s="36" customFormat="1" ht="14.25">
      <c r="A202" s="33"/>
      <c r="E202" s="32"/>
      <c r="K202" s="37"/>
      <c r="N202" s="30"/>
      <c r="W202" s="31"/>
    </row>
    <row r="203" spans="1:23" s="36" customFormat="1" ht="14.25">
      <c r="A203" s="33"/>
      <c r="E203" s="32"/>
      <c r="K203" s="37"/>
      <c r="N203" s="30"/>
      <c r="W203" s="31"/>
    </row>
    <row r="204" spans="1:23" s="36" customFormat="1" ht="14.25">
      <c r="A204" s="33"/>
      <c r="E204" s="32"/>
      <c r="K204" s="37"/>
      <c r="N204" s="30"/>
      <c r="W204" s="31"/>
    </row>
    <row r="205" spans="1:23" s="36" customFormat="1" ht="14.25">
      <c r="A205" s="33"/>
      <c r="E205" s="32"/>
      <c r="K205" s="37"/>
      <c r="N205" s="30"/>
      <c r="W205" s="31"/>
    </row>
    <row r="206" spans="1:23" s="36" customFormat="1" ht="14.25">
      <c r="A206" s="33"/>
      <c r="E206" s="32"/>
      <c r="K206" s="37"/>
      <c r="N206" s="30"/>
      <c r="W206" s="31"/>
    </row>
    <row r="207" spans="1:23" s="36" customFormat="1" ht="14.25">
      <c r="A207" s="33"/>
      <c r="E207" s="32"/>
      <c r="K207" s="37"/>
      <c r="N207" s="30"/>
      <c r="W207" s="31"/>
    </row>
    <row r="208" spans="1:23" s="36" customFormat="1" ht="14.25">
      <c r="A208" s="33"/>
      <c r="E208" s="32"/>
      <c r="K208" s="37"/>
      <c r="N208" s="30"/>
      <c r="W208" s="31"/>
    </row>
    <row r="209" spans="1:23" s="36" customFormat="1" ht="14.25">
      <c r="A209" s="33"/>
      <c r="E209" s="32"/>
      <c r="K209" s="37"/>
      <c r="N209" s="30"/>
      <c r="W209" s="31"/>
    </row>
    <row r="210" spans="1:23" s="36" customFormat="1" ht="14.25">
      <c r="A210" s="33"/>
      <c r="E210" s="32"/>
      <c r="K210" s="37"/>
      <c r="N210" s="30"/>
      <c r="W210" s="31"/>
    </row>
    <row r="211" spans="1:23" s="36" customFormat="1" ht="14.25">
      <c r="A211" s="33"/>
      <c r="E211" s="32"/>
      <c r="K211" s="37"/>
      <c r="N211" s="30"/>
      <c r="W211" s="31"/>
    </row>
    <row r="212" spans="1:23" s="36" customFormat="1" ht="14.25">
      <c r="A212" s="33"/>
      <c r="E212" s="32"/>
      <c r="K212" s="37"/>
      <c r="N212" s="30"/>
      <c r="W212" s="31"/>
    </row>
    <row r="213" spans="1:23" s="36" customFormat="1" ht="14.25">
      <c r="A213" s="33"/>
      <c r="E213" s="32"/>
      <c r="K213" s="37"/>
      <c r="N213" s="30"/>
      <c r="W213" s="31"/>
    </row>
    <row r="214" spans="1:23" s="36" customFormat="1" ht="14.25">
      <c r="A214" s="33"/>
      <c r="E214" s="32"/>
      <c r="K214" s="37"/>
      <c r="N214" s="30"/>
      <c r="W214" s="31"/>
    </row>
    <row r="215" spans="1:23" s="36" customFormat="1" ht="14.25">
      <c r="A215" s="33"/>
      <c r="E215" s="32"/>
      <c r="K215" s="37"/>
      <c r="N215" s="30"/>
      <c r="W215" s="31"/>
    </row>
    <row r="216" spans="1:23" s="36" customFormat="1" ht="14.25">
      <c r="A216" s="33"/>
      <c r="E216" s="32"/>
      <c r="K216" s="37"/>
      <c r="N216" s="30"/>
      <c r="W216" s="31"/>
    </row>
    <row r="217" spans="1:23" s="36" customFormat="1" ht="14.25">
      <c r="A217" s="33"/>
      <c r="E217" s="32"/>
      <c r="K217" s="37"/>
      <c r="N217" s="30"/>
      <c r="W217" s="31"/>
    </row>
    <row r="218" spans="1:23" s="36" customFormat="1" ht="14.25">
      <c r="A218" s="33"/>
      <c r="E218" s="32"/>
      <c r="K218" s="37"/>
      <c r="N218" s="30"/>
      <c r="W218" s="31"/>
    </row>
    <row r="219" spans="1:23" s="3" customFormat="1">
      <c r="A219" s="2"/>
      <c r="E219" s="4"/>
      <c r="K219" s="5"/>
      <c r="N219" s="6"/>
      <c r="W219" s="7"/>
    </row>
    <row r="220" spans="1:23" s="3" customFormat="1">
      <c r="A220" s="2"/>
      <c r="E220" s="4"/>
      <c r="K220" s="5"/>
      <c r="N220" s="6"/>
      <c r="W220" s="7"/>
    </row>
    <row r="221" spans="1:23" s="3" customFormat="1">
      <c r="A221" s="2"/>
      <c r="E221" s="4"/>
      <c r="K221" s="5"/>
      <c r="N221" s="6"/>
      <c r="W221" s="7"/>
    </row>
    <row r="222" spans="1:23" s="3" customFormat="1">
      <c r="A222" s="2"/>
      <c r="E222" s="4"/>
      <c r="K222" s="5"/>
      <c r="N222" s="6"/>
      <c r="W222" s="7"/>
    </row>
    <row r="223" spans="1:23" s="3" customFormat="1">
      <c r="A223" s="2"/>
      <c r="E223" s="4"/>
      <c r="K223" s="5"/>
      <c r="N223" s="6"/>
      <c r="W223" s="7"/>
    </row>
    <row r="224" spans="1:23" s="3" customFormat="1">
      <c r="A224" s="2"/>
      <c r="E224" s="4"/>
      <c r="K224" s="5"/>
      <c r="N224" s="6"/>
      <c r="W224" s="7"/>
    </row>
    <row r="225" spans="1:23" s="3" customFormat="1">
      <c r="A225" s="2"/>
      <c r="E225" s="4"/>
      <c r="K225" s="5"/>
      <c r="N225" s="6"/>
      <c r="W225" s="7"/>
    </row>
    <row r="226" spans="1:23" s="3" customFormat="1">
      <c r="A226" s="2"/>
      <c r="E226" s="4"/>
      <c r="K226" s="5"/>
      <c r="N226" s="6"/>
      <c r="W226" s="7"/>
    </row>
    <row r="227" spans="1:23" s="3" customFormat="1">
      <c r="A227" s="2"/>
      <c r="E227" s="4"/>
      <c r="K227" s="5"/>
      <c r="N227" s="6"/>
      <c r="W227" s="7"/>
    </row>
    <row r="228" spans="1:23" s="3" customFormat="1">
      <c r="A228" s="2"/>
      <c r="E228" s="4"/>
      <c r="K228" s="5"/>
      <c r="N228" s="6"/>
      <c r="W228" s="7"/>
    </row>
    <row r="229" spans="1:23" s="3" customFormat="1">
      <c r="A229" s="2"/>
      <c r="E229" s="4"/>
      <c r="K229" s="5"/>
      <c r="N229" s="6"/>
      <c r="W229" s="7"/>
    </row>
    <row r="230" spans="1:23" s="3" customFormat="1">
      <c r="A230" s="2"/>
      <c r="E230" s="4"/>
      <c r="K230" s="5"/>
      <c r="N230" s="6"/>
      <c r="W230" s="7"/>
    </row>
    <row r="231" spans="1:23" s="3" customFormat="1">
      <c r="A231" s="2"/>
      <c r="E231" s="4"/>
      <c r="K231" s="5"/>
      <c r="N231" s="6"/>
      <c r="W231" s="7"/>
    </row>
    <row r="232" spans="1:23" s="3" customFormat="1">
      <c r="A232" s="2"/>
      <c r="E232" s="4"/>
      <c r="K232" s="5"/>
      <c r="N232" s="6"/>
      <c r="W232" s="7"/>
    </row>
    <row r="233" spans="1:23" s="3" customFormat="1">
      <c r="A233" s="2"/>
      <c r="E233" s="4"/>
      <c r="K233" s="5"/>
      <c r="N233" s="6"/>
      <c r="W233" s="7"/>
    </row>
    <row r="234" spans="1:23" s="3" customFormat="1">
      <c r="A234" s="2"/>
      <c r="E234" s="4"/>
      <c r="K234" s="5"/>
      <c r="N234" s="6"/>
      <c r="W234" s="7"/>
    </row>
    <row r="235" spans="1:23" s="3" customFormat="1">
      <c r="A235" s="2"/>
      <c r="E235" s="4"/>
      <c r="K235" s="5"/>
      <c r="N235" s="6"/>
      <c r="W235" s="7"/>
    </row>
    <row r="236" spans="1:23" s="3" customFormat="1">
      <c r="A236" s="2"/>
      <c r="E236" s="4"/>
      <c r="K236" s="5"/>
      <c r="N236" s="6"/>
      <c r="W236" s="7"/>
    </row>
    <row r="237" spans="1:23" s="3" customFormat="1">
      <c r="A237" s="2"/>
      <c r="E237" s="4"/>
      <c r="K237" s="5"/>
      <c r="N237" s="6"/>
      <c r="W237" s="7"/>
    </row>
    <row r="238" spans="1:23" s="3" customFormat="1">
      <c r="A238" s="2"/>
      <c r="E238" s="4"/>
      <c r="K238" s="5"/>
      <c r="N238" s="6"/>
      <c r="W238" s="7"/>
    </row>
    <row r="239" spans="1:23" s="3" customFormat="1">
      <c r="A239" s="2"/>
      <c r="E239" s="4"/>
      <c r="K239" s="5"/>
      <c r="N239" s="6"/>
      <c r="W239" s="7"/>
    </row>
    <row r="240" spans="1:23" s="3" customFormat="1">
      <c r="A240" s="2"/>
      <c r="E240" s="4"/>
      <c r="K240" s="5"/>
      <c r="N240" s="6"/>
      <c r="W240" s="7"/>
    </row>
    <row r="241" spans="1:23" s="3" customFormat="1">
      <c r="A241" s="2"/>
      <c r="E241" s="4"/>
      <c r="K241" s="5"/>
      <c r="N241" s="6"/>
      <c r="W241" s="7"/>
    </row>
    <row r="242" spans="1:23" s="3" customFormat="1">
      <c r="A242" s="2"/>
      <c r="E242" s="4"/>
      <c r="K242" s="5"/>
      <c r="N242" s="6"/>
      <c r="W242" s="7"/>
    </row>
    <row r="243" spans="1:23" s="3" customFormat="1">
      <c r="A243" s="2"/>
      <c r="E243" s="4"/>
      <c r="K243" s="5"/>
      <c r="N243" s="6"/>
      <c r="W243" s="7"/>
    </row>
    <row r="244" spans="1:23" s="3" customFormat="1">
      <c r="A244" s="2"/>
      <c r="E244" s="4"/>
      <c r="K244" s="5"/>
      <c r="N244" s="6"/>
      <c r="W244" s="7"/>
    </row>
    <row r="245" spans="1:23" s="3" customFormat="1">
      <c r="A245" s="2"/>
      <c r="E245" s="4"/>
      <c r="K245" s="5"/>
      <c r="N245" s="6"/>
      <c r="W245" s="7"/>
    </row>
    <row r="246" spans="1:23" s="3" customFormat="1">
      <c r="A246" s="2"/>
      <c r="E246" s="4"/>
      <c r="K246" s="5"/>
      <c r="N246" s="6"/>
      <c r="W246" s="7"/>
    </row>
    <row r="247" spans="1:23" s="3" customFormat="1">
      <c r="A247" s="2"/>
      <c r="E247" s="4"/>
      <c r="K247" s="5"/>
      <c r="N247" s="6"/>
      <c r="W247" s="7"/>
    </row>
    <row r="248" spans="1:23" s="3" customFormat="1">
      <c r="A248" s="2"/>
      <c r="E248" s="4"/>
      <c r="K248" s="5"/>
      <c r="N248" s="6"/>
      <c r="W248" s="7"/>
    </row>
    <row r="249" spans="1:23" s="3" customFormat="1">
      <c r="A249" s="2"/>
      <c r="E249" s="4"/>
      <c r="K249" s="5"/>
      <c r="N249" s="6"/>
      <c r="W249" s="7"/>
    </row>
    <row r="250" spans="1:23" s="3" customFormat="1">
      <c r="A250" s="2"/>
      <c r="E250" s="4"/>
      <c r="K250" s="5"/>
      <c r="N250" s="6"/>
      <c r="W250" s="7"/>
    </row>
    <row r="251" spans="1:23" s="3" customFormat="1">
      <c r="A251" s="2"/>
      <c r="E251" s="4"/>
      <c r="K251" s="5"/>
      <c r="N251" s="6"/>
      <c r="W251" s="7"/>
    </row>
    <row r="252" spans="1:23" s="3" customFormat="1">
      <c r="A252" s="2"/>
      <c r="E252" s="4"/>
      <c r="K252" s="5"/>
      <c r="N252" s="6"/>
      <c r="W252" s="7"/>
    </row>
    <row r="253" spans="1:23" s="3" customFormat="1">
      <c r="A253" s="2"/>
      <c r="E253" s="4"/>
      <c r="K253" s="5"/>
      <c r="N253" s="6"/>
      <c r="W253" s="7"/>
    </row>
    <row r="254" spans="1:23" s="3" customFormat="1">
      <c r="A254" s="2"/>
      <c r="E254" s="4"/>
      <c r="K254" s="5"/>
      <c r="N254" s="6"/>
      <c r="W254" s="7"/>
    </row>
    <row r="255" spans="1:23" s="3" customFormat="1">
      <c r="A255" s="2"/>
      <c r="E255" s="4"/>
      <c r="K255" s="5"/>
      <c r="N255" s="6"/>
      <c r="W255" s="7"/>
    </row>
    <row r="256" spans="1:23" s="3" customFormat="1">
      <c r="A256" s="2"/>
      <c r="E256" s="4"/>
      <c r="K256" s="5"/>
      <c r="N256" s="6"/>
      <c r="W256" s="7"/>
    </row>
    <row r="257" spans="1:23" s="3" customFormat="1">
      <c r="A257" s="2"/>
      <c r="E257" s="4"/>
      <c r="K257" s="5"/>
      <c r="N257" s="6"/>
      <c r="W257" s="7"/>
    </row>
    <row r="258" spans="1:23" s="3" customFormat="1">
      <c r="A258" s="2"/>
      <c r="E258" s="4"/>
      <c r="K258" s="5"/>
      <c r="N258" s="6"/>
      <c r="W258" s="7"/>
    </row>
    <row r="259" spans="1:23" s="3" customFormat="1">
      <c r="A259" s="2"/>
      <c r="E259" s="4"/>
      <c r="K259" s="5"/>
      <c r="N259" s="6"/>
      <c r="W259" s="7"/>
    </row>
    <row r="260" spans="1:23" s="3" customFormat="1">
      <c r="A260" s="2"/>
      <c r="E260" s="4"/>
      <c r="K260" s="5"/>
      <c r="N260" s="6"/>
      <c r="W260" s="7"/>
    </row>
    <row r="261" spans="1:23" s="3" customFormat="1">
      <c r="A261" s="2"/>
      <c r="E261" s="4"/>
      <c r="K261" s="5"/>
      <c r="N261" s="6"/>
      <c r="W261" s="7"/>
    </row>
    <row r="262" spans="1:23" s="3" customFormat="1">
      <c r="A262" s="2"/>
      <c r="E262" s="4"/>
      <c r="K262" s="5"/>
      <c r="N262" s="6"/>
      <c r="W262" s="7"/>
    </row>
    <row r="263" spans="1:23" s="3" customFormat="1">
      <c r="A263" s="2"/>
      <c r="E263" s="4"/>
      <c r="K263" s="5"/>
      <c r="N263" s="6"/>
      <c r="W263" s="7"/>
    </row>
    <row r="264" spans="1:23" s="3" customFormat="1">
      <c r="A264" s="2"/>
      <c r="E264" s="4"/>
      <c r="K264" s="5"/>
      <c r="N264" s="6"/>
      <c r="W264" s="7"/>
    </row>
    <row r="265" spans="1:23" s="3" customFormat="1">
      <c r="A265" s="2"/>
      <c r="E265" s="4"/>
      <c r="K265" s="5"/>
      <c r="N265" s="6"/>
      <c r="W265" s="7"/>
    </row>
    <row r="266" spans="1:23" s="3" customFormat="1">
      <c r="A266" s="2"/>
      <c r="E266" s="4"/>
      <c r="K266" s="5"/>
      <c r="N266" s="6"/>
      <c r="W266" s="7"/>
    </row>
    <row r="267" spans="1:23" s="3" customFormat="1">
      <c r="A267" s="2"/>
      <c r="E267" s="4"/>
      <c r="K267" s="5"/>
      <c r="N267" s="6"/>
      <c r="W267" s="7"/>
    </row>
    <row r="268" spans="1:23" s="3" customFormat="1">
      <c r="A268" s="2"/>
      <c r="E268" s="4"/>
      <c r="K268" s="5"/>
      <c r="N268" s="6"/>
      <c r="W268" s="7"/>
    </row>
    <row r="269" spans="1:23" s="3" customFormat="1">
      <c r="A269" s="2"/>
      <c r="E269" s="4"/>
      <c r="K269" s="5"/>
      <c r="N269" s="6"/>
      <c r="W269" s="7"/>
    </row>
  </sheetData>
  <mergeCells count="8">
    <mergeCell ref="N116:P116"/>
    <mergeCell ref="W116:Y116"/>
    <mergeCell ref="I4:L4"/>
    <mergeCell ref="B4:G4"/>
    <mergeCell ref="B7:C7"/>
    <mergeCell ref="B8:C8"/>
    <mergeCell ref="N9:U9"/>
    <mergeCell ref="W9:AD9"/>
  </mergeCells>
  <pageMargins left="0.70000000000000007" right="0.70000000000000007" top="0.75" bottom="0.75" header="0.30000000000000004" footer="0.30000000000000004"/>
  <pageSetup paperSize="9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scénario OFFRE DE BASE</vt:lpstr>
      <vt:lpstr>VARIANTE Punch-OUT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GESSAT Christophe</dc:creator>
  <cp:lastModifiedBy>Chaussonneau Didier</cp:lastModifiedBy>
  <dcterms:created xsi:type="dcterms:W3CDTF">2025-01-07T13:47:44Z</dcterms:created>
  <dcterms:modified xsi:type="dcterms:W3CDTF">2025-10-17T11:48:43Z</dcterms:modified>
</cp:coreProperties>
</file>