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W:\09-ACHATS\_GESTION_ACHATS\2025\DIC\25S044_Prestations vidéo\1. Préparation\Projet pièces adm\"/>
    </mc:Choice>
  </mc:AlternateContent>
  <xr:revisionPtr revIDLastSave="0" documentId="13_ncr:1_{46AF46DA-60C2-4AB5-B597-6893F76F7F01}" xr6:coauthVersionLast="47" xr6:coauthVersionMax="47" xr10:uidLastSave="{00000000-0000-0000-0000-000000000000}"/>
  <bookViews>
    <workbookView xWindow="28680" yWindow="-765" windowWidth="29040" windowHeight="15720" activeTab="1" xr2:uid="{00000000-000D-0000-FFFF-FFFF00000000}"/>
  </bookViews>
  <sheets>
    <sheet name="BPU" sheetId="5" r:id="rId1"/>
    <sheet name="DQE" sheetId="6" r:id="rId2"/>
    <sheet name="VTFES" sheetId="4" state="hidden" r:id="rId3"/>
  </sheets>
  <definedNames>
    <definedName name="_xlnm.Print_Area" localSheetId="0">BPU!$A$1:$E$26</definedName>
    <definedName name="_xlnm.Print_Area" localSheetId="2">VTFES!$A$1:$G$21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6" l="1"/>
  <c r="D20" i="6" s="1"/>
  <c r="E7" i="5"/>
  <c r="C6" i="6" s="1"/>
  <c r="G6" i="6" s="1"/>
  <c r="E18" i="5"/>
  <c r="C17" i="6" s="1"/>
  <c r="G17" i="6" s="1"/>
  <c r="D18" i="4"/>
  <c r="C18" i="4"/>
  <c r="E17" i="5"/>
  <c r="E18" i="4" l="1"/>
  <c r="G18" i="4" s="1"/>
  <c r="C16" i="6"/>
  <c r="G16" i="6" s="1"/>
  <c r="E6" i="6"/>
  <c r="C8" i="4"/>
  <c r="D8" i="4"/>
  <c r="C9" i="4"/>
  <c r="D9" i="4"/>
  <c r="C10" i="4"/>
  <c r="D10" i="4"/>
  <c r="C11" i="4"/>
  <c r="D11" i="4"/>
  <c r="C12" i="4"/>
  <c r="D12" i="4"/>
  <c r="C13" i="4"/>
  <c r="D13" i="4"/>
  <c r="C14" i="4"/>
  <c r="D14" i="4"/>
  <c r="C15" i="4"/>
  <c r="D15" i="4"/>
  <c r="C16" i="4"/>
  <c r="D16" i="4"/>
  <c r="C17" i="4"/>
  <c r="D17" i="4"/>
  <c r="D7" i="4"/>
  <c r="C7" i="4"/>
  <c r="B3" i="4" l="1"/>
  <c r="F21" i="4" s="1"/>
  <c r="E16" i="5"/>
  <c r="C15" i="6" s="1"/>
  <c r="E15" i="5"/>
  <c r="C14" i="6" s="1"/>
  <c r="E14" i="5"/>
  <c r="E13" i="5"/>
  <c r="C12" i="6" s="1"/>
  <c r="E12" i="5"/>
  <c r="C11" i="6" s="1"/>
  <c r="E11" i="5"/>
  <c r="C10" i="6" s="1"/>
  <c r="E10" i="5"/>
  <c r="E9" i="5"/>
  <c r="C8" i="6" s="1"/>
  <c r="E8" i="5"/>
  <c r="C7" i="6" s="1"/>
  <c r="E7" i="6" l="1"/>
  <c r="G7" i="6"/>
  <c r="E8" i="6"/>
  <c r="G8" i="6"/>
  <c r="E10" i="4"/>
  <c r="C9" i="6"/>
  <c r="E11" i="6"/>
  <c r="G11" i="6"/>
  <c r="E12" i="6"/>
  <c r="G12" i="6"/>
  <c r="E14" i="4"/>
  <c r="C13" i="6"/>
  <c r="E10" i="6"/>
  <c r="G10" i="6"/>
  <c r="G14" i="6"/>
  <c r="E14" i="6"/>
  <c r="E15" i="6"/>
  <c r="G15" i="6"/>
  <c r="G16" i="5"/>
  <c r="E17" i="4"/>
  <c r="G17" i="4" s="1"/>
  <c r="G15" i="5"/>
  <c r="E16" i="4"/>
  <c r="G16" i="4" s="1"/>
  <c r="E15" i="4"/>
  <c r="G15" i="4" s="1"/>
  <c r="G14" i="5"/>
  <c r="G13" i="5"/>
  <c r="E13" i="4"/>
  <c r="G12" i="5"/>
  <c r="E12" i="4"/>
  <c r="G12" i="4" s="1"/>
  <c r="G11" i="5"/>
  <c r="E11" i="4"/>
  <c r="G11" i="4" s="1"/>
  <c r="G10" i="5"/>
  <c r="G9" i="5"/>
  <c r="E9" i="4"/>
  <c r="G9" i="4" s="1"/>
  <c r="G8" i="5"/>
  <c r="E8" i="4"/>
  <c r="G8" i="4" s="1"/>
  <c r="G7" i="5"/>
  <c r="E7" i="4"/>
  <c r="G7" i="4" s="1"/>
  <c r="G14" i="4"/>
  <c r="G13" i="4"/>
  <c r="G10" i="4"/>
  <c r="E9" i="6" l="1"/>
  <c r="G9" i="6"/>
  <c r="G13" i="6"/>
  <c r="E13" i="6"/>
  <c r="G19" i="4"/>
  <c r="G20" i="5"/>
  <c r="G19"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 BROCHIER</author>
  </authors>
  <commentList>
    <comment ref="D6" authorId="0" shapeId="0" xr:uid="{00000000-0006-0000-0000-000001000000}">
      <text>
        <r>
          <rPr>
            <b/>
            <sz val="9"/>
            <color indexed="81"/>
            <rFont val="Tahoma"/>
            <family val="2"/>
          </rPr>
          <t xml:space="preserve">Pour une TVA de 20%, indiquer "20"…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Christophe BROCHIER</author>
  </authors>
  <commentList>
    <comment ref="D6" authorId="0" shapeId="0" xr:uid="{00000000-0006-0000-0100-000001000000}">
      <text>
        <r>
          <rPr>
            <b/>
            <sz val="9"/>
            <color indexed="81"/>
            <rFont val="Tahoma"/>
            <family val="2"/>
          </rPr>
          <t xml:space="preserve">Pour une TVA de 20%, indiquer "20"…
</t>
        </r>
      </text>
    </comment>
  </commentList>
</comments>
</file>

<file path=xl/sharedStrings.xml><?xml version="1.0" encoding="utf-8"?>
<sst xmlns="http://schemas.openxmlformats.org/spreadsheetml/2006/main" count="118" uniqueCount="73">
  <si>
    <r>
      <rPr>
        <b/>
        <sz val="16"/>
        <color rgb="FF000000"/>
        <rFont val="Arial"/>
        <family val="2"/>
      </rPr>
      <t xml:space="preserve">Bordereau des prix unitaires
</t>
    </r>
    <r>
      <rPr>
        <sz val="10"/>
        <color rgb="FF000000"/>
        <rFont val="Arial"/>
        <family val="2"/>
      </rPr>
      <t>(Marché 25S044 - Réalisation de prestations vidéo)</t>
    </r>
  </si>
  <si>
    <t>Bordereau initial</t>
  </si>
  <si>
    <t>Dénomination de l'entreprise</t>
  </si>
  <si>
    <t>En jaune : à compléter intégralement (prix ht et taux TVA) sous peine d’élimination et sans modification des mentions portées par l’administration. Les prix indiqués ci-après s'entendent tous frais inclus (frais de déplacement pour 100 km autour du lieu principal du tournage, d'hébergement et de restauration pour l'ensemble de l'équipe), et sont réputés intégrer les cessions des droits afférents et la fourniture des fichiers natifs à la livraison du produit fini.</t>
  </si>
  <si>
    <t>Approche budgétaire</t>
  </si>
  <si>
    <t>N° de l'unité d'œuvre</t>
  </si>
  <si>
    <r>
      <t xml:space="preserve">Libellé
</t>
    </r>
    <r>
      <rPr>
        <b/>
        <i/>
        <sz val="10"/>
        <color rgb="FFFF0000"/>
        <rFont val="Arial"/>
        <family val="2"/>
      </rPr>
      <t>(Pour mémoire, la consistance des unités d’œuvre est décrite dans le CCTP)</t>
    </r>
  </si>
  <si>
    <t>Prix unitaire ht</t>
  </si>
  <si>
    <t>Taux TVA</t>
  </si>
  <si>
    <t>Prix unitaire TTC</t>
  </si>
  <si>
    <t>Coef.</t>
  </si>
  <si>
    <t>Commande TTC</t>
  </si>
  <si>
    <t>UO 1</t>
  </si>
  <si>
    <t>Travail préparatoire (pour un film)</t>
  </si>
  <si>
    <t>UO 2</t>
  </si>
  <si>
    <t xml:space="preserve">Reportage vidéo standard ou vidéo scénarisée / 1 journée de tournage et montage :  film de 3 à 5 minutes </t>
  </si>
  <si>
    <t>UO 3</t>
  </si>
  <si>
    <t>Vidéo mixte intégrant reportage / 1 journée de tournage et montage + animations graphiques</t>
  </si>
  <si>
    <t>UO 4</t>
  </si>
  <si>
    <t>Vidéo courtes ou Shorts</t>
  </si>
  <si>
    <t>UO 5</t>
  </si>
  <si>
    <t xml:space="preserve">Assemblage de séquences courtes </t>
  </si>
  <si>
    <t>UO 6</t>
  </si>
  <si>
    <t>Journée de tournage complémentaire</t>
  </si>
  <si>
    <t>UO 7</t>
  </si>
  <si>
    <t>Frais d’hébergement</t>
  </si>
  <si>
    <t>UO 8</t>
  </si>
  <si>
    <t>Utilisation d’un drone homologué</t>
  </si>
  <si>
    <t>UO 9.1</t>
  </si>
  <si>
    <t xml:space="preserve">Transcription de l’audio d’une vidéo (.docx à livrer pour intégration sur le site internet de l’agence de l’eau) </t>
  </si>
  <si>
    <t>UO 9.2</t>
  </si>
  <si>
    <t>Sous-titrage sourds et malentendants (ou adaptation audiovisuelle)</t>
  </si>
  <si>
    <t>UO 10</t>
  </si>
  <si>
    <t>UO 11</t>
  </si>
  <si>
    <t xml:space="preserve">Réalisation de captures </t>
  </si>
  <si>
    <t xml:space="preserve">À : </t>
  </si>
  <si>
    <t>Signature - tampon</t>
  </si>
  <si>
    <t>CDE =</t>
  </si>
  <si>
    <t xml:space="preserve">Le : </t>
  </si>
  <si>
    <t>Nom et adresse du candidat :</t>
  </si>
  <si>
    <t>Nom et fonction du signataire :</t>
  </si>
  <si>
    <r>
      <rPr>
        <b/>
        <sz val="16"/>
        <color rgb="FF000000"/>
        <rFont val="Arial"/>
        <family val="2"/>
      </rPr>
      <t xml:space="preserve">Détail quantitatif estimatif (DQE)
</t>
    </r>
    <r>
      <rPr>
        <sz val="10"/>
        <color rgb="FF000000"/>
        <rFont val="Arial"/>
        <family val="2"/>
      </rPr>
      <t>(Marché 25S044 - Réalisation de prestations vidéo)</t>
    </r>
  </si>
  <si>
    <t xml:space="preserve">Scénario selon volumes indicatifs (non contractuel) </t>
  </si>
  <si>
    <r>
      <t xml:space="preserve">Libellé
</t>
    </r>
    <r>
      <rPr>
        <sz val="10"/>
        <color rgb="FFFF0000"/>
        <rFont val="Arial"/>
        <family val="2"/>
      </rPr>
      <t>(Pour mémoire, la consistance des unités d’œuvre est décrite dans le CCTP)</t>
    </r>
  </si>
  <si>
    <t>Quantités</t>
  </si>
  <si>
    <t>Détail - Scénario TTC en euros</t>
  </si>
  <si>
    <t>TOTAL SCENARIO DE JUGEMENT TTC =</t>
  </si>
  <si>
    <t>Total scénario de jugement TTC =</t>
  </si>
  <si>
    <t>Dénomination de l'entreprise :</t>
  </si>
  <si>
    <t>A titre indicatif : hypothèse de volume financier annuel par titulaire, tour de rôle, toutes agences de l'eau)
/ non contractuel =</t>
  </si>
  <si>
    <r>
      <rPr>
        <b/>
        <sz val="16"/>
        <color theme="1"/>
        <rFont val="Arial"/>
        <family val="2"/>
      </rPr>
      <t xml:space="preserve">Scénario de jugement des offres
</t>
    </r>
    <r>
      <rPr>
        <sz val="10"/>
        <color theme="1"/>
        <rFont val="Arial"/>
        <family val="2"/>
      </rPr>
      <t>(Marché 21S007 - Réalisation de prestations vidéo pour l’agence de l’eau Loire-Bretagne)</t>
    </r>
  </si>
  <si>
    <t xml:space="preserve">basé sur le bordereau initial des prix unitaires </t>
  </si>
  <si>
    <r>
      <t>Description du scénario de jugement des offres :</t>
    </r>
    <r>
      <rPr>
        <sz val="10"/>
        <color theme="1"/>
        <rFont val="Arial"/>
        <family val="2"/>
      </rPr>
      <t xml:space="preserve"> le scéanrio est basé sur la consommation des deux années 2019 et 2020. Afin de simuler quatre années de consommation, la consommation cumulée des années 2019 et 2020 a été doublée. Le scénario simule la réalisation de 30 vidéos (dont 27 standards ou scénarisées et 3 mixtes), 3 teasers, 6 journées de tournages complémentaires, l'utilisation d'un drone dans 90% des cas, la transcription de l'audio dans 100% des cas. Le bassin Loire-Bretagne représentant 28 % du territoire métropolitain, il faut compter en moyenne 600 km aller-retour par film réalisé (soit 180 tranches de 100 km pour les 30 vidéos de la simulation).
</t>
    </r>
    <r>
      <rPr>
        <i/>
        <sz val="10"/>
        <color theme="1"/>
        <rFont val="Arial"/>
        <family val="2"/>
      </rPr>
      <t>A noter : une quantité supérieure de vidéos est réalisée en année impaire, années des trophées de l'eau Loire-Bretagne.</t>
    </r>
  </si>
  <si>
    <t>Scénario de jugement</t>
  </si>
  <si>
    <t>Libellé</t>
  </si>
  <si>
    <t>Travail éditorial préparatoire</t>
  </si>
  <si>
    <t xml:space="preserve">Reportage vidéo standard ou vidéo scénarisée (3 minutes max.) </t>
  </si>
  <si>
    <t>Vidéo mixte intégrant reportage et animations graphiques</t>
  </si>
  <si>
    <t>Teaser (adaptation d’une vidéo existante dans un format web court)</t>
  </si>
  <si>
    <t>UO 7.1</t>
  </si>
  <si>
    <t>La transcription de l'audio d'une vidéo</t>
  </si>
  <si>
    <t>UO 7.2</t>
  </si>
  <si>
    <t xml:space="preserve">Le sous-titrage dynamique </t>
  </si>
  <si>
    <t>UO 7.3</t>
  </si>
  <si>
    <t>Le sous-titrage incrusté</t>
  </si>
  <si>
    <t>UO 7.4</t>
  </si>
  <si>
    <t xml:space="preserve">Le sous-titrage sourds et malentendants </t>
  </si>
  <si>
    <t>Déplacement sur le lieu de tournage (si supérieur à 100 km, par tranche de 100 km)</t>
  </si>
  <si>
    <t>UO 9</t>
  </si>
  <si>
    <t>Réalisation de 30 à 40 clichés photographiques sur tournage (droits de cession  et de représentation inclus)</t>
  </si>
  <si>
    <t>Scénario =</t>
  </si>
  <si>
    <t>Déplacement sur le lieu de tournage, tranche de 100 km  (si supérieur à 100 km du lieu de départ de l’équipe de tournage)</t>
  </si>
  <si>
    <t>Déplacement sur le lieu de tournage, tranche de 100 km (si supérieur à 100 km du lieu de départ de l’équipe de tournage)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</si>
</sst>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F800]dddd\,\ mmmm\ dd\,\ yyyy"/>
  </numFmts>
  <fonts count="16" x14ac:knownFonts="1">
    <font>
      <sz val="10"/>
      <color theme="1"/>
      <name val="Arial"/>
      <family val="2"/>
    </font>
    <font>
      <sz val="10"/>
      <color theme="1"/>
      <name val="Arial"/>
      <family val="2"/>
    </font>
    <font>
      <b/>
      <sz val="10"/>
      <color theme="1"/>
      <name val="Arial"/>
      <family val="2"/>
    </font>
    <font>
      <sz val="16"/>
      <color theme="1"/>
      <name val="Arial"/>
      <family val="2"/>
    </font>
    <font>
      <b/>
      <sz val="16"/>
      <color theme="1"/>
      <name val="Arial"/>
      <family val="2"/>
    </font>
    <font>
      <b/>
      <sz val="9"/>
      <color indexed="81"/>
      <name val="Tahoma"/>
      <family val="2"/>
    </font>
    <font>
      <b/>
      <i/>
      <sz val="10"/>
      <color rgb="FFFF0000"/>
      <name val="Arial"/>
      <family val="2"/>
    </font>
    <font>
      <i/>
      <sz val="10"/>
      <color theme="1"/>
      <name val="Arial"/>
      <family val="2"/>
    </font>
    <font>
      <b/>
      <sz val="8"/>
      <color theme="1"/>
      <name val="Arial"/>
      <family val="2"/>
    </font>
    <font>
      <b/>
      <sz val="16"/>
      <color rgb="FF000000"/>
      <name val="Arial"/>
      <family val="2"/>
    </font>
    <font>
      <sz val="10"/>
      <color rgb="FF000000"/>
      <name val="Arial"/>
      <family val="2"/>
    </font>
    <font>
      <sz val="16"/>
      <color rgb="FF000000"/>
      <name val="Arial"/>
      <family val="2"/>
    </font>
    <font>
      <b/>
      <sz val="10"/>
      <name val="Arial"/>
      <family val="2"/>
    </font>
    <font>
      <b/>
      <sz val="8"/>
      <name val="Arial"/>
      <family val="2"/>
    </font>
    <font>
      <sz val="16"/>
      <color rgb="FF000000"/>
      <name val="Arial"/>
      <family val="2"/>
    </font>
    <font>
      <sz val="10"/>
      <color rgb="FFFF0000"/>
      <name val="Arial"/>
      <family val="2"/>
    </font>
  </fonts>
  <fills count="4">
    <fill>
      <patternFill patternType="none"/>
    </fill>
    <fill>
      <patternFill patternType="gray125"/>
    </fill>
    <fill>
      <patternFill patternType="solid">
        <fgColor theme="6" tint="0.79998168889431442"/>
        <bgColor indexed="64"/>
      </patternFill>
    </fill>
    <fill>
      <patternFill patternType="solid">
        <fgColor rgb="FFFFFF9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58">
    <xf numFmtId="0" fontId="0" fillId="0" borderId="0" xfId="0"/>
    <xf numFmtId="0" fontId="0" fillId="0" borderId="0" xfId="0" applyAlignment="1">
      <alignment vertical="center"/>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164" fontId="0" fillId="0" borderId="1" xfId="0" applyNumberFormat="1" applyBorder="1" applyAlignment="1">
      <alignment vertical="center" wrapText="1"/>
    </xf>
    <xf numFmtId="164" fontId="0" fillId="0" borderId="1" xfId="1" applyNumberFormat="1" applyFont="1" applyBorder="1" applyAlignment="1" applyProtection="1">
      <alignment vertical="center"/>
    </xf>
    <xf numFmtId="0" fontId="1" fillId="0" borderId="0" xfId="0" applyFont="1" applyAlignment="1">
      <alignment horizontal="left" vertical="center"/>
    </xf>
    <xf numFmtId="0" fontId="0" fillId="0" borderId="1" xfId="0" applyBorder="1" applyAlignment="1">
      <alignment horizontal="center" vertical="center"/>
    </xf>
    <xf numFmtId="0" fontId="0" fillId="0" borderId="4" xfId="0" applyBorder="1" applyAlignment="1">
      <alignment horizontal="right" vertical="center"/>
    </xf>
    <xf numFmtId="164" fontId="2" fillId="0" borderId="5" xfId="0" applyNumberFormat="1" applyFont="1" applyBorder="1" applyAlignment="1">
      <alignment vertical="center"/>
    </xf>
    <xf numFmtId="0" fontId="0" fillId="0" borderId="6" xfId="0" applyBorder="1"/>
    <xf numFmtId="0" fontId="0" fillId="0" borderId="7" xfId="0" applyBorder="1"/>
    <xf numFmtId="164" fontId="0" fillId="0" borderId="0" xfId="1" applyNumberFormat="1" applyFont="1" applyBorder="1" applyAlignment="1" applyProtection="1">
      <alignment vertical="center"/>
    </xf>
    <xf numFmtId="0" fontId="0" fillId="2" borderId="1" xfId="0" applyFill="1" applyBorder="1" applyAlignment="1">
      <alignment horizontal="center" vertical="center"/>
    </xf>
    <xf numFmtId="164" fontId="2" fillId="0" borderId="1" xfId="0" applyNumberFormat="1" applyFont="1" applyBorder="1"/>
    <xf numFmtId="0" fontId="0" fillId="2" borderId="0" xfId="0" applyFill="1" applyAlignment="1">
      <alignment horizontal="center" vertical="center"/>
    </xf>
    <xf numFmtId="164" fontId="2" fillId="0" borderId="0" xfId="0" applyNumberFormat="1" applyFont="1" applyAlignment="1">
      <alignment vertical="center"/>
    </xf>
    <xf numFmtId="0" fontId="2" fillId="0" borderId="0" xfId="0" applyFont="1" applyAlignment="1">
      <alignment vertical="center"/>
    </xf>
    <xf numFmtId="0" fontId="2" fillId="0" borderId="0" xfId="0" applyFont="1" applyAlignment="1">
      <alignment horizontal="right" vertical="center"/>
    </xf>
    <xf numFmtId="0" fontId="7" fillId="0" borderId="0" xfId="0" applyFont="1" applyAlignment="1">
      <alignment vertical="center"/>
    </xf>
    <xf numFmtId="0" fontId="7" fillId="0" borderId="0" xfId="0" applyFont="1" applyAlignment="1">
      <alignment horizontal="right" vertical="center"/>
    </xf>
    <xf numFmtId="164" fontId="7" fillId="0" borderId="0" xfId="0" applyNumberFormat="1" applyFont="1" applyAlignment="1">
      <alignment horizontal="left" vertical="center"/>
    </xf>
    <xf numFmtId="0" fontId="8" fillId="0" borderId="0" xfId="0" applyFont="1" applyAlignment="1">
      <alignment horizontal="righ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Alignment="1">
      <alignment horizontal="right" vertical="center"/>
    </xf>
    <xf numFmtId="0" fontId="8" fillId="0" borderId="0" xfId="0" applyFont="1" applyAlignment="1">
      <alignment horizontal="right"/>
    </xf>
    <xf numFmtId="0" fontId="8" fillId="0" borderId="0" xfId="0" applyFont="1"/>
    <xf numFmtId="164" fontId="0" fillId="3" borderId="1" xfId="0" applyNumberFormat="1" applyFill="1" applyBorder="1" applyAlignment="1" applyProtection="1">
      <alignment vertical="center" wrapText="1"/>
      <protection locked="0"/>
    </xf>
    <xf numFmtId="0" fontId="0" fillId="3" borderId="1" xfId="0" applyFill="1" applyBorder="1" applyAlignment="1" applyProtection="1">
      <alignment horizontal="center" vertical="center" wrapText="1"/>
      <protection locked="0"/>
    </xf>
    <xf numFmtId="0" fontId="8" fillId="3" borderId="0" xfId="0" applyFont="1" applyFill="1" applyAlignment="1" applyProtection="1">
      <alignment vertical="center"/>
      <protection locked="0"/>
    </xf>
    <xf numFmtId="0" fontId="8" fillId="3" borderId="0" xfId="0" applyFont="1" applyFill="1" applyProtection="1">
      <protection locked="0"/>
    </xf>
    <xf numFmtId="165" fontId="8" fillId="3" borderId="0" xfId="0" applyNumberFormat="1" applyFont="1" applyFill="1" applyAlignment="1" applyProtection="1">
      <alignment horizontal="left" vertical="center"/>
      <protection locked="0"/>
    </xf>
    <xf numFmtId="0" fontId="0" fillId="0" borderId="1" xfId="0" applyBorder="1" applyAlignment="1">
      <alignment horizontal="center" vertical="center"/>
    </xf>
    <xf numFmtId="0" fontId="0" fillId="0" borderId="13" xfId="1" applyNumberFormat="1" applyFont="1" applyBorder="1" applyAlignment="1" applyProtection="1">
      <alignment horizontal="center"/>
      <protection locked="0"/>
    </xf>
    <xf numFmtId="0" fontId="0" fillId="0" borderId="0" xfId="1" applyNumberFormat="1" applyFont="1" applyBorder="1" applyAlignment="1" applyProtection="1">
      <alignment horizontal="center"/>
      <protection locked="0"/>
    </xf>
    <xf numFmtId="0" fontId="0" fillId="0" borderId="14" xfId="1" applyNumberFormat="1" applyFont="1" applyBorder="1" applyAlignment="1" applyProtection="1">
      <alignment horizontal="center"/>
      <protection locked="0"/>
    </xf>
    <xf numFmtId="0" fontId="0" fillId="0" borderId="15" xfId="1" applyNumberFormat="1" applyFont="1" applyBorder="1" applyAlignment="1" applyProtection="1">
      <alignment horizontal="center"/>
      <protection locked="0"/>
    </xf>
    <xf numFmtId="0" fontId="0" fillId="0" borderId="2" xfId="1" applyNumberFormat="1" applyFont="1" applyBorder="1" applyAlignment="1" applyProtection="1">
      <alignment horizontal="center"/>
      <protection locked="0"/>
    </xf>
    <xf numFmtId="0" fontId="0" fillId="0" borderId="3" xfId="1" applyNumberFormat="1" applyFont="1" applyBorder="1" applyAlignment="1" applyProtection="1">
      <alignment horizontal="center"/>
      <protection locked="0"/>
    </xf>
    <xf numFmtId="0" fontId="11" fillId="0" borderId="0" xfId="0" applyFont="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xf>
    <xf numFmtId="0" fontId="4" fillId="3" borderId="0" xfId="0" applyFont="1" applyFill="1" applyAlignment="1" applyProtection="1">
      <alignment horizontal="left" vertical="center"/>
      <protection locked="0"/>
    </xf>
    <xf numFmtId="0" fontId="8" fillId="0" borderId="0" xfId="0" applyFont="1" applyAlignment="1">
      <alignment horizontal="left" vertical="center" wrapText="1"/>
    </xf>
    <xf numFmtId="0" fontId="12" fillId="0" borderId="0" xfId="0" applyFont="1" applyAlignment="1">
      <alignment horizontal="right" vertical="center"/>
    </xf>
    <xf numFmtId="0" fontId="13" fillId="0" borderId="0" xfId="0" applyFont="1" applyAlignment="1">
      <alignment horizontal="right" vertical="center" wrapText="1"/>
    </xf>
    <xf numFmtId="0" fontId="14" fillId="0" borderId="0" xfId="0" applyFont="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left"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0" borderId="0" xfId="0" applyFont="1" applyAlignment="1">
      <alignment horizontal="left" vertical="center" wrapText="1"/>
    </xf>
  </cellXfs>
  <cellStyles count="2">
    <cellStyle name="Monétaire" xfId="1" builtinId="4"/>
    <cellStyle name="Normal"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9525</xdr:rowOff>
    </xdr:from>
    <xdr:to>
      <xdr:col>0</xdr:col>
      <xdr:colOff>1678641</xdr:colOff>
      <xdr:row>0</xdr:row>
      <xdr:rowOff>895350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525"/>
          <a:ext cx="1678641" cy="88582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G26"/>
  <sheetViews>
    <sheetView topLeftCell="A2" zoomScaleNormal="100" workbookViewId="0">
      <selection activeCell="C7" sqref="C7"/>
    </sheetView>
  </sheetViews>
  <sheetFormatPr baseColWidth="10" defaultColWidth="11.42578125" defaultRowHeight="12.75" x14ac:dyDescent="0.2"/>
  <cols>
    <col min="1" max="1" width="25.28515625" customWidth="1"/>
    <col min="2" max="2" width="109.42578125" customWidth="1"/>
    <col min="3" max="3" width="14.7109375" customWidth="1"/>
    <col min="4" max="4" width="9.140625" customWidth="1"/>
    <col min="5" max="5" width="14.7109375" customWidth="1"/>
    <col min="6" max="6" width="0" hidden="1" customWidth="1"/>
    <col min="7" max="7" width="19.7109375" hidden="1" customWidth="1"/>
  </cols>
  <sheetData>
    <row r="1" spans="1:7" ht="72" customHeight="1" x14ac:dyDescent="0.2">
      <c r="A1" s="42" t="s">
        <v>0</v>
      </c>
      <c r="B1" s="43"/>
      <c r="C1" s="43"/>
      <c r="D1" s="43"/>
      <c r="E1" s="43"/>
      <c r="F1" s="1"/>
      <c r="G1" s="1"/>
    </row>
    <row r="2" spans="1:7" ht="20.25" customHeight="1" x14ac:dyDescent="0.2">
      <c r="A2" s="44" t="s">
        <v>1</v>
      </c>
      <c r="B2" s="44"/>
      <c r="C2" s="44"/>
      <c r="D2" s="44"/>
      <c r="E2" s="44"/>
      <c r="F2" s="1"/>
      <c r="G2" s="1"/>
    </row>
    <row r="3" spans="1:7" ht="20.25" x14ac:dyDescent="0.2">
      <c r="A3" s="1" t="s">
        <v>2</v>
      </c>
      <c r="B3" s="45"/>
      <c r="C3" s="45"/>
      <c r="D3" s="45"/>
      <c r="E3" s="45"/>
      <c r="F3" s="1"/>
      <c r="G3" s="1"/>
    </row>
    <row r="4" spans="1:7" ht="52.5" customHeight="1" x14ac:dyDescent="0.2">
      <c r="A4" s="46" t="s">
        <v>3</v>
      </c>
      <c r="B4" s="46"/>
      <c r="C4" s="46"/>
      <c r="D4" s="46"/>
      <c r="E4" s="46"/>
      <c r="F4" s="1"/>
      <c r="G4" s="1"/>
    </row>
    <row r="5" spans="1:7" x14ac:dyDescent="0.2">
      <c r="A5" s="1"/>
      <c r="B5" s="1"/>
      <c r="C5" s="1"/>
      <c r="D5" s="1"/>
      <c r="E5" s="1"/>
      <c r="F5" s="35" t="s">
        <v>4</v>
      </c>
      <c r="G5" s="35"/>
    </row>
    <row r="6" spans="1:7" ht="25.5" x14ac:dyDescent="0.2">
      <c r="A6" s="2" t="s">
        <v>5</v>
      </c>
      <c r="B6" s="2" t="s">
        <v>6</v>
      </c>
      <c r="C6" s="2" t="s">
        <v>7</v>
      </c>
      <c r="D6" s="2" t="s">
        <v>8</v>
      </c>
      <c r="E6" s="2" t="s">
        <v>9</v>
      </c>
      <c r="F6" s="2" t="s">
        <v>10</v>
      </c>
      <c r="G6" s="2" t="s">
        <v>11</v>
      </c>
    </row>
    <row r="7" spans="1:7" ht="22.5" customHeight="1" x14ac:dyDescent="0.2">
      <c r="A7" s="3" t="s">
        <v>12</v>
      </c>
      <c r="B7" s="4" t="s">
        <v>13</v>
      </c>
      <c r="C7" s="30"/>
      <c r="D7" s="31"/>
      <c r="E7" s="5">
        <f>C7+(C7*D7/100)</f>
        <v>0</v>
      </c>
      <c r="F7" s="14"/>
      <c r="G7" s="6">
        <f>F7*E7</f>
        <v>0</v>
      </c>
    </row>
    <row r="8" spans="1:7" ht="22.5" customHeight="1" x14ac:dyDescent="0.2">
      <c r="A8" s="2" t="s">
        <v>14</v>
      </c>
      <c r="B8" s="4" t="s">
        <v>15</v>
      </c>
      <c r="C8" s="30"/>
      <c r="D8" s="31"/>
      <c r="E8" s="5">
        <f t="shared" ref="E8:E16" si="0">C8+(C8*D8/100)</f>
        <v>0</v>
      </c>
      <c r="F8" s="14"/>
      <c r="G8" s="6">
        <f t="shared" ref="G8:G16" si="1">F8*E8</f>
        <v>0</v>
      </c>
    </row>
    <row r="9" spans="1:7" ht="22.5" customHeight="1" x14ac:dyDescent="0.2">
      <c r="A9" s="2" t="s">
        <v>16</v>
      </c>
      <c r="B9" s="4" t="s">
        <v>17</v>
      </c>
      <c r="C9" s="30"/>
      <c r="D9" s="31"/>
      <c r="E9" s="5">
        <f t="shared" si="0"/>
        <v>0</v>
      </c>
      <c r="F9" s="14"/>
      <c r="G9" s="6">
        <f t="shared" si="1"/>
        <v>0</v>
      </c>
    </row>
    <row r="10" spans="1:7" ht="22.5" customHeight="1" x14ac:dyDescent="0.2">
      <c r="A10" s="3" t="s">
        <v>18</v>
      </c>
      <c r="B10" s="4" t="s">
        <v>19</v>
      </c>
      <c r="C10" s="30"/>
      <c r="D10" s="31"/>
      <c r="E10" s="5">
        <f t="shared" si="0"/>
        <v>0</v>
      </c>
      <c r="F10" s="14"/>
      <c r="G10" s="6">
        <f t="shared" si="1"/>
        <v>0</v>
      </c>
    </row>
    <row r="11" spans="1:7" ht="22.5" customHeight="1" x14ac:dyDescent="0.2">
      <c r="A11" s="2" t="s">
        <v>20</v>
      </c>
      <c r="B11" s="4" t="s">
        <v>21</v>
      </c>
      <c r="C11" s="30"/>
      <c r="D11" s="31"/>
      <c r="E11" s="5">
        <f t="shared" si="0"/>
        <v>0</v>
      </c>
      <c r="F11" s="14"/>
      <c r="G11" s="6">
        <f t="shared" si="1"/>
        <v>0</v>
      </c>
    </row>
    <row r="12" spans="1:7" ht="22.5" customHeight="1" x14ac:dyDescent="0.2">
      <c r="A12" s="2" t="s">
        <v>22</v>
      </c>
      <c r="B12" s="4" t="s">
        <v>23</v>
      </c>
      <c r="C12" s="30"/>
      <c r="D12" s="31"/>
      <c r="E12" s="5">
        <f t="shared" si="0"/>
        <v>0</v>
      </c>
      <c r="F12" s="14"/>
      <c r="G12" s="6">
        <f t="shared" si="1"/>
        <v>0</v>
      </c>
    </row>
    <row r="13" spans="1:7" ht="22.5" customHeight="1" x14ac:dyDescent="0.2">
      <c r="A13" s="3" t="s">
        <v>24</v>
      </c>
      <c r="B13" s="4" t="s">
        <v>25</v>
      </c>
      <c r="C13" s="30"/>
      <c r="D13" s="31"/>
      <c r="E13" s="5">
        <f t="shared" si="0"/>
        <v>0</v>
      </c>
      <c r="F13" s="14"/>
      <c r="G13" s="6">
        <f t="shared" si="1"/>
        <v>0</v>
      </c>
    </row>
    <row r="14" spans="1:7" ht="22.5" customHeight="1" x14ac:dyDescent="0.2">
      <c r="A14" s="3" t="s">
        <v>26</v>
      </c>
      <c r="B14" s="4" t="s">
        <v>27</v>
      </c>
      <c r="C14" s="30"/>
      <c r="D14" s="31"/>
      <c r="E14" s="5">
        <f t="shared" si="0"/>
        <v>0</v>
      </c>
      <c r="F14" s="14"/>
      <c r="G14" s="6">
        <f t="shared" si="1"/>
        <v>0</v>
      </c>
    </row>
    <row r="15" spans="1:7" ht="22.5" customHeight="1" x14ac:dyDescent="0.2">
      <c r="A15" s="3" t="s">
        <v>28</v>
      </c>
      <c r="B15" s="4" t="s">
        <v>29</v>
      </c>
      <c r="C15" s="30"/>
      <c r="D15" s="31"/>
      <c r="E15" s="5">
        <f t="shared" si="0"/>
        <v>0</v>
      </c>
      <c r="F15" s="14"/>
      <c r="G15" s="6">
        <f t="shared" si="1"/>
        <v>0</v>
      </c>
    </row>
    <row r="16" spans="1:7" ht="23.25" customHeight="1" x14ac:dyDescent="0.2">
      <c r="A16" s="3" t="s">
        <v>30</v>
      </c>
      <c r="B16" s="4" t="s">
        <v>31</v>
      </c>
      <c r="C16" s="30"/>
      <c r="D16" s="31"/>
      <c r="E16" s="5">
        <f t="shared" si="0"/>
        <v>0</v>
      </c>
      <c r="F16" s="14"/>
      <c r="G16" s="6">
        <f t="shared" si="1"/>
        <v>0</v>
      </c>
    </row>
    <row r="17" spans="1:7" ht="23.25" customHeight="1" x14ac:dyDescent="0.2">
      <c r="A17" s="3" t="s">
        <v>32</v>
      </c>
      <c r="B17" s="4" t="s">
        <v>71</v>
      </c>
      <c r="C17" s="30"/>
      <c r="D17" s="31"/>
      <c r="E17" s="5">
        <f t="shared" ref="E17:E18" si="2">C17+(C17*D17/100)</f>
        <v>0</v>
      </c>
      <c r="F17" s="16"/>
      <c r="G17" s="13"/>
    </row>
    <row r="18" spans="1:7" ht="23.25" customHeight="1" x14ac:dyDescent="0.2">
      <c r="A18" s="3" t="s">
        <v>33</v>
      </c>
      <c r="B18" s="4" t="s">
        <v>34</v>
      </c>
      <c r="C18" s="30"/>
      <c r="D18" s="31"/>
      <c r="E18" s="5">
        <f t="shared" si="2"/>
        <v>0</v>
      </c>
      <c r="F18" s="1"/>
      <c r="G18" s="1"/>
    </row>
    <row r="19" spans="1:7" x14ac:dyDescent="0.2">
      <c r="A19" s="1"/>
      <c r="B19" s="1"/>
      <c r="C19" s="1"/>
      <c r="D19" s="1"/>
      <c r="E19" s="1"/>
      <c r="F19" s="1"/>
      <c r="G19" s="1"/>
    </row>
    <row r="20" spans="1:7" x14ac:dyDescent="0.2">
      <c r="A20" s="23" t="s">
        <v>35</v>
      </c>
      <c r="B20" s="32"/>
      <c r="C20" s="24" t="s">
        <v>36</v>
      </c>
      <c r="D20" s="25"/>
      <c r="E20" s="26"/>
      <c r="F20" s="27" t="s">
        <v>37</v>
      </c>
      <c r="G20" s="17">
        <f>SUM(G7:G16)</f>
        <v>0</v>
      </c>
    </row>
    <row r="21" spans="1:7" x14ac:dyDescent="0.2">
      <c r="A21" s="28"/>
      <c r="B21" s="29"/>
      <c r="C21" s="36"/>
      <c r="D21" s="37"/>
      <c r="E21" s="38"/>
    </row>
    <row r="22" spans="1:7" x14ac:dyDescent="0.2">
      <c r="A22" s="23" t="s">
        <v>38</v>
      </c>
      <c r="B22" s="34"/>
      <c r="C22" s="36"/>
      <c r="D22" s="37"/>
      <c r="E22" s="38"/>
    </row>
    <row r="23" spans="1:7" x14ac:dyDescent="0.2">
      <c r="A23" s="28"/>
      <c r="B23" s="29"/>
      <c r="C23" s="36"/>
      <c r="D23" s="37"/>
      <c r="E23" s="38"/>
    </row>
    <row r="24" spans="1:7" x14ac:dyDescent="0.2">
      <c r="A24" s="28" t="s">
        <v>39</v>
      </c>
      <c r="B24" s="32"/>
      <c r="C24" s="36"/>
      <c r="D24" s="37"/>
      <c r="E24" s="38"/>
    </row>
    <row r="25" spans="1:7" x14ac:dyDescent="0.2">
      <c r="A25" s="28"/>
      <c r="C25" s="36"/>
      <c r="D25" s="37"/>
      <c r="E25" s="38"/>
    </row>
    <row r="26" spans="1:7" x14ac:dyDescent="0.2">
      <c r="A26" s="28" t="s">
        <v>40</v>
      </c>
      <c r="B26" s="33"/>
      <c r="C26" s="39"/>
      <c r="D26" s="40"/>
      <c r="E26" s="41"/>
    </row>
  </sheetData>
  <sheetProtection algorithmName="SHA-512" hashValue="Zyee5Bm6ago3Yyt6LphNyJcqT2gBPPDixp7CUnMZ8B21tXaECYjVsuxkcrnSvJSU7HqoGXnaqb2sY1b0W2VN3Q==" saltValue="+LdZe2fiw97CNB5rX9pwrw==" spinCount="100000" sheet="1" objects="1" scenarios="1" selectLockedCells="1"/>
  <mergeCells count="6">
    <mergeCell ref="F5:G5"/>
    <mergeCell ref="C21:E26"/>
    <mergeCell ref="A1:E1"/>
    <mergeCell ref="A2:E2"/>
    <mergeCell ref="B3:E3"/>
    <mergeCell ref="A4:E4"/>
  </mergeCells>
  <pageMargins left="0.7" right="0.7" top="0.49083333333333334" bottom="0.75" header="0.3" footer="0.3"/>
  <pageSetup paperSize="9" scale="77" orientation="landscape" r:id="rId1"/>
  <headerFooter>
    <oddHeader>&amp;CAgence de l'eau Loire-Bretagne</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FCAB-12AA-433B-BB3F-028B55AD7051}">
  <sheetPr>
    <pageSetUpPr fitToPage="1"/>
  </sheetPr>
  <dimension ref="A1:G21"/>
  <sheetViews>
    <sheetView tabSelected="1" zoomScaleNormal="100" zoomScaleSheetLayoutView="124" workbookViewId="0">
      <selection activeCell="B16" sqref="B16"/>
    </sheetView>
  </sheetViews>
  <sheetFormatPr baseColWidth="10" defaultColWidth="11.42578125" defaultRowHeight="12.75" x14ac:dyDescent="0.2"/>
  <cols>
    <col min="1" max="1" width="14.140625" customWidth="1"/>
    <col min="2" max="2" width="65.140625" customWidth="1"/>
    <col min="3" max="3" width="14.7109375" customWidth="1"/>
    <col min="4" max="4" width="0" hidden="1" customWidth="1"/>
    <col min="5" max="5" width="19.7109375" hidden="1" customWidth="1"/>
    <col min="7" max="7" width="25.28515625" customWidth="1"/>
  </cols>
  <sheetData>
    <row r="1" spans="1:7" ht="72" customHeight="1" x14ac:dyDescent="0.2">
      <c r="A1" s="49" t="s">
        <v>41</v>
      </c>
      <c r="B1" s="42"/>
      <c r="C1" s="42"/>
      <c r="D1" s="42"/>
      <c r="E1" s="42"/>
      <c r="F1" s="42"/>
      <c r="G1" s="42"/>
    </row>
    <row r="2" spans="1:7" ht="20.25" x14ac:dyDescent="0.2">
      <c r="A2" s="1" t="s">
        <v>2</v>
      </c>
      <c r="B2" s="51">
        <f>BPU!B3</f>
        <v>0</v>
      </c>
      <c r="C2" s="51"/>
      <c r="D2" s="1"/>
      <c r="E2" s="1"/>
    </row>
    <row r="3" spans="1:7" ht="19.5" customHeight="1" x14ac:dyDescent="0.2">
      <c r="A3" s="50" t="s">
        <v>42</v>
      </c>
      <c r="B3" s="50"/>
      <c r="C3" s="50"/>
      <c r="D3" s="50"/>
      <c r="E3" s="50"/>
      <c r="F3" s="50"/>
      <c r="G3" s="50"/>
    </row>
    <row r="4" spans="1:7" x14ac:dyDescent="0.2">
      <c r="A4" s="1"/>
      <c r="B4" s="1"/>
      <c r="C4" s="1"/>
      <c r="D4" s="35" t="s">
        <v>4</v>
      </c>
      <c r="E4" s="35"/>
    </row>
    <row r="5" spans="1:7" ht="38.25" x14ac:dyDescent="0.2">
      <c r="A5" s="2" t="s">
        <v>5</v>
      </c>
      <c r="B5" s="2" t="s">
        <v>43</v>
      </c>
      <c r="C5" s="2" t="s">
        <v>9</v>
      </c>
      <c r="D5" s="2" t="s">
        <v>10</v>
      </c>
      <c r="E5" s="2" t="s">
        <v>11</v>
      </c>
      <c r="F5" s="2" t="s">
        <v>44</v>
      </c>
      <c r="G5" s="2" t="s">
        <v>45</v>
      </c>
    </row>
    <row r="6" spans="1:7" x14ac:dyDescent="0.2">
      <c r="A6" s="3" t="s">
        <v>12</v>
      </c>
      <c r="B6" s="4" t="s">
        <v>13</v>
      </c>
      <c r="C6" s="5">
        <f>BPU!E7</f>
        <v>0</v>
      </c>
      <c r="D6" s="14"/>
      <c r="E6" s="6">
        <f>D6*C6</f>
        <v>0</v>
      </c>
      <c r="F6" s="2">
        <v>31</v>
      </c>
      <c r="G6" s="15">
        <f>C6*F6</f>
        <v>0</v>
      </c>
    </row>
    <row r="7" spans="1:7" ht="25.5" x14ac:dyDescent="0.2">
      <c r="A7" s="3" t="s">
        <v>14</v>
      </c>
      <c r="B7" s="4" t="s">
        <v>15</v>
      </c>
      <c r="C7" s="5">
        <f>BPU!E8</f>
        <v>0</v>
      </c>
      <c r="D7" s="14"/>
      <c r="E7" s="6">
        <f t="shared" ref="E7:E15" si="0">D7*C7</f>
        <v>0</v>
      </c>
      <c r="F7" s="2">
        <v>33</v>
      </c>
      <c r="G7" s="15">
        <f t="shared" ref="G7:G17" si="1">C7*F7</f>
        <v>0</v>
      </c>
    </row>
    <row r="8" spans="1:7" ht="25.5" x14ac:dyDescent="0.2">
      <c r="A8" s="3" t="s">
        <v>16</v>
      </c>
      <c r="B8" s="4" t="s">
        <v>17</v>
      </c>
      <c r="C8" s="5">
        <f>BPU!E9</f>
        <v>0</v>
      </c>
      <c r="D8" s="14"/>
      <c r="E8" s="6">
        <f t="shared" si="0"/>
        <v>0</v>
      </c>
      <c r="F8" s="2">
        <v>2</v>
      </c>
      <c r="G8" s="15">
        <f t="shared" si="1"/>
        <v>0</v>
      </c>
    </row>
    <row r="9" spans="1:7" x14ac:dyDescent="0.2">
      <c r="A9" s="3" t="s">
        <v>18</v>
      </c>
      <c r="B9" s="4" t="s">
        <v>19</v>
      </c>
      <c r="C9" s="5">
        <f>BPU!E10</f>
        <v>0</v>
      </c>
      <c r="D9" s="14"/>
      <c r="E9" s="6">
        <f t="shared" si="0"/>
        <v>0</v>
      </c>
      <c r="F9" s="2">
        <v>8</v>
      </c>
      <c r="G9" s="15">
        <f t="shared" si="1"/>
        <v>0</v>
      </c>
    </row>
    <row r="10" spans="1:7" x14ac:dyDescent="0.2">
      <c r="A10" s="3" t="s">
        <v>20</v>
      </c>
      <c r="B10" s="4" t="s">
        <v>21</v>
      </c>
      <c r="C10" s="5">
        <f>BPU!E11</f>
        <v>0</v>
      </c>
      <c r="D10" s="14"/>
      <c r="E10" s="6">
        <f t="shared" si="0"/>
        <v>0</v>
      </c>
      <c r="F10" s="2">
        <v>4</v>
      </c>
      <c r="G10" s="15">
        <f t="shared" si="1"/>
        <v>0</v>
      </c>
    </row>
    <row r="11" spans="1:7" x14ac:dyDescent="0.2">
      <c r="A11" s="3" t="s">
        <v>22</v>
      </c>
      <c r="B11" s="4" t="s">
        <v>23</v>
      </c>
      <c r="C11" s="5">
        <f>BPU!E12</f>
        <v>0</v>
      </c>
      <c r="D11" s="14"/>
      <c r="E11" s="6">
        <f t="shared" si="0"/>
        <v>0</v>
      </c>
      <c r="F11" s="2">
        <v>6</v>
      </c>
      <c r="G11" s="15">
        <f t="shared" si="1"/>
        <v>0</v>
      </c>
    </row>
    <row r="12" spans="1:7" x14ac:dyDescent="0.2">
      <c r="A12" s="3" t="s">
        <v>24</v>
      </c>
      <c r="B12" s="4" t="s">
        <v>25</v>
      </c>
      <c r="C12" s="5">
        <f>BPU!E13</f>
        <v>0</v>
      </c>
      <c r="D12" s="14"/>
      <c r="E12" s="6">
        <f t="shared" si="0"/>
        <v>0</v>
      </c>
      <c r="F12" s="2">
        <v>24</v>
      </c>
      <c r="G12" s="15">
        <f t="shared" si="1"/>
        <v>0</v>
      </c>
    </row>
    <row r="13" spans="1:7" x14ac:dyDescent="0.2">
      <c r="A13" s="3" t="s">
        <v>26</v>
      </c>
      <c r="B13" s="4" t="s">
        <v>27</v>
      </c>
      <c r="C13" s="5">
        <f>BPU!E14</f>
        <v>0</v>
      </c>
      <c r="D13" s="14"/>
      <c r="E13" s="6">
        <f t="shared" si="0"/>
        <v>0</v>
      </c>
      <c r="F13" s="2">
        <v>24</v>
      </c>
      <c r="G13" s="15">
        <f t="shared" si="1"/>
        <v>0</v>
      </c>
    </row>
    <row r="14" spans="1:7" ht="25.5" x14ac:dyDescent="0.2">
      <c r="A14" s="3" t="s">
        <v>28</v>
      </c>
      <c r="B14" s="4" t="s">
        <v>29</v>
      </c>
      <c r="C14" s="5">
        <f>BPU!E15</f>
        <v>0</v>
      </c>
      <c r="D14" s="14"/>
      <c r="E14" s="6">
        <f t="shared" si="0"/>
        <v>0</v>
      </c>
      <c r="F14" s="2">
        <v>31</v>
      </c>
      <c r="G14" s="15">
        <f t="shared" si="1"/>
        <v>0</v>
      </c>
    </row>
    <row r="15" spans="1:7" x14ac:dyDescent="0.2">
      <c r="A15" s="3" t="s">
        <v>30</v>
      </c>
      <c r="B15" s="4" t="s">
        <v>31</v>
      </c>
      <c r="C15" s="5">
        <f>BPU!E16</f>
        <v>0</v>
      </c>
      <c r="D15" s="14"/>
      <c r="E15" s="6">
        <f t="shared" si="0"/>
        <v>0</v>
      </c>
      <c r="F15" s="2">
        <v>6</v>
      </c>
      <c r="G15" s="15">
        <f t="shared" si="1"/>
        <v>0</v>
      </c>
    </row>
    <row r="16" spans="1:7" ht="25.5" x14ac:dyDescent="0.2">
      <c r="A16" s="3" t="s">
        <v>32</v>
      </c>
      <c r="B16" s="4" t="s">
        <v>72</v>
      </c>
      <c r="C16" s="5">
        <f>BPU!E17</f>
        <v>0</v>
      </c>
      <c r="D16" s="16"/>
      <c r="E16" s="13"/>
      <c r="F16" s="2">
        <v>150</v>
      </c>
      <c r="G16" s="15">
        <f t="shared" si="1"/>
        <v>0</v>
      </c>
    </row>
    <row r="17" spans="1:7" x14ac:dyDescent="0.2">
      <c r="A17" s="3" t="s">
        <v>33</v>
      </c>
      <c r="B17" s="4" t="s">
        <v>34</v>
      </c>
      <c r="C17" s="5">
        <f>BPU!E18</f>
        <v>0</v>
      </c>
      <c r="D17" s="1"/>
      <c r="E17" s="1"/>
      <c r="F17" s="2">
        <v>33</v>
      </c>
      <c r="G17" s="15">
        <f t="shared" si="1"/>
        <v>0</v>
      </c>
    </row>
    <row r="18" spans="1:7" x14ac:dyDescent="0.2">
      <c r="A18" s="1"/>
      <c r="B18" s="1"/>
      <c r="C18" s="1"/>
      <c r="D18" s="1"/>
      <c r="E18" s="1"/>
    </row>
    <row r="19" spans="1:7" ht="24.75" customHeight="1" x14ac:dyDescent="0.2">
      <c r="A19" s="18"/>
      <c r="B19" s="18"/>
      <c r="C19" s="18"/>
      <c r="D19" s="18"/>
      <c r="E19" s="19" t="s">
        <v>46</v>
      </c>
      <c r="F19" s="19" t="s">
        <v>47</v>
      </c>
      <c r="G19" s="17">
        <f>SUM(G6:G17)</f>
        <v>0</v>
      </c>
    </row>
    <row r="20" spans="1:7" ht="32.25" customHeight="1" x14ac:dyDescent="0.2">
      <c r="A20" s="47" t="s">
        <v>48</v>
      </c>
      <c r="B20" s="47"/>
      <c r="C20" s="47"/>
      <c r="D20" s="48">
        <f>B2</f>
        <v>0</v>
      </c>
      <c r="E20" s="48"/>
      <c r="F20" s="48"/>
      <c r="G20" s="48"/>
    </row>
    <row r="21" spans="1:7" x14ac:dyDescent="0.2">
      <c r="B21" s="20"/>
      <c r="C21" s="20"/>
      <c r="D21" s="20"/>
      <c r="E21" s="21" t="s">
        <v>49</v>
      </c>
      <c r="F21" s="22"/>
    </row>
  </sheetData>
  <sheetProtection algorithmName="SHA-512" hashValue="k+/aizxKdMXQv1eMw6HuImP1ubtkPfLS+k46snzNREYChRdal+6nLbIbwEMVS9vgQPb1IIxogmgltemAC/B6jQ==" saltValue="LCtObYVN8iXWU9tIS0dv0g==" spinCount="100000" sheet="1" objects="1" scenarios="1" selectLockedCells="1"/>
  <mergeCells count="6">
    <mergeCell ref="A20:C20"/>
    <mergeCell ref="D20:G20"/>
    <mergeCell ref="A1:G1"/>
    <mergeCell ref="A3:G3"/>
    <mergeCell ref="B2:C2"/>
    <mergeCell ref="D4:E4"/>
  </mergeCell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4.9989318521683403E-2"/>
    <pageSetUpPr fitToPage="1"/>
  </sheetPr>
  <dimension ref="A1:G21"/>
  <sheetViews>
    <sheetView zoomScaleNormal="100" workbookViewId="0">
      <selection activeCell="B25" sqref="B25"/>
    </sheetView>
  </sheetViews>
  <sheetFormatPr baseColWidth="10" defaultColWidth="11.42578125" defaultRowHeight="12.75" x14ac:dyDescent="0.2"/>
  <cols>
    <col min="1" max="1" width="25.140625" customWidth="1"/>
    <col min="2" max="2" width="62.28515625" customWidth="1"/>
    <col min="3" max="3" width="14.7109375" customWidth="1"/>
    <col min="4" max="4" width="9.140625" customWidth="1"/>
    <col min="5" max="5" width="14.7109375" customWidth="1"/>
    <col min="6" max="6" width="11.42578125" customWidth="1"/>
    <col min="7" max="7" width="19.7109375" customWidth="1"/>
  </cols>
  <sheetData>
    <row r="1" spans="1:7" ht="72" customHeight="1" x14ac:dyDescent="0.2">
      <c r="A1" s="43" t="s">
        <v>50</v>
      </c>
      <c r="B1" s="43"/>
      <c r="C1" s="43"/>
      <c r="D1" s="43"/>
      <c r="E1" s="43"/>
      <c r="F1" s="43"/>
      <c r="G1" s="43"/>
    </row>
    <row r="2" spans="1:7" ht="20.25" customHeight="1" x14ac:dyDescent="0.2">
      <c r="A2" s="44" t="s">
        <v>51</v>
      </c>
      <c r="B2" s="44"/>
      <c r="C2" s="44"/>
      <c r="D2" s="44"/>
      <c r="E2" s="44"/>
      <c r="F2" s="44"/>
      <c r="G2" s="44"/>
    </row>
    <row r="3" spans="1:7" ht="20.25" x14ac:dyDescent="0.2">
      <c r="A3" s="1" t="s">
        <v>2</v>
      </c>
      <c r="B3" s="51">
        <f>BPU!B3</f>
        <v>0</v>
      </c>
      <c r="C3" s="51"/>
      <c r="D3" s="51"/>
      <c r="E3" s="51"/>
      <c r="F3" s="51"/>
      <c r="G3" s="51"/>
    </row>
    <row r="4" spans="1:7" ht="66.75" customHeight="1" x14ac:dyDescent="0.2">
      <c r="A4" s="57" t="s">
        <v>52</v>
      </c>
      <c r="B4" s="57"/>
      <c r="C4" s="57"/>
      <c r="D4" s="57"/>
      <c r="E4" s="57"/>
      <c r="F4" s="57"/>
      <c r="G4" s="57"/>
    </row>
    <row r="5" spans="1:7" ht="27.75" customHeight="1" x14ac:dyDescent="0.2">
      <c r="A5" s="55"/>
      <c r="B5" s="55"/>
      <c r="C5" s="55"/>
      <c r="D5" s="55"/>
      <c r="E5" s="56"/>
      <c r="F5" s="54" t="s">
        <v>53</v>
      </c>
      <c r="G5" s="54"/>
    </row>
    <row r="6" spans="1:7" ht="25.5" x14ac:dyDescent="0.2">
      <c r="A6" s="2" t="s">
        <v>5</v>
      </c>
      <c r="B6" s="2" t="s">
        <v>54</v>
      </c>
      <c r="C6" s="2" t="s">
        <v>7</v>
      </c>
      <c r="D6" s="2" t="s">
        <v>8</v>
      </c>
      <c r="E6" s="2" t="s">
        <v>9</v>
      </c>
      <c r="F6" s="2" t="s">
        <v>10</v>
      </c>
      <c r="G6" s="2" t="s">
        <v>11</v>
      </c>
    </row>
    <row r="7" spans="1:7" ht="22.5" customHeight="1" x14ac:dyDescent="0.2">
      <c r="A7" s="3" t="s">
        <v>12</v>
      </c>
      <c r="B7" s="4" t="s">
        <v>55</v>
      </c>
      <c r="C7" s="5">
        <f>BPU!C7</f>
        <v>0</v>
      </c>
      <c r="D7" s="3">
        <f>BPU!D7</f>
        <v>0</v>
      </c>
      <c r="E7" s="5">
        <f>BPU!E7</f>
        <v>0</v>
      </c>
      <c r="F7" s="8">
        <v>30</v>
      </c>
      <c r="G7" s="6">
        <f>F7*E7</f>
        <v>0</v>
      </c>
    </row>
    <row r="8" spans="1:7" ht="22.5" customHeight="1" x14ac:dyDescent="0.2">
      <c r="A8" s="2" t="s">
        <v>14</v>
      </c>
      <c r="B8" s="4" t="s">
        <v>56</v>
      </c>
      <c r="C8" s="5">
        <f>BPU!C8</f>
        <v>0</v>
      </c>
      <c r="D8" s="3">
        <f>BPU!D8</f>
        <v>0</v>
      </c>
      <c r="E8" s="5">
        <f>BPU!E8</f>
        <v>0</v>
      </c>
      <c r="F8" s="8">
        <v>27</v>
      </c>
      <c r="G8" s="6">
        <f t="shared" ref="G8:G17" si="0">F8*E8</f>
        <v>0</v>
      </c>
    </row>
    <row r="9" spans="1:7" ht="22.5" customHeight="1" x14ac:dyDescent="0.2">
      <c r="A9" s="2" t="s">
        <v>16</v>
      </c>
      <c r="B9" s="4" t="s">
        <v>57</v>
      </c>
      <c r="C9" s="5">
        <f>BPU!C9</f>
        <v>0</v>
      </c>
      <c r="D9" s="3">
        <f>BPU!D9</f>
        <v>0</v>
      </c>
      <c r="E9" s="5">
        <f>BPU!E9</f>
        <v>0</v>
      </c>
      <c r="F9" s="8">
        <v>3</v>
      </c>
      <c r="G9" s="6">
        <f t="shared" si="0"/>
        <v>0</v>
      </c>
    </row>
    <row r="10" spans="1:7" ht="22.5" customHeight="1" x14ac:dyDescent="0.2">
      <c r="A10" s="3" t="s">
        <v>18</v>
      </c>
      <c r="B10" s="4" t="s">
        <v>58</v>
      </c>
      <c r="C10" s="5">
        <f>BPU!C10</f>
        <v>0</v>
      </c>
      <c r="D10" s="3">
        <f>BPU!D10</f>
        <v>0</v>
      </c>
      <c r="E10" s="5">
        <f>BPU!E10</f>
        <v>0</v>
      </c>
      <c r="F10" s="8">
        <v>3</v>
      </c>
      <c r="G10" s="6">
        <f t="shared" si="0"/>
        <v>0</v>
      </c>
    </row>
    <row r="11" spans="1:7" ht="22.5" customHeight="1" x14ac:dyDescent="0.2">
      <c r="A11" s="2" t="s">
        <v>20</v>
      </c>
      <c r="B11" s="4" t="s">
        <v>23</v>
      </c>
      <c r="C11" s="5">
        <f>BPU!C11</f>
        <v>0</v>
      </c>
      <c r="D11" s="3">
        <f>BPU!D11</f>
        <v>0</v>
      </c>
      <c r="E11" s="5">
        <f>BPU!E11</f>
        <v>0</v>
      </c>
      <c r="F11" s="8">
        <v>6</v>
      </c>
      <c r="G11" s="6">
        <f t="shared" si="0"/>
        <v>0</v>
      </c>
    </row>
    <row r="12" spans="1:7" ht="22.5" customHeight="1" x14ac:dyDescent="0.2">
      <c r="A12" s="2" t="s">
        <v>22</v>
      </c>
      <c r="B12" s="4" t="s">
        <v>27</v>
      </c>
      <c r="C12" s="5">
        <f>BPU!C12</f>
        <v>0</v>
      </c>
      <c r="D12" s="3">
        <f>BPU!D12</f>
        <v>0</v>
      </c>
      <c r="E12" s="5">
        <f>BPU!E12</f>
        <v>0</v>
      </c>
      <c r="F12" s="8">
        <v>27</v>
      </c>
      <c r="G12" s="6">
        <f t="shared" si="0"/>
        <v>0</v>
      </c>
    </row>
    <row r="13" spans="1:7" ht="22.5" customHeight="1" x14ac:dyDescent="0.2">
      <c r="A13" s="3" t="s">
        <v>59</v>
      </c>
      <c r="B13" s="4" t="s">
        <v>60</v>
      </c>
      <c r="C13" s="5">
        <f>BPU!C13</f>
        <v>0</v>
      </c>
      <c r="D13" s="3">
        <f>BPU!D13</f>
        <v>0</v>
      </c>
      <c r="E13" s="5">
        <f>BPU!E13</f>
        <v>0</v>
      </c>
      <c r="F13" s="8">
        <v>30</v>
      </c>
      <c r="G13" s="6">
        <f t="shared" si="0"/>
        <v>0</v>
      </c>
    </row>
    <row r="14" spans="1:7" ht="22.5" customHeight="1" x14ac:dyDescent="0.2">
      <c r="A14" s="3" t="s">
        <v>61</v>
      </c>
      <c r="B14" s="4" t="s">
        <v>62</v>
      </c>
      <c r="C14" s="5">
        <f>BPU!C14</f>
        <v>0</v>
      </c>
      <c r="D14" s="3">
        <f>BPU!D14</f>
        <v>0</v>
      </c>
      <c r="E14" s="5">
        <f>BPU!E14</f>
        <v>0</v>
      </c>
      <c r="F14" s="8">
        <v>10</v>
      </c>
      <c r="G14" s="6">
        <f t="shared" si="0"/>
        <v>0</v>
      </c>
    </row>
    <row r="15" spans="1:7" ht="22.5" customHeight="1" x14ac:dyDescent="0.2">
      <c r="A15" s="3" t="s">
        <v>63</v>
      </c>
      <c r="B15" s="4" t="s">
        <v>64</v>
      </c>
      <c r="C15" s="5" t="e">
        <f>BPU!#REF!</f>
        <v>#REF!</v>
      </c>
      <c r="D15" s="3" t="e">
        <f>BPU!#REF!</f>
        <v>#REF!</v>
      </c>
      <c r="E15" s="5" t="e">
        <f>BPU!#REF!</f>
        <v>#REF!</v>
      </c>
      <c r="F15" s="8">
        <v>1</v>
      </c>
      <c r="G15" s="6" t="e">
        <f t="shared" si="0"/>
        <v>#REF!</v>
      </c>
    </row>
    <row r="16" spans="1:7" ht="22.5" customHeight="1" x14ac:dyDescent="0.2">
      <c r="A16" s="3" t="s">
        <v>65</v>
      </c>
      <c r="B16" s="4" t="s">
        <v>66</v>
      </c>
      <c r="C16" s="5">
        <f>BPU!C15</f>
        <v>0</v>
      </c>
      <c r="D16" s="3">
        <f>BPU!D15</f>
        <v>0</v>
      </c>
      <c r="E16" s="5">
        <f>BPU!E15</f>
        <v>0</v>
      </c>
      <c r="F16" s="8">
        <v>1</v>
      </c>
      <c r="G16" s="6">
        <f t="shared" si="0"/>
        <v>0</v>
      </c>
    </row>
    <row r="17" spans="1:7" ht="31.5" customHeight="1" x14ac:dyDescent="0.2">
      <c r="A17" s="2" t="s">
        <v>26</v>
      </c>
      <c r="B17" s="4" t="s">
        <v>67</v>
      </c>
      <c r="C17" s="5">
        <f>BPU!C16</f>
        <v>0</v>
      </c>
      <c r="D17" s="3">
        <f>BPU!D16</f>
        <v>0</v>
      </c>
      <c r="E17" s="5">
        <f>BPU!E16</f>
        <v>0</v>
      </c>
      <c r="F17" s="8">
        <v>180</v>
      </c>
      <c r="G17" s="6">
        <f t="shared" si="0"/>
        <v>0</v>
      </c>
    </row>
    <row r="18" spans="1:7" ht="26.25" thickBot="1" x14ac:dyDescent="0.25">
      <c r="A18" s="2" t="s">
        <v>68</v>
      </c>
      <c r="B18" s="4" t="s">
        <v>69</v>
      </c>
      <c r="C18" s="5">
        <f>BPU!C17</f>
        <v>0</v>
      </c>
      <c r="D18" s="3">
        <f>BPU!D17</f>
        <v>0</v>
      </c>
      <c r="E18" s="5">
        <f>BPU!E17</f>
        <v>0</v>
      </c>
      <c r="F18" s="8">
        <v>15</v>
      </c>
      <c r="G18" s="6">
        <f t="shared" ref="G18" si="1">F18*E18</f>
        <v>0</v>
      </c>
    </row>
    <row r="19" spans="1:7" x14ac:dyDescent="0.2">
      <c r="A19" s="1"/>
      <c r="B19" s="1"/>
      <c r="C19" s="1"/>
      <c r="D19" s="1"/>
      <c r="E19" s="1"/>
      <c r="F19" s="9" t="s">
        <v>70</v>
      </c>
      <c r="G19" s="10" t="e">
        <f>SUM(G7:G18)</f>
        <v>#REF!</v>
      </c>
    </row>
    <row r="20" spans="1:7" x14ac:dyDescent="0.2">
      <c r="F20" s="11"/>
      <c r="G20" s="12"/>
    </row>
    <row r="21" spans="1:7" ht="13.5" thickBot="1" x14ac:dyDescent="0.25">
      <c r="A21" s="7"/>
      <c r="F21" s="52">
        <f>B3</f>
        <v>0</v>
      </c>
      <c r="G21" s="53"/>
    </row>
  </sheetData>
  <sheetProtection password="81E1" sheet="1" objects="1" scenarios="1" selectLockedCells="1" selectUnlockedCells="1"/>
  <mergeCells count="7">
    <mergeCell ref="A2:G2"/>
    <mergeCell ref="A1:G1"/>
    <mergeCell ref="F21:G21"/>
    <mergeCell ref="F5:G5"/>
    <mergeCell ref="A5:E5"/>
    <mergeCell ref="A4:G4"/>
    <mergeCell ref="B3:G3"/>
  </mergeCells>
  <pageMargins left="0.7" right="0.7" top="0.75" bottom="0.75" header="0.3" footer="0.3"/>
  <pageSetup paperSize="9" scale="85"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683F27032EC7B48AEA8723821B79437" ma:contentTypeVersion="3" ma:contentTypeDescription="Crée un document." ma:contentTypeScope="" ma:versionID="7bfc203095256cb56c37a5dff8d6a985">
  <xsd:schema xmlns:xsd="http://www.w3.org/2001/XMLSchema" xmlns:xs="http://www.w3.org/2001/XMLSchema" xmlns:p="http://schemas.microsoft.com/office/2006/metadata/properties" xmlns:ns2="1daa4040-60f4-468e-8e8e-4c1280571b0d" targetNamespace="http://schemas.microsoft.com/office/2006/metadata/properties" ma:root="true" ma:fieldsID="0a68f8b359a1412b476fe36876a80469" ns2:_="">
    <xsd:import namespace="1daa4040-60f4-468e-8e8e-4c1280571b0d"/>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daa4040-60f4-468e-8e8e-4c1280571b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068280-28FE-49A2-94BA-6D2E07C0FEC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0F27A4D-EDA4-4D0A-A650-3C564B75266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daa4040-60f4-468e-8e8e-4c1280571b0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01763F-1EFB-4075-B440-B395716909C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BPU</vt:lpstr>
      <vt:lpstr>DQE</vt:lpstr>
      <vt:lpstr>VTFES</vt:lpstr>
      <vt:lpstr>BPU!Zone_d_impression</vt:lpstr>
      <vt:lpstr>VTFES!Zone_d_impression</vt:lpstr>
    </vt:vector>
  </TitlesOfParts>
  <Manager/>
  <Company>Agence de l'eau Loire-Bretagne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Christophe BROCHIER</dc:creator>
  <cp:keywords/>
  <dc:description/>
  <cp:lastModifiedBy>BROCHIER Christophe</cp:lastModifiedBy>
  <cp:revision/>
  <dcterms:created xsi:type="dcterms:W3CDTF">2021-05-12T10:19:28Z</dcterms:created>
  <dcterms:modified xsi:type="dcterms:W3CDTF">2026-01-19T14:21:11Z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0x0101006683F27032EC7B48AEA8723821B79437</vt:lpwstr>
  </property>
</Properties>
</file>