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O:\3-transversal\1-marches-publics\TRANSVERSE\PROCEDURES HA\ag_dbe_dsi\interim_2025\dce\"/>
    </mc:Choice>
  </mc:AlternateContent>
  <xr:revisionPtr revIDLastSave="0" documentId="13_ncr:1_{9651DD32-861D-41F5-AB7A-DE72711D0B8E}" xr6:coauthVersionLast="36" xr6:coauthVersionMax="47" xr10:uidLastSave="{00000000-0000-0000-0000-000000000000}"/>
  <bookViews>
    <workbookView xWindow="28680" yWindow="0" windowWidth="29040" windowHeight="15720" xr2:uid="{00000000-000D-0000-FFFF-FFFF00000000}"/>
  </bookViews>
  <sheets>
    <sheet name="BPU-DQE LOT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M16" i="1"/>
  <c r="K16" i="1"/>
  <c r="I16" i="1"/>
  <c r="L16" i="1"/>
  <c r="J16" i="1"/>
  <c r="H16" i="1"/>
  <c r="H24" i="1"/>
  <c r="H22" i="1"/>
  <c r="H21" i="1"/>
  <c r="H8" i="1" l="1"/>
  <c r="H13" i="1" l="1"/>
  <c r="M14" i="1" l="1"/>
  <c r="L14" i="1"/>
  <c r="K14" i="1"/>
  <c r="J14" i="1"/>
  <c r="I14" i="1"/>
  <c r="H14" i="1"/>
  <c r="M13" i="1"/>
  <c r="L13" i="1"/>
  <c r="K13" i="1"/>
  <c r="J13" i="1"/>
  <c r="I13" i="1"/>
  <c r="L9" i="1"/>
  <c r="J9" i="1"/>
  <c r="H9" i="1"/>
  <c r="G8" i="1"/>
  <c r="H15" i="1" l="1"/>
  <c r="I15" i="1"/>
  <c r="I17" i="1" s="1"/>
  <c r="J15" i="1"/>
  <c r="J17" i="1" s="1"/>
  <c r="K15" i="1"/>
  <c r="K17" i="1" s="1"/>
  <c r="L15" i="1"/>
  <c r="L17" i="1" s="1"/>
  <c r="M15" i="1"/>
  <c r="M17" i="1" s="1"/>
  <c r="M18" i="1" l="1"/>
  <c r="M19" i="1" s="1"/>
  <c r="I18" i="1"/>
  <c r="I19" i="1" s="1"/>
  <c r="K18" i="1"/>
  <c r="K19" i="1" s="1"/>
  <c r="L18" i="1"/>
  <c r="L19" i="1" s="1"/>
  <c r="J18" i="1"/>
  <c r="J19" i="1" s="1"/>
  <c r="H18" i="1" l="1"/>
  <c r="H19" i="1" s="1"/>
</calcChain>
</file>

<file path=xl/sharedStrings.xml><?xml version="1.0" encoding="utf-8"?>
<sst xmlns="http://schemas.openxmlformats.org/spreadsheetml/2006/main" count="37" uniqueCount="33">
  <si>
    <t>TVA 20 %</t>
  </si>
  <si>
    <t>assistant département (présenté par le MuCEM)</t>
  </si>
  <si>
    <t>Profil/poste</t>
  </si>
  <si>
    <t>Salaire brut horaire</t>
  </si>
  <si>
    <t>présenté par le Titulaire</t>
  </si>
  <si>
    <t>présenté par le MuCEM</t>
  </si>
  <si>
    <t>Bordereau des prix unitaires (BPU)</t>
  </si>
  <si>
    <t>Dénomination de l'opérateur économique :</t>
  </si>
  <si>
    <t>Durée de la mission (estimation sur 1 mois)</t>
  </si>
  <si>
    <t>Nombre de jours ouvrés/mois (moyenne)</t>
  </si>
  <si>
    <t>Montant mensuel facturé € HT</t>
  </si>
  <si>
    <t>Montant mensuel facturé € TTC</t>
  </si>
  <si>
    <t>Assistant de gestion et assistant administration générale et juridique</t>
  </si>
  <si>
    <t>Agent.e Polyvalent.e</t>
  </si>
  <si>
    <t>Agent.e Gestionnaire</t>
  </si>
  <si>
    <t>Date et signature de l'opérateur économique :
Nom et qualité du signataire :</t>
  </si>
  <si>
    <r>
      <rPr>
        <b/>
        <sz val="12"/>
        <rFont val="Calibri"/>
        <family val="2"/>
        <scheme val="minor"/>
      </rPr>
      <t>Le détail quantitatif estimatif (DQE) n'est pas une pièce contractuelle. Il sert uniquement au jugement de l'offre pour le critère financier.</t>
    </r>
    <r>
      <rPr>
        <sz val="12"/>
        <rFont val="Calibri"/>
        <family val="2"/>
        <scheme val="minor"/>
      </rPr>
      <t xml:space="preserve">
Le DQE </t>
    </r>
    <r>
      <rPr>
        <u/>
        <sz val="12"/>
        <rFont val="Calibri"/>
        <family val="2"/>
        <scheme val="minor"/>
      </rPr>
      <t>se remplit automatiquement</t>
    </r>
    <r>
      <rPr>
        <sz val="12"/>
        <rFont val="Calibri"/>
        <family val="2"/>
        <scheme val="minor"/>
      </rPr>
      <t xml:space="preserve"> à partir du BPU. L'opérateur économique est toutefois invité à en vérifier les mentions et les montants.
Les quantités indiquées sont purement estimatives et ne peuvent être opposées au Mucem.</t>
    </r>
  </si>
  <si>
    <r>
      <t>Délai avant application du coefficient de facturation minoré (</t>
    </r>
    <r>
      <rPr>
        <b/>
        <u/>
        <sz val="12"/>
        <rFont val="Calibri"/>
        <family val="2"/>
        <scheme val="minor"/>
      </rPr>
      <t>en mois</t>
    </r>
    <r>
      <rPr>
        <b/>
        <sz val="12"/>
        <rFont val="Calibri"/>
        <family val="2"/>
        <scheme val="minor"/>
      </rPr>
      <t xml:space="preserve">)
</t>
    </r>
    <r>
      <rPr>
        <b/>
        <i/>
        <sz val="12"/>
        <rFont val="Calibri"/>
        <family val="2"/>
        <scheme val="minor"/>
      </rPr>
      <t>Voir article 9.1 du CCP-A</t>
    </r>
    <r>
      <rPr>
        <b/>
        <sz val="12"/>
        <rFont val="Calibri"/>
        <family val="2"/>
        <scheme val="minor"/>
      </rPr>
      <t>E</t>
    </r>
  </si>
  <si>
    <r>
      <t>DELAI DE PRESENTATION maximum proposé</t>
    </r>
    <r>
      <rPr>
        <sz val="11"/>
        <rFont val="Calibri"/>
        <family val="2"/>
        <scheme val="minor"/>
      </rPr>
      <t xml:space="preserve"> (en jours ouvrés)</t>
    </r>
    <r>
      <rPr>
        <b/>
        <sz val="11"/>
        <rFont val="Calibri"/>
        <family val="2"/>
        <scheme val="minor"/>
      </rPr>
      <t xml:space="preserve"> à compter de l'émission de la demande par le Mucem | </t>
    </r>
    <r>
      <rPr>
        <b/>
        <sz val="11"/>
        <color theme="0"/>
        <rFont val="Calibri"/>
        <family val="2"/>
        <scheme val="minor"/>
      </rPr>
      <t>Maximum = 15 jours ouvrés</t>
    </r>
    <r>
      <rPr>
        <b/>
        <sz val="11"/>
        <rFont val="Calibri"/>
        <family val="2"/>
        <scheme val="minor"/>
      </rPr>
      <t>, tel qu'</t>
    </r>
    <r>
      <rPr>
        <sz val="11"/>
        <rFont val="Calibri"/>
        <family val="2"/>
        <scheme val="minor"/>
      </rPr>
      <t>imposé dans le CCPAE à l'art 9.1)</t>
    </r>
  </si>
  <si>
    <r>
      <t>SALAIRE BRUT HORAIRE proposé par le Mucem</t>
    </r>
    <r>
      <rPr>
        <b/>
        <sz val="10"/>
        <color rgb="FFFF0000"/>
        <rFont val="Calibri"/>
        <family val="2"/>
        <scheme val="minor"/>
      </rPr>
      <t xml:space="preserve"> (*)</t>
    </r>
  </si>
  <si>
    <r>
      <t xml:space="preserve">Coût mensuel tickets restaurants
</t>
    </r>
    <r>
      <rPr>
        <b/>
        <sz val="10"/>
        <color rgb="FFFF0000"/>
        <rFont val="Calibri"/>
        <family val="2"/>
        <scheme val="minor"/>
      </rPr>
      <t>(hors part intérimaire de 3,60 € / ticket au 1/10/2025)</t>
    </r>
  </si>
  <si>
    <t>Coefficient de facturation</t>
  </si>
  <si>
    <r>
      <t xml:space="preserve">Coefficient de facturation MINORE </t>
    </r>
    <r>
      <rPr>
        <b/>
        <sz val="12"/>
        <color rgb="FFFF0000"/>
        <rFont val="Calibri"/>
        <family val="2"/>
        <scheme val="minor"/>
      </rPr>
      <t>(**)</t>
    </r>
    <r>
      <rPr>
        <b/>
        <sz val="12"/>
        <rFont val="Calibri"/>
        <family val="2"/>
        <scheme val="minor"/>
      </rPr>
      <t xml:space="preserve">
</t>
    </r>
    <r>
      <rPr>
        <i/>
        <sz val="12"/>
        <rFont val="Calibri"/>
        <family val="2"/>
        <scheme val="minor"/>
      </rPr>
      <t>en cas de présentation par le Mucem ou de renouvellement d'un intérimaire</t>
    </r>
  </si>
  <si>
    <t>Total DQE €HT</t>
  </si>
  <si>
    <r>
      <t xml:space="preserve">Coefficient de facturation DE BASE </t>
    </r>
    <r>
      <rPr>
        <b/>
        <sz val="12"/>
        <color rgb="FFFF0000"/>
        <rFont val="Calibri"/>
        <family val="2"/>
        <scheme val="minor"/>
      </rPr>
      <t>(**)</t>
    </r>
    <r>
      <rPr>
        <b/>
        <sz val="12"/>
        <rFont val="Calibri"/>
        <family val="2"/>
        <scheme val="minor"/>
      </rPr>
      <t xml:space="preserve">
</t>
    </r>
    <r>
      <rPr>
        <i/>
        <sz val="12"/>
        <rFont val="Calibri"/>
        <family val="2"/>
        <scheme val="minor"/>
      </rPr>
      <t>en cas de présentation initiale de l'intérimaire par l'agence</t>
    </r>
  </si>
  <si>
    <t xml:space="preserve">Coût d'un ticket restaurant (valeur faciale 9 €, dont part intérimaire de 3,60 € / tichet au 1/10/25 ) </t>
  </si>
  <si>
    <t>(*) le salaire brut horaire peut être revu à la hausse ou à la baisse en fonction du profil du candidat intérimaire proposé (dans la limite des minima légaux)
(**) Les éléments compris dans le coefficient de facturation sont précisés à l'article 11.1 du CCP-AE</t>
  </si>
  <si>
    <t>Profil/poste
(voir les exemples en annexe 2 du CCP-AE du LOT 1)</t>
  </si>
  <si>
    <r>
      <t xml:space="preserve">Prix total € HT
</t>
    </r>
    <r>
      <rPr>
        <sz val="10"/>
        <rFont val="Calibri"/>
        <family val="2"/>
        <scheme val="minor"/>
      </rPr>
      <t>(estimation avec présentation par le Titulaire)</t>
    </r>
  </si>
  <si>
    <r>
      <t xml:space="preserve">Prix total € HT
</t>
    </r>
    <r>
      <rPr>
        <sz val="10"/>
        <rFont val="Calibri"/>
        <family val="2"/>
        <scheme val="minor"/>
      </rPr>
      <t>(estimation avec présentation par le Mucem)</t>
    </r>
  </si>
  <si>
    <t>Détail quantitatif estimatif (DQE) pour missions de 2 fois 6 mois</t>
  </si>
  <si>
    <r>
      <rPr>
        <b/>
        <sz val="12"/>
        <rFont val="Calibri"/>
        <family val="2"/>
        <scheme val="minor"/>
      </rPr>
      <t xml:space="preserve">Seul le bordereau des prix unitaires (BPU) constitue une pièce contractuelle.
</t>
    </r>
    <r>
      <rPr>
        <sz val="12"/>
        <rFont val="Calibri"/>
        <family val="2"/>
        <scheme val="minor"/>
      </rPr>
      <t xml:space="preserve">
</t>
    </r>
    <r>
      <rPr>
        <b/>
        <sz val="18"/>
        <color rgb="FFFF0000"/>
        <rFont val="Calibri"/>
        <family val="2"/>
        <scheme val="minor"/>
      </rPr>
      <t>L'opérateur économique remplit les cases en jaune.</t>
    </r>
  </si>
  <si>
    <t>Salaire mensuel brut hors tickets restaurant (base 151,67 heures par 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</si>
</sst>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6" formatCode="#,##0_ &quot;mois&quot;"/>
    <numFmt numFmtId="167" formatCode="#,##0_ &quot;jours ouvrés&quot;"/>
    <numFmt numFmtId="170" formatCode="#,##0.00_ &quot;€/h&quot;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 tint="0.79998168889431442"/>
        <bgColor indexed="64"/>
      </patternFill>
    </fill>
    <fill>
      <patternFill patternType="solid">
        <fgColor theme="4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2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theme="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theme="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theme="2" tint="0.34998626667073579"/>
      </left>
      <right/>
      <top/>
      <bottom/>
      <diagonal/>
    </border>
    <border>
      <left style="thin">
        <color theme="2" tint="0.34998626667073579"/>
      </left>
      <right style="thin">
        <color theme="2" tint="0.34998626667073579"/>
      </right>
      <top style="thin">
        <color theme="2" tint="0.34998626667073579"/>
      </top>
      <bottom style="thin">
        <color theme="2" tint="0.34998626667073579"/>
      </bottom>
      <diagonal/>
    </border>
    <border>
      <left style="thin">
        <color theme="2" tint="0.34998626667073579"/>
      </left>
      <right style="thin">
        <color theme="2" tint="0.34998626667073579"/>
      </right>
      <top style="medium">
        <color theme="2" tint="0.34998626667073579"/>
      </top>
      <bottom style="thin">
        <color theme="2" tint="0.34998626667073579"/>
      </bottom>
      <diagonal/>
    </border>
    <border>
      <left style="thin">
        <color theme="2" tint="0.34998626667073579"/>
      </left>
      <right style="medium">
        <color theme="2" tint="0.34998626667073579"/>
      </right>
      <top style="medium">
        <color theme="2" tint="0.34998626667073579"/>
      </top>
      <bottom style="thin">
        <color theme="2" tint="0.34998626667073579"/>
      </bottom>
      <diagonal/>
    </border>
    <border>
      <left style="thin">
        <color theme="2" tint="0.34998626667073579"/>
      </left>
      <right style="medium">
        <color theme="2" tint="0.34998626667073579"/>
      </right>
      <top style="thin">
        <color theme="2" tint="0.34998626667073579"/>
      </top>
      <bottom style="thin">
        <color theme="2" tint="0.34998626667073579"/>
      </bottom>
      <diagonal/>
    </border>
    <border>
      <left/>
      <right style="medium">
        <color theme="2" tint="0.34998626667073579"/>
      </right>
      <top/>
      <bottom/>
      <diagonal/>
    </border>
    <border>
      <left style="thin">
        <color theme="2" tint="0.34998626667073579"/>
      </left>
      <right style="thin">
        <color theme="2" tint="0.34998626667073579"/>
      </right>
      <top style="medium">
        <color theme="2" tint="0.34998626667073579"/>
      </top>
      <bottom style="medium">
        <color theme="2" tint="0.34998626667073579"/>
      </bottom>
      <diagonal/>
    </border>
    <border>
      <left style="thin">
        <color theme="2" tint="0.34998626667073579"/>
      </left>
      <right style="medium">
        <color theme="2" tint="0.34998626667073579"/>
      </right>
      <top style="medium">
        <color theme="2" tint="0.34998626667073579"/>
      </top>
      <bottom style="medium">
        <color theme="2" tint="0.34998626667073579"/>
      </bottom>
      <diagonal/>
    </border>
    <border>
      <left style="medium">
        <color theme="2" tint="0.34998626667073579"/>
      </left>
      <right/>
      <top style="medium">
        <color theme="2" tint="0.34998626667073579"/>
      </top>
      <bottom style="medium">
        <color theme="2" tint="0.34998626667073579"/>
      </bottom>
      <diagonal/>
    </border>
    <border>
      <left style="medium">
        <color theme="2" tint="0.34998626667073579"/>
      </left>
      <right/>
      <top style="thin">
        <color theme="2" tint="0.34998626667073579"/>
      </top>
      <bottom style="thin">
        <color theme="2" tint="0.34998626667073579"/>
      </bottom>
      <diagonal/>
    </border>
    <border>
      <left style="medium">
        <color theme="2" tint="0.34998626667073579"/>
      </left>
      <right/>
      <top style="medium">
        <color theme="2" tint="0.34998626667073579"/>
      </top>
      <bottom style="thin">
        <color theme="2" tint="0.34998626667073579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2" tint="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3" fillId="0" borderId="0" xfId="1" applyFont="1" applyAlignment="1">
      <alignment vertical="center" wrapText="1"/>
    </xf>
    <xf numFmtId="0" fontId="8" fillId="0" borderId="0" xfId="1" applyFont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9" fillId="0" borderId="0" xfId="0" applyFont="1"/>
    <xf numFmtId="0" fontId="4" fillId="0" borderId="0" xfId="1" applyFont="1" applyAlignment="1">
      <alignment vertical="center" wrapText="1"/>
    </xf>
    <xf numFmtId="0" fontId="0" fillId="0" borderId="0" xfId="0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164" fontId="9" fillId="0" borderId="7" xfId="0" applyNumberFormat="1" applyFont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 wrapText="1"/>
    </xf>
    <xf numFmtId="164" fontId="5" fillId="12" borderId="1" xfId="0" applyNumberFormat="1" applyFont="1" applyFill="1" applyBorder="1" applyAlignment="1">
      <alignment horizontal="center" vertical="center"/>
    </xf>
    <xf numFmtId="0" fontId="11" fillId="7" borderId="28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 indent="1"/>
    </xf>
    <xf numFmtId="0" fontId="9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left" vertical="center" wrapText="1" indent="1"/>
    </xf>
    <xf numFmtId="0" fontId="9" fillId="0" borderId="30" xfId="0" applyFont="1" applyBorder="1" applyAlignment="1">
      <alignment horizontal="center" vertical="center"/>
    </xf>
    <xf numFmtId="0" fontId="7" fillId="12" borderId="16" xfId="0" applyFont="1" applyFill="1" applyBorder="1" applyAlignment="1">
      <alignment horizontal="left" vertical="center" wrapText="1" indent="1"/>
    </xf>
    <xf numFmtId="164" fontId="9" fillId="0" borderId="28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 indent="1"/>
    </xf>
    <xf numFmtId="0" fontId="7" fillId="6" borderId="32" xfId="0" applyFont="1" applyFill="1" applyBorder="1" applyAlignment="1">
      <alignment horizontal="left" vertical="center" wrapText="1" indent="1"/>
    </xf>
    <xf numFmtId="164" fontId="5" fillId="7" borderId="34" xfId="0" applyNumberFormat="1" applyFont="1" applyFill="1" applyBorder="1" applyAlignment="1">
      <alignment horizontal="center" vertical="center"/>
    </xf>
    <xf numFmtId="164" fontId="5" fillId="7" borderId="35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right" vertical="center"/>
    </xf>
    <xf numFmtId="2" fontId="9" fillId="10" borderId="19" xfId="0" applyNumberFormat="1" applyFont="1" applyFill="1" applyBorder="1" applyAlignment="1">
      <alignment horizontal="center" vertical="center"/>
    </xf>
    <xf numFmtId="2" fontId="9" fillId="9" borderId="36" xfId="0" applyNumberFormat="1" applyFont="1" applyFill="1" applyBorder="1" applyAlignment="1">
      <alignment horizontal="center" vertical="center"/>
    </xf>
    <xf numFmtId="2" fontId="9" fillId="9" borderId="37" xfId="0" applyNumberFormat="1" applyFont="1" applyFill="1" applyBorder="1" applyAlignment="1">
      <alignment horizontal="center" vertical="center"/>
    </xf>
    <xf numFmtId="164" fontId="12" fillId="7" borderId="9" xfId="0" applyNumberFormat="1" applyFont="1" applyFill="1" applyBorder="1" applyAlignment="1">
      <alignment horizontal="center" vertical="center"/>
    </xf>
    <xf numFmtId="164" fontId="12" fillId="7" borderId="31" xfId="0" applyNumberFormat="1" applyFont="1" applyFill="1" applyBorder="1" applyAlignment="1">
      <alignment horizontal="center" vertical="center"/>
    </xf>
    <xf numFmtId="0" fontId="12" fillId="13" borderId="16" xfId="0" applyFont="1" applyFill="1" applyBorder="1" applyAlignment="1">
      <alignment horizontal="left" vertical="center" wrapText="1" indent="1"/>
    </xf>
    <xf numFmtId="0" fontId="7" fillId="0" borderId="18" xfId="0" applyFont="1" applyFill="1" applyBorder="1" applyAlignment="1">
      <alignment horizontal="left" vertical="center" wrapText="1" indent="1"/>
    </xf>
    <xf numFmtId="0" fontId="0" fillId="0" borderId="2" xfId="0" applyBorder="1"/>
    <xf numFmtId="0" fontId="0" fillId="0" borderId="41" xfId="0" applyBorder="1"/>
    <xf numFmtId="0" fontId="5" fillId="0" borderId="38" xfId="0" applyFont="1" applyBorder="1" applyAlignment="1">
      <alignment horizontal="left" vertical="center" wrapText="1" indent="1"/>
    </xf>
    <xf numFmtId="4" fontId="13" fillId="2" borderId="1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4" xfId="0" applyBorder="1"/>
    <xf numFmtId="0" fontId="0" fillId="0" borderId="0" xfId="0" applyBorder="1"/>
    <xf numFmtId="0" fontId="0" fillId="0" borderId="49" xfId="0" applyBorder="1"/>
    <xf numFmtId="164" fontId="5" fillId="5" borderId="46" xfId="0" applyNumberFormat="1" applyFont="1" applyFill="1" applyBorder="1" applyAlignment="1">
      <alignment horizontal="center" vertical="center"/>
    </xf>
    <xf numFmtId="164" fontId="5" fillId="5" borderId="47" xfId="0" applyNumberFormat="1" applyFont="1" applyFill="1" applyBorder="1" applyAlignment="1">
      <alignment horizontal="center" vertical="center"/>
    </xf>
    <xf numFmtId="164" fontId="5" fillId="7" borderId="45" xfId="0" applyNumberFormat="1" applyFont="1" applyFill="1" applyBorder="1" applyAlignment="1">
      <alignment horizontal="center" vertical="center"/>
    </xf>
    <xf numFmtId="164" fontId="5" fillId="7" borderId="48" xfId="0" applyNumberFormat="1" applyFont="1" applyFill="1" applyBorder="1" applyAlignment="1">
      <alignment horizontal="center" vertical="center"/>
    </xf>
    <xf numFmtId="164" fontId="12" fillId="8" borderId="50" xfId="0" applyNumberFormat="1" applyFont="1" applyFill="1" applyBorder="1" applyAlignment="1">
      <alignment horizontal="center" vertical="center"/>
    </xf>
    <xf numFmtId="164" fontId="12" fillId="8" borderId="51" xfId="0" applyNumberFormat="1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10" fillId="0" borderId="4" xfId="1" applyFont="1" applyBorder="1" applyAlignment="1">
      <alignment horizontal="left" vertical="center"/>
    </xf>
    <xf numFmtId="0" fontId="10" fillId="0" borderId="5" xfId="1" applyFont="1" applyBorder="1" applyAlignment="1">
      <alignment horizontal="left" vertical="center"/>
    </xf>
    <xf numFmtId="0" fontId="13" fillId="0" borderId="21" xfId="1" applyFont="1" applyBorder="1" applyAlignment="1">
      <alignment horizontal="center" vertical="center" wrapText="1"/>
    </xf>
    <xf numFmtId="0" fontId="13" fillId="0" borderId="22" xfId="1" applyFont="1" applyBorder="1" applyAlignment="1">
      <alignment horizontal="center" vertical="center"/>
    </xf>
    <xf numFmtId="0" fontId="13" fillId="0" borderId="23" xfId="1" applyFont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14" fillId="3" borderId="4" xfId="1" applyFont="1" applyFill="1" applyBorder="1" applyAlignment="1">
      <alignment horizontal="center" vertical="center" wrapText="1"/>
    </xf>
    <xf numFmtId="0" fontId="14" fillId="3" borderId="5" xfId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/>
    </xf>
    <xf numFmtId="164" fontId="13" fillId="0" borderId="24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7" fillId="4" borderId="54" xfId="0" applyFont="1" applyFill="1" applyBorder="1" applyAlignment="1">
      <alignment vertical="center" wrapText="1"/>
    </xf>
    <xf numFmtId="0" fontId="7" fillId="7" borderId="53" xfId="0" applyFont="1" applyFill="1" applyBorder="1" applyAlignment="1">
      <alignment vertical="center" wrapText="1"/>
    </xf>
    <xf numFmtId="0" fontId="12" fillId="8" borderId="52" xfId="0" applyFont="1" applyFill="1" applyBorder="1" applyAlignment="1">
      <alignment vertical="center"/>
    </xf>
    <xf numFmtId="164" fontId="5" fillId="5" borderId="33" xfId="0" applyNumberFormat="1" applyFont="1" applyFill="1" applyBorder="1" applyAlignment="1">
      <alignment horizontal="center" vertical="center"/>
    </xf>
    <xf numFmtId="164" fontId="12" fillId="5" borderId="6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center" vertical="center" wrapText="1"/>
    </xf>
    <xf numFmtId="0" fontId="5" fillId="6" borderId="55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5" fillId="6" borderId="31" xfId="0" applyFont="1" applyFill="1" applyBorder="1" applyAlignment="1">
      <alignment horizontal="center" vertical="center" wrapText="1"/>
    </xf>
    <xf numFmtId="0" fontId="5" fillId="0" borderId="5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7" fillId="12" borderId="17" xfId="0" applyFont="1" applyFill="1" applyBorder="1" applyAlignment="1">
      <alignment horizontal="left" vertical="center" wrapText="1" indent="1"/>
    </xf>
    <xf numFmtId="164" fontId="5" fillId="12" borderId="28" xfId="0" applyNumberFormat="1" applyFont="1" applyFill="1" applyBorder="1" applyAlignment="1">
      <alignment horizontal="center" vertical="center"/>
    </xf>
    <xf numFmtId="0" fontId="7" fillId="0" borderId="56" xfId="0" applyFont="1" applyBorder="1" applyAlignment="1">
      <alignment horizontal="left" vertical="center" wrapText="1"/>
    </xf>
    <xf numFmtId="164" fontId="13" fillId="0" borderId="57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164" fontId="13" fillId="0" borderId="27" xfId="0" applyNumberFormat="1" applyFont="1" applyBorder="1" applyAlignment="1">
      <alignment horizontal="center" vertical="center"/>
    </xf>
    <xf numFmtId="0" fontId="12" fillId="10" borderId="17" xfId="0" applyFont="1" applyFill="1" applyBorder="1" applyAlignment="1">
      <alignment horizontal="left" vertical="center" wrapText="1" indent="1"/>
    </xf>
    <xf numFmtId="4" fontId="13" fillId="2" borderId="28" xfId="0" applyNumberFormat="1" applyFont="1" applyFill="1" applyBorder="1" applyAlignment="1">
      <alignment horizontal="center" vertical="center"/>
    </xf>
    <xf numFmtId="0" fontId="12" fillId="11" borderId="17" xfId="0" applyFont="1" applyFill="1" applyBorder="1" applyAlignment="1">
      <alignment horizontal="left" vertical="center" wrapText="1" indent="1"/>
    </xf>
    <xf numFmtId="0" fontId="12" fillId="9" borderId="32" xfId="0" applyFont="1" applyFill="1" applyBorder="1" applyAlignment="1">
      <alignment horizontal="left" vertical="center" wrapText="1" indent="1"/>
    </xf>
    <xf numFmtId="4" fontId="13" fillId="2" borderId="33" xfId="0" applyNumberFormat="1" applyFont="1" applyFill="1" applyBorder="1" applyAlignment="1">
      <alignment horizontal="center" vertical="center"/>
    </xf>
    <xf numFmtId="4" fontId="13" fillId="2" borderId="35" xfId="0" applyNumberFormat="1" applyFont="1" applyFill="1" applyBorder="1" applyAlignment="1">
      <alignment horizontal="center" vertical="center"/>
    </xf>
    <xf numFmtId="167" fontId="23" fillId="2" borderId="8" xfId="0" applyNumberFormat="1" applyFont="1" applyFill="1" applyBorder="1" applyAlignment="1">
      <alignment horizontal="center" vertical="center"/>
    </xf>
    <xf numFmtId="167" fontId="23" fillId="2" borderId="57" xfId="0" applyNumberFormat="1" applyFont="1" applyFill="1" applyBorder="1" applyAlignment="1">
      <alignment horizontal="center" vertical="center"/>
    </xf>
    <xf numFmtId="167" fontId="23" fillId="2" borderId="24" xfId="0" applyNumberFormat="1" applyFont="1" applyFill="1" applyBorder="1" applyAlignment="1">
      <alignment horizontal="center" vertical="center"/>
    </xf>
    <xf numFmtId="167" fontId="23" fillId="2" borderId="27" xfId="0" applyNumberFormat="1" applyFont="1" applyFill="1" applyBorder="1" applyAlignment="1">
      <alignment horizontal="center" vertical="center"/>
    </xf>
    <xf numFmtId="166" fontId="23" fillId="2" borderId="58" xfId="0" applyNumberFormat="1" applyFont="1" applyFill="1" applyBorder="1" applyAlignment="1">
      <alignment horizontal="center" vertical="center" wrapText="1"/>
    </xf>
    <xf numFmtId="166" fontId="23" fillId="2" borderId="59" xfId="0" applyNumberFormat="1" applyFont="1" applyFill="1" applyBorder="1" applyAlignment="1">
      <alignment horizontal="center" vertical="center" wrapText="1"/>
    </xf>
    <xf numFmtId="166" fontId="23" fillId="2" borderId="1" xfId="0" applyNumberFormat="1" applyFont="1" applyFill="1" applyBorder="1" applyAlignment="1">
      <alignment horizontal="center" vertical="center" wrapText="1"/>
    </xf>
    <xf numFmtId="0" fontId="7" fillId="0" borderId="60" xfId="0" applyFont="1" applyBorder="1" applyAlignment="1">
      <alignment horizontal="left" vertical="center" wrapText="1" indent="1"/>
    </xf>
    <xf numFmtId="170" fontId="9" fillId="0" borderId="6" xfId="0" applyNumberFormat="1" applyFont="1" applyBorder="1" applyAlignment="1">
      <alignment horizontal="center" vertical="center"/>
    </xf>
    <xf numFmtId="170" fontId="9" fillId="0" borderId="9" xfId="0" applyNumberFormat="1" applyFont="1" applyBorder="1" applyAlignment="1">
      <alignment horizontal="center" vertical="center"/>
    </xf>
    <xf numFmtId="170" fontId="9" fillId="0" borderId="20" xfId="0" applyNumberFormat="1" applyFont="1" applyBorder="1" applyAlignment="1">
      <alignment horizontal="center" vertical="center"/>
    </xf>
    <xf numFmtId="170" fontId="9" fillId="0" borderId="31" xfId="0" applyNumberFormat="1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">
    <dxf>
      <font>
        <color theme="0"/>
      </font>
    </dxf>
  </dxfs>
  <tableStyles count="0" defaultTableStyle="TableStyleMedium2" defaultPivotStyle="PivotStyleLight16"/>
  <colors>
    <mruColors>
      <color rgb="FFCCFFFF"/>
      <color rgb="FFFFFF99"/>
      <color rgb="FFCCCCFF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669636</xdr:colOff>
      <xdr:row>1</xdr:row>
      <xdr:rowOff>161638</xdr:rowOff>
    </xdr:from>
    <xdr:to>
      <xdr:col>1</xdr:col>
      <xdr:colOff>2845377</xdr:colOff>
      <xdr:row>1</xdr:row>
      <xdr:rowOff>753274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5D8F9C0-82AD-3008-5448-CCD9A082EC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5909" y="357911"/>
          <a:ext cx="2182091" cy="591636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BGi OP" id="{DDD6E0D3-D1A7-4422-8834-173C9FA6BF16}" userId="ABGi OP" providerId="None"/>
</personList>
</file>

<file path=xl/theme/theme1.xml><?xml version="1.0" encoding="utf-8"?>
<a:theme xmlns:a="http://schemas.openxmlformats.org/drawingml/2006/main" name="Thème Office">
  <a:themeElements>
    <a:clrScheme name="Mucem">
      <a:dk1>
        <a:srgbClr val="003D6F"/>
      </a:dk1>
      <a:lt1>
        <a:srgbClr val="DC091D"/>
      </a:lt1>
      <a:dk2>
        <a:srgbClr val="FC9C0A"/>
      </a:dk2>
      <a:lt2>
        <a:srgbClr val="000000"/>
      </a:lt2>
      <a:accent1>
        <a:srgbClr val="E1F1FF"/>
      </a:accent1>
      <a:accent2>
        <a:srgbClr val="3F3F3F"/>
      </a:accent2>
      <a:accent3>
        <a:srgbClr val="595959"/>
      </a:accent3>
      <a:accent4>
        <a:srgbClr val="7F7F7F"/>
      </a:accent4>
      <a:accent5>
        <a:srgbClr val="A5A5A5"/>
      </a:accent5>
      <a:accent6>
        <a:srgbClr val="D8D8D8"/>
      </a:accent6>
      <a:hlink>
        <a:srgbClr val="467886"/>
      </a:hlink>
      <a:folHlink>
        <a:srgbClr val="96607D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29" dT="2025-09-16T09:08:40.39" personId="{DDD6E0D3-D1A7-4422-8834-173C9FA6BF16}" id="{71085782-1DAB-49A4-8E09-454E56352293}">
    <text>Pourquoi n’y a-t-il pas une colonne «présenté par le MUCEM» comme pour le cas pratique 1 mois ?</text>
  </threadedComment>
  <threadedComment ref="O41" dT="2025-09-16T09:09:29.87" personId="{DDD6E0D3-D1A7-4422-8834-173C9FA6BF16}" id="{021EF082-816F-4C13-911A-5B1162332CE3}">
    <text>Ligne de total qui semble à supprimer car renvoi vers des cases vides (le total était à 0 dans le BPU remis par le candidat exemple dans le précédent marché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4"/>
  <sheetViews>
    <sheetView showGridLines="0" tabSelected="1" topLeftCell="A5" zoomScale="60" zoomScaleNormal="60" workbookViewId="0">
      <selection activeCell="H13" sqref="H13:M13"/>
    </sheetView>
  </sheetViews>
  <sheetFormatPr baseColWidth="10" defaultRowHeight="14.5" x14ac:dyDescent="0.35"/>
  <cols>
    <col min="1" max="1" width="2.81640625" customWidth="1"/>
    <col min="2" max="2" width="67.81640625" customWidth="1"/>
    <col min="3" max="5" width="20.6328125" customWidth="1"/>
    <col min="6" max="6" width="5.6328125" customWidth="1"/>
    <col min="7" max="7" width="40.6328125" customWidth="1"/>
    <col min="8" max="8" width="19.26953125" bestFit="1" customWidth="1"/>
    <col min="9" max="9" width="20.6328125" customWidth="1"/>
    <col min="10" max="10" width="19.26953125" bestFit="1" customWidth="1"/>
    <col min="11" max="11" width="20.6328125" customWidth="1"/>
    <col min="12" max="12" width="19.26953125" bestFit="1" customWidth="1"/>
    <col min="13" max="13" width="20.6328125" customWidth="1"/>
  </cols>
  <sheetData>
    <row r="1" spans="2:13" ht="15" thickBot="1" x14ac:dyDescent="0.4"/>
    <row r="2" spans="2:13" ht="80" customHeight="1" thickBot="1" x14ac:dyDescent="0.4">
      <c r="B2" s="6"/>
      <c r="C2" s="57"/>
      <c r="D2" s="57"/>
      <c r="E2" s="57"/>
      <c r="F2" s="57"/>
      <c r="G2" s="57"/>
      <c r="H2" s="57"/>
      <c r="I2" s="57"/>
      <c r="J2" s="57"/>
      <c r="K2" s="57"/>
      <c r="L2" s="57"/>
      <c r="M2" s="58"/>
    </row>
    <row r="3" spans="2:13" ht="20.5" customHeight="1" thickBot="1" x14ac:dyDescent="0.4">
      <c r="B3" s="5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2:13" ht="91.5" customHeight="1" thickBot="1" x14ac:dyDescent="0.4">
      <c r="B4" s="59" t="s">
        <v>31</v>
      </c>
      <c r="C4" s="60"/>
      <c r="D4" s="60"/>
      <c r="E4" s="61"/>
      <c r="F4" s="18"/>
      <c r="G4" s="59" t="s">
        <v>16</v>
      </c>
      <c r="H4" s="60"/>
      <c r="I4" s="60"/>
      <c r="J4" s="60"/>
      <c r="K4" s="60"/>
      <c r="L4" s="60"/>
      <c r="M4" s="61"/>
    </row>
    <row r="5" spans="2:13" ht="6" customHeight="1" thickBot="1" x14ac:dyDescent="0.4">
      <c r="B5" s="4"/>
      <c r="C5" s="4"/>
      <c r="D5" s="4"/>
      <c r="E5" s="4"/>
    </row>
    <row r="6" spans="2:13" ht="41" customHeight="1" thickBot="1" x14ac:dyDescent="0.4">
      <c r="B6" s="62" t="s">
        <v>6</v>
      </c>
      <c r="C6" s="63"/>
      <c r="D6" s="63"/>
      <c r="E6" s="64"/>
      <c r="F6" s="7"/>
      <c r="G6" s="65" t="s">
        <v>30</v>
      </c>
      <c r="H6" s="66"/>
      <c r="I6" s="66"/>
      <c r="J6" s="66"/>
      <c r="K6" s="66"/>
      <c r="L6" s="66"/>
      <c r="M6" s="67"/>
    </row>
    <row r="7" spans="2:13" ht="15" thickBot="1" x14ac:dyDescent="0.4">
      <c r="B7" s="8"/>
      <c r="C7" s="8"/>
      <c r="D7" s="8"/>
      <c r="E7" s="8"/>
    </row>
    <row r="8" spans="2:13" s="9" customFormat="1" ht="30" customHeight="1" thickBot="1" x14ac:dyDescent="0.4">
      <c r="B8" s="33" t="s">
        <v>7</v>
      </c>
      <c r="C8" s="68"/>
      <c r="D8" s="68"/>
      <c r="E8" s="69"/>
      <c r="G8" s="45" t="str">
        <f>$B$8</f>
        <v>Dénomination de l'opérateur économique :</v>
      </c>
      <c r="H8" s="70">
        <f>C8</f>
        <v>0</v>
      </c>
      <c r="I8" s="70"/>
      <c r="J8" s="70"/>
      <c r="K8" s="70"/>
      <c r="L8" s="70"/>
      <c r="M8" s="71"/>
    </row>
    <row r="9" spans="2:13" ht="40" customHeight="1" x14ac:dyDescent="0.35">
      <c r="B9" s="92" t="s">
        <v>27</v>
      </c>
      <c r="C9" s="55" t="s">
        <v>12</v>
      </c>
      <c r="D9" s="55" t="s">
        <v>13</v>
      </c>
      <c r="E9" s="93" t="s">
        <v>14</v>
      </c>
      <c r="G9" s="74" t="s">
        <v>2</v>
      </c>
      <c r="H9" s="72" t="str">
        <f>$C$9</f>
        <v>Assistant de gestion et assistant administration générale et juridique</v>
      </c>
      <c r="I9" s="73"/>
      <c r="J9" s="72" t="str">
        <f>$D$9</f>
        <v>Agent.e Polyvalent.e</v>
      </c>
      <c r="K9" s="73" t="s">
        <v>1</v>
      </c>
      <c r="L9" s="76" t="str">
        <f>$E$9</f>
        <v>Agent.e Gestionnaire</v>
      </c>
      <c r="M9" s="77"/>
    </row>
    <row r="10" spans="2:13" ht="40" customHeight="1" x14ac:dyDescent="0.35">
      <c r="B10" s="94"/>
      <c r="C10" s="56"/>
      <c r="D10" s="56"/>
      <c r="E10" s="95"/>
      <c r="G10" s="75"/>
      <c r="H10" s="13" t="s">
        <v>4</v>
      </c>
      <c r="I10" s="20" t="s">
        <v>5</v>
      </c>
      <c r="J10" s="13" t="s">
        <v>4</v>
      </c>
      <c r="K10" s="20" t="s">
        <v>5</v>
      </c>
      <c r="L10" s="13" t="s">
        <v>4</v>
      </c>
      <c r="M10" s="22" t="s">
        <v>5</v>
      </c>
    </row>
    <row r="11" spans="2:13" ht="23" customHeight="1" x14ac:dyDescent="0.35">
      <c r="B11" s="96" t="s">
        <v>18</v>
      </c>
      <c r="C11" s="110"/>
      <c r="D11" s="110"/>
      <c r="E11" s="111"/>
      <c r="F11" s="1"/>
      <c r="G11" s="23" t="s">
        <v>8</v>
      </c>
      <c r="H11" s="14">
        <v>6</v>
      </c>
      <c r="I11" s="15">
        <v>6</v>
      </c>
      <c r="J11" s="14">
        <v>6</v>
      </c>
      <c r="K11" s="15">
        <v>6</v>
      </c>
      <c r="L11" s="14">
        <v>6</v>
      </c>
      <c r="M11" s="24">
        <v>6</v>
      </c>
    </row>
    <row r="12" spans="2:13" ht="26.5" customHeight="1" thickBot="1" x14ac:dyDescent="0.4">
      <c r="B12" s="97"/>
      <c r="C12" s="112"/>
      <c r="D12" s="112"/>
      <c r="E12" s="113"/>
      <c r="F12" s="1"/>
      <c r="G12" s="25" t="s">
        <v>9</v>
      </c>
      <c r="H12" s="16">
        <v>21</v>
      </c>
      <c r="I12" s="17">
        <v>21</v>
      </c>
      <c r="J12" s="16">
        <v>21</v>
      </c>
      <c r="K12" s="17">
        <v>21</v>
      </c>
      <c r="L12" s="16">
        <v>21</v>
      </c>
      <c r="M12" s="26">
        <v>21</v>
      </c>
    </row>
    <row r="13" spans="2:13" ht="26.5" customHeight="1" thickTop="1" x14ac:dyDescent="0.35">
      <c r="B13" s="98" t="s">
        <v>19</v>
      </c>
      <c r="C13" s="21">
        <v>13</v>
      </c>
      <c r="D13" s="21">
        <v>11.88</v>
      </c>
      <c r="E13" s="99">
        <v>13</v>
      </c>
      <c r="F13" s="1"/>
      <c r="G13" s="27" t="s">
        <v>3</v>
      </c>
      <c r="H13" s="120">
        <f>C13</f>
        <v>13</v>
      </c>
      <c r="I13" s="119">
        <f>C13</f>
        <v>13</v>
      </c>
      <c r="J13" s="118">
        <f>D13</f>
        <v>11.88</v>
      </c>
      <c r="K13" s="119">
        <f>D13</f>
        <v>11.88</v>
      </c>
      <c r="L13" s="118">
        <f>E13</f>
        <v>13</v>
      </c>
      <c r="M13" s="121">
        <f>E13</f>
        <v>13</v>
      </c>
    </row>
    <row r="14" spans="2:13" ht="41.5" customHeight="1" x14ac:dyDescent="0.35">
      <c r="B14" s="100" t="s">
        <v>25</v>
      </c>
      <c r="C14" s="78">
        <v>9</v>
      </c>
      <c r="D14" s="78"/>
      <c r="E14" s="101"/>
      <c r="F14" s="1"/>
      <c r="G14" s="23" t="s">
        <v>20</v>
      </c>
      <c r="H14" s="10">
        <f>IF($C$14="",0,H12*($C$14-3.6))</f>
        <v>113.4</v>
      </c>
      <c r="I14" s="19">
        <f>IF($C$14="",0,I12*($C$14-3.6))</f>
        <v>113.4</v>
      </c>
      <c r="J14" s="10">
        <f>IF($C$14="",0,J12*($C$14-3.6))</f>
        <v>113.4</v>
      </c>
      <c r="K14" s="19">
        <f>IF($C$14="",0,K12*($C$14-3.6))</f>
        <v>113.4</v>
      </c>
      <c r="L14" s="10">
        <f>IF($C$14="",0,L12*($C$14-3.6))</f>
        <v>113.4</v>
      </c>
      <c r="M14" s="28">
        <f>IF($C$14="",0,M12*($C$14-3.6))</f>
        <v>113.4</v>
      </c>
    </row>
    <row r="15" spans="2:13" ht="36.5" customHeight="1" x14ac:dyDescent="0.35">
      <c r="B15" s="102"/>
      <c r="C15" s="79"/>
      <c r="D15" s="79"/>
      <c r="E15" s="103"/>
      <c r="F15" s="1"/>
      <c r="G15" s="117" t="s">
        <v>32</v>
      </c>
      <c r="H15" s="10">
        <f t="shared" ref="H15:M15" si="0">(H13*151.67)</f>
        <v>1971.7099999999998</v>
      </c>
      <c r="I15" s="19">
        <f t="shared" si="0"/>
        <v>1971.7099999999998</v>
      </c>
      <c r="J15" s="10">
        <f t="shared" si="0"/>
        <v>1801.8396</v>
      </c>
      <c r="K15" s="19">
        <f t="shared" si="0"/>
        <v>1801.8396</v>
      </c>
      <c r="L15" s="10">
        <f t="shared" si="0"/>
        <v>1971.7099999999998</v>
      </c>
      <c r="M15" s="28">
        <f t="shared" si="0"/>
        <v>1971.7099999999998</v>
      </c>
    </row>
    <row r="16" spans="2:13" ht="39" customHeight="1" thickBot="1" x14ac:dyDescent="0.4">
      <c r="B16" s="104" t="s">
        <v>24</v>
      </c>
      <c r="C16" s="44"/>
      <c r="D16" s="44"/>
      <c r="E16" s="105"/>
      <c r="F16" s="1"/>
      <c r="G16" s="40" t="s">
        <v>21</v>
      </c>
      <c r="H16" s="34">
        <f>$C$16</f>
        <v>0</v>
      </c>
      <c r="I16" s="35">
        <f>$C$18</f>
        <v>0</v>
      </c>
      <c r="J16" s="34">
        <f>$D$16</f>
        <v>0</v>
      </c>
      <c r="K16" s="35">
        <f>$D$18</f>
        <v>0</v>
      </c>
      <c r="L16" s="34">
        <f>$E$16</f>
        <v>0</v>
      </c>
      <c r="M16" s="36">
        <f>$E$18</f>
        <v>0</v>
      </c>
    </row>
    <row r="17" spans="2:13" s="2" customFormat="1" ht="40" customHeight="1" thickTop="1" x14ac:dyDescent="0.35">
      <c r="B17" s="106" t="s">
        <v>17</v>
      </c>
      <c r="C17" s="114"/>
      <c r="D17" s="116"/>
      <c r="E17" s="115"/>
      <c r="F17" s="3"/>
      <c r="G17" s="39" t="s">
        <v>10</v>
      </c>
      <c r="H17" s="90">
        <f>H15*H16+H14</f>
        <v>113.4</v>
      </c>
      <c r="I17" s="37">
        <f t="shared" ref="H17:M17" si="1">I15*I16+I14</f>
        <v>113.4</v>
      </c>
      <c r="J17" s="90">
        <f t="shared" si="1"/>
        <v>113.4</v>
      </c>
      <c r="K17" s="37">
        <f t="shared" si="1"/>
        <v>113.4</v>
      </c>
      <c r="L17" s="90">
        <f t="shared" si="1"/>
        <v>113.4</v>
      </c>
      <c r="M17" s="38">
        <f t="shared" si="1"/>
        <v>113.4</v>
      </c>
    </row>
    <row r="18" spans="2:13" ht="47" thickBot="1" x14ac:dyDescent="0.4">
      <c r="B18" s="107" t="s">
        <v>22</v>
      </c>
      <c r="C18" s="108"/>
      <c r="D18" s="108"/>
      <c r="E18" s="109"/>
      <c r="F18" s="1"/>
      <c r="G18" s="29" t="s">
        <v>0</v>
      </c>
      <c r="H18" s="10">
        <f>H17*0.2</f>
        <v>22.680000000000003</v>
      </c>
      <c r="I18" s="19">
        <f t="shared" ref="I18:M18" si="2">I17*0.2</f>
        <v>22.680000000000003</v>
      </c>
      <c r="J18" s="10">
        <f t="shared" si="2"/>
        <v>22.680000000000003</v>
      </c>
      <c r="K18" s="19">
        <f t="shared" si="2"/>
        <v>22.680000000000003</v>
      </c>
      <c r="L18" s="10">
        <f t="shared" si="2"/>
        <v>22.680000000000003</v>
      </c>
      <c r="M18" s="28">
        <f t="shared" si="2"/>
        <v>22.680000000000003</v>
      </c>
    </row>
    <row r="19" spans="2:13" ht="40" customHeight="1" thickBot="1" x14ac:dyDescent="0.4">
      <c r="B19" s="91" t="s">
        <v>26</v>
      </c>
      <c r="C19" s="91"/>
      <c r="D19" s="91"/>
      <c r="E19" s="91"/>
      <c r="F19" s="1"/>
      <c r="G19" s="30" t="s">
        <v>11</v>
      </c>
      <c r="H19" s="89">
        <f t="shared" ref="H19:I19" si="3">H17+H18</f>
        <v>136.08000000000001</v>
      </c>
      <c r="I19" s="31">
        <f t="shared" si="3"/>
        <v>136.08000000000001</v>
      </c>
      <c r="J19" s="89">
        <f>J17+J18</f>
        <v>136.08000000000001</v>
      </c>
      <c r="K19" s="31">
        <f>K17+K18</f>
        <v>136.08000000000001</v>
      </c>
      <c r="L19" s="89">
        <f>L17+L18</f>
        <v>136.08000000000001</v>
      </c>
      <c r="M19" s="32">
        <f>M17+M18</f>
        <v>136.08000000000001</v>
      </c>
    </row>
    <row r="20" spans="2:13" ht="28.5" customHeight="1" thickBot="1" x14ac:dyDescent="0.4">
      <c r="F20" s="1"/>
      <c r="G20" s="11"/>
      <c r="H20" s="12"/>
      <c r="I20" s="12"/>
      <c r="J20" s="12"/>
      <c r="K20" s="12"/>
      <c r="L20" s="12"/>
      <c r="M20" s="12"/>
    </row>
    <row r="21" spans="2:13" ht="40" customHeight="1" x14ac:dyDescent="0.35">
      <c r="B21" s="43" t="s">
        <v>15</v>
      </c>
      <c r="C21" s="80"/>
      <c r="D21" s="80"/>
      <c r="E21" s="81"/>
      <c r="G21" s="86" t="s">
        <v>28</v>
      </c>
      <c r="H21" s="49" t="str">
        <f>IF(H16=0,"",H17+J17+L17)</f>
        <v/>
      </c>
      <c r="I21" s="50"/>
    </row>
    <row r="22" spans="2:13" ht="41.5" customHeight="1" x14ac:dyDescent="0.35">
      <c r="B22" s="41"/>
      <c r="C22" s="82"/>
      <c r="D22" s="82"/>
      <c r="E22" s="83"/>
      <c r="G22" s="87" t="s">
        <v>29</v>
      </c>
      <c r="H22" s="51" t="str">
        <f>IF(I16=0,"",I19+K19+M19)</f>
        <v/>
      </c>
      <c r="I22" s="52"/>
    </row>
    <row r="23" spans="2:13" ht="9" customHeight="1" thickBot="1" x14ac:dyDescent="0.4">
      <c r="B23" s="41"/>
      <c r="C23" s="82"/>
      <c r="D23" s="82"/>
      <c r="E23" s="83"/>
      <c r="G23" s="46"/>
      <c r="H23" s="47"/>
      <c r="I23" s="48"/>
    </row>
    <row r="24" spans="2:13" ht="23.5" customHeight="1" thickBot="1" x14ac:dyDescent="0.4">
      <c r="B24" s="42"/>
      <c r="C24" s="84"/>
      <c r="D24" s="84"/>
      <c r="E24" s="85"/>
      <c r="G24" s="88" t="s">
        <v>23</v>
      </c>
      <c r="H24" s="53" t="str">
        <f>IF(H16=0,"",H22+H21)</f>
        <v/>
      </c>
      <c r="I24" s="54"/>
    </row>
  </sheetData>
  <mergeCells count="24">
    <mergeCell ref="C14:E15"/>
    <mergeCell ref="C8:E8"/>
    <mergeCell ref="H8:M8"/>
    <mergeCell ref="G9:G10"/>
    <mergeCell ref="H9:I9"/>
    <mergeCell ref="J9:K9"/>
    <mergeCell ref="L9:M9"/>
    <mergeCell ref="C2:M2"/>
    <mergeCell ref="B4:E4"/>
    <mergeCell ref="G4:M4"/>
    <mergeCell ref="B6:E6"/>
    <mergeCell ref="G6:M6"/>
    <mergeCell ref="H21:I21"/>
    <mergeCell ref="H22:I22"/>
    <mergeCell ref="H24:I24"/>
    <mergeCell ref="B9:B10"/>
    <mergeCell ref="C9:C10"/>
    <mergeCell ref="D9:D10"/>
    <mergeCell ref="E9:E10"/>
    <mergeCell ref="B11:B12"/>
    <mergeCell ref="C11:E12"/>
    <mergeCell ref="B14:B15"/>
    <mergeCell ref="C21:E24"/>
    <mergeCell ref="B19:E19"/>
  </mergeCells>
  <conditionalFormatting sqref="H14:M14">
    <cfRule type="cellIs" dxfId="0" priority="4" operator="equal">
      <formula>0</formula>
    </cfRule>
  </conditionalFormatting>
  <printOptions horizontalCentered="1"/>
  <pageMargins left="0.31496062992125984" right="0.31496062992125984" top="0.55118110236220474" bottom="0.35433070866141736" header="0.31496062992125984" footer="0.31496062992125984"/>
  <pageSetup paperSize="9" scale="3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8D0594-B046-471D-9AFF-F6258D43E9C7}">
  <ds:schemaRefs>
    <ds:schemaRef ds:uri="http://schemas.microsoft.com/office/2006/metadata/properties"/>
    <ds:schemaRef ds:uri="http://schemas.microsoft.com/office/infopath/2007/PartnerControls"/>
    <ds:schemaRef ds:uri="f628dff0-fd24-4b1c-bb85-ab9254f4a7fe"/>
  </ds:schemaRefs>
</ds:datastoreItem>
</file>

<file path=customXml/itemProps2.xml><?xml version="1.0" encoding="utf-8"?>
<ds:datastoreItem xmlns:ds="http://schemas.openxmlformats.org/officeDocument/2006/customXml" ds:itemID="{1C3C0DCD-4F2E-4956-A41B-BB33DA5D6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715DCB-CB8C-4822-A684-10A6C6B056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 LOT 1</vt:lpstr>
    </vt:vector>
  </TitlesOfParts>
  <Company>MuCEM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</dc:creator>
  <cp:lastModifiedBy>Cecile RICHET</cp:lastModifiedBy>
  <cp:lastPrinted>2015-07-30T13:13:49Z</cp:lastPrinted>
  <dcterms:created xsi:type="dcterms:W3CDTF">2015-07-28T07:18:54Z</dcterms:created>
  <dcterms:modified xsi:type="dcterms:W3CDTF">2025-10-15T12:07:53Z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</Properties>
</file>