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Achats\BSC\DECHETS\DAF_2024_000953 GESTION DES DÉCHETS PRODUITS BdD BSL\2 DCE\RC\"/>
    </mc:Choice>
  </mc:AlternateContent>
  <bookViews>
    <workbookView xWindow="0" yWindow="0" windowWidth="23040" windowHeight="8910" activeTab="2"/>
  </bookViews>
  <sheets>
    <sheet name="Coût TOTAL DQE LOT 1" sheetId="6" r:id="rId1"/>
    <sheet name="DQE LOT 1 Collecte et gestion " sheetId="4" r:id="rId2"/>
    <sheet name="DQE LOT 1 Traitement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B4" i="6" l="1"/>
  <c r="E23" i="1"/>
  <c r="E21" i="1"/>
  <c r="D7" i="4" l="1"/>
  <c r="F7" i="4" s="1"/>
  <c r="D8" i="4"/>
  <c r="F8" i="4" s="1"/>
  <c r="D9" i="4"/>
  <c r="F9" i="4" s="1"/>
  <c r="D10" i="4"/>
  <c r="F10" i="4" s="1"/>
  <c r="D6" i="4"/>
  <c r="F6" i="4" s="1"/>
  <c r="F11" i="4" l="1"/>
  <c r="B3" i="6" s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B5" i="6" l="1"/>
  <c r="C20" i="1"/>
  <c r="C19" i="1"/>
  <c r="C18" i="1"/>
</calcChain>
</file>

<file path=xl/sharedStrings.xml><?xml version="1.0" encoding="utf-8"?>
<sst xmlns="http://schemas.openxmlformats.org/spreadsheetml/2006/main" count="64" uniqueCount="59">
  <si>
    <t>TYPE DE DÉCHETS</t>
  </si>
  <si>
    <t>Montant</t>
  </si>
  <si>
    <t>T.V.A.</t>
  </si>
  <si>
    <t>Biodéchets</t>
  </si>
  <si>
    <t>20 01 08</t>
  </si>
  <si>
    <t>Bois A</t>
  </si>
  <si>
    <t>17 02 01</t>
  </si>
  <si>
    <t>Bois B</t>
  </si>
  <si>
    <t>Boues et sables faiblement hydrocarburés</t>
  </si>
  <si>
    <t>20 03 03</t>
  </si>
  <si>
    <t>Cartons</t>
  </si>
  <si>
    <t>20 01 01</t>
  </si>
  <si>
    <t>20 03 07</t>
  </si>
  <si>
    <t>Déchets verts</t>
  </si>
  <si>
    <t>20 02 01</t>
  </si>
  <si>
    <t>Emballages recyclables</t>
  </si>
  <si>
    <t>Encombrants</t>
  </si>
  <si>
    <t>Gravats</t>
  </si>
  <si>
    <t>17 01 01</t>
  </si>
  <si>
    <t>Métaux non ferreux</t>
  </si>
  <si>
    <t>16 01 18</t>
  </si>
  <si>
    <t>20 03 01</t>
  </si>
  <si>
    <t>Papiers</t>
  </si>
  <si>
    <t>16 01 03</t>
  </si>
  <si>
    <t>Verre</t>
  </si>
  <si>
    <t>20 01 02</t>
  </si>
  <si>
    <t>Tri papiers / cartons si collectés en mélange</t>
  </si>
  <si>
    <t>Tri emballages recyclables</t>
  </si>
  <si>
    <t>Tri autres déchets non dangereux si collectés en mélange</t>
  </si>
  <si>
    <t>20 01 39</t>
  </si>
  <si>
    <t>20 01 99</t>
  </si>
  <si>
    <t>ZONE GÉGRAPHIQUE</t>
  </si>
  <si>
    <t xml:space="preserve">Montant mensuel HT </t>
  </si>
  <si>
    <t xml:space="preserve">Montant mensuel TTC </t>
  </si>
  <si>
    <t>Z1 - Brest Métropole</t>
  </si>
  <si>
    <t>Z3 - Presqu’île de Crozon</t>
  </si>
  <si>
    <t>Z4 - Landivisiau</t>
  </si>
  <si>
    <t>Z5 - Lorient</t>
  </si>
  <si>
    <r>
      <t xml:space="preserve">Prix total des cinq (5) zones géographiques </t>
    </r>
    <r>
      <rPr>
        <sz val="11"/>
        <color theme="1"/>
        <rFont val="Arial"/>
        <family val="2"/>
      </rPr>
      <t>(sans le traitement des déchets)</t>
    </r>
  </si>
  <si>
    <t xml:space="preserve">Quantité </t>
  </si>
  <si>
    <t>Montant annuel TTC</t>
  </si>
  <si>
    <t>Collecte et gestion des zones de regroupement</t>
  </si>
  <si>
    <t>tonnage estimatif annuel</t>
  </si>
  <si>
    <t>Pneumatiques (hors Aliapur)</t>
  </si>
  <si>
    <t>N° rubrique voir Annexe 3 onglet "nomenclature"</t>
  </si>
  <si>
    <t>montant total DQE LOT 1 : collecte + gestion des ZR + traitement</t>
  </si>
  <si>
    <t>Prix total TTC de la collecte et de la gestion des ZR des cinq (5) zones géographiques</t>
  </si>
  <si>
    <t>Cout total TTC du DQE LOT 1</t>
  </si>
  <si>
    <t>Traitement des déchets non dangereux</t>
  </si>
  <si>
    <t>TVA</t>
  </si>
  <si>
    <t>(20%) (3)</t>
  </si>
  <si>
    <t>Montant du traitement
HT</t>
  </si>
  <si>
    <t>Montant total du traitement
HT</t>
  </si>
  <si>
    <t>montant total TTC</t>
  </si>
  <si>
    <t>montant total HT du traitement</t>
  </si>
  <si>
    <t>Z2 - Brest et alentours (hors périmètre de Brest Métropole)</t>
  </si>
  <si>
    <t>Montant total TTC du traitement</t>
  </si>
  <si>
    <t>Ordures ménagères (Zone 3 )(indiquer l'usine de traitement utilisée): …………….</t>
  </si>
  <si>
    <t>Ordures ménagères (Zone 5 )(indiquer l'usine de traitement utilisée) : ……………...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</si>
</sst>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_€"/>
  </numFmts>
  <fonts count="8" x14ac:knownFonts="1"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rgb="FF00206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2F549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0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5" fillId="6" borderId="0" xfId="0" applyFont="1" applyFill="1"/>
    <xf numFmtId="0" fontId="0" fillId="0" borderId="0" xfId="0" applyBorder="1"/>
    <xf numFmtId="0" fontId="1" fillId="2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0" fillId="0" borderId="0" xfId="0" applyNumberFormat="1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165" fontId="0" fillId="0" borderId="0" xfId="0" applyNumberFormat="1" applyBorder="1"/>
    <xf numFmtId="165" fontId="0" fillId="0" borderId="5" xfId="0" applyNumberFormat="1" applyFont="1" applyBorder="1" applyAlignment="1">
      <alignment horizontal="center" vertical="center"/>
    </xf>
    <xf numFmtId="0" fontId="7" fillId="0" borderId="5" xfId="0" applyFont="1" applyFill="1" applyBorder="1"/>
    <xf numFmtId="164" fontId="7" fillId="0" borderId="5" xfId="0" applyNumberFormat="1" applyFont="1" applyFill="1" applyBorder="1"/>
    <xf numFmtId="0" fontId="4" fillId="0" borderId="6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 indent="1"/>
    </xf>
    <xf numFmtId="0" fontId="2" fillId="5" borderId="5" xfId="0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4" fillId="5" borderId="5" xfId="0" applyNumberFormat="1" applyFont="1" applyFill="1" applyBorder="1" applyAlignment="1">
      <alignment horizontal="center" vertical="center"/>
    </xf>
    <xf numFmtId="164" fontId="0" fillId="7" borderId="5" xfId="0" applyNumberFormat="1" applyFill="1" applyBorder="1"/>
    <xf numFmtId="10" fontId="2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7" fillId="9" borderId="5" xfId="0" applyFont="1" applyFill="1" applyBorder="1"/>
    <xf numFmtId="164" fontId="7" fillId="9" borderId="5" xfId="0" applyNumberFormat="1" applyFont="1" applyFill="1" applyBorder="1"/>
    <xf numFmtId="164" fontId="0" fillId="0" borderId="5" xfId="0" applyNumberFormat="1" applyBorder="1" applyAlignment="1">
      <alignment horizontal="center"/>
    </xf>
    <xf numFmtId="10" fontId="0" fillId="0" borderId="5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30" sqref="A30"/>
    </sheetView>
  </sheetViews>
  <sheetFormatPr baseColWidth="10" defaultRowHeight="15" x14ac:dyDescent="0.25"/>
  <cols>
    <col min="1" max="1" width="117.42578125" bestFit="1" customWidth="1"/>
  </cols>
  <sheetData>
    <row r="1" spans="1:2" x14ac:dyDescent="0.25">
      <c r="A1" s="10" t="s">
        <v>45</v>
      </c>
    </row>
    <row r="2" spans="1:2" ht="15.75" thickBot="1" x14ac:dyDescent="0.3"/>
    <row r="3" spans="1:2" ht="15.75" thickBot="1" x14ac:dyDescent="0.3">
      <c r="A3" s="24" t="s">
        <v>46</v>
      </c>
      <c r="B3" s="25">
        <f>'DQE LOT 1 Collecte et gestion '!F11</f>
        <v>0</v>
      </c>
    </row>
    <row r="4" spans="1:2" ht="15.75" thickBot="1" x14ac:dyDescent="0.3">
      <c r="A4" s="24" t="s">
        <v>56</v>
      </c>
      <c r="B4" s="25">
        <f>'DQE LOT 1 Traitement'!E23</f>
        <v>0</v>
      </c>
    </row>
    <row r="5" spans="1:2" ht="15.75" thickBot="1" x14ac:dyDescent="0.3">
      <c r="A5" s="35" t="s">
        <v>47</v>
      </c>
      <c r="B5" s="36">
        <f>SUM(B3:B4)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A24" sqref="A24"/>
    </sheetView>
  </sheetViews>
  <sheetFormatPr baseColWidth="10" defaultRowHeight="15" x14ac:dyDescent="0.25"/>
  <cols>
    <col min="1" max="1" width="43.5703125" bestFit="1" customWidth="1"/>
    <col min="2" max="2" width="25.7109375" customWidth="1"/>
    <col min="3" max="3" width="22.85546875" customWidth="1"/>
    <col min="4" max="4" width="31" customWidth="1"/>
    <col min="6" max="6" width="27.140625" customWidth="1"/>
  </cols>
  <sheetData>
    <row r="1" spans="1:6" x14ac:dyDescent="0.25">
      <c r="A1" s="10" t="s">
        <v>41</v>
      </c>
    </row>
    <row r="2" spans="1:6" ht="15.75" thickBot="1" x14ac:dyDescent="0.3"/>
    <row r="3" spans="1:6" x14ac:dyDescent="0.25">
      <c r="A3" s="40" t="s">
        <v>31</v>
      </c>
      <c r="B3" s="40" t="s">
        <v>32</v>
      </c>
      <c r="C3" s="1" t="s">
        <v>1</v>
      </c>
      <c r="D3" s="40" t="s">
        <v>33</v>
      </c>
      <c r="E3" s="40" t="s">
        <v>39</v>
      </c>
      <c r="F3" s="40" t="s">
        <v>40</v>
      </c>
    </row>
    <row r="4" spans="1:6" x14ac:dyDescent="0.25">
      <c r="A4" s="41"/>
      <c r="B4" s="41"/>
      <c r="C4" s="6" t="s">
        <v>2</v>
      </c>
      <c r="D4" s="41"/>
      <c r="E4" s="41"/>
      <c r="F4" s="41"/>
    </row>
    <row r="5" spans="1:6" ht="15.75" thickBot="1" x14ac:dyDescent="0.3">
      <c r="A5" s="42"/>
      <c r="B5" s="42"/>
      <c r="C5" s="7" t="s">
        <v>50</v>
      </c>
      <c r="D5" s="42"/>
      <c r="E5" s="42"/>
      <c r="F5" s="42"/>
    </row>
    <row r="6" spans="1:6" ht="15.75" thickBot="1" x14ac:dyDescent="0.3">
      <c r="A6" s="27" t="s">
        <v>34</v>
      </c>
      <c r="B6" s="34"/>
      <c r="C6" s="32">
        <v>0.2</v>
      </c>
      <c r="D6" s="33">
        <f>B6*C6+B6</f>
        <v>0</v>
      </c>
      <c r="E6" s="28">
        <v>12</v>
      </c>
      <c r="F6" s="29">
        <f>E6*D6</f>
        <v>0</v>
      </c>
    </row>
    <row r="7" spans="1:6" ht="29.25" thickBot="1" x14ac:dyDescent="0.3">
      <c r="A7" s="27" t="s">
        <v>55</v>
      </c>
      <c r="B7" s="34"/>
      <c r="C7" s="32">
        <v>0.2</v>
      </c>
      <c r="D7" s="33">
        <f t="shared" ref="D7:D10" si="0">B7*C7+B7</f>
        <v>0</v>
      </c>
      <c r="E7" s="28">
        <v>12</v>
      </c>
      <c r="F7" s="29">
        <f t="shared" ref="F7:F10" si="1">E7*D7</f>
        <v>0</v>
      </c>
    </row>
    <row r="8" spans="1:6" ht="15.75" thickBot="1" x14ac:dyDescent="0.3">
      <c r="A8" s="27" t="s">
        <v>35</v>
      </c>
      <c r="B8" s="34"/>
      <c r="C8" s="32">
        <v>0.2</v>
      </c>
      <c r="D8" s="33">
        <f t="shared" si="0"/>
        <v>0</v>
      </c>
      <c r="E8" s="28">
        <v>12</v>
      </c>
      <c r="F8" s="29">
        <f t="shared" si="1"/>
        <v>0</v>
      </c>
    </row>
    <row r="9" spans="1:6" ht="15.75" thickBot="1" x14ac:dyDescent="0.3">
      <c r="A9" s="27" t="s">
        <v>36</v>
      </c>
      <c r="B9" s="34"/>
      <c r="C9" s="32">
        <v>0.2</v>
      </c>
      <c r="D9" s="33">
        <f t="shared" si="0"/>
        <v>0</v>
      </c>
      <c r="E9" s="28">
        <v>12</v>
      </c>
      <c r="F9" s="29">
        <f t="shared" si="1"/>
        <v>0</v>
      </c>
    </row>
    <row r="10" spans="1:6" ht="15.75" thickBot="1" x14ac:dyDescent="0.3">
      <c r="A10" s="27" t="s">
        <v>37</v>
      </c>
      <c r="B10" s="34"/>
      <c r="C10" s="32">
        <v>0.2</v>
      </c>
      <c r="D10" s="33">
        <f t="shared" si="0"/>
        <v>0</v>
      </c>
      <c r="E10" s="28">
        <v>12</v>
      </c>
      <c r="F10" s="29">
        <f t="shared" si="1"/>
        <v>0</v>
      </c>
    </row>
    <row r="11" spans="1:6" ht="15.75" thickBot="1" x14ac:dyDescent="0.3">
      <c r="A11" s="43" t="s">
        <v>38</v>
      </c>
      <c r="B11" s="43"/>
      <c r="C11" s="43"/>
      <c r="D11" s="43"/>
      <c r="E11" s="43"/>
      <c r="F11" s="30">
        <f>SUM(F6:F10)</f>
        <v>0</v>
      </c>
    </row>
  </sheetData>
  <mergeCells count="6">
    <mergeCell ref="E3:E5"/>
    <mergeCell ref="F3:F5"/>
    <mergeCell ref="A11:E11"/>
    <mergeCell ref="A3:A5"/>
    <mergeCell ref="B3:B5"/>
    <mergeCell ref="D3:D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pane xSplit="1" ySplit="2" topLeftCell="B3" activePane="bottomRight" state="frozenSplit"/>
      <selection pane="topRight" activeCell="B1" sqref="B1"/>
      <selection pane="bottomLeft" activeCell="A3" sqref="A3"/>
      <selection pane="bottomRight" activeCell="A13" sqref="A13"/>
    </sheetView>
  </sheetViews>
  <sheetFormatPr baseColWidth="10" defaultColWidth="33.140625" defaultRowHeight="15" x14ac:dyDescent="0.25"/>
  <cols>
    <col min="1" max="1" width="41.5703125" bestFit="1" customWidth="1"/>
    <col min="2" max="2" width="17.42578125" bestFit="1" customWidth="1"/>
    <col min="3" max="3" width="26.140625" bestFit="1" customWidth="1"/>
    <col min="4" max="4" width="29" bestFit="1" customWidth="1"/>
    <col min="5" max="5" width="28.7109375" bestFit="1" customWidth="1"/>
    <col min="6" max="6" width="49.140625" bestFit="1" customWidth="1"/>
    <col min="7" max="7" width="19.140625" bestFit="1" customWidth="1"/>
    <col min="8" max="8" width="16.5703125" bestFit="1" customWidth="1"/>
    <col min="9" max="9" width="17.42578125" bestFit="1" customWidth="1"/>
    <col min="10" max="10" width="28.140625" bestFit="1" customWidth="1"/>
  </cols>
  <sheetData>
    <row r="1" spans="1:5" x14ac:dyDescent="0.25">
      <c r="A1" s="12" t="s">
        <v>48</v>
      </c>
    </row>
    <row r="2" spans="1:5" ht="45.75" thickBot="1" x14ac:dyDescent="0.3">
      <c r="A2" s="12" t="s">
        <v>0</v>
      </c>
      <c r="B2" s="13" t="s">
        <v>44</v>
      </c>
      <c r="C2" s="2" t="s">
        <v>42</v>
      </c>
      <c r="D2" s="8" t="s">
        <v>51</v>
      </c>
      <c r="E2" s="8" t="s">
        <v>52</v>
      </c>
    </row>
    <row r="3" spans="1:5" ht="15.75" thickBot="1" x14ac:dyDescent="0.3">
      <c r="A3" s="14" t="s">
        <v>3</v>
      </c>
      <c r="B3" s="5" t="s">
        <v>4</v>
      </c>
      <c r="C3" s="15">
        <v>172</v>
      </c>
      <c r="D3" s="31"/>
      <c r="E3" s="37">
        <f>C3*D3</f>
        <v>0</v>
      </c>
    </row>
    <row r="4" spans="1:5" ht="15.75" thickBot="1" x14ac:dyDescent="0.3">
      <c r="A4" s="14" t="s">
        <v>5</v>
      </c>
      <c r="B4" s="5" t="s">
        <v>6</v>
      </c>
      <c r="C4" s="15">
        <v>53</v>
      </c>
      <c r="D4" s="31"/>
      <c r="E4" s="37">
        <f t="shared" ref="E4:E20" si="0">C4*D4</f>
        <v>0</v>
      </c>
    </row>
    <row r="5" spans="1:5" ht="15.75" thickBot="1" x14ac:dyDescent="0.3">
      <c r="A5" s="14" t="s">
        <v>7</v>
      </c>
      <c r="B5" s="5" t="s">
        <v>6</v>
      </c>
      <c r="C5" s="15">
        <v>176</v>
      </c>
      <c r="D5" s="31"/>
      <c r="E5" s="37">
        <f t="shared" si="0"/>
        <v>0</v>
      </c>
    </row>
    <row r="6" spans="1:5" ht="15.75" thickBot="1" x14ac:dyDescent="0.3">
      <c r="A6" s="14" t="s">
        <v>8</v>
      </c>
      <c r="B6" s="5" t="s">
        <v>9</v>
      </c>
      <c r="C6" s="15">
        <v>0</v>
      </c>
      <c r="D6" s="31"/>
      <c r="E6" s="37">
        <f t="shared" si="0"/>
        <v>0</v>
      </c>
    </row>
    <row r="7" spans="1:5" ht="15.75" thickBot="1" x14ac:dyDescent="0.3">
      <c r="A7" s="14" t="s">
        <v>10</v>
      </c>
      <c r="B7" s="5" t="s">
        <v>11</v>
      </c>
      <c r="C7" s="15">
        <v>305</v>
      </c>
      <c r="D7" s="31"/>
      <c r="E7" s="37">
        <f t="shared" si="0"/>
        <v>0</v>
      </c>
    </row>
    <row r="8" spans="1:5" ht="15.75" thickBot="1" x14ac:dyDescent="0.3">
      <c r="A8" s="14" t="s">
        <v>13</v>
      </c>
      <c r="B8" s="5" t="s">
        <v>14</v>
      </c>
      <c r="C8" s="15">
        <v>256</v>
      </c>
      <c r="D8" s="31"/>
      <c r="E8" s="37">
        <f t="shared" si="0"/>
        <v>0</v>
      </c>
    </row>
    <row r="9" spans="1:5" ht="15.75" thickBot="1" x14ac:dyDescent="0.3">
      <c r="A9" s="14" t="s">
        <v>15</v>
      </c>
      <c r="B9" s="5" t="s">
        <v>29</v>
      </c>
      <c r="C9" s="15">
        <v>158</v>
      </c>
      <c r="D9" s="31"/>
      <c r="E9" s="37">
        <f t="shared" si="0"/>
        <v>0</v>
      </c>
    </row>
    <row r="10" spans="1:5" ht="15.75" thickBot="1" x14ac:dyDescent="0.3">
      <c r="A10" s="14" t="s">
        <v>16</v>
      </c>
      <c r="B10" s="5" t="s">
        <v>12</v>
      </c>
      <c r="C10" s="15">
        <v>385</v>
      </c>
      <c r="D10" s="31"/>
      <c r="E10" s="37">
        <f t="shared" si="0"/>
        <v>0</v>
      </c>
    </row>
    <row r="11" spans="1:5" ht="15.75" thickBot="1" x14ac:dyDescent="0.3">
      <c r="A11" s="14" t="s">
        <v>17</v>
      </c>
      <c r="B11" s="5" t="s">
        <v>18</v>
      </c>
      <c r="C11" s="15">
        <v>187</v>
      </c>
      <c r="D11" s="31"/>
      <c r="E11" s="37">
        <f t="shared" si="0"/>
        <v>0</v>
      </c>
    </row>
    <row r="12" spans="1:5" ht="15.75" thickBot="1" x14ac:dyDescent="0.3">
      <c r="A12" s="14" t="s">
        <v>19</v>
      </c>
      <c r="B12" s="5" t="s">
        <v>20</v>
      </c>
      <c r="C12" s="15">
        <v>90</v>
      </c>
      <c r="D12" s="31"/>
      <c r="E12" s="37">
        <f t="shared" si="0"/>
        <v>0</v>
      </c>
    </row>
    <row r="13" spans="1:5" ht="29.25" thickBot="1" x14ac:dyDescent="0.3">
      <c r="A13" s="14" t="s">
        <v>57</v>
      </c>
      <c r="B13" s="5" t="s">
        <v>21</v>
      </c>
      <c r="C13" s="15">
        <v>339</v>
      </c>
      <c r="D13" s="31"/>
      <c r="E13" s="37">
        <f t="shared" si="0"/>
        <v>0</v>
      </c>
    </row>
    <row r="14" spans="1:5" ht="43.5" thickBot="1" x14ac:dyDescent="0.3">
      <c r="A14" s="14" t="s">
        <v>58</v>
      </c>
      <c r="B14" s="5" t="s">
        <v>21</v>
      </c>
      <c r="C14" s="15">
        <v>255</v>
      </c>
      <c r="D14" s="31"/>
      <c r="E14" s="37">
        <f t="shared" si="0"/>
        <v>0</v>
      </c>
    </row>
    <row r="15" spans="1:5" ht="15.75" thickBot="1" x14ac:dyDescent="0.3">
      <c r="A15" s="14" t="s">
        <v>22</v>
      </c>
      <c r="B15" s="5" t="s">
        <v>11</v>
      </c>
      <c r="C15" s="15">
        <v>30</v>
      </c>
      <c r="D15" s="31"/>
      <c r="E15" s="37">
        <f t="shared" si="0"/>
        <v>0</v>
      </c>
    </row>
    <row r="16" spans="1:5" ht="15.75" thickBot="1" x14ac:dyDescent="0.3">
      <c r="A16" s="14" t="s">
        <v>43</v>
      </c>
      <c r="B16" s="5" t="s">
        <v>23</v>
      </c>
      <c r="C16" s="15">
        <v>26</v>
      </c>
      <c r="D16" s="31"/>
      <c r="E16" s="37">
        <f t="shared" si="0"/>
        <v>0</v>
      </c>
    </row>
    <row r="17" spans="1:9" s="9" customFormat="1" ht="15.75" thickBot="1" x14ac:dyDescent="0.3">
      <c r="A17" s="16" t="s">
        <v>24</v>
      </c>
      <c r="B17" s="3" t="s">
        <v>25</v>
      </c>
      <c r="C17" s="17">
        <v>106</v>
      </c>
      <c r="D17" s="31"/>
      <c r="E17" s="37">
        <f t="shared" si="0"/>
        <v>0</v>
      </c>
    </row>
    <row r="18" spans="1:9" ht="29.25" thickBot="1" x14ac:dyDescent="0.3">
      <c r="A18" s="26" t="s">
        <v>26</v>
      </c>
      <c r="B18" s="3" t="s">
        <v>11</v>
      </c>
      <c r="C18" s="4">
        <f>C7+C15</f>
        <v>335</v>
      </c>
      <c r="D18" s="31"/>
      <c r="E18" s="37">
        <f t="shared" si="0"/>
        <v>0</v>
      </c>
    </row>
    <row r="19" spans="1:9" ht="15.75" thickBot="1" x14ac:dyDescent="0.3">
      <c r="A19" s="26" t="s">
        <v>27</v>
      </c>
      <c r="B19" s="5" t="s">
        <v>29</v>
      </c>
      <c r="C19" s="4">
        <f>C9</f>
        <v>158</v>
      </c>
      <c r="D19" s="31"/>
      <c r="E19" s="37">
        <f t="shared" si="0"/>
        <v>0</v>
      </c>
    </row>
    <row r="20" spans="1:9" ht="29.25" thickBot="1" x14ac:dyDescent="0.3">
      <c r="A20" s="26" t="s">
        <v>28</v>
      </c>
      <c r="B20" s="3" t="s">
        <v>30</v>
      </c>
      <c r="C20" s="4">
        <f>C10</f>
        <v>385</v>
      </c>
      <c r="D20" s="31"/>
      <c r="E20" s="37">
        <f t="shared" si="0"/>
        <v>0</v>
      </c>
    </row>
    <row r="21" spans="1:9" ht="15.75" thickBot="1" x14ac:dyDescent="0.3">
      <c r="A21" s="18"/>
      <c r="B21" s="19"/>
      <c r="D21" s="23" t="s">
        <v>54</v>
      </c>
      <c r="E21" s="37">
        <f>SUM(E3:E20)</f>
        <v>0</v>
      </c>
      <c r="G21" s="11"/>
      <c r="H21" s="11"/>
      <c r="I21" s="11"/>
    </row>
    <row r="22" spans="1:9" ht="15.75" thickBot="1" x14ac:dyDescent="0.3">
      <c r="A22" s="18"/>
      <c r="B22" s="19"/>
      <c r="D22" s="23" t="s">
        <v>49</v>
      </c>
      <c r="E22" s="38">
        <v>0.2</v>
      </c>
      <c r="G22" s="11"/>
      <c r="H22" s="11"/>
      <c r="I22" s="11"/>
    </row>
    <row r="23" spans="1:9" ht="15.75" thickBot="1" x14ac:dyDescent="0.3">
      <c r="A23" s="18"/>
      <c r="B23" s="19"/>
      <c r="D23" s="23" t="s">
        <v>53</v>
      </c>
      <c r="E23" s="39">
        <f>E21+E21*E22</f>
        <v>0</v>
      </c>
      <c r="G23" s="11"/>
      <c r="H23" s="11"/>
      <c r="I23" s="11"/>
    </row>
    <row r="24" spans="1:9" x14ac:dyDescent="0.25">
      <c r="A24" s="18"/>
      <c r="B24" s="19"/>
      <c r="C24" s="20"/>
      <c r="D24" s="21"/>
      <c r="E24" s="21"/>
      <c r="F24" s="22"/>
      <c r="G24" s="11"/>
      <c r="H24" s="11"/>
      <c r="I24" s="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Coût TOTAL DQE LOT 1</vt:lpstr>
      <vt:lpstr>DQE LOT 1 Collecte et gestion </vt:lpstr>
      <vt:lpstr>DQE LOT 1 Traitement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BIHAN Karine INGE CIVI DIVI DEF</dc:creator>
  <cp:lastModifiedBy>MOLLAT Charles TSEF 2CL</cp:lastModifiedBy>
  <dcterms:created xsi:type="dcterms:W3CDTF">2025-10-02T09:40:02Z</dcterms:created>
  <dcterms:modified xsi:type="dcterms:W3CDTF">2025-11-04T08:52:36Z</dcterms:modified>
</cp:coreProperties>
</file>