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Z:\_ML&amp;GP\5 - MARCHES\1 - MAINTENANCE CFA\Marché de maintenance CFA 2025\CCAP, RC ET CCTP Corrigés 06 10 2025\BPU et DPGF\"/>
    </mc:Choice>
  </mc:AlternateContent>
  <xr:revisionPtr revIDLastSave="0" documentId="13_ncr:1_{CE5FFC38-AD03-4987-9D9C-15738F7700C1}" xr6:coauthVersionLast="47" xr6:coauthVersionMax="47" xr10:uidLastSave="{00000000-0000-0000-0000-000000000000}"/>
  <bookViews>
    <workbookView xWindow="-120" yWindow="-120" windowWidth="29040" windowHeight="15840" tabRatio="598" activeTab="1" xr2:uid="{00000000-000D-0000-FFFF-FFFF00000000}"/>
  </bookViews>
  <sheets>
    <sheet name="Avant propos Lot 1" sheetId="4" r:id="rId1"/>
    <sheet name="DPGF Contrôle d'accès et inte  " sheetId="1" r:id="rId2"/>
    <sheet name="Délais d'intervention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B197" i="1" l="1"/>
  <c r="B198" i="1"/>
  <c r="B192" i="1"/>
  <c r="B186" i="1"/>
  <c r="B193" i="1" l="1"/>
  <c r="C79" i="1"/>
  <c r="C16" i="1" l="1"/>
  <c r="C110" i="1" l="1"/>
  <c r="C42" i="1"/>
  <c r="C45" i="1" l="1"/>
  <c r="C11" i="1"/>
  <c r="B187" i="1" l="1"/>
  <c r="B188" i="1" s="1"/>
  <c r="B194" i="1"/>
</calcChain>
</file>

<file path=xl/sharedStrings.xml><?xml version="1.0" encoding="utf-8"?>
<sst xmlns="http://schemas.openxmlformats.org/spreadsheetml/2006/main" count="317" uniqueCount="218">
  <si>
    <t>DPGF - Lot N°1 - Maintenance des systèmes de contrôle d'accès, Automatisme et Interphonie</t>
  </si>
  <si>
    <t>T-1</t>
  </si>
  <si>
    <t>Site St-Martin : 292 rue Saint Martin 75003</t>
  </si>
  <si>
    <t>Contrôle d'accès et automatisme</t>
  </si>
  <si>
    <t>DÉSIGNATION</t>
  </si>
  <si>
    <t>Type/réf</t>
  </si>
  <si>
    <t>Qté</t>
  </si>
  <si>
    <t>Automates + coffret avec alimentation + batteries</t>
  </si>
  <si>
    <t>SC414-BS-NS</t>
  </si>
  <si>
    <t>Nombre Total Automates</t>
  </si>
  <si>
    <t>Nombre de portes contrôlées (pour information)</t>
  </si>
  <si>
    <t>Lecteurs de badges HDI</t>
  </si>
  <si>
    <t>Total Lecteurs de badges</t>
  </si>
  <si>
    <t>gâche électrique sans fond de pêne, à rupture 48,00 x 1 48,00</t>
  </si>
  <si>
    <t>Portes à ventouse 300 Kg 78,00x1 78,00</t>
  </si>
  <si>
    <r>
      <t>Declencheur manuel vert</t>
    </r>
    <r>
      <rPr>
        <b/>
        <sz val="12"/>
        <color rgb="FF00B050"/>
        <rFont val="Calibri Light"/>
        <family val="2"/>
      </rPr>
      <t xml:space="preserve"> (BBG vert)</t>
    </r>
  </si>
  <si>
    <t>Boutons poussoirs de sortie mosaïc standard type legrand</t>
  </si>
  <si>
    <t>Contrôle d’accès</t>
  </si>
  <si>
    <t>Serrures électrique avec coffret de gestion</t>
  </si>
  <si>
    <t>DENY serrure motorisée</t>
  </si>
  <si>
    <t xml:space="preserve">DÉSIGNATION </t>
  </si>
  <si>
    <t>Interphone Amphi Tech T520S avec aficheur et menu déroulant+Clavier</t>
  </si>
  <si>
    <t>Prix total maintenance annuelle site Saint Martin en € HT</t>
  </si>
  <si>
    <t>T-2</t>
  </si>
  <si>
    <r>
      <rPr>
        <b/>
        <sz val="14"/>
        <color theme="1"/>
        <rFont val="Calibri Light"/>
        <family val="2"/>
        <scheme val="major"/>
      </rPr>
      <t>Site Montgolfier, 2 rue Conté 75003</t>
    </r>
    <r>
      <rPr>
        <sz val="14"/>
        <color theme="1"/>
        <rFont val="Calibri Light"/>
        <family val="2"/>
        <scheme val="major"/>
      </rPr>
      <t xml:space="preserve">
</t>
    </r>
  </si>
  <si>
    <t>Lecteurs de badges HID</t>
  </si>
  <si>
    <t>DENY Motorisée</t>
  </si>
  <si>
    <t>Déclencheur manuel de déverrouillage dont 1 TIS</t>
  </si>
  <si>
    <t>Bouton poussoir de sortie</t>
  </si>
  <si>
    <t>Platine de signalisation d'état deux voyants</t>
  </si>
  <si>
    <t>Sélecteur de fermeture</t>
  </si>
  <si>
    <t>Alimentation supplétive de puissance avec batterie</t>
  </si>
  <si>
    <t>Serrures électrique avec coffret de gestion DENY</t>
  </si>
  <si>
    <t>Gâche électrique BEUGNOT n°1 à rupture</t>
  </si>
  <si>
    <t>BEUGNOT n°1</t>
  </si>
  <si>
    <t>Verrous MOZI</t>
  </si>
  <si>
    <t>Interphonie</t>
  </si>
  <si>
    <t>Platine 3 boutons d'appel avec Combiné de réception d'appel standards avec bouton (1 combiné) et module d'alimentation</t>
  </si>
  <si>
    <t>Service d'assistance technique par téléphone</t>
  </si>
  <si>
    <t>Prix total maintenance annuelle site Montgolfier en € HT</t>
  </si>
  <si>
    <t>T-3</t>
  </si>
  <si>
    <t xml:space="preserve">Contrôle d’accès et automatisme </t>
  </si>
  <si>
    <t xml:space="preserve">Automates </t>
  </si>
  <si>
    <t>coffrets métallique  pour automate  avec alimentation + batteries</t>
  </si>
  <si>
    <t>SC407-BU-04</t>
  </si>
  <si>
    <r>
      <t>Declencheur manuel vert</t>
    </r>
    <r>
      <rPr>
        <b/>
        <sz val="12"/>
        <color rgb="FF00B050"/>
        <rFont val="Calibri Light"/>
        <family val="2"/>
        <scheme val="major"/>
      </rPr>
      <t xml:space="preserve"> (BBG vert)</t>
    </r>
  </si>
  <si>
    <t>Gâche électrique</t>
  </si>
  <si>
    <t>Serrure à control béquille ABLOY</t>
  </si>
  <si>
    <t>KEL565100440</t>
  </si>
  <si>
    <t>Verrous JPM control 1000 au niveau R+1 et R+2 INM</t>
  </si>
  <si>
    <t>control 1000</t>
  </si>
  <si>
    <t>Alimentation 48 Volts SALT ENERGIE PSX700-4805</t>
  </si>
  <si>
    <t>PSX700-4805</t>
  </si>
  <si>
    <t>Alimentation 48 Volts SALT ENERGIE PSX700-4804</t>
  </si>
  <si>
    <t>PSX700-4804</t>
  </si>
  <si>
    <t>CKELDAS</t>
  </si>
  <si>
    <t>Qt</t>
  </si>
  <si>
    <t>Interphones 1 bouton sur ligne téléphoniques analogique AMPHITECH</t>
  </si>
  <si>
    <t>AMPHITECH</t>
  </si>
  <si>
    <t>Prix total maintenance annuelle site LANDY en € HT</t>
  </si>
  <si>
    <t>T-4</t>
  </si>
  <si>
    <t>Contrôle d’accès et automatisme</t>
  </si>
  <si>
    <t>Automates + coffret d'alimentation + batteries</t>
  </si>
  <si>
    <t>Lecteur de badge HID</t>
  </si>
  <si>
    <t>Bandeau ferme porte ITS 96  DORMA 48 Volts</t>
  </si>
  <si>
    <t>ITS 96</t>
  </si>
  <si>
    <t>Ventouse murale</t>
  </si>
  <si>
    <t>Serrure à larder JPM réf MULTIBAT axe 501 - pêne 1/2 Tour</t>
  </si>
  <si>
    <t>MULTIBAT axe 501</t>
  </si>
  <si>
    <t>Serrure à larder JPM réf MULTIBAT axe 2 - pêne 1/2 + dormant</t>
  </si>
  <si>
    <t>MULTIBAT axe 2</t>
  </si>
  <si>
    <t xml:space="preserve">FLUID CONTROL ACCESS </t>
  </si>
  <si>
    <t>FC2022-22-0A</t>
  </si>
  <si>
    <t>Centrale DUPLEX 5-109 avec alimentation</t>
  </si>
  <si>
    <t>Poste chef CASTEL type 2010DX</t>
  </si>
  <si>
    <t>2010DX</t>
  </si>
  <si>
    <t>Poste secondaires</t>
  </si>
  <si>
    <t>Interphone 3 directions</t>
  </si>
  <si>
    <t>Poste d’interphonies secondaires</t>
  </si>
  <si>
    <t>Générateur de sonnerie</t>
  </si>
  <si>
    <t>Alimentation 12 Volts secourue avec batterie</t>
  </si>
  <si>
    <t>Prix total maintenance annuelle site MUSEE en € HT</t>
  </si>
  <si>
    <t>T-5</t>
  </si>
  <si>
    <t>Site Réserves du musée à Saint Denis 93</t>
  </si>
  <si>
    <t xml:space="preserve">Contrôle d’accès  </t>
  </si>
  <si>
    <t>DESIGNATION</t>
  </si>
  <si>
    <t>Coffret de gestion et accessoires de sécurité asservissement</t>
  </si>
  <si>
    <t>Verouillage à Ventouse</t>
  </si>
  <si>
    <t>Gâche électrique 12 Volts sur portillon</t>
  </si>
  <si>
    <t>Interphone AIPHONE JPDVFL</t>
  </si>
  <si>
    <t>JPS4AEDFL 130324</t>
  </si>
  <si>
    <t>Interphone AIPHONE JP4MED</t>
  </si>
  <si>
    <t>(RY3DL) JPDVLBM 130338</t>
  </si>
  <si>
    <t>Ecran tactile AIPHONE</t>
  </si>
  <si>
    <t xml:space="preserve">JP4MED </t>
  </si>
  <si>
    <t>Alimentation</t>
  </si>
  <si>
    <t>PS2420DM</t>
  </si>
  <si>
    <t>Prix total maintenance annuelle site réserves du MUSEE à St Denis en € HT</t>
  </si>
  <si>
    <t>T-6</t>
  </si>
  <si>
    <r>
      <rPr>
        <b/>
        <sz val="14"/>
        <color theme="1"/>
        <rFont val="Calibri Light"/>
        <family val="2"/>
        <scheme val="major"/>
      </rPr>
      <t>Site Saint-Cyr 78</t>
    </r>
    <r>
      <rPr>
        <sz val="14"/>
        <color theme="1"/>
        <rFont val="Calibri Light"/>
        <family val="2"/>
        <scheme val="major"/>
      </rPr>
      <t xml:space="preserve">
</t>
    </r>
  </si>
  <si>
    <t xml:space="preserve">Contrôle d’accès </t>
  </si>
  <si>
    <t>Barrière automatique</t>
  </si>
  <si>
    <t>Système Vigic</t>
  </si>
  <si>
    <t>Prix maintenance annuelle Saint-Cyr 78 , en € HT</t>
  </si>
  <si>
    <r>
      <t xml:space="preserve">Declencheur manuel vert </t>
    </r>
    <r>
      <rPr>
        <b/>
        <sz val="12"/>
        <color theme="9"/>
        <rFont val="Calibri Light"/>
        <family val="2"/>
        <scheme val="major"/>
      </rPr>
      <t>(BBG vert)</t>
    </r>
  </si>
  <si>
    <t>T-7</t>
  </si>
  <si>
    <t>Coût total annuel maintenance Lot N°1 - Contrôle d'accès Automatisme, Interphonie</t>
  </si>
  <si>
    <r>
      <t xml:space="preserve">Prix maintenance annuelle Pour l''ensemble des sites en </t>
    </r>
    <r>
      <rPr>
        <b/>
        <sz val="12"/>
        <rFont val="Calibri Light"/>
        <family val="2"/>
        <scheme val="major"/>
      </rPr>
      <t xml:space="preserve"> €</t>
    </r>
    <r>
      <rPr>
        <sz val="12"/>
        <rFont val="Calibri Light"/>
        <family val="2"/>
        <scheme val="major"/>
      </rPr>
      <t xml:space="preserve"> </t>
    </r>
    <r>
      <rPr>
        <b/>
        <sz val="12"/>
        <rFont val="Calibri Light"/>
        <family val="2"/>
        <scheme val="major"/>
      </rPr>
      <t>HT</t>
    </r>
  </si>
  <si>
    <r>
      <t xml:space="preserve">TVA 20% </t>
    </r>
    <r>
      <rPr>
        <sz val="10"/>
        <color rgb="FFFF0000"/>
        <rFont val="Calibri Light"/>
        <family val="2"/>
        <scheme val="major"/>
      </rPr>
      <t>( à rectifier si TVA différente )-&gt;</t>
    </r>
  </si>
  <si>
    <t>Prix maintenance annuelle année 1, pour l'ensemble du lot 1, en € TTC</t>
  </si>
  <si>
    <t>TVA 20% ( à rectifier si TVA différente )-&gt;</t>
  </si>
  <si>
    <t>T-10</t>
  </si>
  <si>
    <t>LOT 1 - Délais d'intervention dans le cadre du marché</t>
  </si>
  <si>
    <t>Temps</t>
  </si>
  <si>
    <t xml:space="preserve">incident majeur bloquant sans alternative </t>
  </si>
  <si>
    <t>Délai d'intervention-  GTI</t>
  </si>
  <si>
    <t>Délai de rétablissement - GTR (plage estimative: Mini-Max)</t>
  </si>
  <si>
    <t xml:space="preserve"> incident majeur bloquant avec alternative</t>
  </si>
  <si>
    <t>Délai de rétablissement - GTR</t>
  </si>
  <si>
    <t>incident mineur</t>
  </si>
  <si>
    <t>Jours et horaires ouvrés</t>
  </si>
  <si>
    <t>de h</t>
  </si>
  <si>
    <t>à  h</t>
  </si>
  <si>
    <t>Lundi</t>
  </si>
  <si>
    <t>Mardi</t>
  </si>
  <si>
    <t>Mercredi</t>
  </si>
  <si>
    <t>Jeudi</t>
  </si>
  <si>
    <t>Vendredi</t>
  </si>
  <si>
    <t>Samedi</t>
  </si>
  <si>
    <t>Dimanche</t>
  </si>
  <si>
    <t>Service sur contrat 24/7</t>
  </si>
  <si>
    <t xml:space="preserve">Remarques: </t>
  </si>
  <si>
    <t>Lot1 Prix pour la première année de maintenance hors option en TTC</t>
  </si>
  <si>
    <t>Lot1 Prix pour la première année de maintenance avec option GTI/GTR 24/7 en TTC</t>
  </si>
  <si>
    <t>Prix de l'option GTI/GTR 24/7 en €, HT</t>
  </si>
  <si>
    <t>GTI/GTR Option 24/7</t>
  </si>
  <si>
    <t>Prix GTI/GTR annuelle pour l''ensemble des sites en  € HT</t>
  </si>
  <si>
    <t>SC415A-BS-NS</t>
  </si>
  <si>
    <t>HID ASO-02-NE3-S-B</t>
  </si>
  <si>
    <t>ASE_H0_SN_B_B</t>
  </si>
  <si>
    <t>APER_H1_DL_1L</t>
  </si>
  <si>
    <t>KEL564</t>
  </si>
  <si>
    <t>Serrure DENY</t>
  </si>
  <si>
    <t>Interphone Amphi Tech PCT550 20S avec aficheur et menu déroulant+Clavier</t>
  </si>
  <si>
    <t>Interphone 2N</t>
  </si>
  <si>
    <t>IP VERSO</t>
  </si>
  <si>
    <t>Moniteur 2N</t>
  </si>
  <si>
    <t>GTV3E</t>
  </si>
  <si>
    <t>Interphone AIPHONE + 3 moniteurs de réception</t>
  </si>
  <si>
    <t>Serrure électrique ASSA ABLOY à contrôle de béquille</t>
  </si>
  <si>
    <t>Gâche electrique BEUGNOT N°1</t>
  </si>
  <si>
    <t>circuit electronique Assac Abloy CKELDAS N01-141 indD</t>
  </si>
  <si>
    <t>Indoor Compact</t>
  </si>
  <si>
    <t>Verrous  électrique JPM (ref modèle non trouvé)</t>
  </si>
  <si>
    <t>EF550 CTC-R</t>
  </si>
  <si>
    <t>Ventouse 500 Kg SEWOZY</t>
  </si>
  <si>
    <t>Platine telephonique avec défilement de noms COFREL</t>
  </si>
  <si>
    <t>Telpass</t>
  </si>
  <si>
    <t>Platine à défilement COFREL avec appel sur ligne RCT</t>
  </si>
  <si>
    <t>URMET</t>
  </si>
  <si>
    <t>Interphone Amphi Tech PCT550 20S avec aficheur et menu déroulant</t>
  </si>
  <si>
    <t>PTC500</t>
  </si>
  <si>
    <t>Serrure électronique ABLOY KEL564</t>
  </si>
  <si>
    <t xml:space="preserve">Poignée Gauche H100 ASSA ABLOY APERIO </t>
  </si>
  <si>
    <t>PTC550 20S</t>
  </si>
  <si>
    <t>Bandeau ventouse SEWOZY auto adapt 12/48Vdc 2500mm 300 daN</t>
  </si>
  <si>
    <t>CPREG2NAR</t>
  </si>
  <si>
    <t>Gâche électrique 24V DC Rupture</t>
  </si>
  <si>
    <t>Ventouse 300Kg</t>
  </si>
  <si>
    <t>MTM5</t>
  </si>
  <si>
    <t>Boitier MTM5 (boitier de centralisation)</t>
  </si>
  <si>
    <t>KEL 564</t>
  </si>
  <si>
    <t>Coffrets métallique  pour automate  avec alimentation + batteries</t>
  </si>
  <si>
    <t>SC408-BU-54</t>
  </si>
  <si>
    <t>2410R</t>
  </si>
  <si>
    <t>Alimentation SEWOZY 24V (aile C)</t>
  </si>
  <si>
    <t>Verrou électrique dans bâti de porte</t>
  </si>
  <si>
    <t>Interphone IP CASTEL</t>
  </si>
  <si>
    <t>XELLIP 500.8100</t>
  </si>
  <si>
    <t>Moniteur IP CASTEL</t>
  </si>
  <si>
    <t>XELLIP 590.200</t>
  </si>
  <si>
    <t>Site SYNERGIE à Saint-Denis 93</t>
  </si>
  <si>
    <t>Lecteurs de badges HID (Multiclass SE)</t>
  </si>
  <si>
    <t>COFREL</t>
  </si>
  <si>
    <r>
      <rPr>
        <b/>
        <sz val="14"/>
        <color theme="1"/>
        <rFont val="Calibri Light"/>
        <family val="2"/>
        <scheme val="major"/>
      </rPr>
      <t>Site LANDY 61 rue du Landy 93 Saint-Denis</t>
    </r>
    <r>
      <rPr>
        <sz val="14"/>
        <color theme="1"/>
        <rFont val="Calibri Light"/>
        <family val="2"/>
        <scheme val="major"/>
      </rPr>
      <t xml:space="preserve">
</t>
    </r>
  </si>
  <si>
    <r>
      <rPr>
        <b/>
        <sz val="14"/>
        <color theme="1"/>
        <rFont val="Calibri Light"/>
        <family val="2"/>
        <scheme val="major"/>
      </rPr>
      <t>Site Musée, 60 rue Réaumur Paris 75003</t>
    </r>
    <r>
      <rPr>
        <sz val="14"/>
        <color theme="1"/>
        <rFont val="Calibri Light"/>
        <family val="2"/>
        <scheme val="major"/>
      </rPr>
      <t xml:space="preserve">
</t>
    </r>
  </si>
  <si>
    <t>T-8</t>
  </si>
  <si>
    <t>T9</t>
  </si>
  <si>
    <t>Coffret d'alimentation de l'automate + batteries</t>
  </si>
  <si>
    <t>Automate de contrôle d'accès</t>
  </si>
  <si>
    <t>Lecteur de badges HID Multiclass SE</t>
  </si>
  <si>
    <t>Coffret d'alimentation supplétive 24V pour organes de verrouillage</t>
  </si>
  <si>
    <t>Visiophone CASTEL IP XE VIDEO 1B</t>
  </si>
  <si>
    <t>Moniteur CASTEL IP XE DESK SCREEN V-P</t>
  </si>
  <si>
    <t>5902000 1B</t>
  </si>
  <si>
    <t>500.2600</t>
  </si>
  <si>
    <t>Gache électrique</t>
  </si>
  <si>
    <t>Serrure electrique ABLOY</t>
  </si>
  <si>
    <t>KLE564</t>
  </si>
  <si>
    <t xml:space="preserve">verrou électrique </t>
  </si>
  <si>
    <t>Interphonie sur le site Montgolfier</t>
  </si>
  <si>
    <t>Interphonie sur le site Landy</t>
  </si>
  <si>
    <t>RCP310G</t>
  </si>
  <si>
    <t>Neutronic 4711V3</t>
  </si>
  <si>
    <t>Interphonie pour le site Réserves du musée</t>
  </si>
  <si>
    <t>Interphonie pour le site Musée</t>
  </si>
  <si>
    <t xml:space="preserve">                                                             Interphonie sur le Site Saint Martin</t>
  </si>
  <si>
    <t>Interphonie pour le site IAT</t>
  </si>
  <si>
    <t>Prix GTI/GTR Option 24/7 annuelle, pour l'ensemble du lot 1, en € TTC</t>
  </si>
  <si>
    <t>GTI/GTR</t>
  </si>
  <si>
    <t>Service en heures ouvrées (inclus de base)</t>
  </si>
  <si>
    <t>Prix maintenance annuelle Synergie , en € HT</t>
  </si>
  <si>
    <r>
      <t>Nom de l'entrepise :</t>
    </r>
    <r>
      <rPr>
        <sz val="12"/>
        <color theme="1"/>
        <rFont val="Calibri"/>
        <family val="2"/>
        <scheme val="minor"/>
      </rPr>
      <t xml:space="preserve"> *(Obligatoire)</t>
    </r>
  </si>
  <si>
    <r>
      <t>Nom de l'entreprise :</t>
    </r>
    <r>
      <rPr>
        <sz val="16"/>
        <color theme="1"/>
        <rFont val="Calibri"/>
        <family val="2"/>
        <scheme val="minor"/>
      </rPr>
      <t xml:space="preserve"> </t>
    </r>
    <r>
      <rPr>
        <b/>
        <u/>
        <sz val="16"/>
        <color theme="1"/>
        <rFont val="Calibri"/>
        <family val="2"/>
        <scheme val="minor"/>
      </rPr>
      <t>(*Obligatoire)</t>
    </r>
  </si>
  <si>
    <t>Coffret d'alimentation d'automate+batteries</t>
  </si>
  <si>
    <t>Automates</t>
  </si>
  <si>
    <t>SC407, SC408, SC409</t>
  </si>
  <si>
    <t>à 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</si>
</sst>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#,##0.00\ _€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sz val="12"/>
      <color theme="1"/>
      <name val="Calibri Light"/>
      <family val="2"/>
      <scheme val="major"/>
    </font>
    <font>
      <sz val="11"/>
      <color rgb="FF000000"/>
      <name val="Calibri Light"/>
      <family val="2"/>
      <scheme val="major"/>
    </font>
    <font>
      <sz val="12"/>
      <color rgb="FF000000"/>
      <name val="Calibri Light"/>
      <family val="2"/>
      <scheme val="major"/>
    </font>
    <font>
      <b/>
      <sz val="11"/>
      <color rgb="FF000000"/>
      <name val="Calibri Light"/>
      <family val="2"/>
      <scheme val="major"/>
    </font>
    <font>
      <b/>
      <sz val="11"/>
      <color rgb="FFFF0000"/>
      <name val="Calibri Light"/>
      <family val="2"/>
      <scheme val="major"/>
    </font>
    <font>
      <sz val="11"/>
      <color rgb="FF000000"/>
      <name val="Calibri Light"/>
      <family val="2"/>
    </font>
    <font>
      <b/>
      <sz val="12"/>
      <color rgb="FF000000"/>
      <name val="Calibri Light"/>
      <family val="2"/>
    </font>
    <font>
      <sz val="12"/>
      <color rgb="FF000000"/>
      <name val="Calibri Light"/>
      <family val="2"/>
    </font>
    <font>
      <b/>
      <sz val="14"/>
      <color rgb="FF000000"/>
      <name val="Calibri Light"/>
      <family val="2"/>
      <scheme val="major"/>
    </font>
    <font>
      <sz val="14"/>
      <color rgb="FF000000"/>
      <name val="Calibri Light"/>
      <family val="2"/>
      <scheme val="major"/>
    </font>
    <font>
      <b/>
      <sz val="14"/>
      <color theme="1"/>
      <name val="Calibri Light"/>
      <family val="2"/>
      <scheme val="major"/>
    </font>
    <font>
      <b/>
      <sz val="16"/>
      <color theme="1"/>
      <name val="Calibri Light"/>
      <family val="2"/>
      <scheme val="major"/>
    </font>
    <font>
      <sz val="14"/>
      <color theme="1"/>
      <name val="Calibri Light"/>
      <family val="2"/>
      <scheme val="major"/>
    </font>
    <font>
      <b/>
      <sz val="12"/>
      <color rgb="FF000000"/>
      <name val="Calibri Light"/>
      <family val="2"/>
      <scheme val="major"/>
    </font>
    <font>
      <b/>
      <sz val="12"/>
      <name val="Calibri Light"/>
      <family val="2"/>
      <scheme val="major"/>
    </font>
    <font>
      <sz val="14"/>
      <color theme="1"/>
      <name val="Calibri"/>
      <family val="2"/>
      <scheme val="minor"/>
    </font>
    <font>
      <b/>
      <sz val="14"/>
      <name val="Calibri Light"/>
      <family val="2"/>
      <scheme val="major"/>
    </font>
    <font>
      <b/>
      <sz val="11"/>
      <color theme="1"/>
      <name val="Calibri"/>
      <family val="2"/>
      <scheme val="minor"/>
    </font>
    <font>
      <sz val="12"/>
      <name val="Calibri Light"/>
      <family val="2"/>
      <scheme val="major"/>
    </font>
    <font>
      <sz val="16"/>
      <color theme="1"/>
      <name val="Calibri"/>
      <family val="2"/>
      <scheme val="minor"/>
    </font>
    <font>
      <sz val="11"/>
      <name val="Calibri Light"/>
      <family val="2"/>
      <scheme val="major"/>
    </font>
    <font>
      <b/>
      <sz val="12"/>
      <color theme="1"/>
      <name val="Calibri"/>
      <family val="2"/>
      <scheme val="minor"/>
    </font>
    <font>
      <sz val="10"/>
      <color rgb="FFFF0000"/>
      <name val="Calibri Light"/>
      <family val="2"/>
      <scheme val="major"/>
    </font>
    <font>
      <u/>
      <sz val="16"/>
      <color theme="1"/>
      <name val="Calibri"/>
      <family val="2"/>
      <scheme val="minor"/>
    </font>
    <font>
      <b/>
      <sz val="11"/>
      <name val="Calibri Light"/>
      <family val="2"/>
      <scheme val="major"/>
    </font>
    <font>
      <b/>
      <sz val="16"/>
      <color theme="4" tint="-0.249977111117893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4" tint="-0.249977111117893"/>
      <name val="Calibri Light"/>
      <family val="2"/>
      <scheme val="major"/>
    </font>
    <font>
      <b/>
      <sz val="14"/>
      <color rgb="FF000000"/>
      <name val="Calibri Light"/>
      <family val="2"/>
    </font>
    <font>
      <b/>
      <sz val="11"/>
      <color theme="1"/>
      <name val="Calibri Light"/>
      <family val="2"/>
      <scheme val="major"/>
    </font>
    <font>
      <b/>
      <sz val="12"/>
      <color rgb="FF00B050"/>
      <name val="Calibri Light"/>
      <family val="2"/>
    </font>
    <font>
      <b/>
      <sz val="12"/>
      <color rgb="FF00B050"/>
      <name val="Calibri Light"/>
      <family val="2"/>
      <scheme val="major"/>
    </font>
    <font>
      <b/>
      <sz val="12"/>
      <color theme="9"/>
      <name val="Calibri Light"/>
      <family val="2"/>
      <scheme val="major"/>
    </font>
    <font>
      <sz val="12"/>
      <name val="Calibri Light"/>
      <family val="2"/>
    </font>
    <font>
      <sz val="8"/>
      <name val="Calibri"/>
      <family val="2"/>
      <scheme val="minor"/>
    </font>
    <font>
      <sz val="11"/>
      <color rgb="FFFF0000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D9D9D9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/>
      <diagonal/>
    </border>
    <border>
      <left style="thin">
        <color theme="4"/>
      </left>
      <right style="thin">
        <color theme="4"/>
      </right>
      <top/>
      <bottom style="thin">
        <color theme="4"/>
      </bottom>
      <diagonal/>
    </border>
    <border>
      <left style="medium">
        <color theme="4"/>
      </left>
      <right style="thin">
        <color theme="4"/>
      </right>
      <top style="thin">
        <color theme="4"/>
      </top>
      <bottom/>
      <diagonal/>
    </border>
    <border>
      <left style="thin">
        <color theme="4"/>
      </left>
      <right style="medium">
        <color theme="4"/>
      </right>
      <top style="thin">
        <color theme="4"/>
      </top>
      <bottom style="thin">
        <color theme="4"/>
      </bottom>
      <diagonal/>
    </border>
    <border>
      <left style="medium">
        <color theme="4"/>
      </left>
      <right style="thin">
        <color theme="4"/>
      </right>
      <top/>
      <bottom style="thin">
        <color theme="4"/>
      </bottom>
      <diagonal/>
    </border>
    <border>
      <left style="medium">
        <color theme="4"/>
      </left>
      <right/>
      <top/>
      <bottom/>
      <diagonal/>
    </border>
    <border>
      <left/>
      <right style="medium">
        <color theme="4"/>
      </right>
      <top/>
      <bottom/>
      <diagonal/>
    </border>
    <border>
      <left style="medium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medium">
        <color theme="4"/>
      </left>
      <right style="thin">
        <color theme="4"/>
      </right>
      <top style="thin">
        <color theme="4"/>
      </top>
      <bottom style="medium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medium">
        <color theme="4"/>
      </bottom>
      <diagonal/>
    </border>
    <border>
      <left style="thin">
        <color theme="4"/>
      </left>
      <right style="medium">
        <color theme="4"/>
      </right>
      <top style="thin">
        <color theme="4"/>
      </top>
      <bottom style="medium">
        <color theme="4"/>
      </bottom>
      <diagonal/>
    </border>
    <border>
      <left style="thin">
        <color theme="4"/>
      </left>
      <right style="medium">
        <color theme="4"/>
      </right>
      <top/>
      <bottom style="thin">
        <color theme="4"/>
      </bottom>
      <diagonal/>
    </border>
    <border>
      <left style="medium">
        <color theme="4"/>
      </left>
      <right style="thin">
        <color theme="4"/>
      </right>
      <top/>
      <bottom/>
      <diagonal/>
    </border>
    <border>
      <left style="medium">
        <color theme="4"/>
      </left>
      <right style="thin">
        <color theme="4"/>
      </right>
      <top style="medium">
        <color theme="4"/>
      </top>
      <bottom style="medium">
        <color theme="4"/>
      </bottom>
      <diagonal/>
    </border>
    <border>
      <left style="thin">
        <color theme="4"/>
      </left>
      <right style="thin">
        <color theme="4"/>
      </right>
      <top style="medium">
        <color theme="4"/>
      </top>
      <bottom style="medium">
        <color theme="4"/>
      </bottom>
      <diagonal/>
    </border>
    <border>
      <left style="thin">
        <color theme="4"/>
      </left>
      <right style="medium">
        <color theme="4"/>
      </right>
      <top style="medium">
        <color theme="4"/>
      </top>
      <bottom style="medium">
        <color theme="4"/>
      </bottom>
      <diagonal/>
    </border>
    <border>
      <left style="thin">
        <color theme="4"/>
      </left>
      <right style="thin">
        <color theme="4"/>
      </right>
      <top/>
      <bottom/>
      <diagonal/>
    </border>
    <border>
      <left style="thin">
        <color rgb="FF4472C4"/>
      </left>
      <right style="thin">
        <color rgb="FF4472C4"/>
      </right>
      <top style="thin">
        <color rgb="FF4472C4"/>
      </top>
      <bottom style="thin">
        <color rgb="FF4472C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</borders>
  <cellStyleXfs count="1">
    <xf numFmtId="0" fontId="0" fillId="0" borderId="0"/>
  </cellStyleXfs>
  <cellXfs count="225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Fill="1" applyAlignment="1">
      <alignment horizontal="center"/>
    </xf>
    <xf numFmtId="0" fontId="1" fillId="0" borderId="0" xfId="0" applyFont="1"/>
    <xf numFmtId="0" fontId="1" fillId="0" borderId="1" xfId="0" applyFont="1" applyBorder="1"/>
    <xf numFmtId="0" fontId="5" fillId="2" borderId="1" xfId="0" applyFont="1" applyFill="1" applyBorder="1" applyAlignment="1">
      <alignment horizontal="justify" vertical="center"/>
    </xf>
    <xf numFmtId="0" fontId="4" fillId="0" borderId="3" xfId="0" applyFont="1" applyBorder="1" applyAlignment="1">
      <alignment horizontal="justify" vertical="center"/>
    </xf>
    <xf numFmtId="0" fontId="5" fillId="0" borderId="8" xfId="0" applyFont="1" applyBorder="1" applyAlignment="1">
      <alignment horizontal="justify" vertical="center"/>
    </xf>
    <xf numFmtId="0" fontId="10" fillId="0" borderId="0" xfId="0" applyFont="1" applyBorder="1" applyAlignment="1">
      <alignment horizontal="justify" vertical="center"/>
    </xf>
    <xf numFmtId="0" fontId="10" fillId="0" borderId="0" xfId="0" applyFont="1" applyBorder="1" applyAlignment="1">
      <alignment horizontal="right" vertical="center"/>
    </xf>
    <xf numFmtId="0" fontId="9" fillId="0" borderId="1" xfId="0" applyFont="1" applyFill="1" applyBorder="1" applyAlignment="1">
      <alignment horizontal="justify" vertical="center"/>
    </xf>
    <xf numFmtId="0" fontId="9" fillId="0" borderId="1" xfId="0" applyFont="1" applyBorder="1" applyAlignment="1">
      <alignment horizontal="justify" vertical="center"/>
    </xf>
    <xf numFmtId="0" fontId="1" fillId="0" borderId="0" xfId="0" applyFont="1" applyBorder="1"/>
    <xf numFmtId="0" fontId="13" fillId="0" borderId="0" xfId="0" applyFont="1" applyFill="1" applyBorder="1" applyAlignment="1">
      <alignment horizontal="center" vertical="center"/>
    </xf>
    <xf numFmtId="0" fontId="1" fillId="0" borderId="8" xfId="0" applyFont="1" applyBorder="1"/>
    <xf numFmtId="0" fontId="7" fillId="0" borderId="0" xfId="0" applyFont="1" applyFill="1" applyBorder="1" applyAlignment="1">
      <alignment horizontal="justify" vertical="center"/>
    </xf>
    <xf numFmtId="0" fontId="1" fillId="0" borderId="0" xfId="0" applyFont="1" applyBorder="1" applyAlignment="1">
      <alignment horizontal="right"/>
    </xf>
    <xf numFmtId="0" fontId="1" fillId="0" borderId="0" xfId="0" applyFont="1" applyBorder="1" applyAlignment="1">
      <alignment vertical="center" wrapText="1"/>
    </xf>
    <xf numFmtId="0" fontId="15" fillId="0" borderId="0" xfId="0" applyFont="1" applyFill="1" applyBorder="1" applyAlignment="1">
      <alignment horizontal="center" wrapText="1"/>
    </xf>
    <xf numFmtId="0" fontId="1" fillId="0" borderId="0" xfId="0" applyFont="1" applyFill="1" applyBorder="1"/>
    <xf numFmtId="0" fontId="1" fillId="0" borderId="0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left" wrapText="1"/>
    </xf>
    <xf numFmtId="0" fontId="17" fillId="0" borderId="0" xfId="0" applyFont="1" applyFill="1" applyBorder="1" applyAlignment="1">
      <alignment horizontal="justify" vertical="center"/>
    </xf>
    <xf numFmtId="164" fontId="3" fillId="0" borderId="0" xfId="0" applyNumberFormat="1" applyFont="1" applyFill="1" applyBorder="1" applyAlignment="1"/>
    <xf numFmtId="0" fontId="0" fillId="0" borderId="0" xfId="0" applyFill="1" applyBorder="1" applyAlignment="1"/>
    <xf numFmtId="0" fontId="21" fillId="0" borderId="17" xfId="0" applyFont="1" applyFill="1" applyBorder="1" applyAlignment="1">
      <alignment horizontal="justify" vertical="center"/>
    </xf>
    <xf numFmtId="0" fontId="6" fillId="0" borderId="17" xfId="0" applyFont="1" applyFill="1" applyBorder="1" applyAlignment="1">
      <alignment horizontal="justify" vertical="center"/>
    </xf>
    <xf numFmtId="0" fontId="5" fillId="0" borderId="17" xfId="0" applyFont="1" applyBorder="1" applyAlignment="1">
      <alignment horizontal="justify" vertical="center" wrapText="1"/>
    </xf>
    <xf numFmtId="0" fontId="5" fillId="2" borderId="17" xfId="0" applyFont="1" applyFill="1" applyBorder="1" applyAlignment="1">
      <alignment horizontal="justify" vertical="center"/>
    </xf>
    <xf numFmtId="0" fontId="5" fillId="0" borderId="17" xfId="0" applyFont="1" applyBorder="1" applyAlignment="1">
      <alignment horizontal="justify" vertical="center"/>
    </xf>
    <xf numFmtId="0" fontId="6" fillId="0" borderId="17" xfId="0" applyFont="1" applyBorder="1" applyAlignment="1">
      <alignment horizontal="justify" vertical="center"/>
    </xf>
    <xf numFmtId="0" fontId="1" fillId="0" borderId="17" xfId="0" applyFont="1" applyBorder="1"/>
    <xf numFmtId="0" fontId="6" fillId="0" borderId="18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6" fillId="0" borderId="18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17" fillId="0" borderId="4" xfId="0" applyFont="1" applyFill="1" applyBorder="1" applyAlignment="1">
      <alignment horizontal="justify" vertical="center"/>
    </xf>
    <xf numFmtId="0" fontId="17" fillId="0" borderId="5" xfId="0" applyFont="1" applyFill="1" applyBorder="1" applyAlignment="1">
      <alignment horizontal="justify" vertical="center"/>
    </xf>
    <xf numFmtId="0" fontId="14" fillId="0" borderId="0" xfId="0" applyFont="1" applyFill="1" applyBorder="1" applyAlignment="1">
      <alignment horizontal="center" vertical="center"/>
    </xf>
    <xf numFmtId="0" fontId="26" fillId="0" borderId="0" xfId="0" applyFont="1" applyFill="1" applyAlignment="1">
      <alignment horizontal="left" vertical="top"/>
    </xf>
    <xf numFmtId="0" fontId="22" fillId="0" borderId="0" xfId="0" applyFont="1" applyFill="1" applyAlignment="1">
      <alignment horizontal="center" vertical="center"/>
    </xf>
    <xf numFmtId="0" fontId="0" fillId="0" borderId="0" xfId="0" applyBorder="1" applyAlignment="1"/>
    <xf numFmtId="0" fontId="1" fillId="0" borderId="0" xfId="0" applyFont="1" applyFill="1" applyBorder="1" applyAlignment="1"/>
    <xf numFmtId="0" fontId="0" fillId="0" borderId="0" xfId="0" applyFill="1"/>
    <xf numFmtId="0" fontId="0" fillId="0" borderId="0" xfId="0" applyAlignment="1"/>
    <xf numFmtId="0" fontId="2" fillId="0" borderId="5" xfId="0" applyFont="1" applyBorder="1"/>
    <xf numFmtId="0" fontId="0" fillId="0" borderId="30" xfId="0" applyBorder="1"/>
    <xf numFmtId="0" fontId="29" fillId="0" borderId="0" xfId="0" applyFont="1"/>
    <xf numFmtId="0" fontId="0" fillId="0" borderId="0" xfId="0" applyBorder="1" applyAlignment="1">
      <alignment vertical="center" wrapText="1"/>
    </xf>
    <xf numFmtId="0" fontId="0" fillId="0" borderId="0" xfId="0" applyBorder="1"/>
    <xf numFmtId="0" fontId="20" fillId="0" borderId="0" xfId="0" applyFont="1"/>
    <xf numFmtId="0" fontId="30" fillId="0" borderId="0" xfId="0" applyFont="1" applyFill="1" applyBorder="1" applyAlignment="1">
      <alignment horizontal="left" vertical="center"/>
    </xf>
    <xf numFmtId="0" fontId="28" fillId="0" borderId="0" xfId="0" applyFont="1"/>
    <xf numFmtId="0" fontId="5" fillId="0" borderId="21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10" fillId="3" borderId="1" xfId="0" applyFont="1" applyFill="1" applyBorder="1" applyAlignment="1">
      <alignment horizontal="justify" vertical="center"/>
    </xf>
    <xf numFmtId="0" fontId="32" fillId="0" borderId="0" xfId="0" applyFont="1"/>
    <xf numFmtId="0" fontId="6" fillId="3" borderId="17" xfId="0" applyFont="1" applyFill="1" applyBorder="1" applyAlignment="1">
      <alignment horizontal="justify" vertical="center"/>
    </xf>
    <xf numFmtId="0" fontId="5" fillId="3" borderId="1" xfId="0" applyFont="1" applyFill="1" applyBorder="1" applyAlignment="1">
      <alignment horizontal="justify" vertical="center"/>
    </xf>
    <xf numFmtId="0" fontId="11" fillId="3" borderId="18" xfId="0" applyFont="1" applyFill="1" applyBorder="1" applyAlignment="1">
      <alignment horizontal="center" vertical="center"/>
    </xf>
    <xf numFmtId="0" fontId="16" fillId="0" borderId="18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0" fontId="11" fillId="2" borderId="18" xfId="0" applyFont="1" applyFill="1" applyBorder="1" applyAlignment="1">
      <alignment horizontal="center" vertical="center"/>
    </xf>
    <xf numFmtId="0" fontId="0" fillId="0" borderId="34" xfId="0" applyBorder="1"/>
    <xf numFmtId="0" fontId="0" fillId="0" borderId="36" xfId="0" applyBorder="1" applyAlignment="1">
      <alignment vertical="center" wrapText="1"/>
    </xf>
    <xf numFmtId="0" fontId="0" fillId="0" borderId="37" xfId="0" applyBorder="1"/>
    <xf numFmtId="0" fontId="0" fillId="0" borderId="38" xfId="0" applyBorder="1" applyAlignment="1">
      <alignment vertical="center" wrapText="1"/>
    </xf>
    <xf numFmtId="0" fontId="0" fillId="0" borderId="39" xfId="0" applyBorder="1" applyAlignment="1">
      <alignment vertical="center" wrapText="1"/>
    </xf>
    <xf numFmtId="0" fontId="0" fillId="0" borderId="40" xfId="0" applyBorder="1"/>
    <xf numFmtId="0" fontId="0" fillId="0" borderId="41" xfId="0" applyBorder="1"/>
    <xf numFmtId="0" fontId="0" fillId="0" borderId="32" xfId="0" applyBorder="1"/>
    <xf numFmtId="0" fontId="0" fillId="0" borderId="42" xfId="0" applyBorder="1"/>
    <xf numFmtId="0" fontId="20" fillId="0" borderId="44" xfId="0" applyFont="1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20" fillId="0" borderId="44" xfId="0" applyFont="1" applyBorder="1" applyAlignment="1">
      <alignment vertical="center" wrapText="1"/>
    </xf>
    <xf numFmtId="0" fontId="20" fillId="0" borderId="45" xfId="0" applyFont="1" applyFill="1" applyBorder="1"/>
    <xf numFmtId="0" fontId="20" fillId="0" borderId="46" xfId="0" applyFont="1" applyBorder="1"/>
    <xf numFmtId="0" fontId="5" fillId="0" borderId="18" xfId="0" applyFont="1" applyBorder="1" applyAlignment="1">
      <alignment horizontal="center" vertical="center"/>
    </xf>
    <xf numFmtId="0" fontId="20" fillId="0" borderId="48" xfId="0" applyFont="1" applyBorder="1"/>
    <xf numFmtId="0" fontId="20" fillId="0" borderId="49" xfId="0" applyFont="1" applyBorder="1"/>
    <xf numFmtId="0" fontId="20" fillId="0" borderId="30" xfId="0" applyFont="1" applyBorder="1"/>
    <xf numFmtId="0" fontId="20" fillId="0" borderId="0" xfId="0" applyFont="1" applyBorder="1"/>
    <xf numFmtId="0" fontId="5" fillId="0" borderId="50" xfId="0" applyFont="1" applyBorder="1" applyAlignment="1">
      <alignment horizontal="justify" vertical="center"/>
    </xf>
    <xf numFmtId="0" fontId="1" fillId="0" borderId="23" xfId="0" applyFont="1" applyBorder="1"/>
    <xf numFmtId="164" fontId="2" fillId="0" borderId="0" xfId="0" applyNumberFormat="1" applyFont="1" applyFill="1" applyBorder="1" applyAlignment="1"/>
    <xf numFmtId="164" fontId="20" fillId="0" borderId="0" xfId="0" applyNumberFormat="1" applyFont="1" applyFill="1" applyBorder="1" applyAlignment="1"/>
    <xf numFmtId="0" fontId="0" fillId="0" borderId="35" xfId="0" applyBorder="1" applyAlignment="1">
      <alignment vertical="center" wrapText="1"/>
    </xf>
    <xf numFmtId="0" fontId="9" fillId="0" borderId="52" xfId="0" applyFont="1" applyBorder="1" applyAlignment="1">
      <alignment horizontal="justify" vertical="center"/>
    </xf>
    <xf numFmtId="0" fontId="10" fillId="8" borderId="1" xfId="0" applyFont="1" applyFill="1" applyBorder="1" applyAlignment="1">
      <alignment horizontal="justify" vertical="center"/>
    </xf>
    <xf numFmtId="0" fontId="5" fillId="8" borderId="1" xfId="0" applyFont="1" applyFill="1" applyBorder="1" applyAlignment="1">
      <alignment horizontal="justify" vertical="center"/>
    </xf>
    <xf numFmtId="0" fontId="5" fillId="8" borderId="18" xfId="0" applyFont="1" applyFill="1" applyBorder="1" applyAlignment="1">
      <alignment horizontal="center" vertical="center"/>
    </xf>
    <xf numFmtId="0" fontId="38" fillId="0" borderId="0" xfId="0" applyFont="1"/>
    <xf numFmtId="0" fontId="5" fillId="0" borderId="1" xfId="0" applyFont="1" applyBorder="1" applyAlignment="1">
      <alignment horizontal="justify" vertical="center"/>
    </xf>
    <xf numFmtId="0" fontId="10" fillId="0" borderId="1" xfId="0" applyFont="1" applyBorder="1" applyAlignment="1">
      <alignment horizontal="justify" vertical="center"/>
    </xf>
    <xf numFmtId="0" fontId="5" fillId="4" borderId="18" xfId="0" applyFont="1" applyFill="1" applyBorder="1" applyAlignment="1">
      <alignment horizontal="center" vertical="center"/>
    </xf>
    <xf numFmtId="0" fontId="9" fillId="8" borderId="17" xfId="0" applyFont="1" applyFill="1" applyBorder="1" applyAlignment="1">
      <alignment horizontal="justify" vertical="center"/>
    </xf>
    <xf numFmtId="0" fontId="10" fillId="0" borderId="1" xfId="0" applyFont="1" applyBorder="1" applyAlignment="1">
      <alignment horizontal="justify" vertical="center"/>
    </xf>
    <xf numFmtId="0" fontId="5" fillId="0" borderId="23" xfId="0" applyFont="1" applyBorder="1" applyAlignment="1">
      <alignment horizontal="justify" vertical="center"/>
    </xf>
    <xf numFmtId="164" fontId="1" fillId="0" borderId="0" xfId="0" applyNumberFormat="1" applyFont="1" applyFill="1" applyBorder="1" applyAlignment="1"/>
    <xf numFmtId="0" fontId="5" fillId="0" borderId="18" xfId="0" applyFont="1" applyBorder="1" applyAlignment="1">
      <alignment horizontal="right" vertical="center"/>
    </xf>
    <xf numFmtId="0" fontId="9" fillId="0" borderId="18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justify" vertical="center"/>
    </xf>
    <xf numFmtId="0" fontId="9" fillId="3" borderId="17" xfId="0" applyFont="1" applyFill="1" applyBorder="1" applyAlignment="1">
      <alignment horizontal="justify" vertical="center"/>
    </xf>
    <xf numFmtId="0" fontId="31" fillId="3" borderId="18" xfId="0" applyFont="1" applyFill="1" applyBorder="1" applyAlignment="1">
      <alignment horizontal="center" vertical="center"/>
    </xf>
    <xf numFmtId="0" fontId="10" fillId="0" borderId="17" xfId="0" applyFont="1" applyBorder="1" applyAlignment="1">
      <alignment horizontal="justify" vertical="center"/>
    </xf>
    <xf numFmtId="0" fontId="36" fillId="0" borderId="18" xfId="0" applyFont="1" applyBorder="1" applyAlignment="1">
      <alignment horizontal="center" vertical="center"/>
    </xf>
    <xf numFmtId="0" fontId="10" fillId="0" borderId="57" xfId="0" applyFont="1" applyBorder="1" applyAlignment="1">
      <alignment horizontal="justify" vertical="center"/>
    </xf>
    <xf numFmtId="0" fontId="9" fillId="0" borderId="58" xfId="0" applyFont="1" applyBorder="1" applyAlignment="1">
      <alignment horizontal="center" vertical="center"/>
    </xf>
    <xf numFmtId="0" fontId="0" fillId="0" borderId="1" xfId="0" applyBorder="1" applyAlignment="1">
      <alignment vertical="top" wrapText="1"/>
    </xf>
    <xf numFmtId="0" fontId="27" fillId="0" borderId="16" xfId="0" applyFont="1" applyFill="1" applyBorder="1" applyAlignment="1">
      <alignment horizontal="justify" vertical="center"/>
    </xf>
    <xf numFmtId="0" fontId="27" fillId="0" borderId="53" xfId="0" applyFont="1" applyFill="1" applyBorder="1" applyAlignment="1">
      <alignment horizontal="justify" vertical="center"/>
    </xf>
    <xf numFmtId="0" fontId="5" fillId="0" borderId="23" xfId="0" applyFont="1" applyFill="1" applyBorder="1" applyAlignment="1">
      <alignment horizontal="justify" vertical="center"/>
    </xf>
    <xf numFmtId="0" fontId="5" fillId="0" borderId="61" xfId="0" applyFont="1" applyBorder="1" applyAlignment="1">
      <alignment horizontal="justify" vertical="center"/>
    </xf>
    <xf numFmtId="0" fontId="5" fillId="0" borderId="62" xfId="0" applyFont="1" applyBorder="1" applyAlignment="1">
      <alignment horizontal="center" vertical="center"/>
    </xf>
    <xf numFmtId="0" fontId="27" fillId="0" borderId="5" xfId="0" applyFont="1" applyFill="1" applyBorder="1" applyAlignment="1">
      <alignment horizontal="justify" vertical="center"/>
    </xf>
    <xf numFmtId="0" fontId="9" fillId="0" borderId="17" xfId="0" applyFont="1" applyFill="1" applyBorder="1" applyAlignment="1">
      <alignment horizontal="justify" vertical="center"/>
    </xf>
    <xf numFmtId="0" fontId="10" fillId="0" borderId="17" xfId="0" applyFont="1" applyBorder="1" applyAlignment="1">
      <alignment horizontal="justify" vertical="center"/>
    </xf>
    <xf numFmtId="0" fontId="10" fillId="0" borderId="18" xfId="0" applyFont="1" applyBorder="1" applyAlignment="1">
      <alignment horizontal="center" vertical="center"/>
    </xf>
    <xf numFmtId="0" fontId="31" fillId="8" borderId="18" xfId="0" applyFont="1" applyFill="1" applyBorder="1" applyAlignment="1">
      <alignment horizontal="center" vertical="center"/>
    </xf>
    <xf numFmtId="0" fontId="10" fillId="0" borderId="19" xfId="0" applyFont="1" applyBorder="1" applyAlignment="1">
      <alignment vertical="center"/>
    </xf>
    <xf numFmtId="0" fontId="9" fillId="3" borderId="18" xfId="0" applyFont="1" applyFill="1" applyBorder="1" applyAlignment="1">
      <alignment horizontal="center" vertical="center"/>
    </xf>
    <xf numFmtId="0" fontId="10" fillId="0" borderId="23" xfId="0" applyFont="1" applyBorder="1" applyAlignment="1">
      <alignment horizontal="justify" vertical="center"/>
    </xf>
    <xf numFmtId="0" fontId="10" fillId="0" borderId="23" xfId="0" applyFont="1" applyBorder="1" applyAlignment="1">
      <alignment horizontal="justify" vertical="center" wrapText="1"/>
    </xf>
    <xf numFmtId="0" fontId="10" fillId="0" borderId="19" xfId="0" applyFont="1" applyBorder="1" applyAlignment="1">
      <alignment horizontal="justify" vertical="center" wrapText="1"/>
    </xf>
    <xf numFmtId="0" fontId="9" fillId="0" borderId="17" xfId="0" applyFont="1" applyBorder="1" applyAlignment="1">
      <alignment horizontal="justify" vertical="center"/>
    </xf>
    <xf numFmtId="0" fontId="9" fillId="0" borderId="18" xfId="0" applyFont="1" applyBorder="1" applyAlignment="1">
      <alignment horizontal="center" vertical="center"/>
    </xf>
    <xf numFmtId="0" fontId="5" fillId="2" borderId="8" xfId="0" applyFont="1" applyFill="1" applyBorder="1" applyAlignment="1">
      <alignment horizontal="justify" vertical="center"/>
    </xf>
    <xf numFmtId="0" fontId="5" fillId="2" borderId="21" xfId="0" applyFont="1" applyFill="1" applyBorder="1" applyAlignment="1">
      <alignment horizontal="center" vertical="center"/>
    </xf>
    <xf numFmtId="0" fontId="23" fillId="0" borderId="23" xfId="0" applyFont="1" applyFill="1" applyBorder="1" applyAlignment="1">
      <alignment horizontal="justify" vertical="center"/>
    </xf>
    <xf numFmtId="0" fontId="17" fillId="3" borderId="5" xfId="0" applyFont="1" applyFill="1" applyBorder="1" applyAlignment="1">
      <alignment horizontal="justify" vertical="center"/>
    </xf>
    <xf numFmtId="0" fontId="17" fillId="3" borderId="9" xfId="0" applyFont="1" applyFill="1" applyBorder="1" applyAlignment="1">
      <alignment horizontal="justify" vertical="center"/>
    </xf>
    <xf numFmtId="0" fontId="40" fillId="0" borderId="0" xfId="0" applyFont="1" applyAlignment="1">
      <alignment horizontal="left" vertical="top"/>
    </xf>
    <xf numFmtId="0" fontId="10" fillId="0" borderId="1" xfId="0" applyFont="1" applyFill="1" applyBorder="1" applyAlignment="1">
      <alignment horizontal="justify" vertical="center"/>
    </xf>
    <xf numFmtId="0" fontId="10" fillId="0" borderId="18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center" wrapText="1"/>
    </xf>
    <xf numFmtId="0" fontId="15" fillId="0" borderId="10" xfId="0" applyFont="1" applyFill="1" applyBorder="1" applyAlignment="1">
      <alignment horizontal="center" wrapText="1"/>
    </xf>
    <xf numFmtId="0" fontId="15" fillId="0" borderId="11" xfId="0" applyFont="1" applyFill="1" applyBorder="1" applyAlignment="1">
      <alignment horizontal="center" wrapText="1"/>
    </xf>
    <xf numFmtId="0" fontId="11" fillId="0" borderId="9" xfId="0" applyFont="1" applyFill="1" applyBorder="1" applyAlignment="1">
      <alignment horizontal="center" vertical="center"/>
    </xf>
    <xf numFmtId="0" fontId="12" fillId="0" borderId="10" xfId="0" applyFont="1" applyFill="1" applyBorder="1" applyAlignment="1">
      <alignment horizontal="center" vertical="center"/>
    </xf>
    <xf numFmtId="0" fontId="12" fillId="0" borderId="11" xfId="0" applyFont="1" applyFill="1" applyBorder="1" applyAlignment="1">
      <alignment horizontal="center" vertical="center"/>
    </xf>
    <xf numFmtId="0" fontId="16" fillId="3" borderId="27" xfId="0" applyFont="1" applyFill="1" applyBorder="1" applyAlignment="1">
      <alignment horizontal="center" vertical="center"/>
    </xf>
    <xf numFmtId="0" fontId="16" fillId="3" borderId="28" xfId="0" applyFont="1" applyFill="1" applyBorder="1" applyAlignment="1">
      <alignment horizontal="center" vertical="center"/>
    </xf>
    <xf numFmtId="0" fontId="16" fillId="3" borderId="29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/>
    </xf>
    <xf numFmtId="0" fontId="9" fillId="3" borderId="19" xfId="0" applyFont="1" applyFill="1" applyBorder="1" applyAlignment="1">
      <alignment horizontal="center" vertical="top"/>
    </xf>
    <xf numFmtId="0" fontId="8" fillId="3" borderId="2" xfId="0" applyFont="1" applyFill="1" applyBorder="1" applyAlignment="1">
      <alignment horizontal="center" vertical="top"/>
    </xf>
    <xf numFmtId="0" fontId="8" fillId="3" borderId="20" xfId="0" applyFont="1" applyFill="1" applyBorder="1" applyAlignment="1">
      <alignment horizontal="center" vertical="top"/>
    </xf>
    <xf numFmtId="0" fontId="10" fillId="0" borderId="17" xfId="0" applyFont="1" applyBorder="1" applyAlignment="1">
      <alignment horizontal="justify" vertical="center"/>
    </xf>
    <xf numFmtId="164" fontId="23" fillId="5" borderId="9" xfId="0" applyNumberFormat="1" applyFont="1" applyFill="1" applyBorder="1" applyAlignment="1"/>
    <xf numFmtId="164" fontId="23" fillId="5" borderId="11" xfId="0" applyNumberFormat="1" applyFont="1" applyFill="1" applyBorder="1" applyAlignment="1"/>
    <xf numFmtId="0" fontId="10" fillId="0" borderId="51" xfId="0" applyFont="1" applyBorder="1" applyAlignment="1">
      <alignment horizontal="justify" vertical="center"/>
    </xf>
    <xf numFmtId="0" fontId="10" fillId="0" borderId="18" xfId="0" applyFont="1" applyBorder="1" applyAlignment="1">
      <alignment horizontal="center" vertical="center"/>
    </xf>
    <xf numFmtId="0" fontId="9" fillId="3" borderId="19" xfId="0" applyFont="1" applyFill="1" applyBorder="1" applyAlignment="1">
      <alignment horizontal="justify" vertical="center"/>
    </xf>
    <xf numFmtId="0" fontId="9" fillId="3" borderId="1" xfId="0" applyFont="1" applyFill="1" applyBorder="1" applyAlignment="1">
      <alignment horizontal="justify" vertical="center"/>
    </xf>
    <xf numFmtId="0" fontId="9" fillId="3" borderId="18" xfId="0" applyFont="1" applyFill="1" applyBorder="1" applyAlignment="1">
      <alignment horizontal="justify" vertical="center"/>
    </xf>
    <xf numFmtId="0" fontId="15" fillId="0" borderId="5" xfId="0" applyFont="1" applyFill="1" applyBorder="1" applyAlignment="1">
      <alignment horizontal="center" wrapText="1"/>
    </xf>
    <xf numFmtId="0" fontId="15" fillId="0" borderId="6" xfId="0" applyFont="1" applyFill="1" applyBorder="1" applyAlignment="1">
      <alignment horizontal="center" wrapText="1"/>
    </xf>
    <xf numFmtId="0" fontId="15" fillId="0" borderId="7" xfId="0" applyFont="1" applyFill="1" applyBorder="1" applyAlignment="1">
      <alignment horizontal="center" wrapText="1"/>
    </xf>
    <xf numFmtId="0" fontId="16" fillId="3" borderId="24" xfId="0" applyFont="1" applyFill="1" applyBorder="1" applyAlignment="1">
      <alignment horizontal="center" vertical="center"/>
    </xf>
    <xf numFmtId="0" fontId="16" fillId="3" borderId="12" xfId="0" applyFont="1" applyFill="1" applyBorder="1" applyAlignment="1">
      <alignment horizontal="center" vertical="center"/>
    </xf>
    <xf numFmtId="0" fontId="16" fillId="3" borderId="25" xfId="0" applyFont="1" applyFill="1" applyBorder="1" applyAlignment="1">
      <alignment horizontal="center" vertical="center"/>
    </xf>
    <xf numFmtId="0" fontId="5" fillId="0" borderId="23" xfId="0" applyFont="1" applyBorder="1" applyAlignment="1">
      <alignment horizontal="justify" vertical="center"/>
    </xf>
    <xf numFmtId="0" fontId="5" fillId="0" borderId="26" xfId="0" applyFont="1" applyBorder="1" applyAlignment="1">
      <alignment horizontal="justify" vertical="center"/>
    </xf>
    <xf numFmtId="0" fontId="10" fillId="0" borderId="23" xfId="0" applyFont="1" applyBorder="1" applyAlignment="1">
      <alignment vertical="center"/>
    </xf>
    <xf numFmtId="0" fontId="0" fillId="0" borderId="19" xfId="0" applyBorder="1" applyAlignment="1">
      <alignment vertical="center"/>
    </xf>
    <xf numFmtId="165" fontId="2" fillId="6" borderId="5" xfId="0" applyNumberFormat="1" applyFont="1" applyFill="1" applyBorder="1" applyAlignment="1"/>
    <xf numFmtId="165" fontId="20" fillId="6" borderId="7" xfId="0" applyNumberFormat="1" applyFont="1" applyFill="1" applyBorder="1" applyAlignment="1"/>
    <xf numFmtId="0" fontId="5" fillId="0" borderId="19" xfId="0" applyFont="1" applyBorder="1" applyAlignment="1">
      <alignment horizontal="justify" vertical="center"/>
    </xf>
    <xf numFmtId="0" fontId="16" fillId="3" borderId="17" xfId="0" applyFont="1" applyFill="1" applyBorder="1" applyAlignment="1">
      <alignment horizontal="center" vertical="center"/>
    </xf>
    <xf numFmtId="0" fontId="16" fillId="3" borderId="1" xfId="0" applyFont="1" applyFill="1" applyBorder="1" applyAlignment="1">
      <alignment horizontal="center" vertical="center"/>
    </xf>
    <xf numFmtId="0" fontId="16" fillId="3" borderId="18" xfId="0" applyFont="1" applyFill="1" applyBorder="1" applyAlignment="1">
      <alignment horizontal="center" vertical="center"/>
    </xf>
    <xf numFmtId="165" fontId="2" fillId="6" borderId="9" xfId="0" applyNumberFormat="1" applyFont="1" applyFill="1" applyBorder="1" applyAlignment="1"/>
    <xf numFmtId="165" fontId="20" fillId="6" borderId="11" xfId="0" applyNumberFormat="1" applyFont="1" applyFill="1" applyBorder="1" applyAlignment="1"/>
    <xf numFmtId="164" fontId="23" fillId="5" borderId="59" xfId="0" applyNumberFormat="1" applyFont="1" applyFill="1" applyBorder="1" applyAlignment="1"/>
    <xf numFmtId="164" fontId="23" fillId="5" borderId="60" xfId="0" applyNumberFormat="1" applyFont="1" applyFill="1" applyBorder="1" applyAlignment="1"/>
    <xf numFmtId="0" fontId="15" fillId="0" borderId="15" xfId="0" applyFont="1" applyFill="1" applyBorder="1" applyAlignment="1">
      <alignment horizontal="center" wrapText="1"/>
    </xf>
    <xf numFmtId="0" fontId="0" fillId="0" borderId="13" xfId="0" applyFill="1" applyBorder="1" applyAlignment="1">
      <alignment horizontal="center" wrapText="1"/>
    </xf>
    <xf numFmtId="0" fontId="0" fillId="0" borderId="14" xfId="0" applyFill="1" applyBorder="1" applyAlignment="1">
      <alignment horizontal="center" wrapText="1"/>
    </xf>
    <xf numFmtId="0" fontId="5" fillId="0" borderId="23" xfId="0" applyFont="1" applyBorder="1" applyAlignment="1">
      <alignment horizontal="left" vertical="center"/>
    </xf>
    <xf numFmtId="0" fontId="5" fillId="0" borderId="19" xfId="0" applyFont="1" applyBorder="1" applyAlignment="1">
      <alignment horizontal="left" vertical="center"/>
    </xf>
    <xf numFmtId="164" fontId="2" fillId="0" borderId="6" xfId="0" applyNumberFormat="1" applyFont="1" applyBorder="1" applyAlignment="1"/>
    <xf numFmtId="0" fontId="24" fillId="0" borderId="7" xfId="0" applyFont="1" applyBorder="1" applyAlignment="1"/>
    <xf numFmtId="0" fontId="19" fillId="6" borderId="15" xfId="0" applyFont="1" applyFill="1" applyBorder="1" applyAlignment="1">
      <alignment horizontal="center" vertical="center"/>
    </xf>
    <xf numFmtId="0" fontId="0" fillId="6" borderId="13" xfId="0" applyFill="1" applyBorder="1" applyAlignment="1">
      <alignment horizontal="center"/>
    </xf>
    <xf numFmtId="0" fontId="0" fillId="6" borderId="14" xfId="0" applyFill="1" applyBorder="1" applyAlignment="1">
      <alignment horizontal="center"/>
    </xf>
    <xf numFmtId="164" fontId="3" fillId="0" borderId="8" xfId="0" applyNumberFormat="1" applyFont="1" applyFill="1" applyBorder="1" applyAlignment="1"/>
    <xf numFmtId="164" fontId="0" fillId="0" borderId="21" xfId="0" applyNumberFormat="1" applyFill="1" applyBorder="1" applyAlignment="1"/>
    <xf numFmtId="0" fontId="13" fillId="0" borderId="5" xfId="0" applyFont="1" applyFill="1" applyBorder="1" applyAlignment="1">
      <alignment horizontal="center" vertical="center" wrapText="1"/>
    </xf>
    <xf numFmtId="0" fontId="18" fillId="0" borderId="6" xfId="0" applyFont="1" applyFill="1" applyBorder="1" applyAlignment="1">
      <alignment horizontal="center" vertical="center" wrapText="1"/>
    </xf>
    <xf numFmtId="0" fontId="18" fillId="0" borderId="7" xfId="0" applyFont="1" applyFill="1" applyBorder="1" applyAlignment="1">
      <alignment horizontal="center" vertical="center" wrapText="1"/>
    </xf>
    <xf numFmtId="164" fontId="2" fillId="3" borderId="5" xfId="0" applyNumberFormat="1" applyFont="1" applyFill="1" applyBorder="1" applyAlignment="1"/>
    <xf numFmtId="164" fontId="20" fillId="3" borderId="7" xfId="0" applyNumberFormat="1" applyFont="1" applyFill="1" applyBorder="1" applyAlignment="1"/>
    <xf numFmtId="164" fontId="2" fillId="0" borderId="0" xfId="0" applyNumberFormat="1" applyFont="1" applyFill="1" applyBorder="1" applyAlignment="1"/>
    <xf numFmtId="0" fontId="17" fillId="7" borderId="27" xfId="0" applyNumberFormat="1" applyFont="1" applyFill="1" applyBorder="1" applyAlignment="1">
      <alignment horizontal="justify" vertical="center"/>
    </xf>
    <xf numFmtId="0" fontId="18" fillId="7" borderId="28" xfId="0" applyNumberFormat="1" applyFont="1" applyFill="1" applyBorder="1" applyAlignment="1"/>
    <xf numFmtId="0" fontId="18" fillId="7" borderId="29" xfId="0" applyFont="1" applyFill="1" applyBorder="1" applyAlignment="1"/>
    <xf numFmtId="164" fontId="3" fillId="0" borderId="1" xfId="0" applyNumberFormat="1" applyFont="1" applyFill="1" applyBorder="1" applyAlignment="1"/>
    <xf numFmtId="164" fontId="0" fillId="0" borderId="18" xfId="0" applyNumberFormat="1" applyFill="1" applyBorder="1" applyAlignment="1"/>
    <xf numFmtId="0" fontId="0" fillId="0" borderId="18" xfId="0" applyFont="1" applyFill="1" applyBorder="1" applyAlignment="1"/>
    <xf numFmtId="0" fontId="2" fillId="3" borderId="24" xfId="0" applyFont="1" applyFill="1" applyBorder="1" applyAlignment="1">
      <alignment horizontal="center" wrapText="1"/>
    </xf>
    <xf numFmtId="0" fontId="3" fillId="3" borderId="12" xfId="0" applyFont="1" applyFill="1" applyBorder="1" applyAlignment="1">
      <alignment horizontal="center" wrapText="1"/>
    </xf>
    <xf numFmtId="0" fontId="3" fillId="3" borderId="25" xfId="0" applyFont="1" applyFill="1" applyBorder="1" applyAlignment="1">
      <alignment horizontal="center" wrapText="1"/>
    </xf>
    <xf numFmtId="164" fontId="2" fillId="3" borderId="10" xfId="0" applyNumberFormat="1" applyFont="1" applyFill="1" applyBorder="1" applyAlignment="1"/>
    <xf numFmtId="164" fontId="20" fillId="3" borderId="11" xfId="0" applyNumberFormat="1" applyFont="1" applyFill="1" applyBorder="1" applyAlignment="1"/>
    <xf numFmtId="164" fontId="20" fillId="0" borderId="0" xfId="0" applyNumberFormat="1" applyFont="1" applyFill="1" applyBorder="1" applyAlignment="1"/>
    <xf numFmtId="0" fontId="18" fillId="0" borderId="6" xfId="0" applyFont="1" applyFill="1" applyBorder="1" applyAlignment="1">
      <alignment horizontal="center" wrapText="1"/>
    </xf>
    <xf numFmtId="0" fontId="18" fillId="0" borderId="7" xfId="0" applyFont="1" applyFill="1" applyBorder="1" applyAlignment="1">
      <alignment horizontal="center" wrapText="1"/>
    </xf>
    <xf numFmtId="0" fontId="16" fillId="3" borderId="19" xfId="0" applyFont="1" applyFill="1" applyBorder="1" applyAlignment="1">
      <alignment horizontal="center" vertical="center"/>
    </xf>
    <xf numFmtId="0" fontId="16" fillId="3" borderId="2" xfId="0" applyFont="1" applyFill="1" applyBorder="1" applyAlignment="1">
      <alignment horizontal="center" vertical="center"/>
    </xf>
    <xf numFmtId="0" fontId="16" fillId="3" borderId="20" xfId="0" applyFont="1" applyFill="1" applyBorder="1" applyAlignment="1">
      <alignment horizontal="center" vertical="center"/>
    </xf>
    <xf numFmtId="0" fontId="2" fillId="0" borderId="54" xfId="0" applyFont="1" applyFill="1" applyBorder="1" applyAlignment="1">
      <alignment horizontal="center" wrapText="1"/>
    </xf>
    <xf numFmtId="0" fontId="22" fillId="0" borderId="55" xfId="0" applyFont="1" applyFill="1" applyBorder="1" applyAlignment="1">
      <alignment horizontal="center" wrapText="1"/>
    </xf>
    <xf numFmtId="0" fontId="22" fillId="0" borderId="56" xfId="0" applyFont="1" applyFill="1" applyBorder="1" applyAlignment="1">
      <alignment horizontal="center" wrapText="1"/>
    </xf>
    <xf numFmtId="0" fontId="0" fillId="0" borderId="47" xfId="0" applyBorder="1" applyAlignment="1">
      <alignment vertical="center" wrapText="1"/>
    </xf>
    <xf numFmtId="0" fontId="0" fillId="0" borderId="32" xfId="0" applyBorder="1" applyAlignment="1">
      <alignment vertical="center" wrapText="1"/>
    </xf>
    <xf numFmtId="0" fontId="0" fillId="0" borderId="31" xfId="0" applyBorder="1" applyAlignment="1">
      <alignment vertical="center" wrapText="1"/>
    </xf>
    <xf numFmtId="0" fontId="0" fillId="0" borderId="43" xfId="0" applyBorder="1" applyAlignment="1">
      <alignment vertical="center" wrapText="1"/>
    </xf>
    <xf numFmtId="0" fontId="0" fillId="0" borderId="35" xfId="0" applyBorder="1" applyAlignment="1">
      <alignment vertical="center" wrapText="1"/>
    </xf>
    <xf numFmtId="0" fontId="0" fillId="0" borderId="33" xfId="0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552450</xdr:colOff>
      <xdr:row>28</xdr:row>
      <xdr:rowOff>38100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0" y="381000"/>
          <a:ext cx="8934450" cy="53721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fr-FR" sz="1200" b="1" u="sng"/>
            <a:t>DPGF Lot n°1</a:t>
          </a:r>
          <a:r>
            <a:rPr lang="fr-FR" sz="1200" b="1" u="sng" baseline="0"/>
            <a:t> - Systèmes de contrôle d'accès et automatisme</a:t>
          </a:r>
        </a:p>
        <a:p>
          <a:pPr algn="ctr"/>
          <a:endParaRPr lang="fr-FR" sz="1200" b="1" u="sng" baseline="0"/>
        </a:p>
        <a:p>
          <a:pPr algn="l"/>
          <a:r>
            <a:rPr lang="fr-FR" sz="1200" b="1" u="none" baseline="0"/>
            <a:t>Ce document dispose de 4 onglets à renseigner par le candidat.</a:t>
          </a:r>
          <a:endParaRPr lang="fr-FR" sz="1100" u="none"/>
        </a:p>
        <a:p>
          <a:endParaRPr lang="fr-FR" sz="1100" u="none"/>
        </a:p>
        <a:p>
          <a:r>
            <a:rPr lang="fr-F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Tableaux Coûts</a:t>
          </a:r>
          <a:r>
            <a:rPr lang="fr-FR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des maintenance</a:t>
          </a:r>
        </a:p>
        <a:p>
          <a:endParaRPr lang="fr-FR">
            <a:effectLst/>
          </a:endParaRPr>
        </a:p>
        <a:p>
          <a:r>
            <a:rPr lang="fr-FR" sz="1100"/>
            <a:t>T1 à 6: </a:t>
          </a:r>
          <a:r>
            <a:rPr lang="fr-F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Prix hors taxes à renseigner pour la maintenance annuelle et  par site;</a:t>
          </a:r>
          <a:r>
            <a:rPr lang="fr-FR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Incluant</a:t>
          </a:r>
          <a:r>
            <a:rPr lang="fr-F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toutes</a:t>
          </a:r>
          <a:r>
            <a:rPr lang="fr-FR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les interventions préventives et curatives, hors remplacement matériels. Ces tableaux comprennent également en option la GTI/GTR et les diagnostiques par sites avec réalisation des DOE  comme décrits à partir du  paragraphe 4.1 du CCPT.</a:t>
          </a:r>
        </a:p>
        <a:p>
          <a:r>
            <a:rPr lang="fr-FR" sz="1100"/>
            <a:t>T7: </a:t>
          </a:r>
          <a:r>
            <a:rPr lang="fr-F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Prix</a:t>
          </a:r>
          <a:r>
            <a:rPr lang="fr-FR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total pour l'ensemble des sites, pour pour un an et pour la durée du marché, soit 4 ans.</a:t>
          </a:r>
          <a:endParaRPr lang="fr-FR">
            <a:effectLst/>
          </a:endParaRPr>
        </a:p>
        <a:p>
          <a:r>
            <a:rPr lang="fr-FR" sz="1100" baseline="0"/>
            <a:t>T8: Prix de la Garantie de temps d'intervention 7/7 24/24, 365 jours par an,  pour un an et pour la durée du marché</a:t>
          </a:r>
          <a:r>
            <a:rPr lang="fr-FR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soit 4 ans</a:t>
          </a:r>
          <a:r>
            <a:rPr lang="fr-FR" sz="1100" baseline="0"/>
            <a:t>.</a:t>
          </a:r>
        </a:p>
        <a:p>
          <a:r>
            <a:rPr lang="fr-FR" sz="1100" baseline="0"/>
            <a:t>T9: </a:t>
          </a:r>
          <a:r>
            <a:rPr lang="fr-FR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Prix des diagnostiques par sites avec réalisation des DOE  comme décrits à partir du  paragraphe 4.1 du CCPT (sur la première année seulement).</a:t>
          </a:r>
        </a:p>
        <a:p>
          <a:r>
            <a:rPr lang="fr-FR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T10: Prix maintenance toutes options comprises pour la durée du marché sur 4 ans.</a:t>
          </a:r>
        </a:p>
        <a:p>
          <a:pPr algn="ctr"/>
          <a:endParaRPr lang="fr-FR" sz="1100"/>
        </a:p>
        <a:p>
          <a:pPr algn="ctr"/>
          <a:r>
            <a:rPr lang="fr-FR" sz="1100" u="sng"/>
            <a:t>Délais d'intervention</a:t>
          </a:r>
        </a:p>
        <a:p>
          <a:endParaRPr lang="fr-FR" sz="1100"/>
        </a:p>
        <a:p>
          <a:pPr algn="l"/>
          <a:r>
            <a:rPr lang="fr-FR" sz="1100"/>
            <a:t>Le candidat précise dans son offre</a:t>
          </a:r>
          <a:r>
            <a:rPr lang="fr-FR" sz="1100" baseline="0"/>
            <a:t> en plus de la prestations 24/24 et 7/7, les jours et horaires  d'intervention en heures ouvres. Le Cnam se réserve le choix d'affecter ou non le service 24/7 en fonction des besoins de chaque site. </a:t>
          </a:r>
        </a:p>
        <a:p>
          <a:pPr algn="l"/>
          <a:endParaRPr lang="fr-FR" sz="1100" baseline="0"/>
        </a:p>
        <a:p>
          <a:pPr algn="l"/>
          <a:r>
            <a:rPr lang="fr-FR" sz="1100"/>
            <a:t>Le CNAM établissement public est ouvert de 7h30 à 21h30 du lundi au vendredi, le samedi de 7h30 à 19h00. le dimanche seul le musée est ouvert jusqu'à 18h30.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552450</xdr:colOff>
      <xdr:row>32</xdr:row>
      <xdr:rowOff>180974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0" y="0"/>
          <a:ext cx="8934450" cy="62769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fr-FR" sz="1200" b="1" u="sng"/>
            <a:t>DPGF Lot n°1</a:t>
          </a:r>
          <a:r>
            <a:rPr lang="fr-FR" sz="1200" b="1" u="sng" baseline="0"/>
            <a:t> - Systèmes de contrôle d'accès et interphonie</a:t>
          </a:r>
        </a:p>
        <a:p>
          <a:pPr algn="ctr"/>
          <a:endParaRPr lang="fr-FR" sz="1200" b="1" u="sng" baseline="0"/>
        </a:p>
        <a:p>
          <a:pPr algn="l"/>
          <a:r>
            <a:rPr lang="fr-FR" sz="1200" b="1" u="none" baseline="0"/>
            <a:t>Ce document dispose de 2 onglets à renseigner par le candidat.</a:t>
          </a:r>
          <a:endParaRPr lang="fr-FR" sz="1100" u="none"/>
        </a:p>
        <a:p>
          <a:r>
            <a:rPr lang="fr-FR" sz="1100" u="none"/>
            <a:t>Ce</a:t>
          </a:r>
          <a:r>
            <a:rPr lang="fr-FR" sz="1100" u="none" baseline="0"/>
            <a:t> lot inclus les systèmes de fermetures associés au contrôle d'accès ( serrures électroniques, motorisées, gâches, ..., Excepté les portails motorisées et portes automatiques)</a:t>
          </a:r>
        </a:p>
        <a:p>
          <a:endParaRPr lang="fr-FR" sz="1100" u="none"/>
        </a:p>
        <a:p>
          <a:r>
            <a:rPr lang="fr-FR" sz="1100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Tableaux Coûts</a:t>
          </a:r>
          <a:r>
            <a:rPr lang="fr-FR" sz="1100" u="sng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des maintenance </a:t>
          </a:r>
          <a:r>
            <a:rPr lang="fr-FR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 </a:t>
          </a:r>
        </a:p>
        <a:p>
          <a:endParaRPr lang="fr-FR">
            <a:effectLst/>
          </a:endParaRPr>
        </a:p>
        <a:p>
          <a:r>
            <a:rPr lang="fr-FR" sz="1100"/>
            <a:t>T1 à 7: </a:t>
          </a:r>
          <a:r>
            <a:rPr lang="fr-F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Prix hors taxes à renseigner pour la maintenance annuelle et  par site;</a:t>
          </a:r>
          <a:r>
            <a:rPr lang="fr-FR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Incluant</a:t>
          </a:r>
          <a:r>
            <a:rPr lang="fr-F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toutes</a:t>
          </a:r>
          <a:r>
            <a:rPr lang="fr-FR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les interventions préventives et curatives, hors remplacement matériels. Ces tableaux comprennent également en option la GTI/GTR 24/7</a:t>
          </a:r>
        </a:p>
        <a:p>
          <a:r>
            <a:rPr lang="fr-FR" sz="1100"/>
            <a:t>T8: </a:t>
          </a:r>
          <a:r>
            <a:rPr lang="fr-F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Prix</a:t>
          </a:r>
          <a:r>
            <a:rPr lang="fr-FR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total maintenace pour l'ensemble des sites, pour  un an.</a:t>
          </a:r>
          <a:endParaRPr lang="fr-FR">
            <a:effectLst/>
          </a:endParaRPr>
        </a:p>
        <a:p>
          <a:r>
            <a:rPr lang="fr-FR" sz="1100" baseline="0"/>
            <a:t>T9: Prix de la Garantie de temps d'intervention 7j/7 24h/24, 365 jours par an,  pour un an.</a:t>
          </a:r>
        </a:p>
        <a:p>
          <a:r>
            <a:rPr lang="fr-FR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T10: Prix maintenance hors option, GTR 24/7, toutes options comprises pour la première année de maintenance.</a:t>
          </a:r>
        </a:p>
        <a:p>
          <a:pPr algn="ctr"/>
          <a:endParaRPr lang="fr-FR" sz="1100"/>
        </a:p>
        <a:p>
          <a:pPr algn="ctr"/>
          <a:r>
            <a:rPr lang="fr-FR" sz="1100" u="sng"/>
            <a:t>Délais d'intervention</a:t>
          </a:r>
        </a:p>
        <a:p>
          <a:endParaRPr lang="fr-FR" sz="1100"/>
        </a:p>
        <a:p>
          <a:pPr algn="l"/>
          <a:r>
            <a:rPr lang="fr-FR" sz="1100"/>
            <a:t>Le candidat précise dans son offre</a:t>
          </a:r>
          <a:r>
            <a:rPr lang="fr-FR" sz="1100" baseline="0"/>
            <a:t> en plus de la prestation 24/24 et 7/7, les jours et horaires  d'intervention en heures ouvrées. Le Cnam se réserve le choix d'affecter ou non le service 24/7 en fonction des besoins de chaque site. </a:t>
          </a:r>
        </a:p>
        <a:p>
          <a:pPr algn="l"/>
          <a:endParaRPr lang="fr-FR" sz="1100" baseline="0"/>
        </a:p>
        <a:p>
          <a:pPr algn="l"/>
          <a:r>
            <a:rPr lang="fr-FR" sz="1100"/>
            <a:t>Le CNAM établissement public est ouvert de 7h30 à 21h30 du lundi au vendredi, le samedi de 7h30 à 19h00. le dimanche seul le musée est ouvert jusqu'à 18h00.</a:t>
          </a:r>
        </a:p>
        <a:p>
          <a:pPr algn="l"/>
          <a:endParaRPr lang="fr-FR" sz="1100"/>
        </a:p>
        <a:p>
          <a:pPr algn="l"/>
          <a:r>
            <a:rPr lang="fr-FR" sz="1100"/>
            <a:t>L'offre intègre de base, une assistance</a:t>
          </a:r>
          <a:r>
            <a:rPr lang="fr-FR" sz="1100" baseline="0"/>
            <a:t> technique par téléphone réservée aux techniciens CNAM du Pôle télécommunications et systèmes de sûreté. Le candidat précise dans son offre, la disponibilité du service, jours et horaires de présence.</a:t>
          </a:r>
        </a:p>
        <a:p>
          <a:pPr algn="l"/>
          <a:endParaRPr lang="fr-FR" sz="1100" baseline="0"/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Certains accès contrôlés sont associés à des interphones, la maintenance de ces derniers</a:t>
          </a:r>
          <a:r>
            <a:rPr lang="fr-FR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est à la charge du présent lot.</a:t>
          </a:r>
          <a:endParaRPr lang="fr-FR" sz="1100" b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100" b="1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38100</xdr:rowOff>
    </xdr:from>
    <xdr:to>
      <xdr:col>2</xdr:col>
      <xdr:colOff>1524000</xdr:colOff>
      <xdr:row>45</xdr:row>
      <xdr:rowOff>142875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0" y="6219825"/>
          <a:ext cx="6296025" cy="22002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fr-FR" sz="1100"/>
        </a:p>
      </xdr:txBody>
    </xdr:sp>
    <xdr:clientData/>
  </xdr:twoCellAnchor>
  <xdr:twoCellAnchor>
    <xdr:from>
      <xdr:col>0</xdr:col>
      <xdr:colOff>0</xdr:colOff>
      <xdr:row>34</xdr:row>
      <xdr:rowOff>38100</xdr:rowOff>
    </xdr:from>
    <xdr:to>
      <xdr:col>3</xdr:col>
      <xdr:colOff>0</xdr:colOff>
      <xdr:row>45</xdr:row>
      <xdr:rowOff>142875</xdr:rowOff>
    </xdr:to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>
          <a:off x="0" y="6657975"/>
          <a:ext cx="7229475" cy="22002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M14"/>
  <sheetViews>
    <sheetView topLeftCell="A28" workbookViewId="0">
      <selection activeCell="O9" sqref="O9"/>
    </sheetView>
  </sheetViews>
  <sheetFormatPr baseColWidth="10" defaultColWidth="11.42578125" defaultRowHeight="15" x14ac:dyDescent="0.25"/>
  <sheetData>
    <row r="14" spans="13:13" x14ac:dyDescent="0.25">
      <c r="M14" s="95"/>
    </row>
  </sheetData>
  <pageMargins left="0.70866141732283472" right="0.70866141732283472" top="0.74803149606299213" bottom="0.74803149606299213" header="0.31496062992125984" footer="0.31496062992125984"/>
  <pageSetup paperSize="9" scale="81" fitToHeight="0" orientation="landscape" r:id="rId1"/>
  <headerFooter>
    <oddHeader>&amp;C&amp;F</oddHeader>
    <oddFooter>&amp;L&amp;A&amp;C&amp;P&amp;R&amp;D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02"/>
  <sheetViews>
    <sheetView tabSelected="1" topLeftCell="A172" zoomScale="85" zoomScaleNormal="85" workbookViewId="0">
      <selection activeCell="C205" sqref="C205"/>
    </sheetView>
  </sheetViews>
  <sheetFormatPr baseColWidth="10" defaultColWidth="11.42578125" defaultRowHeight="15" x14ac:dyDescent="0.25"/>
  <cols>
    <col min="1" max="1" width="105" bestFit="1" customWidth="1"/>
    <col min="2" max="2" width="24.42578125" customWidth="1"/>
    <col min="3" max="3" width="20.28515625" style="1" customWidth="1"/>
    <col min="4" max="4" width="6.28515625" customWidth="1"/>
  </cols>
  <sheetData>
    <row r="1" spans="1:4" ht="51" customHeight="1" thickBot="1" x14ac:dyDescent="0.3">
      <c r="A1" s="147" t="s">
        <v>0</v>
      </c>
      <c r="B1" s="148"/>
      <c r="C1" s="149"/>
      <c r="D1" s="2"/>
    </row>
    <row r="2" spans="1:4" ht="14.25" customHeight="1" x14ac:dyDescent="0.25">
      <c r="A2" s="41"/>
      <c r="B2" s="41"/>
      <c r="C2" s="41"/>
      <c r="D2" s="2"/>
    </row>
    <row r="3" spans="1:4" ht="21" x14ac:dyDescent="0.25">
      <c r="A3" s="42" t="s">
        <v>213</v>
      </c>
      <c r="B3" s="43"/>
      <c r="C3" s="43"/>
    </row>
    <row r="4" spans="1:4" ht="19.5" thickBot="1" x14ac:dyDescent="0.3">
      <c r="A4" s="54" t="s">
        <v>1</v>
      </c>
      <c r="B4" s="13"/>
      <c r="C4" s="13"/>
      <c r="D4" s="2"/>
    </row>
    <row r="5" spans="1:4" ht="19.5" thickBot="1" x14ac:dyDescent="0.3">
      <c r="A5" s="141" t="s">
        <v>2</v>
      </c>
      <c r="B5" s="142"/>
      <c r="C5" s="143"/>
      <c r="D5" s="2"/>
    </row>
    <row r="6" spans="1:4" ht="15.75" customHeight="1" x14ac:dyDescent="0.25">
      <c r="A6" s="150" t="s">
        <v>3</v>
      </c>
      <c r="B6" s="151"/>
      <c r="C6" s="152"/>
      <c r="D6" s="2"/>
    </row>
    <row r="7" spans="1:4" ht="15.75" customHeight="1" x14ac:dyDescent="0.25">
      <c r="A7" s="119" t="s">
        <v>4</v>
      </c>
      <c r="B7" s="37" t="s">
        <v>5</v>
      </c>
      <c r="C7" s="104" t="s">
        <v>6</v>
      </c>
      <c r="D7" s="2"/>
    </row>
    <row r="8" spans="1:4" ht="15.75" x14ac:dyDescent="0.25">
      <c r="A8" s="153" t="s">
        <v>215</v>
      </c>
      <c r="B8" s="100" t="s">
        <v>137</v>
      </c>
      <c r="C8" s="121">
        <v>3</v>
      </c>
      <c r="D8" s="2"/>
    </row>
    <row r="9" spans="1:4" ht="15.75" x14ac:dyDescent="0.25">
      <c r="A9" s="153"/>
      <c r="B9" s="100" t="s">
        <v>8</v>
      </c>
      <c r="C9" s="121">
        <v>24</v>
      </c>
      <c r="D9" s="2"/>
    </row>
    <row r="10" spans="1:4" ht="15.75" x14ac:dyDescent="0.25">
      <c r="A10" s="120" t="s">
        <v>214</v>
      </c>
      <c r="B10" s="136" t="s">
        <v>216</v>
      </c>
      <c r="C10" s="137">
        <v>24</v>
      </c>
      <c r="D10" s="2"/>
    </row>
    <row r="11" spans="1:4" ht="18.75" x14ac:dyDescent="0.25">
      <c r="A11" s="106" t="s">
        <v>9</v>
      </c>
      <c r="B11" s="58"/>
      <c r="C11" s="107">
        <f>SUM(C8:C9)</f>
        <v>27</v>
      </c>
      <c r="D11" s="2"/>
    </row>
    <row r="12" spans="1:4" ht="18.75" x14ac:dyDescent="0.25">
      <c r="A12" s="99" t="s">
        <v>10</v>
      </c>
      <c r="B12" s="92"/>
      <c r="C12" s="122">
        <v>37</v>
      </c>
      <c r="D12" s="2"/>
    </row>
    <row r="13" spans="1:4" ht="15.75" x14ac:dyDescent="0.25">
      <c r="A13" s="169" t="s">
        <v>11</v>
      </c>
      <c r="B13" s="100" t="s">
        <v>139</v>
      </c>
      <c r="C13" s="121">
        <v>38</v>
      </c>
      <c r="D13" s="2"/>
    </row>
    <row r="14" spans="1:4" ht="15.75" x14ac:dyDescent="0.25">
      <c r="A14" s="170"/>
      <c r="B14" s="100" t="s">
        <v>138</v>
      </c>
      <c r="C14" s="121">
        <v>2</v>
      </c>
      <c r="D14" s="2"/>
    </row>
    <row r="15" spans="1:4" ht="15.75" x14ac:dyDescent="0.25">
      <c r="A15" s="123" t="s">
        <v>163</v>
      </c>
      <c r="B15" s="100" t="s">
        <v>140</v>
      </c>
      <c r="C15" s="121">
        <v>1</v>
      </c>
      <c r="D15" s="2"/>
    </row>
    <row r="16" spans="1:4" ht="15.75" x14ac:dyDescent="0.25">
      <c r="A16" s="106" t="s">
        <v>12</v>
      </c>
      <c r="B16" s="58"/>
      <c r="C16" s="124">
        <f>SUM(C13:C15)</f>
        <v>41</v>
      </c>
      <c r="D16" s="2"/>
    </row>
    <row r="17" spans="1:4" ht="15.75" x14ac:dyDescent="0.25">
      <c r="A17" s="108" t="s">
        <v>149</v>
      </c>
      <c r="B17" s="100" t="s">
        <v>141</v>
      </c>
      <c r="C17" s="121">
        <v>26</v>
      </c>
      <c r="D17" s="2"/>
    </row>
    <row r="18" spans="1:4" ht="15.75" x14ac:dyDescent="0.25">
      <c r="A18" s="108" t="s">
        <v>14</v>
      </c>
      <c r="B18" s="100"/>
      <c r="C18" s="121">
        <v>2</v>
      </c>
      <c r="D18" s="2"/>
    </row>
    <row r="19" spans="1:4" ht="15.75" x14ac:dyDescent="0.25">
      <c r="A19" s="108" t="s">
        <v>15</v>
      </c>
      <c r="B19" s="112" t="s">
        <v>203</v>
      </c>
      <c r="C19" s="109">
        <v>5</v>
      </c>
      <c r="D19" s="2"/>
    </row>
    <row r="20" spans="1:4" ht="15.75" x14ac:dyDescent="0.25">
      <c r="A20" s="108" t="s">
        <v>16</v>
      </c>
      <c r="B20" s="100" t="s">
        <v>17</v>
      </c>
      <c r="C20" s="121">
        <v>8</v>
      </c>
      <c r="D20" s="2"/>
    </row>
    <row r="21" spans="1:4" ht="15.75" x14ac:dyDescent="0.25">
      <c r="A21" s="29" t="s">
        <v>29</v>
      </c>
      <c r="B21" s="100"/>
      <c r="C21" s="121">
        <v>2</v>
      </c>
      <c r="D21" s="2"/>
    </row>
    <row r="22" spans="1:4" ht="15.75" x14ac:dyDescent="0.25">
      <c r="A22" s="125" t="s">
        <v>142</v>
      </c>
      <c r="B22" s="100">
        <v>29300</v>
      </c>
      <c r="C22" s="121">
        <v>1</v>
      </c>
      <c r="D22" s="2"/>
    </row>
    <row r="23" spans="1:4" ht="15.75" x14ac:dyDescent="0.25">
      <c r="A23" s="29" t="s">
        <v>150</v>
      </c>
      <c r="B23" s="96" t="s">
        <v>34</v>
      </c>
      <c r="C23" s="121">
        <v>2</v>
      </c>
      <c r="D23" s="2"/>
    </row>
    <row r="24" spans="1:4" ht="15.75" x14ac:dyDescent="0.25">
      <c r="A24" s="126" t="s">
        <v>18</v>
      </c>
      <c r="B24" s="156"/>
      <c r="C24" s="157">
        <v>1</v>
      </c>
      <c r="D24" s="2"/>
    </row>
    <row r="25" spans="1:4" ht="15.75" x14ac:dyDescent="0.25">
      <c r="A25" s="127" t="s">
        <v>19</v>
      </c>
      <c r="B25" s="156"/>
      <c r="C25" s="157"/>
      <c r="D25" s="2"/>
    </row>
    <row r="26" spans="1:4" ht="15.75" customHeight="1" x14ac:dyDescent="0.25">
      <c r="A26" s="158" t="s">
        <v>206</v>
      </c>
      <c r="B26" s="159"/>
      <c r="C26" s="160"/>
      <c r="D26" s="2"/>
    </row>
    <row r="27" spans="1:4" ht="15.75" customHeight="1" x14ac:dyDescent="0.25">
      <c r="A27" s="128" t="s">
        <v>20</v>
      </c>
      <c r="B27" s="10" t="s">
        <v>5</v>
      </c>
      <c r="C27" s="129" t="s">
        <v>6</v>
      </c>
      <c r="D27" s="2"/>
    </row>
    <row r="28" spans="1:4" ht="15.75" customHeight="1" x14ac:dyDescent="0.25">
      <c r="A28" s="108" t="s">
        <v>143</v>
      </c>
      <c r="B28" s="11" t="s">
        <v>164</v>
      </c>
      <c r="C28" s="129">
        <v>4</v>
      </c>
      <c r="D28" s="2"/>
    </row>
    <row r="29" spans="1:4" ht="15.75" customHeight="1" x14ac:dyDescent="0.25">
      <c r="A29" s="108" t="s">
        <v>156</v>
      </c>
      <c r="B29" s="11" t="s">
        <v>157</v>
      </c>
      <c r="C29" s="129">
        <v>1</v>
      </c>
      <c r="D29" s="2"/>
    </row>
    <row r="30" spans="1:4" ht="15.75" customHeight="1" x14ac:dyDescent="0.25">
      <c r="A30" s="108" t="s">
        <v>144</v>
      </c>
      <c r="B30" s="100" t="s">
        <v>145</v>
      </c>
      <c r="C30" s="121">
        <v>2</v>
      </c>
      <c r="D30" s="2"/>
    </row>
    <row r="31" spans="1:4" ht="15.75" customHeight="1" x14ac:dyDescent="0.25">
      <c r="A31" s="108" t="s">
        <v>146</v>
      </c>
      <c r="B31" s="100" t="s">
        <v>152</v>
      </c>
      <c r="C31" s="121">
        <v>2</v>
      </c>
      <c r="D31" s="2"/>
    </row>
    <row r="32" spans="1:4" ht="15.75" customHeight="1" x14ac:dyDescent="0.25">
      <c r="A32" s="108" t="s">
        <v>148</v>
      </c>
      <c r="B32" s="100" t="s">
        <v>147</v>
      </c>
      <c r="C32" s="121">
        <v>1</v>
      </c>
      <c r="D32" s="2"/>
    </row>
    <row r="33" spans="1:4" ht="15.75" customHeight="1" thickBot="1" x14ac:dyDescent="0.3">
      <c r="A33" s="29" t="s">
        <v>38</v>
      </c>
      <c r="B33" s="96"/>
      <c r="C33" s="103">
        <v>1</v>
      </c>
      <c r="D33" s="2"/>
    </row>
    <row r="34" spans="1:4" ht="21" customHeight="1" thickBot="1" x14ac:dyDescent="0.3">
      <c r="A34" s="39" t="s">
        <v>22</v>
      </c>
      <c r="B34" s="171">
        <v>0</v>
      </c>
      <c r="C34" s="172"/>
      <c r="D34" s="2"/>
    </row>
    <row r="35" spans="1:4" ht="20.25" customHeight="1" thickBot="1" x14ac:dyDescent="0.3">
      <c r="A35" s="118" t="s">
        <v>134</v>
      </c>
      <c r="B35" s="154">
        <v>0</v>
      </c>
      <c r="C35" s="155"/>
      <c r="D35" s="2"/>
    </row>
    <row r="36" spans="1:4" ht="19.5" thickBot="1" x14ac:dyDescent="0.3">
      <c r="A36" s="54" t="s">
        <v>23</v>
      </c>
      <c r="B36" s="8"/>
      <c r="C36" s="9"/>
      <c r="D36" s="2"/>
    </row>
    <row r="37" spans="1:4" ht="19.5" thickBot="1" x14ac:dyDescent="0.35">
      <c r="A37" s="161" t="s">
        <v>24</v>
      </c>
      <c r="B37" s="162"/>
      <c r="C37" s="163"/>
      <c r="D37" s="2"/>
    </row>
    <row r="38" spans="1:4" ht="15.75" x14ac:dyDescent="0.25">
      <c r="A38" s="164" t="s">
        <v>3</v>
      </c>
      <c r="B38" s="165"/>
      <c r="C38" s="166"/>
      <c r="D38" s="3"/>
    </row>
    <row r="39" spans="1:4" ht="15.75" x14ac:dyDescent="0.25">
      <c r="A39" s="26" t="s">
        <v>4</v>
      </c>
      <c r="B39" s="37" t="s">
        <v>5</v>
      </c>
      <c r="C39" s="104" t="s">
        <v>6</v>
      </c>
      <c r="D39" s="3"/>
    </row>
    <row r="40" spans="1:4" ht="15.75" x14ac:dyDescent="0.25">
      <c r="A40" s="167" t="s">
        <v>7</v>
      </c>
      <c r="B40" s="100" t="s">
        <v>137</v>
      </c>
      <c r="C40" s="81">
        <v>1</v>
      </c>
      <c r="D40" s="3"/>
    </row>
    <row r="41" spans="1:4" ht="15.75" x14ac:dyDescent="0.25">
      <c r="A41" s="168"/>
      <c r="B41" s="100" t="s">
        <v>8</v>
      </c>
      <c r="C41" s="81">
        <v>11</v>
      </c>
      <c r="D41" s="3"/>
    </row>
    <row r="42" spans="1:4" ht="18.75" x14ac:dyDescent="0.25">
      <c r="A42" s="106" t="s">
        <v>9</v>
      </c>
      <c r="B42" s="58"/>
      <c r="C42" s="107">
        <f>SUM(C40:C41)</f>
        <v>12</v>
      </c>
      <c r="D42" s="2"/>
    </row>
    <row r="43" spans="1:4" ht="15.75" x14ac:dyDescent="0.25">
      <c r="A43" s="167" t="s">
        <v>25</v>
      </c>
      <c r="B43" s="100" t="s">
        <v>139</v>
      </c>
      <c r="C43" s="81">
        <v>19</v>
      </c>
      <c r="D43" s="59"/>
    </row>
    <row r="44" spans="1:4" ht="15.75" x14ac:dyDescent="0.25">
      <c r="A44" s="173"/>
      <c r="B44" s="100" t="s">
        <v>138</v>
      </c>
      <c r="C44" s="57">
        <v>4</v>
      </c>
      <c r="D44" s="59"/>
    </row>
    <row r="45" spans="1:4" ht="18.75" x14ac:dyDescent="0.25">
      <c r="A45" s="60" t="s">
        <v>12</v>
      </c>
      <c r="B45" s="61"/>
      <c r="C45" s="62">
        <f>SUM(C43:C44)</f>
        <v>23</v>
      </c>
      <c r="D45" s="3"/>
    </row>
    <row r="46" spans="1:4" ht="15.75" x14ac:dyDescent="0.25">
      <c r="A46" s="99" t="s">
        <v>10</v>
      </c>
      <c r="B46" s="96"/>
      <c r="C46" s="63">
        <v>20</v>
      </c>
      <c r="D46" s="3"/>
    </row>
    <row r="47" spans="1:4" ht="15.75" x14ac:dyDescent="0.25">
      <c r="A47" s="29" t="s">
        <v>26</v>
      </c>
      <c r="B47" s="96"/>
      <c r="C47" s="98">
        <v>3</v>
      </c>
      <c r="D47" s="3"/>
    </row>
    <row r="48" spans="1:4" ht="15.75" x14ac:dyDescent="0.25">
      <c r="A48" s="29" t="s">
        <v>13</v>
      </c>
      <c r="B48" s="96"/>
      <c r="C48" s="81">
        <v>1</v>
      </c>
      <c r="D48" s="3"/>
    </row>
    <row r="49" spans="1:4" ht="15.75" x14ac:dyDescent="0.25">
      <c r="A49" s="29" t="s">
        <v>155</v>
      </c>
      <c r="B49" s="96" t="s">
        <v>154</v>
      </c>
      <c r="C49" s="81">
        <v>3</v>
      </c>
      <c r="D49" s="3"/>
    </row>
    <row r="50" spans="1:4" ht="15.75" x14ac:dyDescent="0.25">
      <c r="A50" s="29" t="s">
        <v>14</v>
      </c>
      <c r="B50" s="96"/>
      <c r="C50" s="81">
        <v>3</v>
      </c>
      <c r="D50" s="3"/>
    </row>
    <row r="51" spans="1:4" ht="15.75" x14ac:dyDescent="0.25">
      <c r="A51" s="29" t="s">
        <v>27</v>
      </c>
      <c r="B51" s="96"/>
      <c r="C51" s="81">
        <v>5</v>
      </c>
      <c r="D51" s="3"/>
    </row>
    <row r="52" spans="1:4" ht="15.75" x14ac:dyDescent="0.25">
      <c r="A52" s="29" t="s">
        <v>28</v>
      </c>
      <c r="B52" s="96"/>
      <c r="C52" s="81">
        <v>26</v>
      </c>
      <c r="D52" s="3"/>
    </row>
    <row r="53" spans="1:4" ht="15.75" x14ac:dyDescent="0.25">
      <c r="A53" s="108" t="s">
        <v>15</v>
      </c>
      <c r="B53" s="112" t="s">
        <v>203</v>
      </c>
      <c r="C53" s="109">
        <v>5</v>
      </c>
      <c r="D53" s="2"/>
    </row>
    <row r="54" spans="1:4" ht="15.75" x14ac:dyDescent="0.25">
      <c r="A54" s="29" t="s">
        <v>29</v>
      </c>
      <c r="B54" s="96"/>
      <c r="C54" s="81">
        <v>3</v>
      </c>
      <c r="D54" s="3"/>
    </row>
    <row r="55" spans="1:4" ht="15.75" x14ac:dyDescent="0.25">
      <c r="A55" s="29" t="s">
        <v>30</v>
      </c>
      <c r="B55" s="96"/>
      <c r="C55" s="81">
        <v>7</v>
      </c>
      <c r="D55" s="3"/>
    </row>
    <row r="56" spans="1:4" ht="15.75" x14ac:dyDescent="0.25">
      <c r="A56" s="29" t="s">
        <v>31</v>
      </c>
      <c r="B56" s="96"/>
      <c r="C56" s="81">
        <v>8</v>
      </c>
      <c r="D56" s="3"/>
    </row>
    <row r="57" spans="1:4" ht="15.75" x14ac:dyDescent="0.25">
      <c r="A57" s="29" t="s">
        <v>32</v>
      </c>
      <c r="B57" s="96"/>
      <c r="C57" s="81">
        <v>3</v>
      </c>
      <c r="D57" s="3"/>
    </row>
    <row r="58" spans="1:4" ht="15.75" x14ac:dyDescent="0.25">
      <c r="A58" s="29" t="s">
        <v>153</v>
      </c>
      <c r="B58" s="96"/>
      <c r="C58" s="81">
        <v>3</v>
      </c>
      <c r="D58" s="3"/>
    </row>
    <row r="59" spans="1:4" ht="15.75" x14ac:dyDescent="0.25">
      <c r="A59" s="29" t="s">
        <v>33</v>
      </c>
      <c r="B59" s="96" t="s">
        <v>34</v>
      </c>
      <c r="C59" s="81">
        <v>1</v>
      </c>
      <c r="D59" s="3"/>
    </row>
    <row r="60" spans="1:4" ht="15.75" x14ac:dyDescent="0.25">
      <c r="A60" s="29" t="s">
        <v>162</v>
      </c>
      <c r="B60" s="96" t="s">
        <v>141</v>
      </c>
      <c r="C60" s="81">
        <v>10</v>
      </c>
      <c r="D60" s="3"/>
    </row>
    <row r="61" spans="1:4" ht="15.75" x14ac:dyDescent="0.25">
      <c r="A61" s="29" t="s">
        <v>35</v>
      </c>
      <c r="B61" s="96"/>
      <c r="C61" s="81">
        <v>2</v>
      </c>
      <c r="D61" s="3"/>
    </row>
    <row r="62" spans="1:4" ht="15.75" x14ac:dyDescent="0.25">
      <c r="A62" s="174" t="s">
        <v>200</v>
      </c>
      <c r="B62" s="175"/>
      <c r="C62" s="176"/>
      <c r="D62" s="3"/>
    </row>
    <row r="63" spans="1:4" ht="15.75" x14ac:dyDescent="0.25">
      <c r="A63" s="30" t="s">
        <v>4</v>
      </c>
      <c r="B63" s="37" t="s">
        <v>5</v>
      </c>
      <c r="C63" s="104" t="s">
        <v>6</v>
      </c>
      <c r="D63" s="3"/>
    </row>
    <row r="64" spans="1:4" ht="15.75" x14ac:dyDescent="0.25">
      <c r="A64" s="29" t="s">
        <v>158</v>
      </c>
      <c r="B64" s="96" t="s">
        <v>157</v>
      </c>
      <c r="C64" s="81">
        <v>1</v>
      </c>
      <c r="D64" s="3"/>
    </row>
    <row r="65" spans="1:7" ht="31.5" x14ac:dyDescent="0.25">
      <c r="A65" s="29" t="s">
        <v>37</v>
      </c>
      <c r="B65" s="7" t="s">
        <v>159</v>
      </c>
      <c r="C65" s="56">
        <v>1</v>
      </c>
      <c r="D65" s="3"/>
    </row>
    <row r="66" spans="1:7" ht="15.75" x14ac:dyDescent="0.25">
      <c r="A66" s="108" t="s">
        <v>144</v>
      </c>
      <c r="B66" s="100" t="s">
        <v>145</v>
      </c>
      <c r="C66" s="81">
        <v>2</v>
      </c>
      <c r="D66" s="3"/>
    </row>
    <row r="67" spans="1:7" ht="15.75" x14ac:dyDescent="0.25">
      <c r="A67" s="108" t="s">
        <v>146</v>
      </c>
      <c r="B67" s="100" t="s">
        <v>152</v>
      </c>
      <c r="C67" s="81">
        <v>1</v>
      </c>
      <c r="D67" s="3"/>
    </row>
    <row r="68" spans="1:7" ht="15.75" x14ac:dyDescent="0.25">
      <c r="A68" s="110" t="s">
        <v>21</v>
      </c>
      <c r="B68" s="91"/>
      <c r="C68" s="111">
        <v>2</v>
      </c>
      <c r="D68" s="3"/>
    </row>
    <row r="69" spans="1:7" ht="16.5" thickBot="1" x14ac:dyDescent="0.3">
      <c r="A69" s="86" t="s">
        <v>38</v>
      </c>
      <c r="B69" s="116"/>
      <c r="C69" s="117">
        <v>1</v>
      </c>
      <c r="D69" s="3"/>
    </row>
    <row r="70" spans="1:7" ht="16.5" thickBot="1" x14ac:dyDescent="0.3">
      <c r="A70" s="39" t="s">
        <v>39</v>
      </c>
      <c r="B70" s="171">
        <v>0</v>
      </c>
      <c r="C70" s="172"/>
      <c r="D70" s="3"/>
    </row>
    <row r="71" spans="1:7" ht="15.75" thickBot="1" x14ac:dyDescent="0.3">
      <c r="A71" s="114" t="s">
        <v>134</v>
      </c>
      <c r="B71" s="154">
        <v>0</v>
      </c>
      <c r="C71" s="155"/>
      <c r="D71" s="3"/>
    </row>
    <row r="72" spans="1:7" x14ac:dyDescent="0.25">
      <c r="A72" s="15"/>
      <c r="B72" s="12"/>
      <c r="C72" s="16"/>
      <c r="D72" s="3"/>
    </row>
    <row r="73" spans="1:7" ht="19.5" thickBot="1" x14ac:dyDescent="0.3">
      <c r="A73" s="54" t="s">
        <v>40</v>
      </c>
      <c r="B73" s="12"/>
      <c r="C73" s="16"/>
      <c r="D73" s="3"/>
    </row>
    <row r="74" spans="1:7" ht="19.5" thickBot="1" x14ac:dyDescent="0.35">
      <c r="A74" s="181" t="s">
        <v>184</v>
      </c>
      <c r="B74" s="182"/>
      <c r="C74" s="183"/>
      <c r="D74" s="18"/>
    </row>
    <row r="75" spans="1:7" ht="15.75" x14ac:dyDescent="0.25">
      <c r="A75" s="144" t="s">
        <v>41</v>
      </c>
      <c r="B75" s="145"/>
      <c r="C75" s="146"/>
      <c r="D75" s="17"/>
    </row>
    <row r="76" spans="1:7" ht="15.75" x14ac:dyDescent="0.25">
      <c r="A76" s="26" t="s">
        <v>4</v>
      </c>
      <c r="B76" s="37" t="s">
        <v>5</v>
      </c>
      <c r="C76" s="104" t="s">
        <v>6</v>
      </c>
      <c r="D76" s="17"/>
    </row>
    <row r="77" spans="1:7" ht="15.75" x14ac:dyDescent="0.25">
      <c r="A77" s="184" t="s">
        <v>42</v>
      </c>
      <c r="B77" s="96" t="s">
        <v>137</v>
      </c>
      <c r="C77" s="105">
        <v>18</v>
      </c>
      <c r="D77" s="17"/>
    </row>
    <row r="78" spans="1:7" ht="15.75" x14ac:dyDescent="0.25">
      <c r="A78" s="185"/>
      <c r="B78" s="96" t="s">
        <v>8</v>
      </c>
      <c r="C78" s="105">
        <v>7</v>
      </c>
      <c r="D78" s="17"/>
    </row>
    <row r="79" spans="1:7" ht="18.75" x14ac:dyDescent="0.25">
      <c r="A79" s="106" t="s">
        <v>9</v>
      </c>
      <c r="B79" s="58"/>
      <c r="C79" s="107">
        <f>SUM(C77:C78)</f>
        <v>25</v>
      </c>
      <c r="D79" s="2"/>
      <c r="F79" s="46"/>
      <c r="G79" s="46"/>
    </row>
    <row r="80" spans="1:7" ht="18.75" x14ac:dyDescent="0.25">
      <c r="A80" s="29" t="s">
        <v>172</v>
      </c>
      <c r="B80" s="96" t="s">
        <v>173</v>
      </c>
      <c r="C80" s="64">
        <v>3</v>
      </c>
      <c r="D80" s="2"/>
      <c r="F80" s="46"/>
      <c r="G80" s="46"/>
    </row>
    <row r="81" spans="1:4" ht="18.75" x14ac:dyDescent="0.25">
      <c r="A81" s="29" t="s">
        <v>43</v>
      </c>
      <c r="B81" s="96" t="s">
        <v>44</v>
      </c>
      <c r="C81" s="64">
        <v>5</v>
      </c>
      <c r="D81" s="17"/>
    </row>
    <row r="82" spans="1:4" ht="18.75" x14ac:dyDescent="0.25">
      <c r="A82" s="29" t="s">
        <v>25</v>
      </c>
      <c r="B82" s="100" t="s">
        <v>139</v>
      </c>
      <c r="C82" s="64">
        <v>71</v>
      </c>
      <c r="D82" s="17"/>
    </row>
    <row r="83" spans="1:4" ht="18.75" x14ac:dyDescent="0.25">
      <c r="A83" s="29" t="s">
        <v>170</v>
      </c>
      <c r="B83" s="96" t="s">
        <v>169</v>
      </c>
      <c r="C83" s="64">
        <v>51</v>
      </c>
      <c r="D83" s="17"/>
    </row>
    <row r="84" spans="1:4" ht="18.75" x14ac:dyDescent="0.25">
      <c r="A84" s="29" t="s">
        <v>45</v>
      </c>
      <c r="B84" s="96" t="s">
        <v>202</v>
      </c>
      <c r="C84" s="64">
        <v>43</v>
      </c>
      <c r="D84" s="17"/>
    </row>
    <row r="85" spans="1:4" ht="15.75" x14ac:dyDescent="0.25">
      <c r="A85" s="29" t="s">
        <v>46</v>
      </c>
      <c r="B85" s="96" t="s">
        <v>171</v>
      </c>
      <c r="C85" s="81">
        <v>16</v>
      </c>
      <c r="D85" s="17"/>
    </row>
    <row r="86" spans="1:4" ht="15.75" x14ac:dyDescent="0.25">
      <c r="A86" s="29" t="s">
        <v>47</v>
      </c>
      <c r="B86" s="96" t="s">
        <v>48</v>
      </c>
      <c r="C86" s="81">
        <v>4</v>
      </c>
      <c r="D86" s="17"/>
    </row>
    <row r="87" spans="1:4" ht="15.75" x14ac:dyDescent="0.25">
      <c r="A87" s="29" t="s">
        <v>49</v>
      </c>
      <c r="B87" s="96" t="s">
        <v>50</v>
      </c>
      <c r="C87" s="81">
        <v>2</v>
      </c>
      <c r="D87" s="17"/>
    </row>
    <row r="88" spans="1:4" ht="15.75" x14ac:dyDescent="0.25">
      <c r="A88" s="29" t="s">
        <v>175</v>
      </c>
      <c r="B88" s="96" t="s">
        <v>174</v>
      </c>
      <c r="C88" s="81">
        <v>3</v>
      </c>
      <c r="D88" s="17"/>
    </row>
    <row r="89" spans="1:4" ht="15.75" x14ac:dyDescent="0.25">
      <c r="A89" s="27" t="s">
        <v>51</v>
      </c>
      <c r="B89" s="96" t="s">
        <v>52</v>
      </c>
      <c r="C89" s="81">
        <v>4</v>
      </c>
      <c r="D89" s="17"/>
    </row>
    <row r="90" spans="1:4" ht="15.75" x14ac:dyDescent="0.25">
      <c r="A90" s="27" t="s">
        <v>53</v>
      </c>
      <c r="B90" s="96" t="s">
        <v>54</v>
      </c>
      <c r="C90" s="81">
        <v>1</v>
      </c>
      <c r="D90" s="17"/>
    </row>
    <row r="91" spans="1:4" ht="15" customHeight="1" x14ac:dyDescent="0.25">
      <c r="A91" s="27" t="s">
        <v>151</v>
      </c>
      <c r="B91" s="96" t="s">
        <v>55</v>
      </c>
      <c r="C91" s="81">
        <v>1</v>
      </c>
      <c r="D91" s="17"/>
    </row>
    <row r="92" spans="1:4" ht="15" customHeight="1" x14ac:dyDescent="0.25">
      <c r="A92" s="27" t="s">
        <v>176</v>
      </c>
      <c r="B92" s="96"/>
      <c r="C92" s="81">
        <v>1</v>
      </c>
      <c r="D92" s="17"/>
    </row>
    <row r="93" spans="1:4" ht="15" customHeight="1" x14ac:dyDescent="0.25">
      <c r="A93" s="27" t="s">
        <v>167</v>
      </c>
      <c r="B93" s="96"/>
      <c r="C93" s="81">
        <v>45</v>
      </c>
      <c r="D93" s="17"/>
    </row>
    <row r="94" spans="1:4" ht="15" customHeight="1" x14ac:dyDescent="0.25">
      <c r="A94" s="27" t="s">
        <v>168</v>
      </c>
      <c r="B94" s="96"/>
      <c r="C94" s="81">
        <v>4</v>
      </c>
      <c r="D94" s="17"/>
    </row>
    <row r="95" spans="1:4" ht="15" customHeight="1" x14ac:dyDescent="0.25">
      <c r="A95" s="27" t="s">
        <v>165</v>
      </c>
      <c r="B95" s="96" t="s">
        <v>166</v>
      </c>
      <c r="C95" s="81">
        <v>7</v>
      </c>
      <c r="D95" s="17"/>
    </row>
    <row r="96" spans="1:4" ht="15.75" x14ac:dyDescent="0.25">
      <c r="A96" s="174" t="s">
        <v>201</v>
      </c>
      <c r="B96" s="175"/>
      <c r="C96" s="176"/>
      <c r="D96" s="12"/>
    </row>
    <row r="97" spans="1:4" ht="15.75" x14ac:dyDescent="0.25">
      <c r="A97" s="26" t="s">
        <v>4</v>
      </c>
      <c r="B97" s="37" t="s">
        <v>5</v>
      </c>
      <c r="C97" s="35" t="s">
        <v>56</v>
      </c>
      <c r="D97" s="12"/>
    </row>
    <row r="98" spans="1:4" ht="15.75" x14ac:dyDescent="0.25">
      <c r="A98" s="29" t="s">
        <v>177</v>
      </c>
      <c r="B98" s="96" t="s">
        <v>178</v>
      </c>
      <c r="C98" s="81">
        <v>1</v>
      </c>
      <c r="D98" s="12"/>
    </row>
    <row r="99" spans="1:4" ht="15.75" x14ac:dyDescent="0.25">
      <c r="A99" s="29" t="s">
        <v>179</v>
      </c>
      <c r="B99" s="96" t="s">
        <v>180</v>
      </c>
      <c r="C99" s="81">
        <v>1</v>
      </c>
      <c r="D99" s="12"/>
    </row>
    <row r="100" spans="1:4" ht="15.75" x14ac:dyDescent="0.25">
      <c r="A100" s="29" t="s">
        <v>57</v>
      </c>
      <c r="B100" s="96" t="s">
        <v>58</v>
      </c>
      <c r="C100" s="81">
        <v>5</v>
      </c>
      <c r="D100" s="12"/>
    </row>
    <row r="101" spans="1:4" ht="16.5" thickBot="1" x14ac:dyDescent="0.3">
      <c r="A101" s="115" t="s">
        <v>38</v>
      </c>
      <c r="B101" s="7"/>
      <c r="C101" s="56">
        <v>1</v>
      </c>
    </row>
    <row r="102" spans="1:4" ht="20.25" customHeight="1" thickBot="1" x14ac:dyDescent="0.3">
      <c r="A102" s="40" t="s">
        <v>59</v>
      </c>
      <c r="B102" s="177">
        <v>0</v>
      </c>
      <c r="C102" s="178"/>
      <c r="D102" s="3"/>
    </row>
    <row r="103" spans="1:4" ht="15.75" thickBot="1" x14ac:dyDescent="0.3">
      <c r="A103" s="113" t="s">
        <v>134</v>
      </c>
      <c r="B103" s="179">
        <v>0</v>
      </c>
      <c r="C103" s="180"/>
      <c r="D103" s="3"/>
    </row>
    <row r="104" spans="1:4" x14ac:dyDescent="0.25">
      <c r="A104" s="15"/>
      <c r="B104" s="12"/>
      <c r="C104" s="16"/>
      <c r="D104" s="3"/>
    </row>
    <row r="105" spans="1:4" ht="19.5" thickBot="1" x14ac:dyDescent="0.3">
      <c r="A105" s="54" t="s">
        <v>60</v>
      </c>
      <c r="B105" s="19"/>
      <c r="C105" s="20"/>
      <c r="D105" s="3"/>
    </row>
    <row r="106" spans="1:4" ht="19.5" thickBot="1" x14ac:dyDescent="0.35">
      <c r="A106" s="138" t="s">
        <v>185</v>
      </c>
      <c r="B106" s="139"/>
      <c r="C106" s="140"/>
      <c r="D106" s="3"/>
    </row>
    <row r="107" spans="1:4" ht="15.75" x14ac:dyDescent="0.25">
      <c r="A107" s="205" t="s">
        <v>61</v>
      </c>
      <c r="B107" s="206"/>
      <c r="C107" s="207"/>
      <c r="D107" s="3"/>
    </row>
    <row r="108" spans="1:4" ht="15.75" x14ac:dyDescent="0.25">
      <c r="A108" s="26" t="s">
        <v>4</v>
      </c>
      <c r="B108" s="37" t="s">
        <v>5</v>
      </c>
      <c r="C108" s="104" t="s">
        <v>6</v>
      </c>
      <c r="D108" s="3"/>
    </row>
    <row r="109" spans="1:4" ht="15.75" x14ac:dyDescent="0.25">
      <c r="A109" s="29" t="s">
        <v>62</v>
      </c>
      <c r="B109" s="96" t="s">
        <v>8</v>
      </c>
      <c r="C109" s="81">
        <v>15</v>
      </c>
      <c r="D109" s="3"/>
    </row>
    <row r="110" spans="1:4" ht="18.75" x14ac:dyDescent="0.25">
      <c r="A110" s="106" t="s">
        <v>9</v>
      </c>
      <c r="B110" s="58"/>
      <c r="C110" s="107">
        <f>SUM(C109:C109)</f>
        <v>15</v>
      </c>
      <c r="D110" s="2"/>
    </row>
    <row r="111" spans="1:4" ht="15.75" x14ac:dyDescent="0.25">
      <c r="A111" s="99" t="s">
        <v>10</v>
      </c>
      <c r="B111" s="93"/>
      <c r="C111" s="94">
        <v>21</v>
      </c>
      <c r="D111" s="3"/>
    </row>
    <row r="112" spans="1:4" ht="18.75" x14ac:dyDescent="0.25">
      <c r="A112" s="29" t="s">
        <v>63</v>
      </c>
      <c r="B112" s="100" t="s">
        <v>139</v>
      </c>
      <c r="C112" s="64">
        <v>24</v>
      </c>
      <c r="D112" s="3"/>
    </row>
    <row r="113" spans="1:4" ht="15.75" x14ac:dyDescent="0.25">
      <c r="A113" s="29" t="s">
        <v>64</v>
      </c>
      <c r="B113" s="96" t="s">
        <v>65</v>
      </c>
      <c r="C113" s="81">
        <v>18</v>
      </c>
      <c r="D113" s="3"/>
    </row>
    <row r="114" spans="1:4" ht="15.75" x14ac:dyDescent="0.25">
      <c r="A114" s="29" t="s">
        <v>66</v>
      </c>
      <c r="B114" s="96"/>
      <c r="C114" s="81">
        <v>6</v>
      </c>
      <c r="D114" s="3"/>
    </row>
    <row r="115" spans="1:4" ht="15.75" x14ac:dyDescent="0.25">
      <c r="A115" s="29" t="s">
        <v>67</v>
      </c>
      <c r="B115" s="96" t="s">
        <v>68</v>
      </c>
      <c r="C115" s="81">
        <v>15</v>
      </c>
      <c r="D115" s="3"/>
    </row>
    <row r="116" spans="1:4" ht="15.75" x14ac:dyDescent="0.25">
      <c r="A116" s="29" t="s">
        <v>69</v>
      </c>
      <c r="B116" s="96" t="s">
        <v>70</v>
      </c>
      <c r="C116" s="81">
        <v>3</v>
      </c>
      <c r="D116" s="3"/>
    </row>
    <row r="117" spans="1:4" ht="15.75" x14ac:dyDescent="0.25">
      <c r="A117" s="29" t="s">
        <v>71</v>
      </c>
      <c r="B117" s="96" t="s">
        <v>72</v>
      </c>
      <c r="C117" s="81">
        <v>1</v>
      </c>
      <c r="D117" s="3"/>
    </row>
    <row r="118" spans="1:4" ht="15.75" x14ac:dyDescent="0.25">
      <c r="A118" s="174" t="s">
        <v>205</v>
      </c>
      <c r="B118" s="175"/>
      <c r="C118" s="176"/>
      <c r="D118" s="3"/>
    </row>
    <row r="119" spans="1:4" ht="15.75" x14ac:dyDescent="0.25">
      <c r="A119" s="29" t="s">
        <v>73</v>
      </c>
      <c r="B119" s="96"/>
      <c r="C119" s="81">
        <v>1</v>
      </c>
      <c r="D119" s="3"/>
    </row>
    <row r="120" spans="1:4" ht="15.75" x14ac:dyDescent="0.25">
      <c r="A120" s="29" t="s">
        <v>74</v>
      </c>
      <c r="B120" s="96" t="s">
        <v>75</v>
      </c>
      <c r="C120" s="81">
        <v>2</v>
      </c>
      <c r="D120" s="3"/>
    </row>
    <row r="121" spans="1:4" ht="15.75" x14ac:dyDescent="0.25">
      <c r="A121" s="29" t="s">
        <v>76</v>
      </c>
      <c r="B121" s="96"/>
      <c r="C121" s="81">
        <v>5</v>
      </c>
      <c r="D121" s="3"/>
    </row>
    <row r="122" spans="1:4" ht="15.75" x14ac:dyDescent="0.25">
      <c r="A122" s="29" t="s">
        <v>77</v>
      </c>
      <c r="B122" s="96"/>
      <c r="C122" s="81">
        <v>1</v>
      </c>
      <c r="D122" s="3"/>
    </row>
    <row r="123" spans="1:4" ht="15.75" x14ac:dyDescent="0.25">
      <c r="A123" s="29" t="s">
        <v>78</v>
      </c>
      <c r="B123" s="96"/>
      <c r="C123" s="81">
        <v>3</v>
      </c>
      <c r="D123" s="3"/>
    </row>
    <row r="124" spans="1:4" ht="15.75" x14ac:dyDescent="0.25">
      <c r="A124" s="29" t="s">
        <v>79</v>
      </c>
      <c r="B124" s="96"/>
      <c r="C124" s="81">
        <v>1</v>
      </c>
      <c r="D124" s="3"/>
    </row>
    <row r="125" spans="1:4" ht="15.75" x14ac:dyDescent="0.25">
      <c r="A125" s="29" t="s">
        <v>80</v>
      </c>
      <c r="B125" s="7"/>
      <c r="C125" s="56">
        <v>1</v>
      </c>
      <c r="D125" s="3"/>
    </row>
    <row r="126" spans="1:4" ht="16.5" thickBot="1" x14ac:dyDescent="0.3">
      <c r="A126" s="29" t="s">
        <v>38</v>
      </c>
      <c r="B126" s="96"/>
      <c r="C126" s="81">
        <v>1</v>
      </c>
      <c r="D126" s="3"/>
    </row>
    <row r="127" spans="1:4" ht="16.5" thickBot="1" x14ac:dyDescent="0.3">
      <c r="A127" s="40" t="s">
        <v>81</v>
      </c>
      <c r="B127" s="171">
        <v>0</v>
      </c>
      <c r="C127" s="172"/>
    </row>
    <row r="128" spans="1:4" ht="23.25" customHeight="1" thickBot="1" x14ac:dyDescent="0.3">
      <c r="A128" s="114" t="s">
        <v>134</v>
      </c>
      <c r="B128" s="154">
        <v>0</v>
      </c>
      <c r="C128" s="155"/>
    </row>
    <row r="129" spans="1:4" x14ac:dyDescent="0.25">
      <c r="A129" s="15"/>
      <c r="B129" s="12"/>
      <c r="C129" s="16"/>
      <c r="D129" s="3"/>
    </row>
    <row r="130" spans="1:4" ht="19.5" thickBot="1" x14ac:dyDescent="0.3">
      <c r="A130" s="54" t="s">
        <v>82</v>
      </c>
      <c r="B130" s="12"/>
      <c r="C130" s="16"/>
      <c r="D130" s="21"/>
    </row>
    <row r="131" spans="1:4" ht="21" x14ac:dyDescent="0.35">
      <c r="A131" s="216" t="s">
        <v>83</v>
      </c>
      <c r="B131" s="217"/>
      <c r="C131" s="218"/>
      <c r="D131" s="12"/>
    </row>
    <row r="132" spans="1:4" ht="15.75" x14ac:dyDescent="0.25">
      <c r="A132" s="213" t="s">
        <v>84</v>
      </c>
      <c r="B132" s="214"/>
      <c r="C132" s="215"/>
      <c r="D132" s="12"/>
    </row>
    <row r="133" spans="1:4" ht="15.75" x14ac:dyDescent="0.25">
      <c r="A133" s="26" t="s">
        <v>85</v>
      </c>
      <c r="B133" s="37" t="s">
        <v>5</v>
      </c>
      <c r="C133" s="35" t="s">
        <v>56</v>
      </c>
      <c r="D133" s="12"/>
    </row>
    <row r="134" spans="1:4" ht="18.75" x14ac:dyDescent="0.25">
      <c r="A134" s="27" t="s">
        <v>62</v>
      </c>
      <c r="B134" s="5" t="s">
        <v>8</v>
      </c>
      <c r="C134" s="65">
        <v>4</v>
      </c>
      <c r="D134" s="12"/>
    </row>
    <row r="135" spans="1:4" ht="15.75" x14ac:dyDescent="0.25">
      <c r="A135" s="99" t="s">
        <v>10</v>
      </c>
      <c r="B135" s="93"/>
      <c r="C135" s="94">
        <v>8</v>
      </c>
      <c r="D135" s="12"/>
    </row>
    <row r="136" spans="1:4" ht="18.75" x14ac:dyDescent="0.25">
      <c r="A136" s="28" t="s">
        <v>182</v>
      </c>
      <c r="B136" s="100" t="s">
        <v>139</v>
      </c>
      <c r="C136" s="65">
        <v>8</v>
      </c>
      <c r="D136" s="12"/>
    </row>
    <row r="137" spans="1:4" ht="15.75" x14ac:dyDescent="0.25">
      <c r="A137" s="29" t="s">
        <v>86</v>
      </c>
      <c r="B137" s="96"/>
      <c r="C137" s="81">
        <v>1</v>
      </c>
      <c r="D137" s="12"/>
    </row>
    <row r="138" spans="1:4" x14ac:dyDescent="0.25">
      <c r="A138" s="31" t="s">
        <v>87</v>
      </c>
      <c r="B138" s="4"/>
      <c r="C138" s="33">
        <v>1</v>
      </c>
      <c r="D138" s="3"/>
    </row>
    <row r="139" spans="1:4" ht="15.75" x14ac:dyDescent="0.25">
      <c r="A139" s="29" t="s">
        <v>88</v>
      </c>
      <c r="B139" s="96"/>
      <c r="C139" s="81">
        <v>1</v>
      </c>
      <c r="D139" s="3"/>
    </row>
    <row r="140" spans="1:4" ht="15.75" x14ac:dyDescent="0.25">
      <c r="A140" s="174" t="s">
        <v>204</v>
      </c>
      <c r="B140" s="175"/>
      <c r="C140" s="176"/>
      <c r="D140" s="3"/>
    </row>
    <row r="141" spans="1:4" ht="15.75" x14ac:dyDescent="0.25">
      <c r="A141" s="30" t="s">
        <v>4</v>
      </c>
      <c r="B141" s="37" t="s">
        <v>5</v>
      </c>
      <c r="C141" s="32" t="s">
        <v>56</v>
      </c>
      <c r="D141" s="3"/>
    </row>
    <row r="142" spans="1:4" ht="15.75" x14ac:dyDescent="0.25">
      <c r="A142" s="29" t="s">
        <v>89</v>
      </c>
      <c r="B142" s="96" t="s">
        <v>90</v>
      </c>
      <c r="C142" s="81">
        <v>1</v>
      </c>
      <c r="D142" s="3"/>
    </row>
    <row r="143" spans="1:4" x14ac:dyDescent="0.25">
      <c r="A143" s="31" t="s">
        <v>91</v>
      </c>
      <c r="B143" s="4" t="s">
        <v>92</v>
      </c>
      <c r="C143" s="33">
        <v>1</v>
      </c>
      <c r="D143" s="3"/>
    </row>
    <row r="144" spans="1:4" x14ac:dyDescent="0.25">
      <c r="A144" s="31" t="s">
        <v>93</v>
      </c>
      <c r="B144" s="4" t="s">
        <v>94</v>
      </c>
      <c r="C144" s="33">
        <v>1</v>
      </c>
      <c r="D144" s="3"/>
    </row>
    <row r="145" spans="1:4" x14ac:dyDescent="0.25">
      <c r="A145" s="87" t="s">
        <v>95</v>
      </c>
      <c r="B145" s="14" t="s">
        <v>96</v>
      </c>
      <c r="C145" s="34">
        <v>1</v>
      </c>
      <c r="D145" s="3"/>
    </row>
    <row r="146" spans="1:4" ht="16.5" thickBot="1" x14ac:dyDescent="0.3">
      <c r="A146" s="101" t="s">
        <v>38</v>
      </c>
      <c r="B146" s="7"/>
      <c r="C146" s="56">
        <v>1</v>
      </c>
      <c r="D146" s="3"/>
    </row>
    <row r="147" spans="1:4" ht="16.5" thickBot="1" x14ac:dyDescent="0.3">
      <c r="A147" s="40" t="s">
        <v>97</v>
      </c>
      <c r="B147" s="171">
        <v>0</v>
      </c>
      <c r="C147" s="172"/>
      <c r="D147" s="3"/>
    </row>
    <row r="148" spans="1:4" ht="18.75" customHeight="1" thickBot="1" x14ac:dyDescent="0.3">
      <c r="A148" s="113" t="s">
        <v>134</v>
      </c>
      <c r="B148" s="154">
        <v>0</v>
      </c>
      <c r="C148" s="155"/>
      <c r="D148" s="3"/>
    </row>
    <row r="149" spans="1:4" x14ac:dyDescent="0.25">
      <c r="A149" s="15"/>
      <c r="B149" s="45"/>
      <c r="C149" s="44"/>
      <c r="D149" s="3"/>
    </row>
    <row r="150" spans="1:4" ht="19.5" thickBot="1" x14ac:dyDescent="0.3">
      <c r="A150" s="54" t="s">
        <v>98</v>
      </c>
      <c r="B150" s="12"/>
      <c r="C150" s="16"/>
      <c r="D150" s="21"/>
    </row>
    <row r="151" spans="1:4" ht="19.5" thickBot="1" x14ac:dyDescent="0.35">
      <c r="A151" s="161" t="s">
        <v>99</v>
      </c>
      <c r="B151" s="211"/>
      <c r="C151" s="212"/>
      <c r="D151" s="12"/>
    </row>
    <row r="152" spans="1:4" ht="15.75" x14ac:dyDescent="0.25">
      <c r="A152" s="213" t="s">
        <v>100</v>
      </c>
      <c r="B152" s="214"/>
      <c r="C152" s="215"/>
      <c r="D152" s="12"/>
    </row>
    <row r="153" spans="1:4" ht="15.75" x14ac:dyDescent="0.25">
      <c r="A153" s="26" t="s">
        <v>85</v>
      </c>
      <c r="B153" s="37" t="s">
        <v>5</v>
      </c>
      <c r="C153" s="35" t="s">
        <v>56</v>
      </c>
      <c r="D153" s="12"/>
    </row>
    <row r="154" spans="1:4" ht="15.75" x14ac:dyDescent="0.25">
      <c r="A154" s="27" t="s">
        <v>101</v>
      </c>
      <c r="B154" s="5"/>
      <c r="C154" s="36">
        <v>1</v>
      </c>
      <c r="D154" s="12"/>
    </row>
    <row r="155" spans="1:4" ht="15.75" x14ac:dyDescent="0.25">
      <c r="A155" s="28" t="s">
        <v>102</v>
      </c>
      <c r="B155" s="5" t="s">
        <v>183</v>
      </c>
      <c r="C155" s="36">
        <v>1</v>
      </c>
      <c r="D155" s="12"/>
    </row>
    <row r="156" spans="1:4" ht="15.75" x14ac:dyDescent="0.25">
      <c r="A156" s="174" t="s">
        <v>207</v>
      </c>
      <c r="B156" s="175"/>
      <c r="C156" s="176"/>
      <c r="D156" s="12"/>
    </row>
    <row r="157" spans="1:4" ht="15.75" x14ac:dyDescent="0.25">
      <c r="A157" s="30" t="s">
        <v>4</v>
      </c>
      <c r="B157" s="37" t="s">
        <v>5</v>
      </c>
      <c r="C157" s="32" t="s">
        <v>56</v>
      </c>
      <c r="D157" s="12"/>
    </row>
    <row r="158" spans="1:4" ht="16.5" thickBot="1" x14ac:dyDescent="0.3">
      <c r="A158" s="108" t="s">
        <v>160</v>
      </c>
      <c r="B158" s="6" t="s">
        <v>161</v>
      </c>
      <c r="C158" s="38">
        <v>1</v>
      </c>
      <c r="D158" s="3"/>
    </row>
    <row r="159" spans="1:4" ht="16.5" thickBot="1" x14ac:dyDescent="0.3">
      <c r="A159" s="101" t="s">
        <v>38</v>
      </c>
      <c r="B159" s="7"/>
      <c r="C159" s="56">
        <v>1</v>
      </c>
    </row>
    <row r="160" spans="1:4" ht="16.5" thickBot="1" x14ac:dyDescent="0.3">
      <c r="A160" s="40" t="s">
        <v>103</v>
      </c>
      <c r="B160" s="171">
        <v>0</v>
      </c>
      <c r="C160" s="172"/>
    </row>
    <row r="161" spans="1:4" ht="15.75" thickBot="1" x14ac:dyDescent="0.3">
      <c r="A161" s="118" t="s">
        <v>134</v>
      </c>
      <c r="B161" s="154">
        <v>0</v>
      </c>
      <c r="C161" s="155"/>
      <c r="D161" s="3"/>
    </row>
    <row r="162" spans="1:4" ht="15.75" x14ac:dyDescent="0.25">
      <c r="A162" s="22"/>
      <c r="B162" s="23"/>
      <c r="C162" s="24"/>
      <c r="D162" s="3"/>
    </row>
    <row r="163" spans="1:4" ht="22.5" customHeight="1" thickBot="1" x14ac:dyDescent="0.3">
      <c r="A163" s="54" t="s">
        <v>105</v>
      </c>
      <c r="B163" s="23"/>
      <c r="C163" s="24"/>
      <c r="D163" s="3"/>
    </row>
    <row r="164" spans="1:4" ht="19.5" thickBot="1" x14ac:dyDescent="0.3">
      <c r="A164" s="193" t="s">
        <v>181</v>
      </c>
      <c r="B164" s="194"/>
      <c r="C164" s="195"/>
      <c r="D164" s="3"/>
    </row>
    <row r="165" spans="1:4" ht="15.75" x14ac:dyDescent="0.25">
      <c r="A165" s="144" t="s">
        <v>100</v>
      </c>
      <c r="B165" s="145"/>
      <c r="C165" s="146"/>
      <c r="D165" s="3"/>
    </row>
    <row r="166" spans="1:4" ht="15.75" x14ac:dyDescent="0.25">
      <c r="A166" s="26" t="s">
        <v>85</v>
      </c>
      <c r="B166" s="37" t="s">
        <v>5</v>
      </c>
      <c r="C166" s="35" t="s">
        <v>56</v>
      </c>
      <c r="D166" s="3"/>
    </row>
    <row r="167" spans="1:4" ht="15.75" x14ac:dyDescent="0.25">
      <c r="A167" s="27" t="s">
        <v>188</v>
      </c>
      <c r="B167" s="5" t="s">
        <v>173</v>
      </c>
      <c r="C167" s="36">
        <v>1</v>
      </c>
      <c r="D167" s="3"/>
    </row>
    <row r="168" spans="1:4" ht="15.75" x14ac:dyDescent="0.25">
      <c r="A168" s="27" t="s">
        <v>189</v>
      </c>
      <c r="B168" s="5" t="s">
        <v>137</v>
      </c>
      <c r="C168" s="36">
        <v>4</v>
      </c>
      <c r="D168" s="3"/>
    </row>
    <row r="169" spans="1:4" ht="15.75" x14ac:dyDescent="0.25">
      <c r="A169" s="27" t="s">
        <v>190</v>
      </c>
      <c r="B169" s="97" t="s">
        <v>139</v>
      </c>
      <c r="C169" s="36">
        <v>15</v>
      </c>
      <c r="D169" s="3"/>
    </row>
    <row r="170" spans="1:4" ht="15.75" x14ac:dyDescent="0.25">
      <c r="A170" s="27" t="s">
        <v>191</v>
      </c>
      <c r="B170" s="5"/>
      <c r="C170" s="36">
        <v>1</v>
      </c>
      <c r="D170" s="3"/>
    </row>
    <row r="171" spans="1:4" ht="15.75" x14ac:dyDescent="0.25">
      <c r="A171" s="29" t="s">
        <v>170</v>
      </c>
      <c r="B171" s="5" t="s">
        <v>169</v>
      </c>
      <c r="C171" s="36">
        <v>1</v>
      </c>
      <c r="D171" s="3"/>
    </row>
    <row r="172" spans="1:4" ht="15.75" x14ac:dyDescent="0.25">
      <c r="A172" s="29" t="s">
        <v>196</v>
      </c>
      <c r="B172" s="5"/>
      <c r="C172" s="36">
        <v>4</v>
      </c>
      <c r="D172" s="3"/>
    </row>
    <row r="173" spans="1:4" ht="15.75" x14ac:dyDescent="0.25">
      <c r="A173" s="29" t="s">
        <v>197</v>
      </c>
      <c r="B173" s="5" t="s">
        <v>198</v>
      </c>
      <c r="C173" s="36">
        <v>5</v>
      </c>
      <c r="D173" s="3"/>
    </row>
    <row r="174" spans="1:4" ht="15.75" x14ac:dyDescent="0.25">
      <c r="A174" s="29" t="s">
        <v>199</v>
      </c>
      <c r="B174" s="5"/>
      <c r="C174" s="36">
        <v>2</v>
      </c>
      <c r="D174" s="3"/>
    </row>
    <row r="175" spans="1:4" ht="15.75" x14ac:dyDescent="0.25">
      <c r="A175" s="27" t="s">
        <v>104</v>
      </c>
      <c r="B175" s="5"/>
      <c r="C175" s="36">
        <v>8</v>
      </c>
      <c r="D175" s="3"/>
    </row>
    <row r="176" spans="1:4" ht="15.75" x14ac:dyDescent="0.25">
      <c r="A176" s="174" t="s">
        <v>36</v>
      </c>
      <c r="B176" s="175"/>
      <c r="C176" s="176"/>
      <c r="D176" s="3"/>
    </row>
    <row r="177" spans="1:4" ht="15.75" x14ac:dyDescent="0.25">
      <c r="A177" s="30" t="s">
        <v>4</v>
      </c>
      <c r="B177" s="37" t="s">
        <v>5</v>
      </c>
      <c r="C177" s="32" t="s">
        <v>56</v>
      </c>
      <c r="D177" s="3"/>
    </row>
    <row r="178" spans="1:4" ht="15.75" x14ac:dyDescent="0.25">
      <c r="A178" s="29" t="s">
        <v>192</v>
      </c>
      <c r="B178" s="5" t="s">
        <v>194</v>
      </c>
      <c r="C178" s="36">
        <v>3</v>
      </c>
      <c r="D178" s="3"/>
    </row>
    <row r="179" spans="1:4" ht="15.75" x14ac:dyDescent="0.25">
      <c r="A179" s="101" t="s">
        <v>193</v>
      </c>
      <c r="B179" s="130" t="s">
        <v>195</v>
      </c>
      <c r="C179" s="131">
        <v>1</v>
      </c>
    </row>
    <row r="180" spans="1:4" ht="16.5" thickBot="1" x14ac:dyDescent="0.3">
      <c r="A180" s="101" t="s">
        <v>38</v>
      </c>
      <c r="B180" s="7"/>
      <c r="C180" s="56">
        <v>1</v>
      </c>
    </row>
    <row r="181" spans="1:4" ht="16.5" thickBot="1" x14ac:dyDescent="0.3">
      <c r="A181" s="40" t="s">
        <v>211</v>
      </c>
      <c r="B181" s="171">
        <v>0</v>
      </c>
      <c r="C181" s="172"/>
      <c r="D181" s="3"/>
    </row>
    <row r="182" spans="1:4" ht="15.75" thickBot="1" x14ac:dyDescent="0.3">
      <c r="A182" s="118" t="s">
        <v>134</v>
      </c>
      <c r="B182" s="154">
        <v>0</v>
      </c>
      <c r="C182" s="155"/>
      <c r="D182" s="3"/>
    </row>
    <row r="183" spans="1:4" ht="15.75" x14ac:dyDescent="0.25">
      <c r="A183" s="22"/>
      <c r="B183" s="102"/>
      <c r="C183" s="102"/>
      <c r="D183" s="3"/>
    </row>
    <row r="184" spans="1:4" ht="15" customHeight="1" thickBot="1" x14ac:dyDescent="0.3">
      <c r="A184" s="54" t="s">
        <v>186</v>
      </c>
      <c r="B184" s="23"/>
      <c r="C184" s="24"/>
      <c r="D184" s="3"/>
    </row>
    <row r="185" spans="1:4" ht="18.75" x14ac:dyDescent="0.25">
      <c r="A185" s="188" t="s">
        <v>106</v>
      </c>
      <c r="B185" s="189"/>
      <c r="C185" s="190"/>
      <c r="D185" s="3"/>
    </row>
    <row r="186" spans="1:4" ht="15.75" x14ac:dyDescent="0.25">
      <c r="A186" s="25" t="s">
        <v>107</v>
      </c>
      <c r="B186" s="202">
        <f>SUM(B34,B70,B102,B127,B147,B160,B181)</f>
        <v>0</v>
      </c>
      <c r="C186" s="204"/>
      <c r="D186" s="3"/>
    </row>
    <row r="187" spans="1:4" ht="16.5" thickBot="1" x14ac:dyDescent="0.3">
      <c r="A187" s="132" t="s">
        <v>108</v>
      </c>
      <c r="B187" s="191">
        <f>SUM(B186*0.2)</f>
        <v>0</v>
      </c>
      <c r="C187" s="192"/>
      <c r="D187" s="3"/>
    </row>
    <row r="188" spans="1:4" ht="19.5" customHeight="1" thickBot="1" x14ac:dyDescent="0.3">
      <c r="A188" s="133" t="s">
        <v>109</v>
      </c>
      <c r="B188" s="196">
        <f>SUM(B186,B187)</f>
        <v>0</v>
      </c>
      <c r="C188" s="197"/>
      <c r="D188" s="3"/>
    </row>
    <row r="189" spans="1:4" ht="29.25" customHeight="1" x14ac:dyDescent="0.25">
      <c r="A189" s="22"/>
      <c r="B189" s="198"/>
      <c r="C189" s="198"/>
      <c r="D189" s="3"/>
    </row>
    <row r="190" spans="1:4" ht="19.5" thickBot="1" x14ac:dyDescent="0.3">
      <c r="A190" s="54" t="s">
        <v>187</v>
      </c>
      <c r="B190" s="88"/>
      <c r="C190" s="89"/>
      <c r="D190" s="3"/>
    </row>
    <row r="191" spans="1:4" ht="18.75" x14ac:dyDescent="0.3">
      <c r="A191" s="199" t="s">
        <v>135</v>
      </c>
      <c r="B191" s="200"/>
      <c r="C191" s="201"/>
      <c r="D191" s="3"/>
    </row>
    <row r="192" spans="1:4" ht="15.75" x14ac:dyDescent="0.25">
      <c r="A192" s="25" t="s">
        <v>136</v>
      </c>
      <c r="B192" s="202">
        <f>SUM(B35,B71,B103,B128,B148,B161,B182)</f>
        <v>0</v>
      </c>
      <c r="C192" s="203"/>
    </row>
    <row r="193" spans="1:3" ht="16.5" thickBot="1" x14ac:dyDescent="0.3">
      <c r="A193" s="132" t="s">
        <v>110</v>
      </c>
      <c r="B193" s="191">
        <f>SUM(B192*0.2)</f>
        <v>0</v>
      </c>
      <c r="C193" s="192"/>
    </row>
    <row r="194" spans="1:3" ht="16.5" thickBot="1" x14ac:dyDescent="0.3">
      <c r="A194" s="134" t="s">
        <v>208</v>
      </c>
      <c r="B194" s="208">
        <f>SUM(B192,B193)</f>
        <v>0</v>
      </c>
      <c r="C194" s="209"/>
    </row>
    <row r="195" spans="1:3" ht="15.75" x14ac:dyDescent="0.25">
      <c r="A195" s="22"/>
      <c r="B195" s="198"/>
      <c r="C195" s="210"/>
    </row>
    <row r="196" spans="1:3" ht="21.75" thickBot="1" x14ac:dyDescent="0.4">
      <c r="A196" s="55" t="s">
        <v>111</v>
      </c>
      <c r="C196" s="47"/>
    </row>
    <row r="197" spans="1:3" ht="16.5" thickBot="1" x14ac:dyDescent="0.3">
      <c r="A197" s="48" t="s">
        <v>132</v>
      </c>
      <c r="B197" s="186">
        <f>B188</f>
        <v>0</v>
      </c>
      <c r="C197" s="187"/>
    </row>
    <row r="198" spans="1:3" ht="16.5" thickBot="1" x14ac:dyDescent="0.3">
      <c r="A198" s="48" t="s">
        <v>133</v>
      </c>
      <c r="B198" s="186">
        <f>SUM(B188,B194)</f>
        <v>0</v>
      </c>
      <c r="C198" s="187"/>
    </row>
    <row r="199" spans="1:3" ht="15.75" x14ac:dyDescent="0.25">
      <c r="A199" s="22"/>
      <c r="B199" s="88"/>
      <c r="C199" s="89"/>
    </row>
    <row r="202" spans="1:3" ht="15.75" x14ac:dyDescent="0.25">
      <c r="A202" s="22"/>
      <c r="B202" s="88"/>
      <c r="C202" s="89"/>
    </row>
  </sheetData>
  <mergeCells count="55">
    <mergeCell ref="A107:C107"/>
    <mergeCell ref="B148:C148"/>
    <mergeCell ref="B194:C194"/>
    <mergeCell ref="B195:C195"/>
    <mergeCell ref="B197:C197"/>
    <mergeCell ref="A151:C151"/>
    <mergeCell ref="A152:C152"/>
    <mergeCell ref="A156:C156"/>
    <mergeCell ref="A131:C131"/>
    <mergeCell ref="A132:C132"/>
    <mergeCell ref="A140:C140"/>
    <mergeCell ref="B147:C147"/>
    <mergeCell ref="A118:C118"/>
    <mergeCell ref="B127:C127"/>
    <mergeCell ref="B128:C128"/>
    <mergeCell ref="B198:C198"/>
    <mergeCell ref="B160:C160"/>
    <mergeCell ref="B161:C161"/>
    <mergeCell ref="A185:C185"/>
    <mergeCell ref="B187:C187"/>
    <mergeCell ref="A164:C164"/>
    <mergeCell ref="A165:C165"/>
    <mergeCell ref="B181:C181"/>
    <mergeCell ref="B182:C182"/>
    <mergeCell ref="A176:C176"/>
    <mergeCell ref="B193:C193"/>
    <mergeCell ref="B188:C188"/>
    <mergeCell ref="B189:C189"/>
    <mergeCell ref="A191:C191"/>
    <mergeCell ref="B192:C192"/>
    <mergeCell ref="B186:C186"/>
    <mergeCell ref="A43:A44"/>
    <mergeCell ref="A62:C62"/>
    <mergeCell ref="A96:C96"/>
    <mergeCell ref="B102:C102"/>
    <mergeCell ref="B103:C103"/>
    <mergeCell ref="B70:C70"/>
    <mergeCell ref="A74:C74"/>
    <mergeCell ref="A77:A78"/>
    <mergeCell ref="A106:C106"/>
    <mergeCell ref="A5:C5"/>
    <mergeCell ref="A75:C75"/>
    <mergeCell ref="A1:C1"/>
    <mergeCell ref="A6:C6"/>
    <mergeCell ref="A8:A9"/>
    <mergeCell ref="B35:C35"/>
    <mergeCell ref="B24:B25"/>
    <mergeCell ref="C24:C25"/>
    <mergeCell ref="A26:C26"/>
    <mergeCell ref="A37:C37"/>
    <mergeCell ref="A38:C38"/>
    <mergeCell ref="A40:A41"/>
    <mergeCell ref="A13:A14"/>
    <mergeCell ref="B71:C71"/>
    <mergeCell ref="B34:C34"/>
  </mergeCells>
  <phoneticPr fontId="37" type="noConversion"/>
  <pageMargins left="0.23622047244094491" right="0.23622047244094491" top="0.35433070866141736" bottom="0.35433070866141736" header="0" footer="0"/>
  <pageSetup paperSize="9" scale="70" fitToHeight="0" orientation="portrait" r:id="rId1"/>
  <headerFooter>
    <oddHeader>&amp;C&amp;F</oddHeader>
    <oddFooter>&amp;L&amp;A&amp;C&amp;P&amp;R&amp;D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D34"/>
  <sheetViews>
    <sheetView zoomScaleNormal="100" workbookViewId="0">
      <selection activeCell="H20" sqref="H20"/>
    </sheetView>
  </sheetViews>
  <sheetFormatPr baseColWidth="10" defaultColWidth="11.42578125" defaultRowHeight="15" x14ac:dyDescent="0.25"/>
  <cols>
    <col min="1" max="1" width="68.7109375" bestFit="1" customWidth="1"/>
    <col min="2" max="2" width="54.5703125" bestFit="1" customWidth="1"/>
    <col min="3" max="3" width="15.28515625" customWidth="1"/>
  </cols>
  <sheetData>
    <row r="2" spans="1:3" ht="21" x14ac:dyDescent="0.35">
      <c r="A2" s="50" t="s">
        <v>112</v>
      </c>
    </row>
    <row r="3" spans="1:3" ht="15.75" x14ac:dyDescent="0.25">
      <c r="A3" s="135" t="s">
        <v>212</v>
      </c>
    </row>
    <row r="4" spans="1:3" ht="15.75" thickBot="1" x14ac:dyDescent="0.3"/>
    <row r="5" spans="1:3" ht="15.75" thickBot="1" x14ac:dyDescent="0.3">
      <c r="A5" s="75" t="s">
        <v>210</v>
      </c>
      <c r="B5" s="76" t="s">
        <v>209</v>
      </c>
      <c r="C5" s="77" t="s">
        <v>113</v>
      </c>
    </row>
    <row r="6" spans="1:3" ht="15" customHeight="1" x14ac:dyDescent="0.25">
      <c r="A6" s="222" t="s">
        <v>114</v>
      </c>
      <c r="B6" s="73" t="s">
        <v>115</v>
      </c>
      <c r="C6" s="74"/>
    </row>
    <row r="7" spans="1:3" x14ac:dyDescent="0.25">
      <c r="A7" s="223"/>
      <c r="B7" s="49" t="s">
        <v>116</v>
      </c>
      <c r="C7" s="66"/>
    </row>
    <row r="8" spans="1:3" ht="15" customHeight="1" x14ac:dyDescent="0.25">
      <c r="A8" s="224" t="s">
        <v>117</v>
      </c>
      <c r="B8" s="49" t="s">
        <v>115</v>
      </c>
      <c r="C8" s="66"/>
    </row>
    <row r="9" spans="1:3" x14ac:dyDescent="0.25">
      <c r="A9" s="223"/>
      <c r="B9" s="49" t="s">
        <v>118</v>
      </c>
      <c r="C9" s="66"/>
    </row>
    <row r="10" spans="1:3" x14ac:dyDescent="0.25">
      <c r="A10" s="224" t="s">
        <v>119</v>
      </c>
      <c r="B10" s="49" t="s">
        <v>115</v>
      </c>
      <c r="C10" s="66"/>
    </row>
    <row r="11" spans="1:3" x14ac:dyDescent="0.25">
      <c r="A11" s="223"/>
      <c r="B11" s="49" t="s">
        <v>118</v>
      </c>
      <c r="C11" s="66"/>
    </row>
    <row r="12" spans="1:3" ht="15.75" thickBot="1" x14ac:dyDescent="0.3">
      <c r="A12" s="67"/>
      <c r="B12" s="52"/>
      <c r="C12" s="68"/>
    </row>
    <row r="13" spans="1:3" ht="15.75" thickBot="1" x14ac:dyDescent="0.3">
      <c r="A13" s="78" t="s">
        <v>120</v>
      </c>
      <c r="B13" s="79" t="s">
        <v>121</v>
      </c>
      <c r="C13" s="80" t="s">
        <v>122</v>
      </c>
    </row>
    <row r="14" spans="1:3" x14ac:dyDescent="0.25">
      <c r="A14" s="90" t="s">
        <v>123</v>
      </c>
      <c r="B14" s="73"/>
      <c r="C14" s="74"/>
    </row>
    <row r="15" spans="1:3" x14ac:dyDescent="0.25">
      <c r="A15" s="69" t="s">
        <v>124</v>
      </c>
      <c r="B15" s="49"/>
      <c r="C15" s="66"/>
    </row>
    <row r="16" spans="1:3" x14ac:dyDescent="0.25">
      <c r="A16" s="69" t="s">
        <v>125</v>
      </c>
      <c r="B16" s="49"/>
      <c r="C16" s="66"/>
    </row>
    <row r="17" spans="1:4" ht="15" customHeight="1" x14ac:dyDescent="0.25">
      <c r="A17" s="69" t="s">
        <v>126</v>
      </c>
      <c r="B17" s="49"/>
      <c r="C17" s="66"/>
    </row>
    <row r="18" spans="1:4" x14ac:dyDescent="0.25">
      <c r="A18" s="69" t="s">
        <v>127</v>
      </c>
      <c r="B18" s="49"/>
      <c r="C18" s="66"/>
    </row>
    <row r="19" spans="1:4" x14ac:dyDescent="0.25">
      <c r="A19" s="69" t="s">
        <v>128</v>
      </c>
      <c r="B19" s="49"/>
      <c r="C19" s="66"/>
    </row>
    <row r="20" spans="1:4" ht="15.75" thickBot="1" x14ac:dyDescent="0.3">
      <c r="A20" s="70" t="s">
        <v>129</v>
      </c>
      <c r="B20" s="71"/>
      <c r="C20" s="72"/>
    </row>
    <row r="21" spans="1:4" x14ac:dyDescent="0.25">
      <c r="A21" s="51"/>
    </row>
    <row r="22" spans="1:4" ht="15.75" thickBot="1" x14ac:dyDescent="0.3"/>
    <row r="23" spans="1:4" ht="15.75" thickBot="1" x14ac:dyDescent="0.3">
      <c r="A23" s="75" t="s">
        <v>130</v>
      </c>
      <c r="B23" s="76" t="s">
        <v>209</v>
      </c>
      <c r="C23" s="77" t="s">
        <v>113</v>
      </c>
    </row>
    <row r="24" spans="1:4" x14ac:dyDescent="0.25">
      <c r="A24" s="219" t="s">
        <v>114</v>
      </c>
      <c r="B24" s="73" t="s">
        <v>115</v>
      </c>
      <c r="C24" s="73"/>
    </row>
    <row r="25" spans="1:4" x14ac:dyDescent="0.25">
      <c r="A25" s="220"/>
      <c r="B25" s="49" t="s">
        <v>116</v>
      </c>
      <c r="C25" s="49"/>
    </row>
    <row r="26" spans="1:4" x14ac:dyDescent="0.25">
      <c r="A26" s="221" t="s">
        <v>117</v>
      </c>
      <c r="B26" s="49" t="s">
        <v>115</v>
      </c>
      <c r="C26" s="49"/>
    </row>
    <row r="27" spans="1:4" x14ac:dyDescent="0.25">
      <c r="A27" s="220"/>
      <c r="B27" s="49" t="s">
        <v>118</v>
      </c>
      <c r="C27" s="49"/>
    </row>
    <row r="28" spans="1:4" x14ac:dyDescent="0.25">
      <c r="A28" s="221" t="s">
        <v>119</v>
      </c>
      <c r="B28" s="49" t="s">
        <v>115</v>
      </c>
      <c r="C28" s="49"/>
    </row>
    <row r="29" spans="1:4" x14ac:dyDescent="0.25">
      <c r="A29" s="220"/>
      <c r="B29" s="49" t="s">
        <v>118</v>
      </c>
      <c r="C29" s="49"/>
    </row>
    <row r="31" spans="1:4" x14ac:dyDescent="0.25">
      <c r="A31" s="82" t="s">
        <v>38</v>
      </c>
      <c r="B31" s="83" t="s">
        <v>121</v>
      </c>
      <c r="C31" s="84" t="s">
        <v>217</v>
      </c>
      <c r="D31" s="85"/>
    </row>
    <row r="32" spans="1:4" x14ac:dyDescent="0.25">
      <c r="A32" s="82"/>
      <c r="B32" s="83"/>
      <c r="C32" s="49"/>
      <c r="D32" s="85"/>
    </row>
    <row r="33" spans="1:3" x14ac:dyDescent="0.25">
      <c r="A33" s="85"/>
      <c r="B33" s="85"/>
      <c r="C33" s="85"/>
    </row>
    <row r="34" spans="1:3" x14ac:dyDescent="0.25">
      <c r="A34" s="53" t="s">
        <v>131</v>
      </c>
    </row>
  </sheetData>
  <mergeCells count="6">
    <mergeCell ref="A24:A25"/>
    <mergeCell ref="A26:A27"/>
    <mergeCell ref="A28:A29"/>
    <mergeCell ref="A6:A7"/>
    <mergeCell ref="A8:A9"/>
    <mergeCell ref="A10:A11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&amp;C&amp;F</oddHeader>
    <oddFooter>&amp;L&amp;A&amp;C&amp;P&amp;R&amp;D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EA5985C1DC91946B331333CEBC4A81D" ma:contentTypeVersion="2" ma:contentTypeDescription="Crée un document." ma:contentTypeScope="" ma:versionID="7c96aa9f1194b156ae40bcb4245ed2db">
  <xsd:schema xmlns:xsd="http://www.w3.org/2001/XMLSchema" xmlns:xs="http://www.w3.org/2001/XMLSchema" xmlns:p="http://schemas.microsoft.com/office/2006/metadata/properties" xmlns:ns2="a2ddee54-49d0-4083-9482-16fdf90fbffc" targetNamespace="http://schemas.microsoft.com/office/2006/metadata/properties" ma:root="true" ma:fieldsID="7463624d852b6e36e45f11d8842893ee" ns2:_="">
    <xsd:import namespace="a2ddee54-49d0-4083-9482-16fdf90fbff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2ddee54-49d0-4083-9482-16fdf90fbff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A5D64EA-902D-49E5-8374-EBA44A7C6B12}">
  <ds:schemaRefs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purl.org/dc/terms/"/>
    <ds:schemaRef ds:uri="http://purl.org/dc/elements/1.1/"/>
    <ds:schemaRef ds:uri="a2ddee54-49d0-4083-9482-16fdf90fbffc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472118D8-9DA9-4732-A812-67715211C81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DDBDE87-3CBA-4B4B-9406-C40D17171E4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2ddee54-49d0-4083-9482-16fdf90fbff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Avant propos Lot 1</vt:lpstr>
      <vt:lpstr>DPGF Contrôle d'accès et inte  </vt:lpstr>
      <vt:lpstr>Délais d'intervention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MHS</dc:creator>
  <cp:keywords/>
  <dc:description/>
  <cp:lastModifiedBy>LEROY Michaël</cp:lastModifiedBy>
  <cp:revision/>
  <cp:lastPrinted>2020-06-12T09:15:39Z</cp:lastPrinted>
  <dcterms:created xsi:type="dcterms:W3CDTF">2018-11-16T10:07:05Z</dcterms:created>
  <dcterms:modified xsi:type="dcterms:W3CDTF">2025-10-06T14:57:49Z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0x0101007EA5985C1DC91946B331333CEBC4A81D</vt:lpwstr>
  </property>
</Properties>
</file>