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E:\VNF\Filiale\Sujets\Assurances\DCE_Assurance_portslorrains\DCE_Assurances_PDL_v251014\Lot_01_RC\CCTP_Lot_01\Annexes\"/>
    </mc:Choice>
  </mc:AlternateContent>
  <xr:revisionPtr revIDLastSave="0" documentId="13_ncr:1_{F0C991FB-7CCD-4F1F-B719-A8A9A1DA2837}" xr6:coauthVersionLast="47" xr6:coauthVersionMax="47" xr10:uidLastSave="{00000000-0000-0000-0000-000000000000}"/>
  <bookViews>
    <workbookView xWindow="20370" yWindow="-120" windowWidth="25440" windowHeight="15390" xr2:uid="{D2BC0CED-5DC3-4AAA-B4D2-F915FB7E1BB9}"/>
  </bookViews>
  <sheets>
    <sheet name="Feuil2" sheetId="2" r:id="rId1"/>
  </sheets>
  <definedNames>
    <definedName name="_xlnm._FilterDatabase" localSheetId="0" hidden="1">Feuil2!$B$2:$H$34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9" i="2" l="1"/>
  <c r="H26" i="2"/>
  <c r="H25" i="2"/>
  <c r="G3" i="2" l="1"/>
  <c r="G35" i="2" s="1"/>
  <c r="D35" i="2"/>
  <c r="F35" i="2"/>
  <c r="H35" i="2"/>
  <c r="E35" i="2"/>
</calcChain>
</file>

<file path=xl/sharedStrings.xml><?xml version="1.0" encoding="utf-8"?>
<sst xmlns="http://schemas.openxmlformats.org/spreadsheetml/2006/main" count="86" uniqueCount="37">
  <si>
    <t>NPM</t>
  </si>
  <si>
    <t>Mazerolle</t>
  </si>
  <si>
    <t>Thionville</t>
  </si>
  <si>
    <t>Belleville</t>
  </si>
  <si>
    <t>Koenigsmacker</t>
  </si>
  <si>
    <t>PAM</t>
  </si>
  <si>
    <t>Neuves-Maisons</t>
  </si>
  <si>
    <t>Frouard</t>
  </si>
  <si>
    <t>Blénord les PAM</t>
  </si>
  <si>
    <t>Talange</t>
  </si>
  <si>
    <t>Yutz</t>
  </si>
  <si>
    <t>Manom</t>
  </si>
  <si>
    <t>Hauconcourt</t>
  </si>
  <si>
    <t>Dommartin-lès-Toul</t>
  </si>
  <si>
    <t>Pierre-la-Treiche</t>
  </si>
  <si>
    <t>Vandières</t>
  </si>
  <si>
    <t>Mondelange</t>
  </si>
  <si>
    <t>Dieulouard</t>
  </si>
  <si>
    <t>Maizières</t>
  </si>
  <si>
    <t>La Maxe</t>
  </si>
  <si>
    <t>Loisy</t>
  </si>
  <si>
    <t>Rettel</t>
  </si>
  <si>
    <t>Sites</t>
  </si>
  <si>
    <t>Amodiataire</t>
  </si>
  <si>
    <t>Toul-Valcourt</t>
  </si>
  <si>
    <t>Cattenom</t>
  </si>
  <si>
    <t>Maxéville</t>
  </si>
  <si>
    <t>Aucun</t>
  </si>
  <si>
    <t>PDL</t>
  </si>
  <si>
    <t>-</t>
  </si>
  <si>
    <t>Amodiataire 
(nombre)</t>
  </si>
  <si>
    <t>Surface 
(m²)</t>
  </si>
  <si>
    <t>Quai
(ml)</t>
  </si>
  <si>
    <t>Voies ferrées 
(ml)</t>
  </si>
  <si>
    <t>Occupant 
(type)</t>
  </si>
  <si>
    <t>Tonnage tous 
modes (2024)</t>
  </si>
  <si>
    <t>Concessionnaire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</si>
</sst>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8"/>
      <color theme="1"/>
      <name val="Verdana"/>
      <family val="2"/>
    </font>
    <font>
      <b/>
      <sz val="8"/>
      <color theme="1"/>
      <name val="Verdana"/>
      <family val="2"/>
    </font>
    <font>
      <b/>
      <sz val="10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8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0">
    <xf numFmtId="0" fontId="0" fillId="0" borderId="0" xfId="0"/>
    <xf numFmtId="10" fontId="2" fillId="0" borderId="1" xfId="2" applyNumberFormat="1" applyFont="1" applyFill="1" applyBorder="1" applyAlignment="1">
      <alignment horizontal="center"/>
    </xf>
    <xf numFmtId="1" fontId="2" fillId="0" borderId="1" xfId="2" applyNumberFormat="1" applyFont="1" applyFill="1" applyBorder="1" applyAlignment="1">
      <alignment horizontal="center"/>
    </xf>
    <xf numFmtId="3" fontId="3" fillId="0" borderId="1" xfId="2" applyNumberFormat="1" applyFont="1" applyFill="1" applyBorder="1" applyAlignment="1">
      <alignment horizontal="center"/>
    </xf>
    <xf numFmtId="3" fontId="2" fillId="0" borderId="1" xfId="2" applyNumberFormat="1" applyFont="1" applyFill="1" applyBorder="1" applyAlignment="1">
      <alignment horizontal="center"/>
    </xf>
    <xf numFmtId="3" fontId="0" fillId="0" borderId="0" xfId="0" applyNumberFormat="1"/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0" fontId="5" fillId="0" borderId="0" xfId="0" applyFont="1"/>
    <xf numFmtId="3" fontId="6" fillId="0" borderId="1" xfId="2" applyNumberFormat="1" applyFont="1" applyFill="1" applyBorder="1" applyAlignment="1">
      <alignment horizontal="center"/>
    </xf>
  </cellXfs>
  <cellStyles count="3">
    <cellStyle name="Normal" xfId="0" builtinId="0"/>
    <cellStyle name="Normal 2" xfId="1" xr:uid="{09917A3C-EB6A-440B-85DB-7FD6A8948ACF}"/>
    <cellStyle name="Pourcentage 2" xfId="2" xr:uid="{68A62ADE-CC57-4588-B432-CB2C17620C2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780323-1932-4088-84C3-E9B6F5AA7C0A}">
  <dimension ref="B2:I35"/>
  <sheetViews>
    <sheetView tabSelected="1" zoomScaleNormal="100" workbookViewId="0">
      <selection activeCell="C33" sqref="C33"/>
    </sheetView>
  </sheetViews>
  <sheetFormatPr baseColWidth="10" defaultRowHeight="15" x14ac:dyDescent="0.25"/>
  <cols>
    <col min="2" max="2" width="17.42578125" bestFit="1" customWidth="1"/>
    <col min="3" max="3" width="14.42578125" bestFit="1" customWidth="1"/>
    <col min="4" max="4" width="16.42578125" bestFit="1" customWidth="1"/>
    <col min="7" max="7" width="16.5703125" bestFit="1" customWidth="1"/>
    <col min="8" max="8" width="19.140625" bestFit="1" customWidth="1"/>
  </cols>
  <sheetData>
    <row r="2" spans="2:9" ht="27" x14ac:dyDescent="0.25">
      <c r="B2" s="6" t="s">
        <v>22</v>
      </c>
      <c r="C2" s="7" t="s">
        <v>34</v>
      </c>
      <c r="D2" s="7" t="s">
        <v>30</v>
      </c>
      <c r="E2" s="7" t="s">
        <v>31</v>
      </c>
      <c r="F2" s="7" t="s">
        <v>32</v>
      </c>
      <c r="G2" s="7" t="s">
        <v>33</v>
      </c>
      <c r="H2" s="7" t="s">
        <v>35</v>
      </c>
    </row>
    <row r="3" spans="2:9" x14ac:dyDescent="0.25">
      <c r="B3" s="1" t="s">
        <v>0</v>
      </c>
      <c r="C3" s="1" t="s">
        <v>23</v>
      </c>
      <c r="D3" s="2">
        <v>11</v>
      </c>
      <c r="E3" s="4">
        <v>198241</v>
      </c>
      <c r="F3" s="4">
        <v>1358</v>
      </c>
      <c r="G3" s="4">
        <f>1128+1709+659</f>
        <v>3496</v>
      </c>
      <c r="H3" s="4">
        <v>2974870</v>
      </c>
    </row>
    <row r="4" spans="2:9" x14ac:dyDescent="0.25">
      <c r="B4" s="1" t="s">
        <v>0</v>
      </c>
      <c r="C4" s="1" t="s">
        <v>36</v>
      </c>
      <c r="D4" s="2" t="s">
        <v>29</v>
      </c>
      <c r="E4" s="4">
        <v>100363</v>
      </c>
      <c r="F4" s="4">
        <v>300</v>
      </c>
      <c r="G4" s="4">
        <v>1950</v>
      </c>
      <c r="H4" s="4">
        <v>68836</v>
      </c>
    </row>
    <row r="5" spans="2:9" x14ac:dyDescent="0.25">
      <c r="B5" s="1" t="s">
        <v>0</v>
      </c>
      <c r="C5" s="1" t="s">
        <v>28</v>
      </c>
      <c r="D5" s="2" t="s">
        <v>29</v>
      </c>
      <c r="E5" s="4">
        <v>201396</v>
      </c>
      <c r="F5" s="4">
        <v>0</v>
      </c>
      <c r="G5" s="9">
        <v>3775</v>
      </c>
      <c r="H5" s="4" t="s">
        <v>29</v>
      </c>
      <c r="I5" s="8"/>
    </row>
    <row r="6" spans="2:9" x14ac:dyDescent="0.25">
      <c r="B6" s="1" t="s">
        <v>1</v>
      </c>
      <c r="C6" s="1" t="s">
        <v>23</v>
      </c>
      <c r="D6" s="2">
        <v>8</v>
      </c>
      <c r="E6" s="4">
        <v>52898</v>
      </c>
      <c r="F6" s="4">
        <v>547</v>
      </c>
      <c r="G6" s="4">
        <v>0</v>
      </c>
      <c r="H6" s="4">
        <v>289933</v>
      </c>
    </row>
    <row r="7" spans="2:9" x14ac:dyDescent="0.25">
      <c r="B7" s="1" t="s">
        <v>1</v>
      </c>
      <c r="C7" s="1" t="s">
        <v>28</v>
      </c>
      <c r="D7" s="2" t="s">
        <v>29</v>
      </c>
      <c r="E7" s="4">
        <v>25102</v>
      </c>
      <c r="F7" s="4">
        <v>0</v>
      </c>
      <c r="G7" s="4">
        <v>0</v>
      </c>
      <c r="H7" s="4" t="s">
        <v>29</v>
      </c>
    </row>
    <row r="8" spans="2:9" x14ac:dyDescent="0.25">
      <c r="B8" s="1" t="s">
        <v>2</v>
      </c>
      <c r="C8" s="1" t="s">
        <v>23</v>
      </c>
      <c r="D8" s="2">
        <v>15</v>
      </c>
      <c r="E8" s="4">
        <v>165711</v>
      </c>
      <c r="F8" s="4">
        <v>1406</v>
      </c>
      <c r="G8" s="4">
        <v>1558</v>
      </c>
      <c r="H8" s="4">
        <v>1034666</v>
      </c>
    </row>
    <row r="9" spans="2:9" x14ac:dyDescent="0.25">
      <c r="B9" s="1" t="s">
        <v>2</v>
      </c>
      <c r="C9" s="1" t="s">
        <v>36</v>
      </c>
      <c r="D9" s="2" t="s">
        <v>29</v>
      </c>
      <c r="E9" s="4">
        <v>86012</v>
      </c>
      <c r="F9" s="4">
        <v>1100</v>
      </c>
      <c r="G9" s="4">
        <v>2200</v>
      </c>
      <c r="H9" s="4">
        <v>589357</v>
      </c>
    </row>
    <row r="10" spans="2:9" x14ac:dyDescent="0.25">
      <c r="B10" s="1" t="s">
        <v>2</v>
      </c>
      <c r="C10" s="1" t="s">
        <v>28</v>
      </c>
      <c r="D10" s="2" t="s">
        <v>29</v>
      </c>
      <c r="E10" s="4">
        <v>438277</v>
      </c>
      <c r="F10" s="4">
        <v>0</v>
      </c>
      <c r="G10" s="4">
        <v>6242</v>
      </c>
      <c r="H10" s="4" t="s">
        <v>29</v>
      </c>
    </row>
    <row r="11" spans="2:9" x14ac:dyDescent="0.25">
      <c r="B11" s="1" t="s">
        <v>7</v>
      </c>
      <c r="C11" s="1" t="s">
        <v>23</v>
      </c>
      <c r="D11" s="2">
        <v>2</v>
      </c>
      <c r="E11" s="4">
        <v>32048</v>
      </c>
      <c r="F11" s="4">
        <v>253</v>
      </c>
      <c r="G11" s="4">
        <v>980</v>
      </c>
      <c r="H11" s="4">
        <v>601372</v>
      </c>
    </row>
    <row r="12" spans="2:9" x14ac:dyDescent="0.25">
      <c r="B12" s="1" t="s">
        <v>7</v>
      </c>
      <c r="C12" s="1" t="s">
        <v>36</v>
      </c>
      <c r="D12" s="2" t="s">
        <v>29</v>
      </c>
      <c r="E12" s="4">
        <v>88878</v>
      </c>
      <c r="F12" s="4">
        <v>700</v>
      </c>
      <c r="G12" s="4">
        <v>2744</v>
      </c>
      <c r="H12" s="4">
        <v>997570</v>
      </c>
      <c r="I12" s="5"/>
    </row>
    <row r="13" spans="2:9" x14ac:dyDescent="0.25">
      <c r="B13" s="1" t="s">
        <v>7</v>
      </c>
      <c r="C13" s="1" t="s">
        <v>28</v>
      </c>
      <c r="D13" s="2" t="s">
        <v>29</v>
      </c>
      <c r="E13" s="4">
        <v>29074</v>
      </c>
      <c r="F13" s="4">
        <v>0</v>
      </c>
      <c r="G13" s="4">
        <v>400</v>
      </c>
      <c r="H13" s="4" t="s">
        <v>29</v>
      </c>
      <c r="I13" s="5"/>
    </row>
    <row r="14" spans="2:9" x14ac:dyDescent="0.25">
      <c r="B14" s="1" t="s">
        <v>3</v>
      </c>
      <c r="C14" s="1" t="s">
        <v>23</v>
      </c>
      <c r="D14" s="2">
        <v>1</v>
      </c>
      <c r="E14" s="4">
        <v>72673</v>
      </c>
      <c r="F14" s="4">
        <v>250</v>
      </c>
      <c r="G14" s="4">
        <v>900</v>
      </c>
      <c r="H14" s="4">
        <v>456429</v>
      </c>
    </row>
    <row r="15" spans="2:9" x14ac:dyDescent="0.25">
      <c r="B15" s="1" t="s">
        <v>4</v>
      </c>
      <c r="C15" s="1" t="s">
        <v>23</v>
      </c>
      <c r="D15" s="2">
        <v>1</v>
      </c>
      <c r="E15" s="4">
        <v>2552</v>
      </c>
      <c r="F15" s="4">
        <v>160</v>
      </c>
      <c r="G15" s="4">
        <v>0</v>
      </c>
      <c r="H15" s="4">
        <v>322899</v>
      </c>
    </row>
    <row r="16" spans="2:9" x14ac:dyDescent="0.25">
      <c r="B16" s="1" t="s">
        <v>5</v>
      </c>
      <c r="C16" s="1" t="s">
        <v>23</v>
      </c>
      <c r="D16" s="2">
        <v>2</v>
      </c>
      <c r="E16" s="4">
        <v>1668</v>
      </c>
      <c r="F16" s="4">
        <v>359</v>
      </c>
      <c r="G16" s="4">
        <v>0</v>
      </c>
      <c r="H16" s="4">
        <v>66471</v>
      </c>
    </row>
    <row r="17" spans="2:8" x14ac:dyDescent="0.25">
      <c r="B17" s="1" t="s">
        <v>8</v>
      </c>
      <c r="C17" s="1" t="s">
        <v>23</v>
      </c>
      <c r="D17" s="2">
        <v>2</v>
      </c>
      <c r="E17" s="4">
        <v>930</v>
      </c>
      <c r="F17" s="4">
        <v>323</v>
      </c>
      <c r="G17" s="4">
        <v>0</v>
      </c>
      <c r="H17" s="4">
        <v>53687</v>
      </c>
    </row>
    <row r="18" spans="2:8" x14ac:dyDescent="0.25">
      <c r="B18" s="1" t="s">
        <v>9</v>
      </c>
      <c r="C18" s="1" t="s">
        <v>23</v>
      </c>
      <c r="D18" s="2">
        <v>1</v>
      </c>
      <c r="E18" s="4">
        <v>0</v>
      </c>
      <c r="F18" s="4">
        <v>0</v>
      </c>
      <c r="G18" s="4">
        <v>0</v>
      </c>
      <c r="H18" s="4">
        <v>9253</v>
      </c>
    </row>
    <row r="19" spans="2:8" x14ac:dyDescent="0.25">
      <c r="B19" s="1" t="s">
        <v>10</v>
      </c>
      <c r="C19" s="1" t="s">
        <v>23</v>
      </c>
      <c r="D19" s="2">
        <v>1</v>
      </c>
      <c r="E19" s="4">
        <v>2426</v>
      </c>
      <c r="F19" s="4">
        <v>150</v>
      </c>
      <c r="G19" s="4">
        <v>0</v>
      </c>
      <c r="H19" s="4">
        <v>0</v>
      </c>
    </row>
    <row r="20" spans="2:8" x14ac:dyDescent="0.25">
      <c r="B20" s="1" t="s">
        <v>11</v>
      </c>
      <c r="C20" s="1" t="s">
        <v>23</v>
      </c>
      <c r="D20" s="2">
        <v>1</v>
      </c>
      <c r="E20" s="4">
        <v>500</v>
      </c>
      <c r="F20" s="4">
        <v>50</v>
      </c>
      <c r="G20" s="4">
        <v>0</v>
      </c>
      <c r="H20" s="4">
        <v>0</v>
      </c>
    </row>
    <row r="21" spans="2:8" x14ac:dyDescent="0.25">
      <c r="B21" s="1" t="s">
        <v>12</v>
      </c>
      <c r="C21" s="1" t="s">
        <v>23</v>
      </c>
      <c r="D21" s="2">
        <v>2</v>
      </c>
      <c r="E21" s="4">
        <v>3343</v>
      </c>
      <c r="F21" s="4">
        <v>240</v>
      </c>
      <c r="G21" s="4">
        <v>0</v>
      </c>
      <c r="H21" s="4">
        <v>71393</v>
      </c>
    </row>
    <row r="22" spans="2:8" x14ac:dyDescent="0.25">
      <c r="B22" s="1" t="s">
        <v>13</v>
      </c>
      <c r="C22" s="1" t="s">
        <v>23</v>
      </c>
      <c r="D22" s="2">
        <v>1</v>
      </c>
      <c r="E22" s="4">
        <v>387</v>
      </c>
      <c r="F22" s="4">
        <v>140</v>
      </c>
      <c r="G22" s="4">
        <v>0</v>
      </c>
      <c r="H22" s="4">
        <v>84360</v>
      </c>
    </row>
    <row r="23" spans="2:8" x14ac:dyDescent="0.25">
      <c r="B23" s="1" t="s">
        <v>14</v>
      </c>
      <c r="C23" s="1" t="s">
        <v>23</v>
      </c>
      <c r="D23" s="2">
        <v>1</v>
      </c>
      <c r="E23" s="4">
        <v>372</v>
      </c>
      <c r="F23" s="4">
        <v>124</v>
      </c>
      <c r="G23" s="4">
        <v>0</v>
      </c>
      <c r="H23" s="4">
        <v>84360</v>
      </c>
    </row>
    <row r="24" spans="2:8" x14ac:dyDescent="0.25">
      <c r="B24" s="1" t="s">
        <v>15</v>
      </c>
      <c r="C24" s="1" t="s">
        <v>23</v>
      </c>
      <c r="D24" s="2">
        <v>1</v>
      </c>
      <c r="E24" s="4">
        <v>1613</v>
      </c>
      <c r="F24" s="4">
        <v>215</v>
      </c>
      <c r="G24" s="4">
        <v>0</v>
      </c>
      <c r="H24" s="4">
        <v>102584</v>
      </c>
    </row>
    <row r="25" spans="2:8" x14ac:dyDescent="0.25">
      <c r="B25" s="1" t="s">
        <v>16</v>
      </c>
      <c r="C25" s="1" t="s">
        <v>23</v>
      </c>
      <c r="D25" s="2">
        <v>2</v>
      </c>
      <c r="E25" s="4">
        <v>0</v>
      </c>
      <c r="F25" s="4">
        <v>1000</v>
      </c>
      <c r="G25" s="4">
        <v>0</v>
      </c>
      <c r="H25" s="4">
        <f>277548*2</f>
        <v>555096</v>
      </c>
    </row>
    <row r="26" spans="2:8" x14ac:dyDescent="0.25">
      <c r="B26" s="1" t="s">
        <v>6</v>
      </c>
      <c r="C26" s="1" t="s">
        <v>23</v>
      </c>
      <c r="D26" s="2">
        <v>3</v>
      </c>
      <c r="E26" s="4">
        <v>33450</v>
      </c>
      <c r="F26" s="4">
        <v>1330</v>
      </c>
      <c r="G26" s="4">
        <v>0</v>
      </c>
      <c r="H26" s="4">
        <f>432573*2</f>
        <v>865146</v>
      </c>
    </row>
    <row r="27" spans="2:8" x14ac:dyDescent="0.25">
      <c r="B27" s="1" t="s">
        <v>17</v>
      </c>
      <c r="C27" s="1" t="s">
        <v>23</v>
      </c>
      <c r="D27" s="2">
        <v>1</v>
      </c>
      <c r="E27" s="4">
        <v>474</v>
      </c>
      <c r="F27" s="4">
        <v>0</v>
      </c>
      <c r="G27" s="4">
        <v>0</v>
      </c>
      <c r="H27" s="4">
        <v>0</v>
      </c>
    </row>
    <row r="28" spans="2:8" x14ac:dyDescent="0.25">
      <c r="B28" s="1" t="s">
        <v>18</v>
      </c>
      <c r="C28" s="1" t="s">
        <v>23</v>
      </c>
      <c r="D28" s="2">
        <v>1</v>
      </c>
      <c r="E28" s="4">
        <v>3482</v>
      </c>
      <c r="F28" s="4">
        <v>84</v>
      </c>
      <c r="G28" s="4">
        <v>0</v>
      </c>
      <c r="H28" s="4">
        <v>0</v>
      </c>
    </row>
    <row r="29" spans="2:8" x14ac:dyDescent="0.25">
      <c r="B29" s="1" t="s">
        <v>19</v>
      </c>
      <c r="C29" s="1" t="s">
        <v>23</v>
      </c>
      <c r="D29" s="2">
        <v>1</v>
      </c>
      <c r="E29" s="4">
        <v>783</v>
      </c>
      <c r="F29" s="4">
        <v>0</v>
      </c>
      <c r="G29" s="4">
        <v>0</v>
      </c>
      <c r="H29" s="4">
        <f>2335*2</f>
        <v>4670</v>
      </c>
    </row>
    <row r="30" spans="2:8" x14ac:dyDescent="0.25">
      <c r="B30" s="1" t="s">
        <v>20</v>
      </c>
      <c r="C30" s="1" t="s">
        <v>23</v>
      </c>
      <c r="D30" s="2">
        <v>1</v>
      </c>
      <c r="E30" s="4">
        <v>0</v>
      </c>
      <c r="F30" s="4">
        <v>0</v>
      </c>
      <c r="G30" s="4">
        <v>0</v>
      </c>
      <c r="H30" s="4">
        <v>0</v>
      </c>
    </row>
    <row r="31" spans="2:8" x14ac:dyDescent="0.25">
      <c r="B31" s="1" t="s">
        <v>24</v>
      </c>
      <c r="C31" s="1" t="s">
        <v>36</v>
      </c>
      <c r="D31" s="2" t="s">
        <v>29</v>
      </c>
      <c r="E31" s="4">
        <v>13401</v>
      </c>
      <c r="F31" s="4">
        <v>135</v>
      </c>
      <c r="G31" s="4">
        <v>0</v>
      </c>
      <c r="H31" s="4">
        <v>192258</v>
      </c>
    </row>
    <row r="32" spans="2:8" x14ac:dyDescent="0.25">
      <c r="B32" s="1" t="s">
        <v>25</v>
      </c>
      <c r="C32" s="1" t="s">
        <v>36</v>
      </c>
      <c r="D32" s="2" t="s">
        <v>29</v>
      </c>
      <c r="E32" s="4">
        <v>9361</v>
      </c>
      <c r="F32" s="4">
        <v>100</v>
      </c>
      <c r="G32" s="4">
        <v>0</v>
      </c>
      <c r="H32" s="4">
        <v>12470</v>
      </c>
    </row>
    <row r="33" spans="2:8" x14ac:dyDescent="0.25">
      <c r="B33" s="1" t="s">
        <v>26</v>
      </c>
      <c r="C33" s="1" t="s">
        <v>27</v>
      </c>
      <c r="D33" s="2" t="s">
        <v>29</v>
      </c>
      <c r="E33" s="4">
        <v>0</v>
      </c>
      <c r="F33" s="4">
        <v>80</v>
      </c>
      <c r="G33" s="4">
        <v>0</v>
      </c>
      <c r="H33" s="4" t="s">
        <v>29</v>
      </c>
    </row>
    <row r="34" spans="2:8" x14ac:dyDescent="0.25">
      <c r="B34" s="1" t="s">
        <v>21</v>
      </c>
      <c r="C34" s="1" t="s">
        <v>23</v>
      </c>
      <c r="D34" s="2">
        <v>1</v>
      </c>
      <c r="E34" s="4">
        <v>15</v>
      </c>
      <c r="F34" s="4">
        <v>230</v>
      </c>
      <c r="G34" s="4">
        <v>0</v>
      </c>
      <c r="H34" s="4">
        <v>0</v>
      </c>
    </row>
    <row r="35" spans="2:8" x14ac:dyDescent="0.25">
      <c r="D35" s="3">
        <f>SUM(D3:D34)-4</f>
        <v>56</v>
      </c>
      <c r="E35" s="3">
        <f>SUM(E3:E34)</f>
        <v>1565430</v>
      </c>
      <c r="F35" s="3">
        <f t="shared" ref="F35:H35" si="0">SUM(F3:F34)</f>
        <v>10634</v>
      </c>
      <c r="G35" s="3">
        <f t="shared" si="0"/>
        <v>24245</v>
      </c>
      <c r="H35" s="3">
        <f t="shared" si="0"/>
        <v>9437680</v>
      </c>
    </row>
  </sheetData>
  <autoFilter ref="B2:H34" xr:uid="{CF780323-1932-4088-84C3-E9B6F5AA7C0A}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Feuil2</vt:lpstr>
    </vt:vector>
  </TitlesOfParts>
  <Company>Voies navigables de France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BERNARD Thibaut</dc:creator>
  <cp:lastModifiedBy>BERNARD Thibaut</cp:lastModifiedBy>
  <dcterms:created xsi:type="dcterms:W3CDTF">2025-07-16T12:52:45Z</dcterms:created>
  <dcterms:modified xsi:type="dcterms:W3CDTF">2025-10-16T10:19:15Z</dcterms:modified>
</cp:coreProperties>
</file>