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AI\B-ACHAT\COMMUN\OPE SAI\40\MONT DE MARSAN\25069-DAF20251421-MDM - rénovation des aires aéro- AMo conception 3D\1 - DCE ESID\DCE - VERSION INITIALE\v3\DCE-DAF20251421\"/>
    </mc:Choice>
  </mc:AlternateContent>
  <bookViews>
    <workbookView xWindow="-23145" yWindow="4170" windowWidth="23250" windowHeight="12570"/>
  </bookViews>
  <sheets>
    <sheet name="Feuil1" sheetId="1" r:id="rId1"/>
  </sheets>
  <definedNames>
    <definedName name="_Toc51072828" localSheetId="0">Feuil1!$B$7</definedName>
    <definedName name="_Toc51072830" localSheetId="0">Feuil1!$B$9</definedName>
    <definedName name="_Toc51072831" localSheetId="0">Feuil1!$B$11</definedName>
    <definedName name="_Toc51072832" localSheetId="0">Feuil1!$B$14</definedName>
    <definedName name="_Toc51072835" localSheetId="0">Feuil1!$B$17</definedName>
    <definedName name="_Toc51072836" localSheetId="0">Feuil1!$B$18</definedName>
    <definedName name="_Toc51072841" localSheetId="0">Feuil1!$B$23</definedName>
    <definedName name="_Toc51072843" localSheetId="0">Feuil1!$B$25</definedName>
    <definedName name="_Toc51072846" localSheetId="0">Feuil1!$B$28</definedName>
    <definedName name="_Toc51072847" localSheetId="0">Feuil1!#REF!</definedName>
    <definedName name="_Toc51072849" localSheetId="0">Feuil1!#REF!</definedName>
    <definedName name="_Toc51072851" localSheetId="0">Feuil1!#REF!</definedName>
    <definedName name="_Toc51072852" localSheetId="0">Feuil1!#REF!</definedName>
    <definedName name="_Toc51072853" localSheetId="0">Feuil1!#REF!</definedName>
    <definedName name="_xlnm.Print_Area" localSheetId="0">Feuil1!$A$1:$F$61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F46" i="1"/>
  <c r="F54" i="1"/>
  <c r="F52" i="1"/>
  <c r="F51" i="1"/>
  <c r="F44" i="1"/>
  <c r="F43" i="1"/>
  <c r="F29" i="1"/>
  <c r="F36" i="1"/>
  <c r="F13" i="1"/>
  <c r="F58" i="1" l="1"/>
  <c r="F55" i="1"/>
  <c r="F56" i="1" s="1"/>
  <c r="F47" i="1"/>
  <c r="F48" i="1" s="1"/>
  <c r="F11" i="1"/>
  <c r="F10" i="1" l="1"/>
  <c r="F12" i="1" l="1"/>
  <c r="F19" i="1"/>
  <c r="F38" i="1" l="1"/>
  <c r="F16" i="1"/>
  <c r="F26" i="1"/>
  <c r="F25" i="1"/>
  <c r="F9" i="1"/>
  <c r="F39" i="1" l="1"/>
  <c r="F24" i="1"/>
  <c r="F40" i="1" l="1"/>
  <c r="F8" i="1"/>
  <c r="F17" i="1"/>
  <c r="F18" i="1"/>
  <c r="F20" i="1"/>
  <c r="F21" i="1"/>
  <c r="F22" i="1"/>
  <c r="F23" i="1"/>
  <c r="F27" i="1"/>
  <c r="F28" i="1"/>
  <c r="F7" i="1"/>
  <c r="F59" i="1" l="1"/>
  <c r="F60" i="1" s="1"/>
  <c r="F32" i="1"/>
  <c r="F33" i="1" s="1"/>
</calcChain>
</file>

<file path=xl/sharedStrings.xml><?xml version="1.0" encoding="utf-8"?>
<sst xmlns="http://schemas.openxmlformats.org/spreadsheetml/2006/main" count="83" uniqueCount="58">
  <si>
    <t>Description</t>
  </si>
  <si>
    <t>N° de prix</t>
  </si>
  <si>
    <t>Quantité</t>
  </si>
  <si>
    <t>Unité</t>
  </si>
  <si>
    <t>Forfait</t>
  </si>
  <si>
    <t>,</t>
  </si>
  <si>
    <t>Prix unitaire en €</t>
  </si>
  <si>
    <t>Montant en €</t>
  </si>
  <si>
    <t>100. PRIX GENERAUX – TRANCHE FERME</t>
  </si>
  <si>
    <t>Réunions sur site</t>
  </si>
  <si>
    <t>Modélisation numérique du terrain</t>
  </si>
  <si>
    <t>Rapport de présentation</t>
  </si>
  <si>
    <t>200. CONCEPTION 3D DES AIRES AERONAUTIQUES – TRANCHE FERME</t>
  </si>
  <si>
    <t>TRANCHE FERME  - Total HT</t>
  </si>
  <si>
    <t>TRANCHE OPTIONNELLE 1  - Total HT</t>
  </si>
  <si>
    <t>Réunions par visioconférence</t>
  </si>
  <si>
    <t>Détail Estimatif</t>
  </si>
  <si>
    <t>TRANCHE FERME  - TVA 20%</t>
  </si>
  <si>
    <t>TRANCHE FERME  - TTC</t>
  </si>
  <si>
    <t>TRANCHE OPTIONNELLE 1  - TVA 20%</t>
  </si>
  <si>
    <t>TRANCHE OPTIONNELLE 1  - Total TTC</t>
  </si>
  <si>
    <t>Total Marché HT</t>
  </si>
  <si>
    <t>Total Marché TVA 20%</t>
  </si>
  <si>
    <t>Total Marché TTC</t>
  </si>
  <si>
    <t>Réunions sur Mérignac</t>
  </si>
  <si>
    <t>Modélisation numérique du projet 3D</t>
  </si>
  <si>
    <t>BASE AERIENNE 118 de MONT-DE-MARSAN</t>
  </si>
  <si>
    <t>Réfection des aires aéronautiques</t>
  </si>
  <si>
    <t>Conception du projet de la piste principale, seuils et la bande associée aux servitudes de pistes</t>
  </si>
  <si>
    <t>Conception du projet de la bretelle Alpha</t>
  </si>
  <si>
    <t>Conception du projet de la bretelle Bravo</t>
  </si>
  <si>
    <t>Conception du projet de la bretelle Charlie</t>
  </si>
  <si>
    <t>Conception du projet de la bretelle Delta</t>
  </si>
  <si>
    <t>Conception du projet du taxiway 1</t>
  </si>
  <si>
    <t>Conception du projet du taxiway 2</t>
  </si>
  <si>
    <t>Conception du projet de l'amorce du taxiway 3</t>
  </si>
  <si>
    <t>Conception du projet de la bretelle Lima</t>
  </si>
  <si>
    <t>Conception du projet de la bretelle Mike</t>
  </si>
  <si>
    <t>Conception du projet de la bretelle Golf</t>
  </si>
  <si>
    <t>Conception du projet de la bretelle Hotel</t>
  </si>
  <si>
    <t>Conception du projet de la zone ZA2</t>
  </si>
  <si>
    <t>Conception du projet de la zone ZTO</t>
  </si>
  <si>
    <t>Conception du projet de la zone ZATAC Ouest yc. taxiway 3</t>
  </si>
  <si>
    <t>Phase d’appropriation et visite préalable de site</t>
  </si>
  <si>
    <t>Conception du projet de la zone Chasse</t>
  </si>
  <si>
    <t>Conception du projet de l'amorce de la bretelle Bajar</t>
  </si>
  <si>
    <t>TRANCHE OPTIONNELLE 2  - Total HT</t>
  </si>
  <si>
    <t>TRANCHE OPTIONNELLE 2  - TVA 20%</t>
  </si>
  <si>
    <t>TRANCHE OPTIONNELLE 2  - Total TTC</t>
  </si>
  <si>
    <t>400. CONCEPTION 3D DU PARKING INDIA NORD ET DE LA BRETELLE INDIA – TRANCHE OPTIONNELLE 2</t>
  </si>
  <si>
    <t>Conception du projet du parking India Nord</t>
  </si>
  <si>
    <t>300. CONCEPTION 3D DE LA ZONE TECHNIQUE OPERATIONELLE – TRANCHE OPTIONNELLE 1</t>
  </si>
  <si>
    <t>500. CONCEPTION 3D DES ZONES D'ALERTE – TRANCHE OPTIONNELLE 3</t>
  </si>
  <si>
    <t>TRANCHE OPTIONNELLE 3  - Total HT</t>
  </si>
  <si>
    <t>TRANCHE OPTIONNELLE 3  - TVA 20%</t>
  </si>
  <si>
    <t>TRANCHE OPTIONNELLE 3  - Total TTC</t>
  </si>
  <si>
    <t>Conception du projet de la bretelle d'accès à India</t>
  </si>
  <si>
    <t>AMO – Conception 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</si>
</sst>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Liberation Sans"/>
      <family val="2"/>
    </font>
    <font>
      <sz val="10"/>
      <color theme="1"/>
      <name val="Liberation Sans"/>
      <family val="2"/>
    </font>
    <font>
      <sz val="10"/>
      <name val="Liberatio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6">
    <xf numFmtId="0" fontId="0" fillId="0" borderId="0" xfId="0"/>
    <xf numFmtId="0" fontId="3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3" fillId="3" borderId="3" xfId="4" applyNumberFormat="1" applyFont="1" applyFill="1" applyBorder="1" applyAlignment="1">
      <alignment horizontal="center" vertical="center" wrapText="1"/>
    </xf>
    <xf numFmtId="165" fontId="4" fillId="0" borderId="1" xfId="4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4" applyNumberFormat="1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1" xfId="4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4" fontId="0" fillId="0" borderId="0" xfId="0" applyNumberFormat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4" fillId="0" borderId="0" xfId="0" applyFont="1" applyAlignment="1">
      <alignment vertical="justify" wrapText="1"/>
    </xf>
    <xf numFmtId="0" fontId="0" fillId="0" borderId="0" xfId="0" applyAlignment="1">
      <alignment vertical="justify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vertical="justify" wrapText="1"/>
    </xf>
    <xf numFmtId="44" fontId="4" fillId="0" borderId="6" xfId="5" applyFont="1" applyBorder="1" applyAlignment="1">
      <alignment horizontal="center" vertical="center"/>
    </xf>
    <xf numFmtId="44" fontId="4" fillId="0" borderId="1" xfId="5" applyFont="1" applyBorder="1" applyAlignment="1">
      <alignment horizontal="center" vertical="center"/>
    </xf>
    <xf numFmtId="0" fontId="10" fillId="0" borderId="0" xfId="0" applyFont="1" applyAlignment="1">
      <alignment vertical="justify" wrapText="1"/>
    </xf>
    <xf numFmtId="44" fontId="2" fillId="0" borderId="3" xfId="5" applyFont="1" applyBorder="1" applyAlignment="1">
      <alignment vertical="center"/>
    </xf>
    <xf numFmtId="44" fontId="4" fillId="0" borderId="3" xfId="5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0" fillId="0" borderId="0" xfId="4" applyNumberFormat="1" applyFont="1" applyBorder="1" applyAlignment="1">
      <alignment vertical="center"/>
    </xf>
    <xf numFmtId="44" fontId="4" fillId="0" borderId="0" xfId="5" applyFont="1" applyBorder="1" applyAlignment="1">
      <alignment horizontal="center" vertical="center"/>
    </xf>
    <xf numFmtId="44" fontId="4" fillId="0" borderId="9" xfId="5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vertical="justify" wrapText="1"/>
    </xf>
    <xf numFmtId="0" fontId="0" fillId="0" borderId="3" xfId="0" applyBorder="1" applyAlignment="1">
      <alignment horizontal="center" vertical="center"/>
    </xf>
    <xf numFmtId="165" fontId="0" fillId="0" borderId="3" xfId="4" applyNumberFormat="1" applyFont="1" applyBorder="1" applyAlignment="1">
      <alignment vertical="center"/>
    </xf>
    <xf numFmtId="44" fontId="0" fillId="0" borderId="3" xfId="5" applyFont="1" applyBorder="1" applyAlignment="1">
      <alignment vertical="center"/>
    </xf>
    <xf numFmtId="165" fontId="4" fillId="0" borderId="1" xfId="4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justify" wrapText="1"/>
    </xf>
    <xf numFmtId="0" fontId="8" fillId="0" borderId="0" xfId="0" applyFont="1" applyAlignment="1">
      <alignment horizontal="left" vertical="justify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justify" wrapText="1"/>
    </xf>
    <xf numFmtId="0" fontId="2" fillId="0" borderId="3" xfId="0" applyFont="1" applyBorder="1" applyAlignment="1">
      <alignment horizontal="left" vertical="justify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6">
    <cellStyle name="Milliers" xfId="4" builtinId="3"/>
    <cellStyle name="Milliers 2" xfId="2"/>
    <cellStyle name="Monétaire" xfId="5" builtinId="4"/>
    <cellStyle name="Normal" xfId="0" builtinId="0"/>
    <cellStyle name="Normal 2" xfId="1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abSelected="1" view="pageBreakPreview" zoomScale="115" zoomScaleNormal="100" zoomScaleSheetLayoutView="115" workbookViewId="0">
      <selection activeCell="A3" sqref="A3:F3"/>
    </sheetView>
  </sheetViews>
  <sheetFormatPr baseColWidth="10" defaultColWidth="11.42578125" defaultRowHeight="15" x14ac:dyDescent="0.25"/>
  <cols>
    <col min="1" max="1" width="6" style="6" customWidth="1"/>
    <col min="2" max="2" width="89.7109375" style="6" customWidth="1"/>
    <col min="3" max="3" width="6.85546875" style="6" bestFit="1" customWidth="1"/>
    <col min="4" max="4" width="13.85546875" style="7" bestFit="1" customWidth="1"/>
    <col min="5" max="5" width="12.85546875" style="6" customWidth="1"/>
    <col min="6" max="6" width="15.42578125" style="6" customWidth="1"/>
    <col min="7" max="16384" width="11.42578125" style="6"/>
  </cols>
  <sheetData>
    <row r="1" spans="1:6" ht="15.75" x14ac:dyDescent="0.25">
      <c r="A1" s="43" t="s">
        <v>26</v>
      </c>
      <c r="B1" s="43"/>
      <c r="C1" s="43"/>
      <c r="D1" s="43"/>
      <c r="E1" s="43"/>
      <c r="F1" s="43"/>
    </row>
    <row r="2" spans="1:6" ht="15.75" x14ac:dyDescent="0.25">
      <c r="A2" s="13"/>
      <c r="B2" s="43" t="s">
        <v>27</v>
      </c>
      <c r="C2" s="43"/>
      <c r="D2" s="43"/>
      <c r="E2" s="43"/>
      <c r="F2" s="43"/>
    </row>
    <row r="3" spans="1:6" x14ac:dyDescent="0.25">
      <c r="A3" s="44" t="s">
        <v>57</v>
      </c>
      <c r="B3" s="44"/>
      <c r="C3" s="44"/>
      <c r="D3" s="44"/>
      <c r="E3" s="44"/>
      <c r="F3" s="44"/>
    </row>
    <row r="4" spans="1:6" ht="23.25" x14ac:dyDescent="0.25">
      <c r="A4" s="45" t="s">
        <v>16</v>
      </c>
      <c r="B4" s="44"/>
      <c r="C4" s="44"/>
      <c r="D4" s="44"/>
      <c r="E4" s="44"/>
      <c r="F4" s="44"/>
    </row>
    <row r="5" spans="1:6" ht="31.5" x14ac:dyDescent="0.25">
      <c r="A5" s="1" t="s">
        <v>1</v>
      </c>
      <c r="B5" s="5" t="s">
        <v>0</v>
      </c>
      <c r="C5" s="1" t="s">
        <v>3</v>
      </c>
      <c r="D5" s="3" t="s">
        <v>2</v>
      </c>
      <c r="E5" s="5" t="s">
        <v>6</v>
      </c>
      <c r="F5" s="1" t="s">
        <v>7</v>
      </c>
    </row>
    <row r="6" spans="1:6" x14ac:dyDescent="0.25">
      <c r="A6" s="38" t="s">
        <v>8</v>
      </c>
      <c r="B6" s="39"/>
      <c r="C6" s="39"/>
      <c r="D6" s="39"/>
      <c r="E6" s="39"/>
      <c r="F6" s="40"/>
    </row>
    <row r="7" spans="1:6" s="8" customFormat="1" x14ac:dyDescent="0.25">
      <c r="A7" s="2">
        <v>101</v>
      </c>
      <c r="B7" s="17" t="s">
        <v>43</v>
      </c>
      <c r="C7" s="10" t="s">
        <v>4</v>
      </c>
      <c r="D7" s="4">
        <v>1</v>
      </c>
      <c r="E7" s="19"/>
      <c r="F7" s="20">
        <f>D7*E7</f>
        <v>0</v>
      </c>
    </row>
    <row r="8" spans="1:6" s="8" customFormat="1" x14ac:dyDescent="0.25">
      <c r="A8" s="2">
        <v>102</v>
      </c>
      <c r="B8" s="18" t="s">
        <v>24</v>
      </c>
      <c r="C8" s="10" t="s">
        <v>3</v>
      </c>
      <c r="D8" s="4">
        <v>3</v>
      </c>
      <c r="E8" s="19"/>
      <c r="F8" s="20">
        <f t="shared" ref="F8:F28" si="0">D8*E8</f>
        <v>0</v>
      </c>
    </row>
    <row r="9" spans="1:6" x14ac:dyDescent="0.25">
      <c r="A9" s="10">
        <v>103</v>
      </c>
      <c r="B9" s="17" t="s">
        <v>9</v>
      </c>
      <c r="C9" s="10" t="s">
        <v>3</v>
      </c>
      <c r="D9" s="4">
        <v>3</v>
      </c>
      <c r="E9" s="19"/>
      <c r="F9" s="20">
        <f t="shared" si="0"/>
        <v>0</v>
      </c>
    </row>
    <row r="10" spans="1:6" x14ac:dyDescent="0.25">
      <c r="A10" s="10">
        <v>104</v>
      </c>
      <c r="B10" s="17" t="s">
        <v>15</v>
      </c>
      <c r="C10" s="10" t="s">
        <v>3</v>
      </c>
      <c r="D10" s="4">
        <v>10</v>
      </c>
      <c r="E10" s="19"/>
      <c r="F10" s="20">
        <f t="shared" ref="F10:F11" si="1">D10*E10</f>
        <v>0</v>
      </c>
    </row>
    <row r="11" spans="1:6" x14ac:dyDescent="0.25">
      <c r="A11" s="2">
        <v>105</v>
      </c>
      <c r="B11" s="17" t="s">
        <v>10</v>
      </c>
      <c r="C11" s="10" t="s">
        <v>4</v>
      </c>
      <c r="D11" s="4">
        <v>1</v>
      </c>
      <c r="E11" s="19"/>
      <c r="F11" s="20">
        <f t="shared" si="1"/>
        <v>0</v>
      </c>
    </row>
    <row r="12" spans="1:6" x14ac:dyDescent="0.25">
      <c r="A12" s="2">
        <v>106</v>
      </c>
      <c r="B12" s="17" t="s">
        <v>25</v>
      </c>
      <c r="C12" s="10" t="s">
        <v>4</v>
      </c>
      <c r="D12" s="35">
        <v>1</v>
      </c>
      <c r="E12" s="19"/>
      <c r="F12" s="20">
        <f t="shared" ref="F12:F13" si="2">D12*E12</f>
        <v>0</v>
      </c>
    </row>
    <row r="13" spans="1:6" x14ac:dyDescent="0.25">
      <c r="A13" s="2">
        <v>107</v>
      </c>
      <c r="B13" s="17" t="s">
        <v>11</v>
      </c>
      <c r="C13" s="10" t="s">
        <v>4</v>
      </c>
      <c r="D13" s="4">
        <v>1</v>
      </c>
      <c r="E13" s="19"/>
      <c r="F13" s="20">
        <f t="shared" si="2"/>
        <v>0</v>
      </c>
    </row>
    <row r="14" spans="1:6" x14ac:dyDescent="0.25">
      <c r="A14" s="10"/>
      <c r="B14" s="16"/>
      <c r="C14" s="2"/>
      <c r="D14" s="4"/>
      <c r="E14" s="19"/>
      <c r="F14" s="20"/>
    </row>
    <row r="15" spans="1:6" x14ac:dyDescent="0.25">
      <c r="A15" s="38" t="s">
        <v>12</v>
      </c>
      <c r="B15" s="39"/>
      <c r="C15" s="39"/>
      <c r="D15" s="39"/>
      <c r="E15" s="39"/>
      <c r="F15" s="40"/>
    </row>
    <row r="16" spans="1:6" x14ac:dyDescent="0.25">
      <c r="A16" s="2">
        <v>201</v>
      </c>
      <c r="B16" s="21" t="s">
        <v>28</v>
      </c>
      <c r="C16" s="10" t="s">
        <v>4</v>
      </c>
      <c r="D16" s="9">
        <v>1</v>
      </c>
      <c r="E16" s="19"/>
      <c r="F16" s="20">
        <f t="shared" si="0"/>
        <v>0</v>
      </c>
    </row>
    <row r="17" spans="1:6" x14ac:dyDescent="0.25">
      <c r="A17" s="2">
        <v>202</v>
      </c>
      <c r="B17" s="17" t="s">
        <v>29</v>
      </c>
      <c r="C17" s="10" t="s">
        <v>4</v>
      </c>
      <c r="D17" s="9">
        <v>1</v>
      </c>
      <c r="E17" s="19"/>
      <c r="F17" s="20">
        <f t="shared" si="0"/>
        <v>0</v>
      </c>
    </row>
    <row r="18" spans="1:6" x14ac:dyDescent="0.25">
      <c r="A18" s="2">
        <v>203</v>
      </c>
      <c r="B18" s="17" t="s">
        <v>30</v>
      </c>
      <c r="C18" s="10" t="s">
        <v>4</v>
      </c>
      <c r="D18" s="9">
        <v>1</v>
      </c>
      <c r="E18" s="19"/>
      <c r="F18" s="20">
        <f t="shared" si="0"/>
        <v>0</v>
      </c>
    </row>
    <row r="19" spans="1:6" x14ac:dyDescent="0.25">
      <c r="A19" s="2">
        <v>204</v>
      </c>
      <c r="B19" s="17" t="s">
        <v>31</v>
      </c>
      <c r="C19" s="10" t="s">
        <v>4</v>
      </c>
      <c r="D19" s="9">
        <v>1</v>
      </c>
      <c r="E19" s="19"/>
      <c r="F19" s="20">
        <f t="shared" si="0"/>
        <v>0</v>
      </c>
    </row>
    <row r="20" spans="1:6" ht="15" customHeight="1" x14ac:dyDescent="0.25">
      <c r="A20" s="2">
        <v>205</v>
      </c>
      <c r="B20" s="17" t="s">
        <v>32</v>
      </c>
      <c r="C20" s="10" t="s">
        <v>4</v>
      </c>
      <c r="D20" s="9">
        <v>1</v>
      </c>
      <c r="E20" s="19"/>
      <c r="F20" s="20">
        <f t="shared" si="0"/>
        <v>0</v>
      </c>
    </row>
    <row r="21" spans="1:6" x14ac:dyDescent="0.25">
      <c r="A21" s="2">
        <v>206</v>
      </c>
      <c r="B21" s="17" t="s">
        <v>33</v>
      </c>
      <c r="C21" s="10" t="s">
        <v>4</v>
      </c>
      <c r="D21" s="9">
        <v>1</v>
      </c>
      <c r="E21" s="19"/>
      <c r="F21" s="20">
        <f t="shared" si="0"/>
        <v>0</v>
      </c>
    </row>
    <row r="22" spans="1:6" x14ac:dyDescent="0.25">
      <c r="A22" s="2">
        <v>207</v>
      </c>
      <c r="B22" s="17" t="s">
        <v>34</v>
      </c>
      <c r="C22" s="10" t="s">
        <v>4</v>
      </c>
      <c r="D22" s="9">
        <v>1</v>
      </c>
      <c r="E22" s="19"/>
      <c r="F22" s="20">
        <f t="shared" si="0"/>
        <v>0</v>
      </c>
    </row>
    <row r="23" spans="1:6" x14ac:dyDescent="0.25">
      <c r="A23" s="2">
        <v>208</v>
      </c>
      <c r="B23" s="17" t="s">
        <v>35</v>
      </c>
      <c r="C23" s="10" t="s">
        <v>4</v>
      </c>
      <c r="D23" s="9">
        <v>1</v>
      </c>
      <c r="E23" s="19"/>
      <c r="F23" s="20">
        <f t="shared" si="0"/>
        <v>0</v>
      </c>
    </row>
    <row r="24" spans="1:6" x14ac:dyDescent="0.25">
      <c r="A24" s="2">
        <v>209</v>
      </c>
      <c r="B24" s="17" t="s">
        <v>44</v>
      </c>
      <c r="C24" s="10" t="s">
        <v>4</v>
      </c>
      <c r="D24" s="9">
        <v>1</v>
      </c>
      <c r="E24" s="19"/>
      <c r="F24" s="20">
        <f t="shared" si="0"/>
        <v>0</v>
      </c>
    </row>
    <row r="25" spans="1:6" x14ac:dyDescent="0.25">
      <c r="A25" s="2">
        <v>210</v>
      </c>
      <c r="B25" s="17" t="s">
        <v>36</v>
      </c>
      <c r="C25" s="10" t="s">
        <v>4</v>
      </c>
      <c r="D25" s="9">
        <v>1</v>
      </c>
      <c r="E25" s="19"/>
      <c r="F25" s="20">
        <f t="shared" si="0"/>
        <v>0</v>
      </c>
    </row>
    <row r="26" spans="1:6" x14ac:dyDescent="0.25">
      <c r="A26" s="2">
        <v>211</v>
      </c>
      <c r="B26" s="17" t="s">
        <v>37</v>
      </c>
      <c r="C26" s="10" t="s">
        <v>4</v>
      </c>
      <c r="D26" s="9">
        <v>1</v>
      </c>
      <c r="E26" s="19"/>
      <c r="F26" s="20">
        <f t="shared" si="0"/>
        <v>0</v>
      </c>
    </row>
    <row r="27" spans="1:6" x14ac:dyDescent="0.25">
      <c r="A27" s="2">
        <v>212</v>
      </c>
      <c r="B27" s="17" t="s">
        <v>38</v>
      </c>
      <c r="C27" s="10" t="s">
        <v>4</v>
      </c>
      <c r="D27" s="9">
        <v>1</v>
      </c>
      <c r="E27" s="19"/>
      <c r="F27" s="20">
        <f t="shared" si="0"/>
        <v>0</v>
      </c>
    </row>
    <row r="28" spans="1:6" x14ac:dyDescent="0.25">
      <c r="A28" s="2">
        <v>213</v>
      </c>
      <c r="B28" s="17" t="s">
        <v>39</v>
      </c>
      <c r="C28" s="10" t="s">
        <v>4</v>
      </c>
      <c r="D28" s="9">
        <v>1</v>
      </c>
      <c r="E28" s="19"/>
      <c r="F28" s="20">
        <f t="shared" si="0"/>
        <v>0</v>
      </c>
    </row>
    <row r="29" spans="1:6" x14ac:dyDescent="0.25">
      <c r="A29" s="2">
        <v>214</v>
      </c>
      <c r="B29" s="17" t="s">
        <v>45</v>
      </c>
      <c r="C29" s="10" t="s">
        <v>4</v>
      </c>
      <c r="D29" s="9">
        <v>1</v>
      </c>
      <c r="E29" s="19"/>
      <c r="F29" s="20">
        <f t="shared" ref="F29" si="3">D29*E29</f>
        <v>0</v>
      </c>
    </row>
    <row r="30" spans="1:6" x14ac:dyDescent="0.25">
      <c r="A30" s="2"/>
      <c r="B30" s="14"/>
      <c r="C30" s="10"/>
      <c r="D30" s="9"/>
      <c r="E30" s="19"/>
      <c r="F30" s="20"/>
    </row>
    <row r="31" spans="1:6" x14ac:dyDescent="0.25">
      <c r="A31" s="29"/>
      <c r="B31" s="41" t="s">
        <v>13</v>
      </c>
      <c r="C31" s="41"/>
      <c r="D31" s="41"/>
      <c r="E31" s="41"/>
      <c r="F31" s="23">
        <f>SUM(F7:F13)+ SUM(F16:F29)</f>
        <v>0</v>
      </c>
    </row>
    <row r="32" spans="1:6" x14ac:dyDescent="0.25">
      <c r="A32" s="2"/>
      <c r="B32" s="41" t="s">
        <v>17</v>
      </c>
      <c r="C32" s="41"/>
      <c r="D32" s="41"/>
      <c r="E32" s="41"/>
      <c r="F32" s="23">
        <f>F31*0.2</f>
        <v>0</v>
      </c>
    </row>
    <row r="33" spans="1:6" x14ac:dyDescent="0.25">
      <c r="A33" s="30"/>
      <c r="B33" s="41" t="s">
        <v>18</v>
      </c>
      <c r="C33" s="41"/>
      <c r="D33" s="41"/>
      <c r="E33" s="41"/>
      <c r="F33" s="23">
        <f>F31+F32</f>
        <v>0</v>
      </c>
    </row>
    <row r="34" spans="1:6" x14ac:dyDescent="0.25">
      <c r="A34" s="24"/>
      <c r="B34" s="14"/>
      <c r="C34" s="25"/>
      <c r="D34" s="26"/>
      <c r="E34" s="27"/>
      <c r="F34" s="28"/>
    </row>
    <row r="35" spans="1:6" x14ac:dyDescent="0.25">
      <c r="A35" s="38" t="s">
        <v>51</v>
      </c>
      <c r="B35" s="39"/>
      <c r="C35" s="39"/>
      <c r="D35" s="39"/>
      <c r="E35" s="39"/>
      <c r="F35" s="40"/>
    </row>
    <row r="36" spans="1:6" x14ac:dyDescent="0.25">
      <c r="A36" s="2">
        <v>301</v>
      </c>
      <c r="B36" s="21" t="s">
        <v>41</v>
      </c>
      <c r="C36" s="10" t="s">
        <v>4</v>
      </c>
      <c r="D36" s="9">
        <v>1</v>
      </c>
      <c r="E36" s="19"/>
      <c r="F36" s="20">
        <f t="shared" ref="F36" si="4">D36*E36</f>
        <v>0</v>
      </c>
    </row>
    <row r="37" spans="1:6" x14ac:dyDescent="0.25">
      <c r="A37" s="2"/>
      <c r="B37" s="14"/>
      <c r="C37" s="10"/>
      <c r="D37" s="9"/>
      <c r="E37" s="19"/>
      <c r="F37" s="20"/>
    </row>
    <row r="38" spans="1:6" x14ac:dyDescent="0.25">
      <c r="A38" s="29"/>
      <c r="B38" s="31" t="s">
        <v>14</v>
      </c>
      <c r="C38" s="32"/>
      <c r="D38" s="33"/>
      <c r="E38" s="23"/>
      <c r="F38" s="23">
        <f>SUM(F36:F36)</f>
        <v>0</v>
      </c>
    </row>
    <row r="39" spans="1:6" x14ac:dyDescent="0.25">
      <c r="A39" s="2"/>
      <c r="B39" s="31" t="s">
        <v>19</v>
      </c>
      <c r="C39" s="32"/>
      <c r="D39" s="33"/>
      <c r="E39" s="23"/>
      <c r="F39" s="23">
        <f>F38*0.2</f>
        <v>0</v>
      </c>
    </row>
    <row r="40" spans="1:6" x14ac:dyDescent="0.25">
      <c r="A40" s="30"/>
      <c r="B40" s="31" t="s">
        <v>20</v>
      </c>
      <c r="C40" s="32"/>
      <c r="D40" s="33"/>
      <c r="E40" s="23"/>
      <c r="F40" s="23">
        <f>F38+F39</f>
        <v>0</v>
      </c>
    </row>
    <row r="41" spans="1:6" x14ac:dyDescent="0.25">
      <c r="A41" s="24"/>
      <c r="B41" s="36"/>
      <c r="C41" s="25"/>
      <c r="D41" s="26"/>
      <c r="E41" s="27"/>
      <c r="F41" s="28"/>
    </row>
    <row r="42" spans="1:6" x14ac:dyDescent="0.25">
      <c r="A42" s="38" t="s">
        <v>49</v>
      </c>
      <c r="B42" s="39"/>
      <c r="C42" s="39"/>
      <c r="D42" s="39"/>
      <c r="E42" s="39"/>
      <c r="F42" s="40"/>
    </row>
    <row r="43" spans="1:6" x14ac:dyDescent="0.25">
      <c r="A43" s="2">
        <v>401</v>
      </c>
      <c r="B43" s="21" t="s">
        <v>50</v>
      </c>
      <c r="C43" s="10" t="s">
        <v>4</v>
      </c>
      <c r="D43" s="9">
        <v>1</v>
      </c>
      <c r="E43" s="19"/>
      <c r="F43" s="20">
        <f t="shared" ref="F43:F44" si="5">D43*E43</f>
        <v>0</v>
      </c>
    </row>
    <row r="44" spans="1:6" x14ac:dyDescent="0.25">
      <c r="A44" s="2">
        <v>402</v>
      </c>
      <c r="B44" s="21" t="s">
        <v>56</v>
      </c>
      <c r="C44" s="10" t="s">
        <v>4</v>
      </c>
      <c r="D44" s="9">
        <v>1</v>
      </c>
      <c r="E44" s="19"/>
      <c r="F44" s="20">
        <f t="shared" si="5"/>
        <v>0</v>
      </c>
    </row>
    <row r="45" spans="1:6" x14ac:dyDescent="0.25">
      <c r="A45" s="2"/>
      <c r="B45" s="14"/>
      <c r="C45" s="10"/>
      <c r="D45" s="9"/>
      <c r="E45" s="19"/>
      <c r="F45" s="20"/>
    </row>
    <row r="46" spans="1:6" x14ac:dyDescent="0.25">
      <c r="A46" s="29"/>
      <c r="B46" s="31" t="s">
        <v>46</v>
      </c>
      <c r="C46" s="32"/>
      <c r="D46" s="33"/>
      <c r="E46" s="23"/>
      <c r="F46" s="23">
        <f>SUM(F43:F44)</f>
        <v>0</v>
      </c>
    </row>
    <row r="47" spans="1:6" x14ac:dyDescent="0.25">
      <c r="A47" s="2"/>
      <c r="B47" s="31" t="s">
        <v>47</v>
      </c>
      <c r="C47" s="32"/>
      <c r="D47" s="33"/>
      <c r="E47" s="23"/>
      <c r="F47" s="23">
        <f>F46*0.2</f>
        <v>0</v>
      </c>
    </row>
    <row r="48" spans="1:6" x14ac:dyDescent="0.25">
      <c r="A48" s="30"/>
      <c r="B48" s="31" t="s">
        <v>48</v>
      </c>
      <c r="C48" s="32"/>
      <c r="D48" s="33"/>
      <c r="E48" s="23"/>
      <c r="F48" s="23">
        <f>F46+F47</f>
        <v>0</v>
      </c>
    </row>
    <row r="49" spans="1:6" x14ac:dyDescent="0.25">
      <c r="A49" s="24"/>
      <c r="B49" s="36"/>
      <c r="C49" s="25"/>
      <c r="D49" s="26"/>
      <c r="E49" s="27"/>
      <c r="F49" s="28"/>
    </row>
    <row r="50" spans="1:6" x14ac:dyDescent="0.25">
      <c r="A50" s="38" t="s">
        <v>52</v>
      </c>
      <c r="B50" s="39"/>
      <c r="C50" s="39"/>
      <c r="D50" s="39"/>
      <c r="E50" s="39"/>
      <c r="F50" s="40"/>
    </row>
    <row r="51" spans="1:6" x14ac:dyDescent="0.25">
      <c r="A51" s="2">
        <v>501</v>
      </c>
      <c r="B51" s="21" t="s">
        <v>40</v>
      </c>
      <c r="C51" s="10" t="s">
        <v>4</v>
      </c>
      <c r="D51" s="9">
        <v>1</v>
      </c>
      <c r="E51" s="19"/>
      <c r="F51" s="20">
        <f t="shared" ref="F51:F52" si="6">D51*E51</f>
        <v>0</v>
      </c>
    </row>
    <row r="52" spans="1:6" x14ac:dyDescent="0.25">
      <c r="A52" s="2">
        <v>502</v>
      </c>
      <c r="B52" s="21" t="s">
        <v>42</v>
      </c>
      <c r="C52" s="10" t="s">
        <v>4</v>
      </c>
      <c r="D52" s="9">
        <v>1</v>
      </c>
      <c r="E52" s="19"/>
      <c r="F52" s="20">
        <f t="shared" si="6"/>
        <v>0</v>
      </c>
    </row>
    <row r="53" spans="1:6" x14ac:dyDescent="0.25">
      <c r="A53" s="2"/>
      <c r="B53" s="14"/>
      <c r="C53" s="10"/>
      <c r="D53" s="9"/>
      <c r="E53" s="19"/>
      <c r="F53" s="20"/>
    </row>
    <row r="54" spans="1:6" x14ac:dyDescent="0.25">
      <c r="A54" s="29"/>
      <c r="B54" s="31" t="s">
        <v>53</v>
      </c>
      <c r="C54" s="32"/>
      <c r="D54" s="33"/>
      <c r="E54" s="23"/>
      <c r="F54" s="23">
        <f>SUM(F51:F52)</f>
        <v>0</v>
      </c>
    </row>
    <row r="55" spans="1:6" x14ac:dyDescent="0.25">
      <c r="A55" s="2"/>
      <c r="B55" s="31" t="s">
        <v>54</v>
      </c>
      <c r="C55" s="32"/>
      <c r="D55" s="33"/>
      <c r="E55" s="23"/>
      <c r="F55" s="23">
        <f>F54*0.2</f>
        <v>0</v>
      </c>
    </row>
    <row r="56" spans="1:6" x14ac:dyDescent="0.25">
      <c r="A56" s="30"/>
      <c r="B56" s="31" t="s">
        <v>55</v>
      </c>
      <c r="C56" s="32"/>
      <c r="D56" s="33"/>
      <c r="E56" s="23"/>
      <c r="F56" s="23">
        <f>F54+F55</f>
        <v>0</v>
      </c>
    </row>
    <row r="57" spans="1:6" x14ac:dyDescent="0.25">
      <c r="A57" s="24"/>
      <c r="B57" s="36"/>
      <c r="C57" s="25"/>
      <c r="D57" s="26"/>
      <c r="E57" s="27"/>
      <c r="F57" s="28"/>
    </row>
    <row r="58" spans="1:6" x14ac:dyDescent="0.25">
      <c r="A58" s="29"/>
      <c r="B58" s="41" t="s">
        <v>21</v>
      </c>
      <c r="C58" s="41"/>
      <c r="D58" s="41"/>
      <c r="E58" s="41"/>
      <c r="F58" s="22">
        <f>F31+F38+F46+F54</f>
        <v>0</v>
      </c>
    </row>
    <row r="59" spans="1:6" x14ac:dyDescent="0.25">
      <c r="A59" s="2"/>
      <c r="B59" s="41" t="s">
        <v>22</v>
      </c>
      <c r="C59" s="41"/>
      <c r="D59" s="41"/>
      <c r="E59" s="41"/>
      <c r="F59" s="34">
        <f>F58*0.2</f>
        <v>0</v>
      </c>
    </row>
    <row r="60" spans="1:6" x14ac:dyDescent="0.25">
      <c r="A60" s="11"/>
      <c r="B60" s="42" t="s">
        <v>23</v>
      </c>
      <c r="C60" s="42"/>
      <c r="D60" s="42"/>
      <c r="E60" s="42"/>
      <c r="F60" s="22">
        <f>F58+F59</f>
        <v>0</v>
      </c>
    </row>
    <row r="61" spans="1:6" x14ac:dyDescent="0.25">
      <c r="B61" s="15"/>
    </row>
    <row r="62" spans="1:6" ht="30" customHeight="1" x14ac:dyDescent="0.25">
      <c r="B62" s="37"/>
      <c r="C62" s="37"/>
      <c r="D62" s="37"/>
      <c r="E62" s="37"/>
      <c r="F62" s="37"/>
    </row>
    <row r="63" spans="1:6" x14ac:dyDescent="0.25">
      <c r="B63" s="6" t="s">
        <v>5</v>
      </c>
    </row>
    <row r="77" spans="2:2" x14ac:dyDescent="0.25">
      <c r="B77" s="12"/>
    </row>
  </sheetData>
  <mergeCells count="16">
    <mergeCell ref="A1:F1"/>
    <mergeCell ref="A3:F3"/>
    <mergeCell ref="A4:F4"/>
    <mergeCell ref="B2:F2"/>
    <mergeCell ref="B62:F62"/>
    <mergeCell ref="A6:F6"/>
    <mergeCell ref="A15:F15"/>
    <mergeCell ref="A35:F35"/>
    <mergeCell ref="B58:E58"/>
    <mergeCell ref="B59:E59"/>
    <mergeCell ref="B60:E60"/>
    <mergeCell ref="B31:E31"/>
    <mergeCell ref="B32:E32"/>
    <mergeCell ref="B33:E33"/>
    <mergeCell ref="A42:F42"/>
    <mergeCell ref="A50:F50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10</vt:i4>
      </vt:variant>
    </vt:vector>
  </HeadingPairs>
  <TitlesOfParts>
    <vt:vector size="11" baseType="lpstr">
      <vt:lpstr>Feuil1</vt:lpstr>
      <vt:lpstr>Feuil1!_Toc51072828</vt:lpstr>
      <vt:lpstr>Feuil1!_Toc51072830</vt:lpstr>
      <vt:lpstr>Feuil1!_Toc51072831</vt:lpstr>
      <vt:lpstr>Feuil1!_Toc51072832</vt:lpstr>
      <vt:lpstr>Feuil1!_Toc51072835</vt:lpstr>
      <vt:lpstr>Feuil1!_Toc51072836</vt:lpstr>
      <vt:lpstr>Feuil1!_Toc51072841</vt:lpstr>
      <vt:lpstr>Feuil1!_Toc51072843</vt:lpstr>
      <vt:lpstr>Feuil1!_Toc51072846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 Chuisano</dc:creator>
  <cp:lastModifiedBy>JAMES MACADRE Mailys ASC NIV 1 OT</cp:lastModifiedBy>
  <cp:lastPrinted>2020-11-17T14:08:09Z</cp:lastPrinted>
  <dcterms:created xsi:type="dcterms:W3CDTF">2016-08-17T13:43:45Z</dcterms:created>
  <dcterms:modified xsi:type="dcterms:W3CDTF">2025-10-07T07:56:35Z</dcterms:modified>
</cp:coreProperties>
</file>