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DPGF" sheetId="1" r:id="rId1"/>
  </sheets>
  <definedNames>
    <definedName name="_xlnm.Print_Area" localSheetId="0">DPGF!$A$1:$G$147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0" i="1"/>
  <c r="G121"/>
  <c r="G122"/>
  <c r="G123"/>
  <c r="G124"/>
  <c r="G117"/>
  <c r="G107"/>
  <c r="G108"/>
  <c r="G109"/>
  <c r="G110"/>
  <c r="G111"/>
  <c r="G112"/>
  <c r="G113"/>
  <c r="G114"/>
  <c r="G115"/>
  <c r="G116"/>
  <c r="G103"/>
  <c r="G91"/>
  <c r="G99"/>
  <c r="G90"/>
  <c r="G65"/>
  <c r="G66"/>
  <c r="G67"/>
  <c r="G68"/>
  <c r="G69"/>
  <c r="G70"/>
  <c r="G71"/>
  <c r="G72"/>
  <c r="G73"/>
  <c r="G74"/>
  <c r="G75"/>
  <c r="G76"/>
  <c r="G77"/>
  <c r="G78"/>
  <c r="G79"/>
  <c r="G80"/>
  <c r="G49"/>
  <c r="G50"/>
  <c r="G51"/>
  <c r="G52"/>
  <c r="G53"/>
  <c r="G54"/>
  <c r="G55"/>
  <c r="G56"/>
  <c r="G57"/>
  <c r="G58"/>
  <c r="G59"/>
  <c r="G60"/>
  <c r="G61"/>
  <c r="G62"/>
  <c r="G63"/>
  <c r="G64"/>
  <c r="G43"/>
  <c r="G42"/>
  <c r="G46"/>
  <c r="G45"/>
  <c r="G44"/>
  <c r="G119" l="1"/>
  <c r="G48" l="1"/>
  <c r="G40"/>
  <c r="G22"/>
  <c r="G28"/>
  <c r="G25"/>
  <c r="G24"/>
  <c r="G27" l="1"/>
  <c r="G106"/>
  <c r="G35" l="1"/>
  <c r="G13"/>
  <c r="G14"/>
  <c r="G15"/>
  <c r="G16"/>
  <c r="G19"/>
  <c r="G18" s="1"/>
  <c r="G23"/>
  <c r="G21" s="1"/>
  <c r="G36"/>
  <c r="G37"/>
  <c r="G41"/>
  <c r="G39" s="1"/>
  <c r="G83"/>
  <c r="G85"/>
  <c r="G86"/>
  <c r="G87"/>
  <c r="G88"/>
  <c r="G89"/>
  <c r="G94"/>
  <c r="G96"/>
  <c r="G97"/>
  <c r="G98"/>
  <c r="G101"/>
  <c r="G102"/>
  <c r="G105"/>
  <c r="G128"/>
  <c r="G129"/>
  <c r="G130"/>
  <c r="G131"/>
  <c r="G12"/>
  <c r="G126" l="1"/>
  <c r="G93"/>
  <c r="G82"/>
  <c r="G34"/>
  <c r="G11"/>
  <c r="G30" s="1"/>
  <c r="G133" l="1"/>
  <c r="G31"/>
  <c r="G32" l="1"/>
  <c r="G139"/>
  <c r="G134"/>
  <c r="G138"/>
  <c r="G135" l="1"/>
  <c r="G141" s="1"/>
  <c r="G140"/>
</calcChain>
</file>

<file path=xl/sharedStrings.xml><?xml version="1.0" encoding="utf-8"?>
<sst xmlns="http://schemas.openxmlformats.org/spreadsheetml/2006/main" count="311" uniqueCount="208">
  <si>
    <t>U</t>
  </si>
  <si>
    <t>Prix  U.</t>
  </si>
  <si>
    <t>Désignation</t>
  </si>
  <si>
    <t>N° Prix</t>
  </si>
  <si>
    <t>F</t>
  </si>
  <si>
    <t>Remise des DOE</t>
  </si>
  <si>
    <t>1.1</t>
  </si>
  <si>
    <t>1.2</t>
  </si>
  <si>
    <t>1.3</t>
  </si>
  <si>
    <t>2.1</t>
  </si>
  <si>
    <t>Qté</t>
  </si>
  <si>
    <t>Décomposition du Prix Global et Forfaitaire</t>
  </si>
  <si>
    <t>Cachet et signature de l'Entreprise :</t>
  </si>
  <si>
    <t>ETUDES ET PLANS</t>
  </si>
  <si>
    <t>1.4</t>
  </si>
  <si>
    <t>Etudes et plans mécanique suivant CCTP</t>
  </si>
  <si>
    <t>Etudes et plans électrique suivant CCTP</t>
  </si>
  <si>
    <t>Etudes et plans automatisme suivant CCTP</t>
  </si>
  <si>
    <t>1.5</t>
  </si>
  <si>
    <t xml:space="preserve">COORDINATION ET PILOTAGE </t>
  </si>
  <si>
    <t>Coordination et pilotage général du projet</t>
  </si>
  <si>
    <t>FORMATIONS</t>
  </si>
  <si>
    <t>3.1</t>
  </si>
  <si>
    <t>3.2</t>
  </si>
  <si>
    <t>4.1</t>
  </si>
  <si>
    <t>Réception STAC</t>
  </si>
  <si>
    <t>Convoyeurs d'acheminement</t>
  </si>
  <si>
    <t>Modules - Cadenceurs</t>
  </si>
  <si>
    <t>ml</t>
  </si>
  <si>
    <t>Table à rouleaux</t>
  </si>
  <si>
    <t>Automates programmables</t>
  </si>
  <si>
    <t>Redondance automate "Hot Back up"</t>
  </si>
  <si>
    <t>Cables et chemins de cables</t>
  </si>
  <si>
    <t>Boitiers de commande</t>
  </si>
  <si>
    <t>IHM</t>
  </si>
  <si>
    <t>Portiques de lecture code-barre automatique</t>
  </si>
  <si>
    <t>PC</t>
  </si>
  <si>
    <t>Imprimantes</t>
  </si>
  <si>
    <t>Connectiques</t>
  </si>
  <si>
    <t>Licence supervision</t>
  </si>
  <si>
    <t>Escalier d'accès</t>
  </si>
  <si>
    <t>Gestion et évacuation des dechets</t>
  </si>
  <si>
    <t>Dépose et évacuation des équipements non conservés</t>
  </si>
  <si>
    <t>GESTION DE CHANTIER</t>
  </si>
  <si>
    <t>Installation de chantier et mise en sécurité par phase travaux (à définir)</t>
  </si>
  <si>
    <t>TRAVAUX MECANIQUES</t>
  </si>
  <si>
    <t>5.1</t>
  </si>
  <si>
    <t>5.2</t>
  </si>
  <si>
    <t>5.3</t>
  </si>
  <si>
    <t>Les prix ci-dessous comprennent la fourniture, le transport, la manutention, la pose, le raccordement et toutes autres sujétions</t>
  </si>
  <si>
    <t>TRAVAUX ELECTRIQUES</t>
  </si>
  <si>
    <t>6.1</t>
  </si>
  <si>
    <t>Dépose et évacuation des équipements, câbles et ouvrages non conservés</t>
  </si>
  <si>
    <t>6.2</t>
  </si>
  <si>
    <t>6.3</t>
  </si>
  <si>
    <t>6.4</t>
  </si>
  <si>
    <t>6.5</t>
  </si>
  <si>
    <t>6.7</t>
  </si>
  <si>
    <t>6.8</t>
  </si>
  <si>
    <t>6.9</t>
  </si>
  <si>
    <t>7.1</t>
  </si>
  <si>
    <t>7.4</t>
  </si>
  <si>
    <t>7.5</t>
  </si>
  <si>
    <t>Intégration RX DV niveau 3</t>
  </si>
  <si>
    <t>Intégration RX DV HF</t>
  </si>
  <si>
    <t>7.6</t>
  </si>
  <si>
    <t>7.7</t>
  </si>
  <si>
    <t>7.8</t>
  </si>
  <si>
    <t>8.1</t>
  </si>
  <si>
    <t>8.2</t>
  </si>
  <si>
    <t>Nettoyage fin de chantier</t>
  </si>
  <si>
    <t>8.3</t>
  </si>
  <si>
    <t>8.4</t>
  </si>
  <si>
    <t>8.5</t>
  </si>
  <si>
    <t>8.6</t>
  </si>
  <si>
    <t>AUTOMATISME / SUPERVISION</t>
  </si>
  <si>
    <t>Supports divers</t>
  </si>
  <si>
    <t>Climatisation équipements ou armoires électriques</t>
  </si>
  <si>
    <t>6.10</t>
  </si>
  <si>
    <t>ESSAIS ET MISE EN SERVICE</t>
  </si>
  <si>
    <t>9.1</t>
  </si>
  <si>
    <t>9.2</t>
  </si>
  <si>
    <t>9.3</t>
  </si>
  <si>
    <t>9.4</t>
  </si>
  <si>
    <t>8.7</t>
  </si>
  <si>
    <t>10.1</t>
  </si>
  <si>
    <t>10.2</t>
  </si>
  <si>
    <t>10.3</t>
  </si>
  <si>
    <t>10.4</t>
  </si>
  <si>
    <t>10.5</t>
  </si>
  <si>
    <t>TRAVAUX INFORMATIQUES</t>
  </si>
  <si>
    <t>MAINTENANCE</t>
  </si>
  <si>
    <t>Essais internes par phase travaux (à définir)</t>
  </si>
  <si>
    <t>VABF (Vérification d'Aptitude au Bon Fonctionnement) par phase travaux (à définir)</t>
  </si>
  <si>
    <t>VSR (Vérification de Service Régulier) par phase travaux (à définir)</t>
  </si>
  <si>
    <t>11.1</t>
  </si>
  <si>
    <t>Montant Total T.T.C.</t>
  </si>
  <si>
    <t>Plaque de répartition</t>
  </si>
  <si>
    <t xml:space="preserve">Assemblage des équipements </t>
  </si>
  <si>
    <t>Montage des équipements</t>
  </si>
  <si>
    <t>Jonctionnage de bandes</t>
  </si>
  <si>
    <t>Contôle CE installation</t>
  </si>
  <si>
    <r>
      <t xml:space="preserve">Aéroport Figari Sud Corse
CONCEPTION ET REALISATION D’UN SYSTEME DE TRAITEMENT 
DES BAGAGES AU DEPART- </t>
    </r>
    <r>
      <rPr>
        <b/>
        <sz val="14"/>
        <color rgb="FFFF0000"/>
        <rFont val="Trebuchet MS"/>
        <family val="2"/>
      </rPr>
      <t>SYSTÈME DEFINITIF</t>
    </r>
  </si>
  <si>
    <t>Formation opérateurs sûreté</t>
  </si>
  <si>
    <t>Formation exploitation/PCE</t>
  </si>
  <si>
    <t>Formation superviseurs</t>
  </si>
  <si>
    <t>Formation tehcnique/PCT</t>
  </si>
  <si>
    <t>Maintenance préventive et corrective du système pendant la durée de la période de garantie conformément au CCTP</t>
  </si>
  <si>
    <t xml:space="preserve">T.V.A. 20% </t>
  </si>
  <si>
    <t>TRAVAUX</t>
  </si>
  <si>
    <t>ETUDES - FORMATIONS - MAINTENANCE</t>
  </si>
  <si>
    <t>Pièces mécaniques</t>
  </si>
  <si>
    <t xml:space="preserve">PIECES DE RECHANGE </t>
  </si>
  <si>
    <t>Matériel automatisme</t>
  </si>
  <si>
    <t xml:space="preserve">T.V.A. 10% 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</si>
  <si>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</si>
  <si>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</si>
  <si>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</si>
  <si>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</si>
  <si>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</si>
  <si>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</si>
  <si>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</si>
  <si>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</si>
  <si>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</si>
  <si>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</si>
  <si>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</si>
  <si>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</si>
  <si>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8.8</t>
  </si>
  <si>
    <t>11.2</t>
  </si>
  <si>
    <t>11.3</t>
  </si>
  <si>
    <t>11.4</t>
  </si>
  <si>
    <t>RECAPITULATIF GENERAL</t>
  </si>
  <si>
    <t>Montant H.T.</t>
  </si>
  <si>
    <t>MONTANT TOTAL T.T.C.</t>
  </si>
  <si>
    <t>MONTANT TOTAL H.T.</t>
  </si>
  <si>
    <t>Démontage et réinstallation des matériels et équipements conservés</t>
  </si>
  <si>
    <t>Plancher technique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</si>
  <si>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</si>
  <si>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</si>
  <si>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</si>
  <si>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</si>
  <si>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</si>
  <si>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</si>
  <si>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</si>
  <si>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</si>
  <si>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</si>
  <si>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</si>
  <si>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</si>
  <si>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</si>
  <si>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</si>
  <si>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</si>
  <si>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</si>
  <si>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</si>
  <si>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</si>
  <si>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Tapis peseur</t>
  </si>
  <si>
    <t>Tapis injecteur</t>
  </si>
  <si>
    <t>Fourniture</t>
  </si>
  <si>
    <t>Contrôle gabarit hauteur</t>
  </si>
  <si>
    <t>Contrôle gabarit longueur</t>
  </si>
  <si>
    <t>Guichet d'enregistrement traditionnel</t>
  </si>
  <si>
    <t>Guichet d'enregistrement traditionnel HF</t>
  </si>
  <si>
    <t>Modules - Accumulateur</t>
  </si>
  <si>
    <t>Guichet d'enregistrement automatique</t>
  </si>
  <si>
    <t>Collecteurs</t>
  </si>
  <si>
    <t>Courbes à bande</t>
  </si>
  <si>
    <t>Déviateur à bagages</t>
  </si>
  <si>
    <t>ML</t>
  </si>
  <si>
    <t>Volets anti-intrusion</t>
  </si>
  <si>
    <t>Volets sectionnel rapide</t>
  </si>
  <si>
    <t>Equipements coupe-feu (volets ou portes CF)</t>
  </si>
  <si>
    <t>Elevateur</t>
  </si>
  <si>
    <t>Coucheur de bagages</t>
  </si>
  <si>
    <t>Carrousels de destination</t>
  </si>
  <si>
    <t>Protection des équipements et des manutentionnaires</t>
  </si>
  <si>
    <t>Protection contre les chariots</t>
  </si>
  <si>
    <t>Protections grillagées (limite zone de contrôle / zone de tri/récupération)</t>
  </si>
  <si>
    <t>Porte d'accès au niveau des protections grillagées yc compris serruerie</t>
  </si>
  <si>
    <t>Plateforme technique</t>
  </si>
  <si>
    <t>M2</t>
  </si>
  <si>
    <t>Passerelles</t>
  </si>
  <si>
    <t>Autre 1 (à préciser)</t>
  </si>
  <si>
    <t>Autre 2 (à préciser)</t>
  </si>
  <si>
    <t>Autre 3 (à préciser)</t>
  </si>
  <si>
    <t>6.40</t>
  </si>
  <si>
    <t>6.41</t>
  </si>
  <si>
    <t>Transport et manutention</t>
  </si>
  <si>
    <t>Armoires électriques</t>
  </si>
  <si>
    <t>Intégration EDS 3 N°1</t>
  </si>
  <si>
    <t>Intégration EDS 3 N°2</t>
  </si>
  <si>
    <t>8.9</t>
  </si>
  <si>
    <t>9.5</t>
  </si>
  <si>
    <t>Serveur</t>
  </si>
  <si>
    <t>Autres (à préciser)</t>
  </si>
  <si>
    <t>9.6</t>
  </si>
  <si>
    <t>Programme Automates</t>
  </si>
  <si>
    <t>Programme supervision</t>
  </si>
  <si>
    <t>Programme SAC</t>
  </si>
  <si>
    <t>9.7</t>
  </si>
  <si>
    <t>9.8</t>
  </si>
  <si>
    <t>Licence SAC</t>
  </si>
  <si>
    <t>Interfaces (affichage, plan de vol, EDS, etc.)</t>
  </si>
  <si>
    <t>Valises tests</t>
  </si>
  <si>
    <t>Le candidat détaillera les lots qu'il propose dans son mémoire technique (qté/PU)</t>
  </si>
  <si>
    <t>Matériel électrique</t>
  </si>
  <si>
    <t>Matériel informatique</t>
  </si>
  <si>
    <r>
      <rPr>
        <b/>
        <sz val="8"/>
        <color theme="5"/>
        <rFont val="Arial"/>
        <family val="2"/>
      </rPr>
      <t>TRAVAUX</t>
    </r>
    <r>
      <rPr>
        <b/>
        <sz val="8"/>
        <rFont val="Arial"/>
        <family val="2"/>
      </rPr>
      <t xml:space="preserve"> - Montant total H.T.</t>
    </r>
  </si>
  <si>
    <r>
      <rPr>
        <b/>
        <sz val="8"/>
        <color theme="5"/>
        <rFont val="Arial"/>
        <family val="2"/>
      </rPr>
      <t>ETUDES - FORMATIONS - MAINTENANCE</t>
    </r>
    <r>
      <rPr>
        <b/>
        <sz val="8"/>
        <rFont val="Arial"/>
        <family val="2"/>
      </rPr>
      <t xml:space="preserve"> - Montant Total H.T.</t>
    </r>
  </si>
  <si>
    <t>Etudes et plans supervision suivant CCTP</t>
  </si>
</sst>
</file>

<file path=xl/styles.xml><?xml version="1.0" encoding="utf-8"?>
<styleSheet xmlns="http://schemas.openxmlformats.org/spreadsheetml/2006/main">
  <numFmts count="2">
    <numFmt numFmtId="164" formatCode="#,##0.00&quot; &quot;"/>
    <numFmt numFmtId="165" formatCode="#,##0.00\ &quot;€&quot;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sz val="14"/>
      <name val="Trebuchet MS"/>
      <family val="2"/>
    </font>
    <font>
      <sz val="14"/>
      <name val="Trebuchet MS"/>
      <family val="2"/>
    </font>
    <font>
      <b/>
      <i/>
      <sz val="8"/>
      <name val="Arial"/>
      <family val="2"/>
    </font>
    <font>
      <b/>
      <sz val="14"/>
      <color rgb="FFFF0000"/>
      <name val="Trebuchet MS"/>
      <family val="2"/>
    </font>
    <font>
      <sz val="8"/>
      <color theme="5"/>
      <name val="Arial"/>
      <family val="2"/>
    </font>
    <font>
      <b/>
      <sz val="8"/>
      <color theme="5"/>
      <name val="Arial"/>
      <family val="2"/>
    </font>
    <font>
      <b/>
      <sz val="9"/>
      <color theme="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3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3" fontId="3" fillId="0" borderId="11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65" fontId="3" fillId="0" borderId="9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7" fillId="0" borderId="14" xfId="0" applyNumberFormat="1" applyFont="1" applyBorder="1" applyAlignment="1">
      <alignment vertical="center"/>
    </xf>
    <xf numFmtId="165" fontId="7" fillId="0" borderId="8" xfId="0" applyNumberFormat="1" applyFont="1" applyBorder="1" applyAlignment="1">
      <alignment vertical="center"/>
    </xf>
    <xf numFmtId="165" fontId="3" fillId="0" borderId="9" xfId="0" applyNumberFormat="1" applyFont="1" applyFill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3" fontId="3" fillId="0" borderId="15" xfId="0" applyNumberFormat="1" applyFont="1" applyFill="1" applyBorder="1" applyAlignment="1">
      <alignment horizontal="right"/>
    </xf>
    <xf numFmtId="165" fontId="3" fillId="0" borderId="8" xfId="0" applyNumberFormat="1" applyFont="1" applyBorder="1"/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165" fontId="5" fillId="0" borderId="9" xfId="0" applyNumberFormat="1" applyFont="1" applyFill="1" applyBorder="1" applyAlignment="1">
      <alignment vertical="center"/>
    </xf>
    <xf numFmtId="165" fontId="5" fillId="0" borderId="8" xfId="0" applyNumberFormat="1" applyFont="1" applyFill="1" applyBorder="1" applyAlignment="1">
      <alignment vertical="center"/>
    </xf>
    <xf numFmtId="0" fontId="2" fillId="1" borderId="17" xfId="0" applyFont="1" applyFill="1" applyBorder="1" applyAlignment="1">
      <alignment horizontal="center"/>
    </xf>
    <xf numFmtId="0" fontId="4" fillId="1" borderId="10" xfId="0" applyFont="1" applyFill="1" applyBorder="1"/>
    <xf numFmtId="0" fontId="2" fillId="1" borderId="16" xfId="0" applyFont="1" applyFill="1" applyBorder="1"/>
    <xf numFmtId="3" fontId="4" fillId="1" borderId="16" xfId="0" applyNumberFormat="1" applyFont="1" applyFill="1" applyBorder="1" applyAlignment="1">
      <alignment horizontal="center"/>
    </xf>
    <xf numFmtId="3" fontId="4" fillId="1" borderId="16" xfId="0" applyNumberFormat="1" applyFont="1" applyFill="1" applyBorder="1"/>
    <xf numFmtId="0" fontId="4" fillId="1" borderId="5" xfId="0" applyFont="1" applyFill="1" applyBorder="1"/>
    <xf numFmtId="0" fontId="6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vertical="center"/>
    </xf>
    <xf numFmtId="165" fontId="2" fillId="0" borderId="9" xfId="0" applyNumberFormat="1" applyFont="1" applyBorder="1" applyAlignment="1">
      <alignment vertical="center"/>
    </xf>
    <xf numFmtId="165" fontId="2" fillId="0" borderId="9" xfId="0" applyNumberFormat="1" applyFont="1" applyBorder="1" applyAlignment="1">
      <alignment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2" fillId="1" borderId="18" xfId="0" applyFont="1" applyFill="1" applyBorder="1" applyAlignment="1">
      <alignment horizontal="center"/>
    </xf>
    <xf numFmtId="0" fontId="4" fillId="1" borderId="9" xfId="0" applyFont="1" applyFill="1" applyBorder="1"/>
    <xf numFmtId="0" fontId="2" fillId="1" borderId="11" xfId="0" applyFont="1" applyFill="1" applyBorder="1"/>
    <xf numFmtId="3" fontId="4" fillId="1" borderId="11" xfId="0" applyNumberFormat="1" applyFont="1" applyFill="1" applyBorder="1" applyAlignment="1">
      <alignment horizontal="center"/>
    </xf>
    <xf numFmtId="3" fontId="4" fillId="1" borderId="11" xfId="0" applyNumberFormat="1" applyFont="1" applyFill="1" applyBorder="1"/>
    <xf numFmtId="0" fontId="4" fillId="1" borderId="13" xfId="0" applyFont="1" applyFill="1" applyBorder="1"/>
    <xf numFmtId="0" fontId="2" fillId="0" borderId="12" xfId="0" applyFont="1" applyFill="1" applyBorder="1" applyAlignment="1">
      <alignment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165" fontId="12" fillId="0" borderId="9" xfId="0" applyNumberFormat="1" applyFont="1" applyBorder="1" applyAlignment="1">
      <alignment vertical="center" wrapText="1"/>
    </xf>
    <xf numFmtId="3" fontId="12" fillId="0" borderId="11" xfId="0" applyNumberFormat="1" applyFont="1" applyFill="1" applyBorder="1" applyAlignment="1">
      <alignment horizontal="center" vertical="center"/>
    </xf>
    <xf numFmtId="165" fontId="12" fillId="0" borderId="9" xfId="0" applyNumberFormat="1" applyFont="1" applyFill="1" applyBorder="1" applyAlignment="1">
      <alignment vertical="center"/>
    </xf>
    <xf numFmtId="165" fontId="5" fillId="0" borderId="14" xfId="0" applyNumberFormat="1" applyFont="1" applyBorder="1" applyAlignment="1">
      <alignment vertical="center"/>
    </xf>
    <xf numFmtId="165" fontId="5" fillId="0" borderId="8" xfId="0" applyNumberFormat="1" applyFont="1" applyBorder="1" applyAlignment="1">
      <alignment vertical="center"/>
    </xf>
    <xf numFmtId="0" fontId="14" fillId="2" borderId="14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right" vertical="center"/>
    </xf>
    <xf numFmtId="0" fontId="13" fillId="2" borderId="1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right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B2490.DDEEB1E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2</xdr:row>
      <xdr:rowOff>23812</xdr:rowOff>
    </xdr:from>
    <xdr:to>
      <xdr:col>2</xdr:col>
      <xdr:colOff>1030288</xdr:colOff>
      <xdr:row>4</xdr:row>
      <xdr:rowOff>11112</xdr:rowOff>
    </xdr:to>
    <xdr:pic>
      <xdr:nvPicPr>
        <xdr:cNvPr id="4" name="Image 3"/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 xmlns="" xmlns:wne="http://schemas.microsoft.com/office/word/2006/wordml" xmlns:wp="http://schemas.openxmlformats.org/drawingml/2006/wordprocessingDrawing" xmlns:m="http://schemas.openxmlformats.org/officeDocument/2006/math" xmlns:ve="http://schemas.openxmlformats.org/markup-compatibility/2006" val="0"/>
            </a:ext>
          </a:extLst>
        </a:blip>
        <a:srcRect r="60797" b="46189"/>
        <a:stretch/>
      </xdr:blipFill>
      <xdr:spPr bwMode="auto">
        <a:xfrm>
          <a:off x="420688" y="452437"/>
          <a:ext cx="1300163" cy="4953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 xmlns="" xmlns:wne="http://schemas.microsoft.com/office/word/2006/wordml" xmlns:wp="http://schemas.openxmlformats.org/drawingml/2006/wordprocessingDrawing" xmlns:m="http://schemas.openxmlformats.org/officeDocument/2006/math" xmlns:r="http://schemas.openxmlformats.org/officeDocument/2006/relationships" xmlns:ve="http://schemas.openxmlformats.org/markup-compatibility/2006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45"/>
  <sheetViews>
    <sheetView tabSelected="1" zoomScaleNormal="100" zoomScaleSheetLayoutView="70" workbookViewId="0">
      <selection activeCell="B2" sqref="B2:G5"/>
    </sheetView>
  </sheetViews>
  <sheetFormatPr baseColWidth="10" defaultRowHeight="12.75"/>
  <cols>
    <col min="1" max="1" width="3.42578125" customWidth="1"/>
    <col min="2" max="2" width="6.85546875" style="3" bestFit="1" customWidth="1"/>
    <col min="3" max="3" width="78.85546875" bestFit="1" customWidth="1"/>
    <col min="4" max="4" width="10.28515625" style="2" bestFit="1" customWidth="1"/>
    <col min="5" max="5" width="12.5703125" customWidth="1"/>
    <col min="6" max="6" width="14.140625" style="1" customWidth="1"/>
    <col min="7" max="7" width="14.5703125" bestFit="1" customWidth="1"/>
    <col min="8" max="8" width="7.42578125" customWidth="1"/>
  </cols>
  <sheetData>
    <row r="1" spans="2:7" ht="13.5" thickBot="1"/>
    <row r="2" spans="2:7" ht="20.25" customHeight="1">
      <c r="B2" s="74" t="s">
        <v>102</v>
      </c>
      <c r="C2" s="75"/>
      <c r="D2" s="75"/>
      <c r="E2" s="75"/>
      <c r="F2" s="75"/>
      <c r="G2" s="76"/>
    </row>
    <row r="3" spans="2:7" ht="20.25" customHeight="1">
      <c r="B3" s="77"/>
      <c r="C3" s="78"/>
      <c r="D3" s="78"/>
      <c r="E3" s="78"/>
      <c r="F3" s="78"/>
      <c r="G3" s="79"/>
    </row>
    <row r="4" spans="2:7" ht="20.25" customHeight="1">
      <c r="B4" s="77"/>
      <c r="C4" s="78"/>
      <c r="D4" s="78"/>
      <c r="E4" s="78"/>
      <c r="F4" s="78"/>
      <c r="G4" s="79"/>
    </row>
    <row r="5" spans="2:7" ht="20.25" customHeight="1" thickBot="1">
      <c r="B5" s="80"/>
      <c r="C5" s="81"/>
      <c r="D5" s="81"/>
      <c r="E5" s="81"/>
      <c r="F5" s="81"/>
      <c r="G5" s="82"/>
    </row>
    <row r="6" spans="2:7" s="26" customFormat="1" ht="60" customHeight="1" thickBot="1">
      <c r="B6" s="83" t="s">
        <v>11</v>
      </c>
      <c r="C6" s="83"/>
      <c r="D6" s="83"/>
      <c r="E6" s="83"/>
      <c r="F6" s="83"/>
      <c r="G6" s="83"/>
    </row>
    <row r="7" spans="2:7" ht="15" customHeight="1">
      <c r="B7" s="41"/>
      <c r="C7" s="42"/>
      <c r="D7" s="43"/>
      <c r="E7" s="44"/>
      <c r="F7" s="45"/>
      <c r="G7" s="46"/>
    </row>
    <row r="8" spans="2:7">
      <c r="B8" s="47" t="s">
        <v>3</v>
      </c>
      <c r="C8" s="36" t="s">
        <v>2</v>
      </c>
      <c r="D8" s="37" t="s">
        <v>0</v>
      </c>
      <c r="E8" s="38" t="s">
        <v>1</v>
      </c>
      <c r="F8" s="38" t="s">
        <v>10</v>
      </c>
      <c r="G8" s="48" t="s">
        <v>132</v>
      </c>
    </row>
    <row r="9" spans="2:7" ht="15" customHeight="1">
      <c r="B9" s="55"/>
      <c r="C9" s="56"/>
      <c r="D9" s="57"/>
      <c r="E9" s="58"/>
      <c r="F9" s="59"/>
      <c r="G9" s="60"/>
    </row>
    <row r="10" spans="2:7" ht="15" customHeight="1">
      <c r="B10" s="72" t="s">
        <v>110</v>
      </c>
      <c r="C10" s="72"/>
      <c r="D10" s="72"/>
      <c r="E10" s="72"/>
      <c r="F10" s="72"/>
      <c r="G10" s="72"/>
    </row>
    <row r="11" spans="2:7" ht="15" customHeight="1">
      <c r="B11" s="20">
        <v>1</v>
      </c>
      <c r="C11" s="12" t="s">
        <v>13</v>
      </c>
      <c r="D11" s="11"/>
      <c r="E11" s="29"/>
      <c r="F11" s="13"/>
      <c r="G11" s="39">
        <f>SUM(G12:G16)</f>
        <v>0</v>
      </c>
    </row>
    <row r="12" spans="2:7" ht="15" customHeight="1">
      <c r="B12" s="19" t="s">
        <v>6</v>
      </c>
      <c r="C12" s="14" t="s">
        <v>15</v>
      </c>
      <c r="D12" s="10" t="s">
        <v>4</v>
      </c>
      <c r="E12" s="22"/>
      <c r="F12" s="52">
        <v>1</v>
      </c>
      <c r="G12" s="22">
        <f>F12*E12</f>
        <v>0</v>
      </c>
    </row>
    <row r="13" spans="2:7" ht="15" customHeight="1">
      <c r="B13" s="19" t="s">
        <v>7</v>
      </c>
      <c r="C13" s="14" t="s">
        <v>16</v>
      </c>
      <c r="D13" s="10" t="s">
        <v>4</v>
      </c>
      <c r="E13" s="22"/>
      <c r="F13" s="52">
        <v>1</v>
      </c>
      <c r="G13" s="22">
        <f>F13*E13</f>
        <v>0</v>
      </c>
    </row>
    <row r="14" spans="2:7" ht="15" customHeight="1">
      <c r="B14" s="19" t="s">
        <v>8</v>
      </c>
      <c r="C14" s="14" t="s">
        <v>17</v>
      </c>
      <c r="D14" s="10" t="s">
        <v>4</v>
      </c>
      <c r="E14" s="22"/>
      <c r="F14" s="53">
        <v>1</v>
      </c>
      <c r="G14" s="22">
        <f>F14*E14</f>
        <v>0</v>
      </c>
    </row>
    <row r="15" spans="2:7" ht="15" customHeight="1">
      <c r="B15" s="19" t="s">
        <v>14</v>
      </c>
      <c r="C15" s="14" t="s">
        <v>207</v>
      </c>
      <c r="D15" s="10" t="s">
        <v>4</v>
      </c>
      <c r="E15" s="22"/>
      <c r="F15" s="52">
        <v>1</v>
      </c>
      <c r="G15" s="22">
        <f>F15*E15</f>
        <v>0</v>
      </c>
    </row>
    <row r="16" spans="2:7" ht="15" customHeight="1">
      <c r="B16" s="19" t="s">
        <v>18</v>
      </c>
      <c r="C16" s="14" t="s">
        <v>5</v>
      </c>
      <c r="D16" s="10" t="s">
        <v>4</v>
      </c>
      <c r="E16" s="22"/>
      <c r="F16" s="53">
        <v>1</v>
      </c>
      <c r="G16" s="22">
        <f>F16*E16</f>
        <v>0</v>
      </c>
    </row>
    <row r="17" spans="2:7" ht="15" customHeight="1">
      <c r="B17" s="19"/>
      <c r="C17" s="30"/>
      <c r="D17" s="9"/>
      <c r="E17" s="22"/>
      <c r="F17" s="54"/>
      <c r="G17" s="39"/>
    </row>
    <row r="18" spans="2:7" ht="15" customHeight="1">
      <c r="B18" s="20">
        <v>2</v>
      </c>
      <c r="C18" s="12" t="s">
        <v>19</v>
      </c>
      <c r="D18" s="11"/>
      <c r="E18" s="22"/>
      <c r="F18" s="52"/>
      <c r="G18" s="39">
        <f>SUM(G19)</f>
        <v>0</v>
      </c>
    </row>
    <row r="19" spans="2:7" ht="15" customHeight="1">
      <c r="B19" s="19" t="s">
        <v>9</v>
      </c>
      <c r="C19" s="14" t="s">
        <v>20</v>
      </c>
      <c r="D19" s="10" t="s">
        <v>4</v>
      </c>
      <c r="E19" s="22"/>
      <c r="F19" s="52">
        <v>1</v>
      </c>
      <c r="G19" s="22">
        <f>F19*E19</f>
        <v>0</v>
      </c>
    </row>
    <row r="20" spans="2:7" ht="15" customHeight="1">
      <c r="B20" s="19"/>
      <c r="C20" s="14"/>
      <c r="D20" s="10"/>
      <c r="E20" s="22"/>
      <c r="F20" s="52"/>
      <c r="G20" s="39"/>
    </row>
    <row r="21" spans="2:7" ht="15" customHeight="1">
      <c r="B21" s="20">
        <v>3</v>
      </c>
      <c r="C21" s="12" t="s">
        <v>21</v>
      </c>
      <c r="D21" s="10"/>
      <c r="E21" s="22"/>
      <c r="F21" s="53"/>
      <c r="G21" s="39">
        <f>SUM(G22:G25)</f>
        <v>0</v>
      </c>
    </row>
    <row r="22" spans="2:7" ht="15" customHeight="1">
      <c r="B22" s="19" t="s">
        <v>22</v>
      </c>
      <c r="C22" s="14" t="s">
        <v>103</v>
      </c>
      <c r="D22" s="10" t="s">
        <v>4</v>
      </c>
      <c r="E22" s="22"/>
      <c r="F22" s="52">
        <v>1</v>
      </c>
      <c r="G22" s="22">
        <f>F22*E22</f>
        <v>0</v>
      </c>
    </row>
    <row r="23" spans="2:7" ht="15" customHeight="1">
      <c r="B23" s="19" t="s">
        <v>23</v>
      </c>
      <c r="C23" s="14" t="s">
        <v>104</v>
      </c>
      <c r="D23" s="10" t="s">
        <v>4</v>
      </c>
      <c r="E23" s="22"/>
      <c r="F23" s="52">
        <v>1</v>
      </c>
      <c r="G23" s="22">
        <f>F23*E23</f>
        <v>0</v>
      </c>
    </row>
    <row r="24" spans="2:7" ht="15" customHeight="1">
      <c r="B24" s="19" t="s">
        <v>22</v>
      </c>
      <c r="C24" s="14" t="s">
        <v>106</v>
      </c>
      <c r="D24" s="10" t="s">
        <v>4</v>
      </c>
      <c r="E24" s="22"/>
      <c r="F24" s="52">
        <v>1</v>
      </c>
      <c r="G24" s="22">
        <f>F24*E24</f>
        <v>0</v>
      </c>
    </row>
    <row r="25" spans="2:7" ht="15" customHeight="1">
      <c r="B25" s="19" t="s">
        <v>23</v>
      </c>
      <c r="C25" s="14" t="s">
        <v>105</v>
      </c>
      <c r="D25" s="10" t="s">
        <v>4</v>
      </c>
      <c r="E25" s="22"/>
      <c r="F25" s="52">
        <v>1</v>
      </c>
      <c r="G25" s="22">
        <f>F25*E25</f>
        <v>0</v>
      </c>
    </row>
    <row r="26" spans="2:7" ht="15" customHeight="1">
      <c r="B26" s="16"/>
      <c r="C26" s="14"/>
      <c r="D26" s="10"/>
      <c r="E26" s="22"/>
      <c r="F26" s="52"/>
      <c r="G26" s="39"/>
    </row>
    <row r="27" spans="2:7" ht="15" customHeight="1">
      <c r="B27" s="20">
        <v>4</v>
      </c>
      <c r="C27" s="17" t="s">
        <v>91</v>
      </c>
      <c r="D27" s="10"/>
      <c r="E27" s="22"/>
      <c r="F27" s="13"/>
      <c r="G27" s="39">
        <f>SUM(G28)</f>
        <v>0</v>
      </c>
    </row>
    <row r="28" spans="2:7" ht="22.5">
      <c r="B28" s="16" t="s">
        <v>24</v>
      </c>
      <c r="C28" s="33" t="s">
        <v>107</v>
      </c>
      <c r="D28" s="10" t="s">
        <v>4</v>
      </c>
      <c r="E28" s="22"/>
      <c r="F28" s="52">
        <v>1</v>
      </c>
      <c r="G28" s="22">
        <f>F28*E28</f>
        <v>0</v>
      </c>
    </row>
    <row r="29" spans="2:7" ht="15" customHeight="1">
      <c r="B29" s="8"/>
      <c r="C29" s="21"/>
      <c r="D29" s="7"/>
      <c r="E29" s="35"/>
      <c r="F29" s="34"/>
      <c r="G29" s="40"/>
    </row>
    <row r="30" spans="2:7" s="26" customFormat="1" ht="15" customHeight="1">
      <c r="B30" s="73" t="s">
        <v>206</v>
      </c>
      <c r="C30" s="73"/>
      <c r="D30" s="73"/>
      <c r="E30" s="73"/>
      <c r="F30" s="73"/>
      <c r="G30" s="68">
        <f>G11+G18+G21+G27</f>
        <v>0</v>
      </c>
    </row>
    <row r="31" spans="2:7" s="26" customFormat="1" ht="15" customHeight="1">
      <c r="B31" s="73" t="s">
        <v>108</v>
      </c>
      <c r="C31" s="73"/>
      <c r="D31" s="73"/>
      <c r="E31" s="73"/>
      <c r="F31" s="73"/>
      <c r="G31" s="68">
        <f>G30*1.2</f>
        <v>0</v>
      </c>
    </row>
    <row r="32" spans="2:7" s="26" customFormat="1" ht="15" customHeight="1">
      <c r="B32" s="73" t="s">
        <v>96</v>
      </c>
      <c r="C32" s="73"/>
      <c r="D32" s="73"/>
      <c r="E32" s="73"/>
      <c r="F32" s="73"/>
      <c r="G32" s="69">
        <f>G30+G31</f>
        <v>0</v>
      </c>
    </row>
    <row r="33" spans="2:7" ht="15" customHeight="1">
      <c r="B33" s="72" t="s">
        <v>109</v>
      </c>
      <c r="C33" s="72"/>
      <c r="D33" s="72"/>
      <c r="E33" s="72"/>
      <c r="F33" s="72"/>
      <c r="G33" s="72"/>
    </row>
    <row r="34" spans="2:7" ht="15" customHeight="1">
      <c r="B34" s="20">
        <v>5</v>
      </c>
      <c r="C34" s="17" t="s">
        <v>43</v>
      </c>
      <c r="D34" s="9"/>
      <c r="E34" s="50"/>
      <c r="F34" s="52"/>
      <c r="G34" s="39">
        <f>SUM(G35:G37)</f>
        <v>0</v>
      </c>
    </row>
    <row r="35" spans="2:7" ht="15" customHeight="1">
      <c r="B35" s="16" t="s">
        <v>46</v>
      </c>
      <c r="C35" s="14" t="s">
        <v>44</v>
      </c>
      <c r="D35" s="10" t="s">
        <v>0</v>
      </c>
      <c r="E35" s="50"/>
      <c r="F35" s="52"/>
      <c r="G35" s="22">
        <f>F35*E35</f>
        <v>0</v>
      </c>
    </row>
    <row r="36" spans="2:7" ht="15" customHeight="1">
      <c r="B36" s="16" t="s">
        <v>47</v>
      </c>
      <c r="C36" s="14" t="s">
        <v>41</v>
      </c>
      <c r="D36" s="10" t="s">
        <v>4</v>
      </c>
      <c r="E36" s="50"/>
      <c r="F36" s="52"/>
      <c r="G36" s="22">
        <f>F36*E36</f>
        <v>0</v>
      </c>
    </row>
    <row r="37" spans="2:7" ht="15" customHeight="1">
      <c r="B37" s="16" t="s">
        <v>48</v>
      </c>
      <c r="C37" s="30" t="s">
        <v>70</v>
      </c>
      <c r="D37" s="10" t="s">
        <v>4</v>
      </c>
      <c r="E37" s="50"/>
      <c r="F37" s="52"/>
      <c r="G37" s="22">
        <f>F37*E37</f>
        <v>0</v>
      </c>
    </row>
    <row r="38" spans="2:7" ht="15" customHeight="1">
      <c r="B38" s="16"/>
      <c r="C38" s="18"/>
      <c r="D38" s="10"/>
      <c r="E38" s="50"/>
      <c r="F38" s="52"/>
      <c r="G38" s="39"/>
    </row>
    <row r="39" spans="2:7" ht="15" customHeight="1">
      <c r="B39" s="20">
        <v>6</v>
      </c>
      <c r="C39" s="17" t="s">
        <v>45</v>
      </c>
      <c r="D39" s="10"/>
      <c r="E39" s="33"/>
      <c r="F39" s="52"/>
      <c r="G39" s="39">
        <f>SUM(G40:G80)</f>
        <v>0</v>
      </c>
    </row>
    <row r="40" spans="2:7" ht="15" customHeight="1">
      <c r="B40" s="16" t="s">
        <v>51</v>
      </c>
      <c r="C40" s="31" t="s">
        <v>42</v>
      </c>
      <c r="D40" s="10" t="s">
        <v>4</v>
      </c>
      <c r="E40" s="51"/>
      <c r="F40" s="52"/>
      <c r="G40" s="22">
        <f>F40*E40</f>
        <v>0</v>
      </c>
    </row>
    <row r="41" spans="2:7" ht="15" customHeight="1">
      <c r="B41" s="16" t="s">
        <v>53</v>
      </c>
      <c r="C41" s="31" t="s">
        <v>135</v>
      </c>
      <c r="D41" s="10" t="s">
        <v>4</v>
      </c>
      <c r="E41" s="51"/>
      <c r="F41" s="52"/>
      <c r="G41" s="22">
        <f>F41*E41</f>
        <v>0</v>
      </c>
    </row>
    <row r="42" spans="2:7" ht="15" customHeight="1">
      <c r="B42" s="16" t="s">
        <v>54</v>
      </c>
      <c r="C42" s="31" t="s">
        <v>185</v>
      </c>
      <c r="D42" s="10" t="s">
        <v>4</v>
      </c>
      <c r="E42" s="51"/>
      <c r="F42" s="52"/>
      <c r="G42" s="22">
        <f t="shared" ref="G42:G43" si="0">F42*E42</f>
        <v>0</v>
      </c>
    </row>
    <row r="43" spans="2:7" ht="15" customHeight="1">
      <c r="B43" s="16" t="s">
        <v>55</v>
      </c>
      <c r="C43" s="31" t="s">
        <v>99</v>
      </c>
      <c r="D43" s="10" t="s">
        <v>4</v>
      </c>
      <c r="E43" s="51"/>
      <c r="F43" s="52"/>
      <c r="G43" s="22">
        <f t="shared" si="0"/>
        <v>0</v>
      </c>
    </row>
    <row r="44" spans="2:7" ht="15" customHeight="1">
      <c r="B44" s="16" t="s">
        <v>56</v>
      </c>
      <c r="C44" s="31" t="s">
        <v>98</v>
      </c>
      <c r="D44" s="10" t="s">
        <v>4</v>
      </c>
      <c r="E44" s="51"/>
      <c r="F44" s="52"/>
      <c r="G44" s="22">
        <f t="shared" ref="G44:G46" si="1">F44*E44</f>
        <v>0</v>
      </c>
    </row>
    <row r="45" spans="2:7" ht="15" customHeight="1">
      <c r="B45" s="16" t="s">
        <v>57</v>
      </c>
      <c r="C45" s="31" t="s">
        <v>100</v>
      </c>
      <c r="D45" s="10" t="s">
        <v>4</v>
      </c>
      <c r="E45" s="51"/>
      <c r="F45" s="52"/>
      <c r="G45" s="22">
        <f t="shared" si="1"/>
        <v>0</v>
      </c>
    </row>
    <row r="46" spans="2:7" ht="15" customHeight="1">
      <c r="B46" s="16" t="s">
        <v>58</v>
      </c>
      <c r="C46" s="31" t="s">
        <v>101</v>
      </c>
      <c r="D46" s="10" t="s">
        <v>4</v>
      </c>
      <c r="E46" s="51"/>
      <c r="F46" s="52"/>
      <c r="G46" s="22">
        <f t="shared" si="1"/>
        <v>0</v>
      </c>
    </row>
    <row r="47" spans="2:7" ht="15" customHeight="1">
      <c r="B47" s="20"/>
      <c r="C47" s="32" t="s">
        <v>156</v>
      </c>
      <c r="D47" s="10"/>
      <c r="E47" s="51"/>
      <c r="F47" s="52"/>
      <c r="G47" s="22"/>
    </row>
    <row r="48" spans="2:7" ht="15" customHeight="1">
      <c r="B48" s="16" t="s">
        <v>59</v>
      </c>
      <c r="C48" s="31" t="s">
        <v>159</v>
      </c>
      <c r="D48" s="10" t="s">
        <v>0</v>
      </c>
      <c r="E48" s="51"/>
      <c r="F48" s="52"/>
      <c r="G48" s="22">
        <f t="shared" ref="G48:G80" si="2">F48*E48</f>
        <v>0</v>
      </c>
    </row>
    <row r="49" spans="2:7" ht="15" customHeight="1">
      <c r="B49" s="16" t="s">
        <v>78</v>
      </c>
      <c r="C49" s="31" t="s">
        <v>162</v>
      </c>
      <c r="D49" s="10" t="s">
        <v>0</v>
      </c>
      <c r="E49" s="51"/>
      <c r="F49" s="52"/>
      <c r="G49" s="22">
        <f t="shared" si="2"/>
        <v>0</v>
      </c>
    </row>
    <row r="50" spans="2:7" ht="15" customHeight="1">
      <c r="B50" s="16" t="s">
        <v>115</v>
      </c>
      <c r="C50" s="18" t="s">
        <v>160</v>
      </c>
      <c r="D50" s="10" t="s">
        <v>0</v>
      </c>
      <c r="E50" s="51"/>
      <c r="F50" s="52"/>
      <c r="G50" s="22">
        <f t="shared" si="2"/>
        <v>0</v>
      </c>
    </row>
    <row r="51" spans="2:7" ht="15" customHeight="1">
      <c r="B51" s="16" t="s">
        <v>116</v>
      </c>
      <c r="C51" s="18" t="s">
        <v>136</v>
      </c>
      <c r="D51" s="10" t="s">
        <v>0</v>
      </c>
      <c r="E51" s="51"/>
      <c r="F51" s="52"/>
      <c r="G51" s="22">
        <f t="shared" si="2"/>
        <v>0</v>
      </c>
    </row>
    <row r="52" spans="2:7" ht="15" customHeight="1">
      <c r="B52" s="16" t="s">
        <v>117</v>
      </c>
      <c r="C52" s="18" t="s">
        <v>154</v>
      </c>
      <c r="D52" s="10" t="s">
        <v>0</v>
      </c>
      <c r="E52" s="51"/>
      <c r="F52" s="52"/>
      <c r="G52" s="22">
        <f t="shared" si="2"/>
        <v>0</v>
      </c>
    </row>
    <row r="53" spans="2:7" ht="15" customHeight="1">
      <c r="B53" s="16" t="s">
        <v>118</v>
      </c>
      <c r="C53" s="18" t="s">
        <v>155</v>
      </c>
      <c r="D53" s="10" t="s">
        <v>0</v>
      </c>
      <c r="E53" s="51"/>
      <c r="F53" s="52"/>
      <c r="G53" s="22">
        <f t="shared" si="2"/>
        <v>0</v>
      </c>
    </row>
    <row r="54" spans="2:7" ht="15" customHeight="1">
      <c r="B54" s="16" t="s">
        <v>119</v>
      </c>
      <c r="C54" s="18" t="s">
        <v>163</v>
      </c>
      <c r="D54" s="10" t="s">
        <v>0</v>
      </c>
      <c r="E54" s="51"/>
      <c r="F54" s="52"/>
      <c r="G54" s="22">
        <f t="shared" si="2"/>
        <v>0</v>
      </c>
    </row>
    <row r="55" spans="2:7" ht="15" customHeight="1">
      <c r="B55" s="16" t="s">
        <v>120</v>
      </c>
      <c r="C55" s="31" t="s">
        <v>26</v>
      </c>
      <c r="D55" s="10" t="s">
        <v>0</v>
      </c>
      <c r="E55" s="51"/>
      <c r="F55" s="52"/>
      <c r="G55" s="22">
        <f t="shared" si="2"/>
        <v>0</v>
      </c>
    </row>
    <row r="56" spans="2:7" ht="15" customHeight="1">
      <c r="B56" s="16" t="s">
        <v>121</v>
      </c>
      <c r="C56" s="18" t="s">
        <v>27</v>
      </c>
      <c r="D56" s="10" t="s">
        <v>0</v>
      </c>
      <c r="E56" s="51"/>
      <c r="F56" s="52"/>
      <c r="G56" s="22">
        <f t="shared" si="2"/>
        <v>0</v>
      </c>
    </row>
    <row r="57" spans="2:7" ht="15" customHeight="1">
      <c r="B57" s="16" t="s">
        <v>122</v>
      </c>
      <c r="C57" s="18" t="s">
        <v>161</v>
      </c>
      <c r="D57" s="10" t="s">
        <v>0</v>
      </c>
      <c r="E57" s="51"/>
      <c r="F57" s="52"/>
      <c r="G57" s="22">
        <f t="shared" si="2"/>
        <v>0</v>
      </c>
    </row>
    <row r="58" spans="2:7" ht="15" customHeight="1">
      <c r="B58" s="16" t="s">
        <v>123</v>
      </c>
      <c r="C58" s="61" t="s">
        <v>164</v>
      </c>
      <c r="D58" s="10" t="s">
        <v>0</v>
      </c>
      <c r="E58" s="51"/>
      <c r="F58" s="52"/>
      <c r="G58" s="22">
        <f t="shared" si="2"/>
        <v>0</v>
      </c>
    </row>
    <row r="59" spans="2:7" ht="15" customHeight="1">
      <c r="B59" s="16" t="s">
        <v>124</v>
      </c>
      <c r="C59" s="61" t="s">
        <v>165</v>
      </c>
      <c r="D59" s="10" t="s">
        <v>0</v>
      </c>
      <c r="E59" s="51"/>
      <c r="F59" s="52"/>
      <c r="G59" s="22">
        <f t="shared" si="2"/>
        <v>0</v>
      </c>
    </row>
    <row r="60" spans="2:7" ht="15" customHeight="1">
      <c r="B60" s="16" t="s">
        <v>125</v>
      </c>
      <c r="C60" s="18" t="s">
        <v>29</v>
      </c>
      <c r="D60" s="10" t="s">
        <v>28</v>
      </c>
      <c r="E60" s="51"/>
      <c r="F60" s="52"/>
      <c r="G60" s="22">
        <f t="shared" si="2"/>
        <v>0</v>
      </c>
    </row>
    <row r="61" spans="2:7" ht="15" customHeight="1">
      <c r="B61" s="16" t="s">
        <v>126</v>
      </c>
      <c r="C61" s="18" t="s">
        <v>167</v>
      </c>
      <c r="D61" s="10" t="s">
        <v>0</v>
      </c>
      <c r="E61" s="51"/>
      <c r="F61" s="52"/>
      <c r="G61" s="22">
        <f t="shared" si="2"/>
        <v>0</v>
      </c>
    </row>
    <row r="62" spans="2:7" ht="15" customHeight="1">
      <c r="B62" s="16" t="s">
        <v>137</v>
      </c>
      <c r="C62" s="61" t="s">
        <v>168</v>
      </c>
      <c r="D62" s="10" t="s">
        <v>0</v>
      </c>
      <c r="E62" s="51"/>
      <c r="F62" s="52"/>
      <c r="G62" s="22">
        <f t="shared" si="2"/>
        <v>0</v>
      </c>
    </row>
    <row r="63" spans="2:7" ht="15" customHeight="1">
      <c r="B63" s="16" t="s">
        <v>138</v>
      </c>
      <c r="C63" s="61" t="s">
        <v>169</v>
      </c>
      <c r="D63" s="10" t="s">
        <v>0</v>
      </c>
      <c r="E63" s="51"/>
      <c r="F63" s="52"/>
      <c r="G63" s="22">
        <f t="shared" si="2"/>
        <v>0</v>
      </c>
    </row>
    <row r="64" spans="2:7" ht="15" customHeight="1">
      <c r="B64" s="16" t="s">
        <v>139</v>
      </c>
      <c r="C64" s="31" t="s">
        <v>172</v>
      </c>
      <c r="D64" s="10" t="s">
        <v>28</v>
      </c>
      <c r="E64" s="51"/>
      <c r="F64" s="52"/>
      <c r="G64" s="22">
        <f t="shared" si="2"/>
        <v>0</v>
      </c>
    </row>
    <row r="65" spans="2:7" ht="15" customHeight="1">
      <c r="B65" s="16" t="s">
        <v>140</v>
      </c>
      <c r="C65" s="31" t="s">
        <v>170</v>
      </c>
      <c r="D65" s="10" t="s">
        <v>0</v>
      </c>
      <c r="E65" s="51"/>
      <c r="F65" s="52"/>
      <c r="G65" s="22">
        <f t="shared" si="2"/>
        <v>0</v>
      </c>
    </row>
    <row r="66" spans="2:7" ht="15" customHeight="1">
      <c r="B66" s="16" t="s">
        <v>141</v>
      </c>
      <c r="C66" s="18" t="s">
        <v>158</v>
      </c>
      <c r="D66" s="10" t="s">
        <v>0</v>
      </c>
      <c r="E66" s="51"/>
      <c r="F66" s="52"/>
      <c r="G66" s="22">
        <f t="shared" si="2"/>
        <v>0</v>
      </c>
    </row>
    <row r="67" spans="2:7" ht="15" customHeight="1">
      <c r="B67" s="16" t="s">
        <v>142</v>
      </c>
      <c r="C67" s="18" t="s">
        <v>157</v>
      </c>
      <c r="D67" s="10" t="s">
        <v>0</v>
      </c>
      <c r="E67" s="51"/>
      <c r="F67" s="52"/>
      <c r="G67" s="22">
        <f t="shared" si="2"/>
        <v>0</v>
      </c>
    </row>
    <row r="68" spans="2:7" ht="15" customHeight="1">
      <c r="B68" s="16" t="s">
        <v>143</v>
      </c>
      <c r="C68" s="61" t="s">
        <v>171</v>
      </c>
      <c r="D68" s="10" t="s">
        <v>0</v>
      </c>
      <c r="E68" s="51"/>
      <c r="F68" s="52"/>
      <c r="G68" s="22">
        <f t="shared" si="2"/>
        <v>0</v>
      </c>
    </row>
    <row r="69" spans="2:7" ht="15" customHeight="1">
      <c r="B69" s="16" t="s">
        <v>144</v>
      </c>
      <c r="C69" s="61" t="s">
        <v>173</v>
      </c>
      <c r="D69" s="10" t="s">
        <v>28</v>
      </c>
      <c r="E69" s="51"/>
      <c r="F69" s="52"/>
      <c r="G69" s="22">
        <f t="shared" si="2"/>
        <v>0</v>
      </c>
    </row>
    <row r="70" spans="2:7" ht="15" customHeight="1">
      <c r="B70" s="16" t="s">
        <v>145</v>
      </c>
      <c r="C70" s="61" t="s">
        <v>174</v>
      </c>
      <c r="D70" s="10" t="s">
        <v>28</v>
      </c>
      <c r="E70" s="51"/>
      <c r="F70" s="52"/>
      <c r="G70" s="22">
        <f t="shared" si="2"/>
        <v>0</v>
      </c>
    </row>
    <row r="71" spans="2:7" ht="15" customHeight="1">
      <c r="B71" s="16" t="s">
        <v>146</v>
      </c>
      <c r="C71" s="61" t="s">
        <v>97</v>
      </c>
      <c r="D71" s="10" t="s">
        <v>0</v>
      </c>
      <c r="E71" s="51"/>
      <c r="F71" s="52"/>
      <c r="G71" s="22">
        <f t="shared" si="2"/>
        <v>0</v>
      </c>
    </row>
    <row r="72" spans="2:7" ht="15" customHeight="1">
      <c r="B72" s="16" t="s">
        <v>147</v>
      </c>
      <c r="C72" s="18" t="s">
        <v>175</v>
      </c>
      <c r="D72" s="10" t="s">
        <v>28</v>
      </c>
      <c r="E72" s="51"/>
      <c r="F72" s="52"/>
      <c r="G72" s="22">
        <f t="shared" si="2"/>
        <v>0</v>
      </c>
    </row>
    <row r="73" spans="2:7" ht="15" customHeight="1">
      <c r="B73" s="16" t="s">
        <v>148</v>
      </c>
      <c r="C73" s="18" t="s">
        <v>176</v>
      </c>
      <c r="D73" s="10" t="s">
        <v>0</v>
      </c>
      <c r="E73" s="51"/>
      <c r="F73" s="52"/>
      <c r="G73" s="22">
        <f t="shared" si="2"/>
        <v>0</v>
      </c>
    </row>
    <row r="74" spans="2:7" ht="15" customHeight="1">
      <c r="B74" s="16" t="s">
        <v>149</v>
      </c>
      <c r="C74" s="18" t="s">
        <v>177</v>
      </c>
      <c r="D74" s="10" t="s">
        <v>178</v>
      </c>
      <c r="E74" s="51"/>
      <c r="F74" s="52"/>
      <c r="G74" s="22">
        <f t="shared" si="2"/>
        <v>0</v>
      </c>
    </row>
    <row r="75" spans="2:7" ht="15" customHeight="1">
      <c r="B75" s="16" t="s">
        <v>150</v>
      </c>
      <c r="C75" s="18" t="s">
        <v>40</v>
      </c>
      <c r="D75" s="10" t="s">
        <v>0</v>
      </c>
      <c r="E75" s="51"/>
      <c r="F75" s="52"/>
      <c r="G75" s="22">
        <f t="shared" si="2"/>
        <v>0</v>
      </c>
    </row>
    <row r="76" spans="2:7" ht="15" customHeight="1">
      <c r="B76" s="16" t="s">
        <v>151</v>
      </c>
      <c r="C76" s="61" t="s">
        <v>179</v>
      </c>
      <c r="D76" s="10" t="s">
        <v>0</v>
      </c>
      <c r="E76" s="51"/>
      <c r="F76" s="52"/>
      <c r="G76" s="22">
        <f t="shared" si="2"/>
        <v>0</v>
      </c>
    </row>
    <row r="77" spans="2:7" ht="15" customHeight="1">
      <c r="B77" s="16" t="s">
        <v>152</v>
      </c>
      <c r="C77" s="18" t="s">
        <v>76</v>
      </c>
      <c r="D77" s="10" t="s">
        <v>0</v>
      </c>
      <c r="E77" s="51"/>
      <c r="F77" s="52"/>
      <c r="G77" s="22">
        <f t="shared" si="2"/>
        <v>0</v>
      </c>
    </row>
    <row r="78" spans="2:7" ht="15" customHeight="1">
      <c r="B78" s="62" t="s">
        <v>153</v>
      </c>
      <c r="C78" s="63" t="s">
        <v>180</v>
      </c>
      <c r="D78" s="64" t="s">
        <v>0</v>
      </c>
      <c r="E78" s="65"/>
      <c r="F78" s="66"/>
      <c r="G78" s="67">
        <f t="shared" si="2"/>
        <v>0</v>
      </c>
    </row>
    <row r="79" spans="2:7" ht="15" customHeight="1">
      <c r="B79" s="62" t="s">
        <v>183</v>
      </c>
      <c r="C79" s="63" t="s">
        <v>181</v>
      </c>
      <c r="D79" s="64" t="s">
        <v>0</v>
      </c>
      <c r="E79" s="65"/>
      <c r="F79" s="66"/>
      <c r="G79" s="67">
        <f t="shared" si="2"/>
        <v>0</v>
      </c>
    </row>
    <row r="80" spans="2:7" ht="15" customHeight="1">
      <c r="B80" s="62" t="s">
        <v>184</v>
      </c>
      <c r="C80" s="63" t="s">
        <v>182</v>
      </c>
      <c r="D80" s="64" t="s">
        <v>0</v>
      </c>
      <c r="E80" s="65"/>
      <c r="F80" s="66"/>
      <c r="G80" s="67">
        <f t="shared" si="2"/>
        <v>0</v>
      </c>
    </row>
    <row r="81" spans="2:7" ht="15" customHeight="1">
      <c r="B81" s="16"/>
      <c r="C81" s="18"/>
      <c r="D81" s="10"/>
      <c r="E81" s="29"/>
      <c r="F81" s="13"/>
      <c r="G81" s="39"/>
    </row>
    <row r="82" spans="2:7" ht="15" customHeight="1">
      <c r="B82" s="20">
        <v>7</v>
      </c>
      <c r="C82" s="17" t="s">
        <v>50</v>
      </c>
      <c r="D82" s="10"/>
      <c r="E82" s="29"/>
      <c r="F82" s="13"/>
      <c r="G82" s="39">
        <f>SUM(G83:G91)</f>
        <v>0</v>
      </c>
    </row>
    <row r="83" spans="2:7" ht="15" customHeight="1">
      <c r="B83" s="16" t="s">
        <v>60</v>
      </c>
      <c r="C83" s="31" t="s">
        <v>52</v>
      </c>
      <c r="D83" s="10" t="s">
        <v>4</v>
      </c>
      <c r="E83" s="50"/>
      <c r="F83" s="52"/>
      <c r="G83" s="22">
        <f t="shared" ref="G83:G89" si="3">F83*E83</f>
        <v>0</v>
      </c>
    </row>
    <row r="84" spans="2:7" ht="21">
      <c r="B84" s="16"/>
      <c r="C84" s="32" t="s">
        <v>49</v>
      </c>
      <c r="D84" s="10"/>
      <c r="E84" s="50"/>
      <c r="F84" s="52"/>
      <c r="G84" s="22"/>
    </row>
    <row r="85" spans="2:7" ht="15" customHeight="1">
      <c r="B85" s="16" t="s">
        <v>61</v>
      </c>
      <c r="C85" s="14" t="s">
        <v>186</v>
      </c>
      <c r="D85" s="10" t="s">
        <v>0</v>
      </c>
      <c r="E85" s="50"/>
      <c r="F85" s="52"/>
      <c r="G85" s="22">
        <f t="shared" si="3"/>
        <v>0</v>
      </c>
    </row>
    <row r="86" spans="2:7" ht="15" customHeight="1">
      <c r="B86" s="16" t="s">
        <v>62</v>
      </c>
      <c r="C86" s="14" t="s">
        <v>32</v>
      </c>
      <c r="D86" s="10" t="s">
        <v>166</v>
      </c>
      <c r="E86" s="49"/>
      <c r="F86" s="52"/>
      <c r="G86" s="22">
        <f t="shared" si="3"/>
        <v>0</v>
      </c>
    </row>
    <row r="87" spans="2:7" ht="15" customHeight="1">
      <c r="B87" s="16" t="s">
        <v>65</v>
      </c>
      <c r="C87" s="14" t="s">
        <v>33</v>
      </c>
      <c r="D87" s="10" t="s">
        <v>0</v>
      </c>
      <c r="E87" s="49"/>
      <c r="F87" s="52"/>
      <c r="G87" s="22">
        <f t="shared" si="3"/>
        <v>0</v>
      </c>
    </row>
    <row r="88" spans="2:7" ht="15" customHeight="1">
      <c r="B88" s="16" t="s">
        <v>66</v>
      </c>
      <c r="C88" s="14" t="s">
        <v>34</v>
      </c>
      <c r="D88" s="10" t="s">
        <v>0</v>
      </c>
      <c r="E88" s="49"/>
      <c r="F88" s="52"/>
      <c r="G88" s="22">
        <f t="shared" si="3"/>
        <v>0</v>
      </c>
    </row>
    <row r="89" spans="2:7" ht="15" customHeight="1">
      <c r="B89" s="16" t="s">
        <v>65</v>
      </c>
      <c r="C89" s="14" t="s">
        <v>35</v>
      </c>
      <c r="D89" s="10" t="s">
        <v>0</v>
      </c>
      <c r="E89" s="49"/>
      <c r="F89" s="52"/>
      <c r="G89" s="22">
        <f t="shared" si="3"/>
        <v>0</v>
      </c>
    </row>
    <row r="90" spans="2:7" ht="15" customHeight="1">
      <c r="B90" s="16" t="s">
        <v>66</v>
      </c>
      <c r="C90" s="30" t="s">
        <v>77</v>
      </c>
      <c r="D90" s="10" t="s">
        <v>0</v>
      </c>
      <c r="E90" s="49"/>
      <c r="F90" s="52"/>
      <c r="G90" s="22">
        <f t="shared" ref="G90:G91" si="4">F90*E90</f>
        <v>0</v>
      </c>
    </row>
    <row r="91" spans="2:7" ht="15" customHeight="1">
      <c r="B91" s="62" t="s">
        <v>67</v>
      </c>
      <c r="C91" s="63" t="s">
        <v>192</v>
      </c>
      <c r="D91" s="64" t="s">
        <v>0</v>
      </c>
      <c r="E91" s="65"/>
      <c r="F91" s="66"/>
      <c r="G91" s="67">
        <f t="shared" si="4"/>
        <v>0</v>
      </c>
    </row>
    <row r="92" spans="2:7" ht="15" customHeight="1">
      <c r="B92" s="16"/>
      <c r="C92" s="14"/>
      <c r="D92" s="10"/>
      <c r="E92" s="29"/>
      <c r="F92" s="52"/>
      <c r="G92" s="22"/>
    </row>
    <row r="93" spans="2:7" ht="15" customHeight="1">
      <c r="B93" s="20">
        <v>8</v>
      </c>
      <c r="C93" s="17" t="s">
        <v>75</v>
      </c>
      <c r="D93" s="10"/>
      <c r="E93" s="29"/>
      <c r="F93" s="52"/>
      <c r="G93" s="39">
        <f>SUM(G94:G103)</f>
        <v>0</v>
      </c>
    </row>
    <row r="94" spans="2:7" ht="15" customHeight="1">
      <c r="B94" s="16" t="s">
        <v>68</v>
      </c>
      <c r="C94" s="31" t="s">
        <v>52</v>
      </c>
      <c r="D94" s="10" t="s">
        <v>4</v>
      </c>
      <c r="E94" s="50"/>
      <c r="F94" s="52"/>
      <c r="G94" s="22">
        <f t="shared" ref="G94:G102" si="5">F94*E94</f>
        <v>0</v>
      </c>
    </row>
    <row r="95" spans="2:7" ht="21">
      <c r="B95" s="16"/>
      <c r="C95" s="32" t="s">
        <v>49</v>
      </c>
      <c r="D95" s="10"/>
      <c r="E95" s="50"/>
      <c r="F95" s="52"/>
      <c r="G95" s="22"/>
    </row>
    <row r="96" spans="2:7" ht="15" customHeight="1">
      <c r="B96" s="16" t="s">
        <v>69</v>
      </c>
      <c r="C96" s="14" t="s">
        <v>30</v>
      </c>
      <c r="D96" s="10" t="s">
        <v>0</v>
      </c>
      <c r="E96" s="50"/>
      <c r="F96" s="52"/>
      <c r="G96" s="22">
        <f t="shared" si="5"/>
        <v>0</v>
      </c>
    </row>
    <row r="97" spans="2:7" ht="15" customHeight="1">
      <c r="B97" s="16" t="s">
        <v>71</v>
      </c>
      <c r="C97" s="14" t="s">
        <v>31</v>
      </c>
      <c r="D97" s="10" t="s">
        <v>4</v>
      </c>
      <c r="E97" s="49"/>
      <c r="F97" s="52"/>
      <c r="G97" s="22">
        <f t="shared" si="5"/>
        <v>0</v>
      </c>
    </row>
    <row r="98" spans="2:7" ht="15" customHeight="1">
      <c r="B98" s="16" t="s">
        <v>72</v>
      </c>
      <c r="C98" s="14" t="s">
        <v>187</v>
      </c>
      <c r="D98" s="10" t="s">
        <v>4</v>
      </c>
      <c r="E98" s="49"/>
      <c r="F98" s="52"/>
      <c r="G98" s="22">
        <f t="shared" si="5"/>
        <v>0</v>
      </c>
    </row>
    <row r="99" spans="2:7" ht="15" customHeight="1">
      <c r="B99" s="16" t="s">
        <v>73</v>
      </c>
      <c r="C99" s="14" t="s">
        <v>188</v>
      </c>
      <c r="D99" s="10" t="s">
        <v>4</v>
      </c>
      <c r="E99" s="49"/>
      <c r="F99" s="52"/>
      <c r="G99" s="22">
        <f t="shared" ref="G99" si="6">F99*E99</f>
        <v>0</v>
      </c>
    </row>
    <row r="100" spans="2:7" ht="15" customHeight="1">
      <c r="B100" s="16" t="s">
        <v>74</v>
      </c>
      <c r="C100" s="14" t="s">
        <v>63</v>
      </c>
      <c r="D100" s="10" t="s">
        <v>4</v>
      </c>
      <c r="E100" s="49"/>
      <c r="F100" s="52"/>
      <c r="G100" s="22"/>
    </row>
    <row r="101" spans="2:7" ht="15" customHeight="1">
      <c r="B101" s="16" t="s">
        <v>84</v>
      </c>
      <c r="C101" s="14" t="s">
        <v>64</v>
      </c>
      <c r="D101" s="10" t="s">
        <v>4</v>
      </c>
      <c r="E101" s="49"/>
      <c r="F101" s="52"/>
      <c r="G101" s="22">
        <f t="shared" si="5"/>
        <v>0</v>
      </c>
    </row>
    <row r="102" spans="2:7" ht="15" customHeight="1">
      <c r="B102" s="16" t="s">
        <v>127</v>
      </c>
      <c r="C102" s="14" t="s">
        <v>194</v>
      </c>
      <c r="D102" s="10" t="s">
        <v>4</v>
      </c>
      <c r="E102" s="49"/>
      <c r="F102" s="52"/>
      <c r="G102" s="22">
        <f t="shared" si="5"/>
        <v>0</v>
      </c>
    </row>
    <row r="103" spans="2:7" ht="15" customHeight="1">
      <c r="B103" s="62" t="s">
        <v>189</v>
      </c>
      <c r="C103" s="63" t="s">
        <v>192</v>
      </c>
      <c r="D103" s="64" t="s">
        <v>0</v>
      </c>
      <c r="E103" s="65"/>
      <c r="F103" s="66"/>
      <c r="G103" s="67">
        <f t="shared" ref="G103" si="7">F103*E103</f>
        <v>0</v>
      </c>
    </row>
    <row r="104" spans="2:7" ht="15" customHeight="1">
      <c r="B104" s="19"/>
      <c r="C104" s="14"/>
      <c r="D104" s="10"/>
      <c r="E104" s="29"/>
      <c r="F104" s="52"/>
      <c r="G104" s="39"/>
    </row>
    <row r="105" spans="2:7" ht="15" customHeight="1">
      <c r="B105" s="20">
        <v>9</v>
      </c>
      <c r="C105" s="17" t="s">
        <v>90</v>
      </c>
      <c r="D105" s="9"/>
      <c r="E105" s="29"/>
      <c r="F105" s="52"/>
      <c r="G105" s="39">
        <f>SUM(G106:G112)</f>
        <v>0</v>
      </c>
    </row>
    <row r="106" spans="2:7" ht="15" customHeight="1">
      <c r="B106" s="16" t="s">
        <v>80</v>
      </c>
      <c r="C106" s="31" t="s">
        <v>52</v>
      </c>
      <c r="D106" s="10" t="s">
        <v>4</v>
      </c>
      <c r="E106" s="50"/>
      <c r="F106" s="52"/>
      <c r="G106" s="22">
        <f>F106*E106</f>
        <v>0</v>
      </c>
    </row>
    <row r="107" spans="2:7" ht="21">
      <c r="B107" s="16"/>
      <c r="C107" s="32" t="s">
        <v>49</v>
      </c>
      <c r="D107" s="10"/>
      <c r="E107" s="50"/>
      <c r="F107" s="52"/>
      <c r="G107" s="22">
        <f t="shared" ref="G107:G117" si="8">F107*E107</f>
        <v>0</v>
      </c>
    </row>
    <row r="108" spans="2:7" ht="15" customHeight="1">
      <c r="B108" s="16" t="s">
        <v>81</v>
      </c>
      <c r="C108" s="14" t="s">
        <v>36</v>
      </c>
      <c r="D108" s="10" t="s">
        <v>0</v>
      </c>
      <c r="E108" s="50"/>
      <c r="F108" s="52"/>
      <c r="G108" s="22">
        <f t="shared" si="8"/>
        <v>0</v>
      </c>
    </row>
    <row r="109" spans="2:7" ht="15" customHeight="1">
      <c r="B109" s="16" t="s">
        <v>82</v>
      </c>
      <c r="C109" s="14" t="s">
        <v>37</v>
      </c>
      <c r="D109" s="10" t="s">
        <v>0</v>
      </c>
      <c r="E109" s="50"/>
      <c r="F109" s="52"/>
      <c r="G109" s="22">
        <f t="shared" si="8"/>
        <v>0</v>
      </c>
    </row>
    <row r="110" spans="2:7" ht="15" customHeight="1">
      <c r="B110" s="16" t="s">
        <v>83</v>
      </c>
      <c r="C110" s="14" t="s">
        <v>38</v>
      </c>
      <c r="D110" s="10" t="s">
        <v>4</v>
      </c>
      <c r="E110" s="50"/>
      <c r="F110" s="52"/>
      <c r="G110" s="22">
        <f t="shared" si="8"/>
        <v>0</v>
      </c>
    </row>
    <row r="111" spans="2:7" ht="15" customHeight="1">
      <c r="B111" s="16" t="s">
        <v>190</v>
      </c>
      <c r="C111" s="18" t="s">
        <v>191</v>
      </c>
      <c r="D111" s="10" t="s">
        <v>0</v>
      </c>
      <c r="E111" s="50"/>
      <c r="F111" s="52"/>
      <c r="G111" s="22">
        <f t="shared" si="8"/>
        <v>0</v>
      </c>
    </row>
    <row r="112" spans="2:7" ht="15" customHeight="1">
      <c r="B112" s="16" t="s">
        <v>193</v>
      </c>
      <c r="C112" s="18" t="s">
        <v>195</v>
      </c>
      <c r="D112" s="10" t="s">
        <v>4</v>
      </c>
      <c r="E112" s="50"/>
      <c r="F112" s="52"/>
      <c r="G112" s="22">
        <f t="shared" si="8"/>
        <v>0</v>
      </c>
    </row>
    <row r="113" spans="2:7" ht="15" customHeight="1">
      <c r="B113" s="16" t="s">
        <v>197</v>
      </c>
      <c r="C113" s="18" t="s">
        <v>39</v>
      </c>
      <c r="D113" s="10" t="s">
        <v>0</v>
      </c>
      <c r="E113" s="50"/>
      <c r="F113" s="52"/>
      <c r="G113" s="22">
        <f t="shared" si="8"/>
        <v>0</v>
      </c>
    </row>
    <row r="114" spans="2:7" ht="15" customHeight="1">
      <c r="B114" s="16" t="s">
        <v>198</v>
      </c>
      <c r="C114" s="18" t="s">
        <v>196</v>
      </c>
      <c r="D114" s="10" t="s">
        <v>4</v>
      </c>
      <c r="E114" s="50"/>
      <c r="F114" s="52"/>
      <c r="G114" s="22">
        <f t="shared" si="8"/>
        <v>0</v>
      </c>
    </row>
    <row r="115" spans="2:7" ht="15" customHeight="1">
      <c r="B115" s="16" t="s">
        <v>193</v>
      </c>
      <c r="C115" s="18" t="s">
        <v>199</v>
      </c>
      <c r="D115" s="10" t="s">
        <v>0</v>
      </c>
      <c r="E115" s="50"/>
      <c r="F115" s="52"/>
      <c r="G115" s="22">
        <f t="shared" si="8"/>
        <v>0</v>
      </c>
    </row>
    <row r="116" spans="2:7" ht="15" customHeight="1">
      <c r="B116" s="16" t="s">
        <v>197</v>
      </c>
      <c r="C116" s="18" t="s">
        <v>200</v>
      </c>
      <c r="D116" s="10" t="s">
        <v>4</v>
      </c>
      <c r="E116" s="50"/>
      <c r="F116" s="52"/>
      <c r="G116" s="22">
        <f t="shared" si="8"/>
        <v>0</v>
      </c>
    </row>
    <row r="117" spans="2:7" ht="15" customHeight="1">
      <c r="B117" s="62" t="s">
        <v>198</v>
      </c>
      <c r="C117" s="63" t="s">
        <v>192</v>
      </c>
      <c r="D117" s="64" t="s">
        <v>0</v>
      </c>
      <c r="E117" s="65"/>
      <c r="F117" s="66"/>
      <c r="G117" s="67">
        <f t="shared" si="8"/>
        <v>0</v>
      </c>
    </row>
    <row r="118" spans="2:7" ht="15" customHeight="1">
      <c r="B118" s="16"/>
      <c r="C118" s="14"/>
      <c r="D118" s="10"/>
      <c r="E118" s="29"/>
      <c r="F118" s="52"/>
      <c r="G118" s="39"/>
    </row>
    <row r="119" spans="2:7" ht="15" customHeight="1">
      <c r="B119" s="20">
        <v>10</v>
      </c>
      <c r="C119" s="17" t="s">
        <v>79</v>
      </c>
      <c r="D119" s="10"/>
      <c r="E119" s="29"/>
      <c r="F119" s="52"/>
      <c r="G119" s="39">
        <f>SUM(G120:G124)</f>
        <v>0</v>
      </c>
    </row>
    <row r="120" spans="2:7" ht="15" customHeight="1">
      <c r="B120" s="16" t="s">
        <v>85</v>
      </c>
      <c r="C120" s="14" t="s">
        <v>201</v>
      </c>
      <c r="D120" s="10" t="s">
        <v>4</v>
      </c>
      <c r="E120" s="49"/>
      <c r="F120" s="52"/>
      <c r="G120" s="22">
        <f>F120*E120</f>
        <v>0</v>
      </c>
    </row>
    <row r="121" spans="2:7" ht="15" customHeight="1">
      <c r="B121" s="16" t="s">
        <v>86</v>
      </c>
      <c r="C121" s="14" t="s">
        <v>92</v>
      </c>
      <c r="D121" s="10" t="s">
        <v>0</v>
      </c>
      <c r="E121" s="49"/>
      <c r="F121" s="52"/>
      <c r="G121" s="22">
        <f t="shared" ref="G121:G124" si="9">F121*E121</f>
        <v>0</v>
      </c>
    </row>
    <row r="122" spans="2:7" ht="15" customHeight="1">
      <c r="B122" s="16" t="s">
        <v>87</v>
      </c>
      <c r="C122" s="14" t="s">
        <v>93</v>
      </c>
      <c r="D122" s="10" t="s">
        <v>0</v>
      </c>
      <c r="E122" s="49"/>
      <c r="F122" s="52"/>
      <c r="G122" s="22">
        <f t="shared" si="9"/>
        <v>0</v>
      </c>
    </row>
    <row r="123" spans="2:7" ht="15" customHeight="1">
      <c r="B123" s="16" t="s">
        <v>88</v>
      </c>
      <c r="C123" s="14" t="s">
        <v>94</v>
      </c>
      <c r="D123" s="10" t="s">
        <v>0</v>
      </c>
      <c r="E123" s="49"/>
      <c r="F123" s="52"/>
      <c r="G123" s="22">
        <f t="shared" si="9"/>
        <v>0</v>
      </c>
    </row>
    <row r="124" spans="2:7" ht="15" customHeight="1">
      <c r="B124" s="16" t="s">
        <v>89</v>
      </c>
      <c r="C124" s="14" t="s">
        <v>25</v>
      </c>
      <c r="D124" s="10" t="s">
        <v>4</v>
      </c>
      <c r="E124" s="49"/>
      <c r="F124" s="52"/>
      <c r="G124" s="22">
        <f t="shared" si="9"/>
        <v>0</v>
      </c>
    </row>
    <row r="125" spans="2:7" ht="15" customHeight="1">
      <c r="B125" s="16"/>
      <c r="C125" s="14"/>
      <c r="D125" s="10"/>
      <c r="E125" s="29"/>
      <c r="F125" s="52"/>
      <c r="G125" s="39"/>
    </row>
    <row r="126" spans="2:7" ht="15" customHeight="1">
      <c r="B126" s="20">
        <v>11</v>
      </c>
      <c r="C126" s="17" t="s">
        <v>112</v>
      </c>
      <c r="D126" s="10"/>
      <c r="E126" s="29"/>
      <c r="F126" s="52"/>
      <c r="G126" s="39">
        <f>SUM(G128:G131)</f>
        <v>0</v>
      </c>
    </row>
    <row r="127" spans="2:7">
      <c r="B127" s="16"/>
      <c r="C127" s="32" t="s">
        <v>202</v>
      </c>
      <c r="D127" s="10"/>
      <c r="E127" s="50"/>
      <c r="F127" s="52"/>
      <c r="G127" s="22"/>
    </row>
    <row r="128" spans="2:7" ht="15" customHeight="1">
      <c r="B128" s="16" t="s">
        <v>95</v>
      </c>
      <c r="C128" s="14" t="s">
        <v>111</v>
      </c>
      <c r="D128" s="10" t="s">
        <v>4</v>
      </c>
      <c r="E128" s="49"/>
      <c r="F128" s="52"/>
      <c r="G128" s="22">
        <f t="shared" ref="G128:G131" si="10">F128*E128</f>
        <v>0</v>
      </c>
    </row>
    <row r="129" spans="2:7" ht="15" customHeight="1">
      <c r="B129" s="16" t="s">
        <v>128</v>
      </c>
      <c r="C129" s="14" t="s">
        <v>203</v>
      </c>
      <c r="D129" s="10" t="s">
        <v>4</v>
      </c>
      <c r="E129" s="49"/>
      <c r="F129" s="52"/>
      <c r="G129" s="22">
        <f t="shared" si="10"/>
        <v>0</v>
      </c>
    </row>
    <row r="130" spans="2:7" ht="15" customHeight="1">
      <c r="B130" s="16" t="s">
        <v>129</v>
      </c>
      <c r="C130" s="14" t="s">
        <v>113</v>
      </c>
      <c r="D130" s="10" t="s">
        <v>4</v>
      </c>
      <c r="E130" s="49"/>
      <c r="F130" s="52"/>
      <c r="G130" s="22">
        <f t="shared" si="10"/>
        <v>0</v>
      </c>
    </row>
    <row r="131" spans="2:7" ht="15" customHeight="1">
      <c r="B131" s="16" t="s">
        <v>130</v>
      </c>
      <c r="C131" s="14" t="s">
        <v>204</v>
      </c>
      <c r="D131" s="10" t="s">
        <v>4</v>
      </c>
      <c r="E131" s="49"/>
      <c r="F131" s="52"/>
      <c r="G131" s="22">
        <f t="shared" si="10"/>
        <v>0</v>
      </c>
    </row>
    <row r="132" spans="2:7" ht="15" customHeight="1">
      <c r="B132" s="8"/>
      <c r="C132" s="21"/>
      <c r="D132" s="7"/>
      <c r="E132" s="35"/>
      <c r="F132" s="34"/>
      <c r="G132" s="40"/>
    </row>
    <row r="133" spans="2:7" s="26" customFormat="1" ht="15" customHeight="1">
      <c r="B133" s="73" t="s">
        <v>205</v>
      </c>
      <c r="C133" s="73"/>
      <c r="D133" s="73"/>
      <c r="E133" s="73"/>
      <c r="F133" s="73"/>
      <c r="G133" s="68">
        <f>G34+G39+G82+G93+G105+G119+G126</f>
        <v>0</v>
      </c>
    </row>
    <row r="134" spans="2:7" s="26" customFormat="1" ht="15" customHeight="1">
      <c r="B134" s="73" t="s">
        <v>114</v>
      </c>
      <c r="C134" s="73"/>
      <c r="D134" s="73"/>
      <c r="E134" s="73"/>
      <c r="F134" s="73"/>
      <c r="G134" s="68">
        <f>G133*1.1</f>
        <v>0</v>
      </c>
    </row>
    <row r="135" spans="2:7" s="26" customFormat="1" ht="15" customHeight="1">
      <c r="B135" s="73" t="s">
        <v>96</v>
      </c>
      <c r="C135" s="73"/>
      <c r="D135" s="73"/>
      <c r="E135" s="73"/>
      <c r="F135" s="73"/>
      <c r="G135" s="69">
        <f>G133+G134</f>
        <v>0</v>
      </c>
    </row>
    <row r="136" spans="2:7" ht="15" customHeight="1">
      <c r="C136" s="6"/>
      <c r="D136" s="5"/>
      <c r="G136" s="4"/>
    </row>
    <row r="137" spans="2:7" ht="15" customHeight="1">
      <c r="B137" s="70" t="s">
        <v>131</v>
      </c>
      <c r="C137" s="70"/>
      <c r="D137" s="70"/>
      <c r="E137" s="70"/>
      <c r="F137" s="70"/>
      <c r="G137" s="70"/>
    </row>
    <row r="138" spans="2:7" s="26" customFormat="1" ht="15" customHeight="1">
      <c r="B138" s="71" t="s">
        <v>134</v>
      </c>
      <c r="C138" s="71"/>
      <c r="D138" s="71"/>
      <c r="E138" s="71"/>
      <c r="F138" s="71"/>
      <c r="G138" s="27">
        <f>G30+G133</f>
        <v>0</v>
      </c>
    </row>
    <row r="139" spans="2:7" s="26" customFormat="1" ht="15" customHeight="1">
      <c r="B139" s="71" t="s">
        <v>108</v>
      </c>
      <c r="C139" s="71"/>
      <c r="D139" s="71"/>
      <c r="E139" s="71"/>
      <c r="F139" s="71"/>
      <c r="G139" s="27">
        <f>G31</f>
        <v>0</v>
      </c>
    </row>
    <row r="140" spans="2:7" s="26" customFormat="1" ht="15" customHeight="1">
      <c r="B140" s="71" t="s">
        <v>114</v>
      </c>
      <c r="C140" s="71"/>
      <c r="D140" s="71"/>
      <c r="E140" s="71"/>
      <c r="F140" s="71"/>
      <c r="G140" s="27">
        <f>G134</f>
        <v>0</v>
      </c>
    </row>
    <row r="141" spans="2:7" s="26" customFormat="1" ht="15" customHeight="1">
      <c r="B141" s="71" t="s">
        <v>133</v>
      </c>
      <c r="C141" s="71"/>
      <c r="D141" s="71"/>
      <c r="E141" s="71"/>
      <c r="F141" s="71"/>
      <c r="G141" s="28">
        <f>G32+G135</f>
        <v>0</v>
      </c>
    </row>
    <row r="142" spans="2:7" ht="15" customHeight="1">
      <c r="C142" s="15"/>
      <c r="D142" s="25"/>
      <c r="F142" s="24"/>
    </row>
    <row r="143" spans="2:7" ht="15" customHeight="1">
      <c r="C143" s="15" t="s">
        <v>12</v>
      </c>
      <c r="D143" s="5"/>
      <c r="F143" s="23"/>
    </row>
    <row r="144" spans="2:7" ht="15" customHeight="1">
      <c r="C144" s="15"/>
      <c r="D144" s="15"/>
      <c r="F144" s="23"/>
    </row>
    <row r="145" ht="15" customHeight="1"/>
  </sheetData>
  <mergeCells count="15">
    <mergeCell ref="B2:G5"/>
    <mergeCell ref="B6:G6"/>
    <mergeCell ref="B30:F30"/>
    <mergeCell ref="B31:F31"/>
    <mergeCell ref="B32:F32"/>
    <mergeCell ref="B33:G33"/>
    <mergeCell ref="B10:G10"/>
    <mergeCell ref="B133:F133"/>
    <mergeCell ref="B134:F134"/>
    <mergeCell ref="B135:F135"/>
    <mergeCell ref="B137:G137"/>
    <mergeCell ref="B138:F138"/>
    <mergeCell ref="B140:F140"/>
    <mergeCell ref="B141:F141"/>
    <mergeCell ref="B139:F139"/>
  </mergeCells>
  <phoneticPr fontId="2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2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mfabre</dc:creator>
  <cp:lastModifiedBy>klovichi</cp:lastModifiedBy>
  <cp:lastPrinted>2023-09-28T09:11:56Z</cp:lastPrinted>
  <dcterms:created xsi:type="dcterms:W3CDTF">2009-07-17T17:56:59Z</dcterms:created>
  <dcterms:modified xsi:type="dcterms:W3CDTF">2025-07-05T17:02:15Z</dcterms:modified>
</cp:coreProperties>
</file>