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3" documentId="115_{B2EEA442-A14D-424F-B332-DB84668F8704}" xr6:coauthVersionLast="47" xr6:coauthVersionMax="47" xr10:uidLastSave="{EB289745-4B61-43F1-9A68-F754BCBC3484}"/>
  <bookViews>
    <workbookView xWindow="-120" yWindow="-120" windowWidth="38640" windowHeight="21120" activeTab="1" xr2:uid="{00000000-000D-0000-FFFF-FFFF00000000}"/>
  </bookViews>
  <sheets>
    <sheet name="Lot N°09 Page de garde" sheetId="1" r:id="rId1"/>
    <sheet name="Lot N°09 SOLS SOUPLES - CARREL" sheetId="2" r:id="rId2"/>
  </sheets>
  <definedNames>
    <definedName name="_xlnm.Print_Titles" localSheetId="1">'Lot N°09 SOLS SOUPLES - CARREL'!$1:$2</definedName>
    <definedName name="_xlnm.Print_Area" localSheetId="1">'Lot N°09 SOLS SOUPLES - CARREL'!$A$1:$G$87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2" i="2"/>
  <c r="G19" i="2"/>
  <c r="G29" i="2" s="1"/>
  <c r="G22" i="2"/>
  <c r="G24" i="2"/>
  <c r="G27" i="2"/>
  <c r="G34" i="2"/>
  <c r="G44" i="2" s="1"/>
  <c r="G36" i="2"/>
  <c r="G38" i="2"/>
  <c r="G41" i="2"/>
  <c r="G42" i="2"/>
  <c r="G49" i="2"/>
  <c r="G51" i="2"/>
  <c r="G54" i="2"/>
  <c r="G55" i="2"/>
  <c r="G58" i="2"/>
  <c r="G65" i="2"/>
  <c r="G67" i="2" s="1"/>
  <c r="G72" i="2"/>
  <c r="G75" i="2"/>
  <c r="G78" i="2"/>
  <c r="G80" i="2"/>
  <c r="B85" i="2"/>
  <c r="G60" i="2" l="1"/>
  <c r="G14" i="2"/>
  <c r="G84" i="2" s="1"/>
  <c r="G85" i="2" l="1"/>
  <c r="G86" i="2" s="1"/>
</calcChain>
</file>

<file path=xl/sharedStrings.xml><?xml version="1.0" encoding="utf-8"?>
<sst xmlns="http://schemas.openxmlformats.org/spreadsheetml/2006/main" count="243" uniqueCount="243">
  <si>
    <t>U</t>
  </si>
  <si>
    <t>Q. indicative</t>
  </si>
  <si>
    <t>Prix</t>
  </si>
  <si>
    <t>Total en €</t>
  </si>
  <si>
    <t>0</t>
  </si>
  <si>
    <t>TRAVAUX DE DEPOSES</t>
  </si>
  <si>
    <t>CH3</t>
  </si>
  <si>
    <t>0.1</t>
  </si>
  <si>
    <t>Travaux de démolitions</t>
  </si>
  <si>
    <t>CH4</t>
  </si>
  <si>
    <t>0.1.1</t>
  </si>
  <si>
    <t>Dépose du revêtement de sol en carrelage, suivant CCTP.</t>
  </si>
  <si>
    <t>CH5</t>
  </si>
  <si>
    <t xml:space="preserve">0.1.1 1 </t>
  </si>
  <si>
    <t>Surface courante.</t>
  </si>
  <si>
    <t>M2</t>
  </si>
  <si>
    <t>ART</t>
  </si>
  <si>
    <t>SSDSC010</t>
  </si>
  <si>
    <t>0.1.2</t>
  </si>
  <si>
    <t>Démolition d'un socle béton, suivant CCTP.</t>
  </si>
  <si>
    <t>CH5</t>
  </si>
  <si>
    <t xml:space="preserve">0.1.2 1 </t>
  </si>
  <si>
    <t>Démolition du socle de douche, compris reprise du plancher bas.</t>
  </si>
  <si>
    <t>ENS</t>
  </si>
  <si>
    <t>ART</t>
  </si>
  <si>
    <t>GODISB15</t>
  </si>
  <si>
    <t>0.2</t>
  </si>
  <si>
    <t>Travaux de dépose</t>
  </si>
  <si>
    <t>CH4</t>
  </si>
  <si>
    <t>0.2.1</t>
  </si>
  <si>
    <t>Dépose du revêtement de sol souple, suivant CCTP.</t>
  </si>
  <si>
    <t>CH5</t>
  </si>
  <si>
    <t xml:space="preserve">0.2.1 1 </t>
  </si>
  <si>
    <t>Surface courante.</t>
  </si>
  <si>
    <t>M2</t>
  </si>
  <si>
    <t>ART</t>
  </si>
  <si>
    <t>SSDSS010</t>
  </si>
  <si>
    <t>Total TRAVAUX DE DEPOSES</t>
  </si>
  <si>
    <t>STOT</t>
  </si>
  <si>
    <t>1</t>
  </si>
  <si>
    <t>TRAVAUX PREPARATOIRES ET DE REPRISES</t>
  </si>
  <si>
    <t>CH3</t>
  </si>
  <si>
    <t>1.1</t>
  </si>
  <si>
    <t>Protection</t>
  </si>
  <si>
    <t>CH4</t>
  </si>
  <si>
    <t>1.1.1</t>
  </si>
  <si>
    <t>Protection provisoire des sol existant, suivant CCTP.</t>
  </si>
  <si>
    <t>CH5</t>
  </si>
  <si>
    <t xml:space="preserve">1.1.1 1 </t>
  </si>
  <si>
    <t>Surface courante.</t>
  </si>
  <si>
    <t>M2</t>
  </si>
  <si>
    <t>ART</t>
  </si>
  <si>
    <t>SSTPSE10</t>
  </si>
  <si>
    <t>1.2</t>
  </si>
  <si>
    <t>Travaux de reprises</t>
  </si>
  <si>
    <t>CH4</t>
  </si>
  <si>
    <t>1.2.1</t>
  </si>
  <si>
    <t>Bouchement de la réservation d'un siphon de sol, suivant CCTP.</t>
  </si>
  <si>
    <t>CH5</t>
  </si>
  <si>
    <t xml:space="preserve">1.2.1 1 </t>
  </si>
  <si>
    <t>Ensemble forfaitaire.</t>
  </si>
  <si>
    <t>ENS</t>
  </si>
  <si>
    <t>ART</t>
  </si>
  <si>
    <t>GODISS10</t>
  </si>
  <si>
    <t>1.2.2</t>
  </si>
  <si>
    <t>Raccord de sol souple dito l'existant, suivant CCTP.</t>
  </si>
  <si>
    <t>CH5</t>
  </si>
  <si>
    <t xml:space="preserve">1.2.2 1 </t>
  </si>
  <si>
    <t>Linéaire de raccord.</t>
  </si>
  <si>
    <t>ML</t>
  </si>
  <si>
    <t>ART</t>
  </si>
  <si>
    <t>SSTRSS07</t>
  </si>
  <si>
    <t>1.3</t>
  </si>
  <si>
    <t>Chapes</t>
  </si>
  <si>
    <t>CH4</t>
  </si>
  <si>
    <t>1.3.1</t>
  </si>
  <si>
    <t>Chape de compensation réalisée au mortier de ciment, suivant CCTP.</t>
  </si>
  <si>
    <t>CH5</t>
  </si>
  <si>
    <t xml:space="preserve">1.3.1 1 </t>
  </si>
  <si>
    <t>Chape de 5 cm d'épaisseur.</t>
  </si>
  <si>
    <t>M2</t>
  </si>
  <si>
    <t>ART</t>
  </si>
  <si>
    <t>CTPCC014</t>
  </si>
  <si>
    <t>Total TRAVAUX PREPARATOIRES ET DE REPRISES</t>
  </si>
  <si>
    <t>STOT</t>
  </si>
  <si>
    <t>2</t>
  </si>
  <si>
    <t>REVETEMENTS PVC</t>
  </si>
  <si>
    <t>CH3</t>
  </si>
  <si>
    <t>2.1</t>
  </si>
  <si>
    <t>Travaux préparatoires</t>
  </si>
  <si>
    <t>CH4</t>
  </si>
  <si>
    <t>2.1.1</t>
  </si>
  <si>
    <t>Mise en place d'une barrière anti-humidité, suivant CCTP.</t>
  </si>
  <si>
    <t>CH5</t>
  </si>
  <si>
    <t xml:space="preserve">2.1.1 1 </t>
  </si>
  <si>
    <t>Surface courante.</t>
  </si>
  <si>
    <t>M2</t>
  </si>
  <si>
    <t>ART</t>
  </si>
  <si>
    <t>SSBAH065</t>
  </si>
  <si>
    <t>2.1.2</t>
  </si>
  <si>
    <t>Ragréage sur béton ancien, suivant CCTP.</t>
  </si>
  <si>
    <t>CH5</t>
  </si>
  <si>
    <t xml:space="preserve">2.1.2 1 </t>
  </si>
  <si>
    <t>Surface courante.</t>
  </si>
  <si>
    <t>M2</t>
  </si>
  <si>
    <t>ART</t>
  </si>
  <si>
    <t>SSRPRBA0</t>
  </si>
  <si>
    <t>2.1.3</t>
  </si>
  <si>
    <t>Ragréage sur dalle béton neuve, suivant CCTP.</t>
  </si>
  <si>
    <t>CH5</t>
  </si>
  <si>
    <t xml:space="preserve">2.1.3 1 </t>
  </si>
  <si>
    <t>Surface courante.</t>
  </si>
  <si>
    <t>M2</t>
  </si>
  <si>
    <t>ART</t>
  </si>
  <si>
    <t>SSPRB005</t>
  </si>
  <si>
    <t>2.2</t>
  </si>
  <si>
    <t>Revêtements en lés</t>
  </si>
  <si>
    <t>CH4</t>
  </si>
  <si>
    <t>2.2.1</t>
  </si>
  <si>
    <t>Revêtement PVC en lés de type Acczent Excellence 4 de Sté Tarkett ou techniquement équivalent, suivant CCTP.</t>
  </si>
  <si>
    <t>CH5</t>
  </si>
  <si>
    <t xml:space="preserve">2.2.1 1 </t>
  </si>
  <si>
    <t>Surface du revêtement de sol.</t>
  </si>
  <si>
    <t>M2</t>
  </si>
  <si>
    <t>ART</t>
  </si>
  <si>
    <t>SSAC4L05</t>
  </si>
  <si>
    <t xml:space="preserve">2.2.1 2 </t>
  </si>
  <si>
    <t>Relevé en plinthe.</t>
  </si>
  <si>
    <t>ML</t>
  </si>
  <si>
    <t>ART</t>
  </si>
  <si>
    <t>SSAC4L50</t>
  </si>
  <si>
    <t>Total REVETEMENTS PVC</t>
  </si>
  <si>
    <t>STOT</t>
  </si>
  <si>
    <t>3</t>
  </si>
  <si>
    <t>CARRELAGE COLLE</t>
  </si>
  <si>
    <t>CH3</t>
  </si>
  <si>
    <t>3.1</t>
  </si>
  <si>
    <t>Travaux préparatoires</t>
  </si>
  <si>
    <t>CH4</t>
  </si>
  <si>
    <t>3.1.1</t>
  </si>
  <si>
    <t>Système d'étanchéité sous carrelage sur support béton, suivant CCTP.</t>
  </si>
  <si>
    <t>CH5</t>
  </si>
  <si>
    <t xml:space="preserve">3.1.1 1 </t>
  </si>
  <si>
    <t>Surafce courante.</t>
  </si>
  <si>
    <t>M2</t>
  </si>
  <si>
    <t>ART</t>
  </si>
  <si>
    <t>CEISC010</t>
  </si>
  <si>
    <t>3.1.2</t>
  </si>
  <si>
    <t>Ragréage sur béton ancien, suivant CCTP.</t>
  </si>
  <si>
    <t>CH5</t>
  </si>
  <si>
    <t xml:space="preserve">3.1.2 1 </t>
  </si>
  <si>
    <t>Surface courante.</t>
  </si>
  <si>
    <t>M2</t>
  </si>
  <si>
    <t>ART</t>
  </si>
  <si>
    <t>CCRSAB05</t>
  </si>
  <si>
    <t>3.2</t>
  </si>
  <si>
    <t>Carrelage structuré</t>
  </si>
  <si>
    <t>CH4</t>
  </si>
  <si>
    <t>3.2.1</t>
  </si>
  <si>
    <t>Carrelage collé grès cérame de type Taurus Colors de la sté Rako ou techniquement équivalent, suivant CCTP.</t>
  </si>
  <si>
    <t>CH5</t>
  </si>
  <si>
    <t xml:space="preserve">3.2.1 1 </t>
  </si>
  <si>
    <t>Surface de carrelage lisse 30 x 30 cm.</t>
  </si>
  <si>
    <t>M2</t>
  </si>
  <si>
    <t>ART</t>
  </si>
  <si>
    <t>CCSTCS05</t>
  </si>
  <si>
    <t xml:space="preserve">3.2.1 2 </t>
  </si>
  <si>
    <t>Linéaire de plinthes.</t>
  </si>
  <si>
    <t>M2</t>
  </si>
  <si>
    <t>ART</t>
  </si>
  <si>
    <t>CCSTCS27</t>
  </si>
  <si>
    <t>3.3</t>
  </si>
  <si>
    <t>Travaux divers</t>
  </si>
  <si>
    <t>CH4</t>
  </si>
  <si>
    <t>3.3.1</t>
  </si>
  <si>
    <t>Traitement des joints de carrelage, suivant CCTP.</t>
  </si>
  <si>
    <t>CH5</t>
  </si>
  <si>
    <t xml:space="preserve">3.3.1 1 </t>
  </si>
  <si>
    <t>Surface courante.</t>
  </si>
  <si>
    <t>M2</t>
  </si>
  <si>
    <t>ART</t>
  </si>
  <si>
    <t>CFCTJE05</t>
  </si>
  <si>
    <t>Total CARRELAGE COLLE</t>
  </si>
  <si>
    <t>STOT</t>
  </si>
  <si>
    <t>4</t>
  </si>
  <si>
    <t>REVETEMENTS MURAUX</t>
  </si>
  <si>
    <t>CH3</t>
  </si>
  <si>
    <t>4.1</t>
  </si>
  <si>
    <t>Revêtements de faïence</t>
  </si>
  <si>
    <t>CH4</t>
  </si>
  <si>
    <t>4.1.1</t>
  </si>
  <si>
    <t>Revêtements en carreaux de faïence, suivant CCTP.</t>
  </si>
  <si>
    <t>CH5</t>
  </si>
  <si>
    <t xml:space="preserve">4.1.1 1 </t>
  </si>
  <si>
    <t>Faïence de dimension 20x20 cm compris sous couche d'étanchéité.</t>
  </si>
  <si>
    <t>M2</t>
  </si>
  <si>
    <t>ART</t>
  </si>
  <si>
    <t>CRMFAI20</t>
  </si>
  <si>
    <t>Total REVETEMENTS MURAUX</t>
  </si>
  <si>
    <t>STOT</t>
  </si>
  <si>
    <t>5</t>
  </si>
  <si>
    <t>ACCESSOIRES ET EQUIPEMENTS</t>
  </si>
  <si>
    <t>CH3</t>
  </si>
  <si>
    <t>5.1</t>
  </si>
  <si>
    <t>Traitement des joints</t>
  </si>
  <si>
    <t>CH4</t>
  </si>
  <si>
    <t>5.1.1</t>
  </si>
  <si>
    <t>CH5</t>
  </si>
  <si>
    <t xml:space="preserve">5.1.1 1 </t>
  </si>
  <si>
    <t>Linéaire courant.</t>
  </si>
  <si>
    <t>ML</t>
  </si>
  <si>
    <t>ART</t>
  </si>
  <si>
    <t>CECJSS05</t>
  </si>
  <si>
    <t>5.2</t>
  </si>
  <si>
    <t>Barre de seuil</t>
  </si>
  <si>
    <t>CH4</t>
  </si>
  <si>
    <t>5.2.1</t>
  </si>
  <si>
    <t>Barre de seuil, suivant CCTP.</t>
  </si>
  <si>
    <t>CH5</t>
  </si>
  <si>
    <t xml:space="preserve">5.2.1 1 </t>
  </si>
  <si>
    <t>Linéaire courant.</t>
  </si>
  <si>
    <t>ML</t>
  </si>
  <si>
    <t>ART</t>
  </si>
  <si>
    <t>SSABS005</t>
  </si>
  <si>
    <t>5.3</t>
  </si>
  <si>
    <t>Ouvrages pour lots techniques</t>
  </si>
  <si>
    <t>CH4</t>
  </si>
  <si>
    <t>5.3.1</t>
  </si>
  <si>
    <t>Réhausse béton pour réseau, suivant CCTP.</t>
  </si>
  <si>
    <t>CH5</t>
  </si>
  <si>
    <t xml:space="preserve">5.3.1 1 </t>
  </si>
  <si>
    <t>Réhausse de 0.15 x 0.15 m.</t>
  </si>
  <si>
    <t>U</t>
  </si>
  <si>
    <t>ART</t>
  </si>
  <si>
    <t>CERHR015</t>
  </si>
  <si>
    <t>Total ACCESSOIRES ET EQUIPEMENTS</t>
  </si>
  <si>
    <t>STOT</t>
  </si>
  <si>
    <t>Montant HT du Lot N°09 SOLS SOUPLES - CARRELAGE - FAIENCE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</si>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</sst>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2">
    <xf numFmtId="0" fontId="0" fillId="0" borderId="0" xfId="0"/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20" xfId="0" applyBorder="1" applyAlignment="1" applyProtection="1">
      <alignment horizontal="center" vertical="top" wrapText="1"/>
      <protection locked="0"/>
    </xf>
    <xf numFmtId="0" fontId="21" fillId="0" borderId="21" xfId="0" applyFont="1" applyBorder="1" applyAlignment="1" applyProtection="1">
      <alignment horizontal="left" vertical="top" wrapText="1"/>
      <protection locked="0"/>
    </xf>
    <xf numFmtId="0" fontId="21" fillId="0" borderId="21" xfId="0" applyFont="1" applyBorder="1" applyAlignment="1" applyProtection="1">
      <alignment horizontal="center" vertical="top" wrapText="1"/>
      <protection locked="0"/>
    </xf>
    <xf numFmtId="0" fontId="21" fillId="0" borderId="21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15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164" fontId="0" fillId="0" borderId="12" xfId="0" applyNumberFormat="1" applyFill="1" applyBorder="1" applyAlignment="1" applyProtection="1">
      <alignment horizontal="righ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22" fillId="0" borderId="6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>
      <alignment horizontal="left" vertical="top" wrapText="1"/>
    </xf>
    <xf numFmtId="0" fontId="4" fillId="2" borderId="13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3" borderId="17" xfId="1" applyFill="1" applyBorder="1">
      <alignment horizontal="left" vertical="top" wrapText="1"/>
    </xf>
    <xf numFmtId="0" fontId="9" fillId="0" borderId="16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3" fillId="0" borderId="16" xfId="29" applyFill="1" applyBorder="1">
      <alignment horizontal="left" vertical="top" wrapText="1"/>
    </xf>
    <xf numFmtId="0" fontId="0" fillId="0" borderId="7" xfId="0" applyFill="1" applyBorder="1" applyAlignment="1">
      <alignment horizontal="left" vertical="top"/>
    </xf>
    <xf numFmtId="164" fontId="0" fillId="0" borderId="7" xfId="0" applyNumberFormat="1" applyFill="1" applyBorder="1" applyAlignment="1">
      <alignment horizontal="center" vertical="top" wrapText="1"/>
    </xf>
    <xf numFmtId="0" fontId="6" fillId="0" borderId="16" xfId="14" applyFill="1" applyBorder="1">
      <alignment horizontal="left" vertical="top" wrapText="1"/>
    </xf>
    <xf numFmtId="0" fontId="22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1" xfId="13" applyFont="1" applyFill="1" applyBorder="1">
      <alignment horizontal="left" vertical="top" wrapText="1"/>
    </xf>
    <xf numFmtId="0" fontId="5" fillId="0" borderId="13" xfId="13" applyFill="1" applyBorder="1">
      <alignment horizontal="left" vertical="top" wrapText="1"/>
    </xf>
    <xf numFmtId="0" fontId="22" fillId="0" borderId="11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5" fontId="0" fillId="0" borderId="7" xfId="0" applyNumberFormat="1" applyFill="1" applyBorder="1" applyAlignment="1">
      <alignment horizontal="center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N°09 SOLS SOUPLES - CARRELAGE - FAIENCE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6755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N°09 SOLS SOUPLES - CARRELAGE - FAIENCE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F3AA2-71DC-437A-8675-D64A24FA95EF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570312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E730E-03AE-4041-AD81-8F8243FE2AED}">
  <sheetPr>
    <pageSetUpPr fitToPage="1"/>
  </sheetPr>
  <dimension ref="A1:AAA8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ColWidth="10.7109375" defaultRowHeight="15" x14ac:dyDescent="0.25"/>
  <cols>
    <col min="1" max="1" width="9.7109375" style="5" customWidth="1"/>
    <col min="2" max="2" width="46.7109375" style="5" customWidth="1"/>
    <col min="3" max="3" width="4.7109375" style="5" customWidth="1"/>
    <col min="4" max="6" width="10.7109375" style="5" customWidth="1"/>
    <col min="7" max="7" width="12.7109375" style="5" customWidth="1"/>
    <col min="8" max="8" width="10.7109375" style="5" customWidth="1"/>
    <col min="9" max="701" width="10.7109375" style="5"/>
    <col min="702" max="704" width="10.7109375" style="5" customWidth="1"/>
    <col min="705" max="16384" width="10.7109375" style="5"/>
  </cols>
  <sheetData>
    <row r="1" spans="1:703" ht="72.2" customHeight="1" x14ac:dyDescent="0.25">
      <c r="A1" s="49"/>
      <c r="B1" s="50"/>
      <c r="C1" s="50"/>
      <c r="D1" s="50"/>
      <c r="E1" s="50"/>
      <c r="F1" s="50"/>
      <c r="G1" s="51"/>
    </row>
    <row r="2" spans="1:703" ht="30" x14ac:dyDescent="0.25">
      <c r="A2" s="4"/>
      <c r="B2" s="6"/>
      <c r="C2" s="7" t="s">
        <v>0</v>
      </c>
      <c r="D2" s="8" t="s">
        <v>1</v>
      </c>
      <c r="E2" s="8" t="s">
        <v>242</v>
      </c>
      <c r="F2" s="8" t="s">
        <v>2</v>
      </c>
      <c r="G2" s="9" t="s">
        <v>3</v>
      </c>
    </row>
    <row r="3" spans="1:703" x14ac:dyDescent="0.25">
      <c r="A3" s="10"/>
      <c r="B3" s="11"/>
      <c r="C3" s="12"/>
      <c r="D3" s="12"/>
      <c r="E3" s="12"/>
      <c r="F3" s="12"/>
      <c r="G3" s="13"/>
    </row>
    <row r="4" spans="1:703" ht="15.75" x14ac:dyDescent="0.25">
      <c r="A4" s="29" t="s">
        <v>4</v>
      </c>
      <c r="B4" s="30" t="s">
        <v>5</v>
      </c>
      <c r="C4" s="31"/>
      <c r="D4" s="31"/>
      <c r="E4" s="14"/>
      <c r="F4" s="14"/>
      <c r="G4" s="15"/>
      <c r="ZZ4" s="5" t="s">
        <v>6</v>
      </c>
      <c r="AAA4" s="16"/>
    </row>
    <row r="5" spans="1:703" ht="15.75" x14ac:dyDescent="0.25">
      <c r="A5" s="32" t="s">
        <v>7</v>
      </c>
      <c r="B5" s="33" t="s">
        <v>8</v>
      </c>
      <c r="C5" s="31"/>
      <c r="D5" s="31"/>
      <c r="E5" s="14"/>
      <c r="F5" s="14"/>
      <c r="G5" s="15"/>
      <c r="ZZ5" s="5" t="s">
        <v>9</v>
      </c>
      <c r="AAA5" s="16"/>
    </row>
    <row r="6" spans="1:703" ht="28.5" x14ac:dyDescent="0.25">
      <c r="A6" s="34" t="s">
        <v>10</v>
      </c>
      <c r="B6" s="35" t="s">
        <v>11</v>
      </c>
      <c r="C6" s="31"/>
      <c r="D6" s="31"/>
      <c r="E6" s="14"/>
      <c r="F6" s="14"/>
      <c r="G6" s="15"/>
      <c r="ZZ6" s="5" t="s">
        <v>12</v>
      </c>
      <c r="AAA6" s="16"/>
    </row>
    <row r="7" spans="1:703" x14ac:dyDescent="0.25">
      <c r="A7" s="36" t="s">
        <v>13</v>
      </c>
      <c r="B7" s="37" t="s">
        <v>14</v>
      </c>
      <c r="C7" s="38" t="s">
        <v>15</v>
      </c>
      <c r="D7" s="39">
        <v>6.39</v>
      </c>
      <c r="E7" s="1"/>
      <c r="F7" s="1"/>
      <c r="G7" s="2">
        <f>ROUND(E7*F7,2)</f>
        <v>0</v>
      </c>
      <c r="ZZ7" s="5" t="s">
        <v>16</v>
      </c>
      <c r="AAA7" s="16" t="s">
        <v>17</v>
      </c>
    </row>
    <row r="8" spans="1:703" x14ac:dyDescent="0.25">
      <c r="A8" s="34" t="s">
        <v>18</v>
      </c>
      <c r="B8" s="35" t="s">
        <v>19</v>
      </c>
      <c r="C8" s="31"/>
      <c r="D8" s="31"/>
      <c r="E8" s="14"/>
      <c r="F8" s="14"/>
      <c r="G8" s="15"/>
      <c r="ZZ8" s="5" t="s">
        <v>20</v>
      </c>
      <c r="AAA8" s="16"/>
    </row>
    <row r="9" spans="1:703" ht="27" x14ac:dyDescent="0.25">
      <c r="A9" s="36" t="s">
        <v>21</v>
      </c>
      <c r="B9" s="37" t="s">
        <v>22</v>
      </c>
      <c r="C9" s="38" t="s">
        <v>23</v>
      </c>
      <c r="D9" s="39">
        <v>1</v>
      </c>
      <c r="E9" s="1"/>
      <c r="F9" s="1"/>
      <c r="G9" s="2">
        <f>ROUND(E9*F9,2)</f>
        <v>0</v>
      </c>
      <c r="ZZ9" s="5" t="s">
        <v>24</v>
      </c>
      <c r="AAA9" s="16" t="s">
        <v>25</v>
      </c>
    </row>
    <row r="10" spans="1:703" ht="15.75" x14ac:dyDescent="0.25">
      <c r="A10" s="34" t="s">
        <v>26</v>
      </c>
      <c r="B10" s="40" t="s">
        <v>27</v>
      </c>
      <c r="C10" s="31"/>
      <c r="D10" s="31"/>
      <c r="E10" s="14"/>
      <c r="F10" s="14"/>
      <c r="G10" s="15"/>
      <c r="ZZ10" s="5" t="s">
        <v>28</v>
      </c>
      <c r="AAA10" s="16"/>
    </row>
    <row r="11" spans="1:703" ht="28.5" x14ac:dyDescent="0.25">
      <c r="A11" s="34" t="s">
        <v>29</v>
      </c>
      <c r="B11" s="35" t="s">
        <v>30</v>
      </c>
      <c r="C11" s="31"/>
      <c r="D11" s="31"/>
      <c r="E11" s="14"/>
      <c r="F11" s="14"/>
      <c r="G11" s="15"/>
      <c r="ZZ11" s="5" t="s">
        <v>31</v>
      </c>
      <c r="AAA11" s="16"/>
    </row>
    <row r="12" spans="1:703" x14ac:dyDescent="0.25">
      <c r="A12" s="36" t="s">
        <v>32</v>
      </c>
      <c r="B12" s="37" t="s">
        <v>33</v>
      </c>
      <c r="C12" s="38" t="s">
        <v>34</v>
      </c>
      <c r="D12" s="39">
        <v>162.28</v>
      </c>
      <c r="E12" s="1"/>
      <c r="F12" s="1"/>
      <c r="G12" s="2">
        <f>ROUND(E12*F12,2)</f>
        <v>0</v>
      </c>
      <c r="ZZ12" s="5" t="s">
        <v>35</v>
      </c>
      <c r="AAA12" s="16" t="s">
        <v>36</v>
      </c>
    </row>
    <row r="13" spans="1:703" x14ac:dyDescent="0.25">
      <c r="A13" s="41"/>
      <c r="B13" s="42"/>
      <c r="C13" s="31"/>
      <c r="D13" s="31"/>
      <c r="E13" s="14"/>
      <c r="F13" s="14"/>
      <c r="G13" s="18"/>
    </row>
    <row r="14" spans="1:703" x14ac:dyDescent="0.25">
      <c r="A14" s="43"/>
      <c r="B14" s="44" t="s">
        <v>37</v>
      </c>
      <c r="C14" s="31"/>
      <c r="D14" s="31"/>
      <c r="E14" s="14"/>
      <c r="F14" s="14"/>
      <c r="G14" s="19">
        <f>SUBTOTAL(109,G5:G13)</f>
        <v>0</v>
      </c>
      <c r="H14" s="20"/>
      <c r="ZZ14" s="5" t="s">
        <v>38</v>
      </c>
    </row>
    <row r="15" spans="1:703" x14ac:dyDescent="0.25">
      <c r="A15" s="45"/>
      <c r="B15" s="46"/>
      <c r="C15" s="31"/>
      <c r="D15" s="31"/>
      <c r="E15" s="14"/>
      <c r="F15" s="14"/>
      <c r="G15" s="13"/>
    </row>
    <row r="16" spans="1:703" ht="31.5" x14ac:dyDescent="0.25">
      <c r="A16" s="29" t="s">
        <v>39</v>
      </c>
      <c r="B16" s="30" t="s">
        <v>40</v>
      </c>
      <c r="C16" s="31"/>
      <c r="D16" s="31"/>
      <c r="E16" s="14"/>
      <c r="F16" s="14"/>
      <c r="G16" s="15"/>
      <c r="ZZ16" s="5" t="s">
        <v>41</v>
      </c>
      <c r="AAA16" s="16"/>
    </row>
    <row r="17" spans="1:703" ht="15.75" x14ac:dyDescent="0.25">
      <c r="A17" s="32" t="s">
        <v>42</v>
      </c>
      <c r="B17" s="33" t="s">
        <v>43</v>
      </c>
      <c r="C17" s="31"/>
      <c r="D17" s="31"/>
      <c r="E17" s="14"/>
      <c r="F17" s="14"/>
      <c r="G17" s="15"/>
      <c r="ZZ17" s="5" t="s">
        <v>44</v>
      </c>
      <c r="AAA17" s="16"/>
    </row>
    <row r="18" spans="1:703" ht="28.5" x14ac:dyDescent="0.25">
      <c r="A18" s="34" t="s">
        <v>45</v>
      </c>
      <c r="B18" s="35" t="s">
        <v>46</v>
      </c>
      <c r="C18" s="31"/>
      <c r="D18" s="31"/>
      <c r="E18" s="14"/>
      <c r="F18" s="14"/>
      <c r="G18" s="15"/>
      <c r="ZZ18" s="5" t="s">
        <v>47</v>
      </c>
      <c r="AAA18" s="16"/>
    </row>
    <row r="19" spans="1:703" x14ac:dyDescent="0.25">
      <c r="A19" s="36" t="s">
        <v>48</v>
      </c>
      <c r="B19" s="37" t="s">
        <v>49</v>
      </c>
      <c r="C19" s="38" t="s">
        <v>50</v>
      </c>
      <c r="D19" s="39">
        <v>263.82</v>
      </c>
      <c r="E19" s="1"/>
      <c r="F19" s="1"/>
      <c r="G19" s="2">
        <f>ROUND(E19*F19,2)</f>
        <v>0</v>
      </c>
      <c r="ZZ19" s="5" t="s">
        <v>51</v>
      </c>
      <c r="AAA19" s="16" t="s">
        <v>52</v>
      </c>
    </row>
    <row r="20" spans="1:703" ht="15.75" x14ac:dyDescent="0.25">
      <c r="A20" s="34" t="s">
        <v>53</v>
      </c>
      <c r="B20" s="40" t="s">
        <v>54</v>
      </c>
      <c r="C20" s="31"/>
      <c r="D20" s="31"/>
      <c r="E20" s="14"/>
      <c r="F20" s="14"/>
      <c r="G20" s="15"/>
      <c r="ZZ20" s="5" t="s">
        <v>55</v>
      </c>
      <c r="AAA20" s="16"/>
    </row>
    <row r="21" spans="1:703" ht="28.5" x14ac:dyDescent="0.25">
      <c r="A21" s="34" t="s">
        <v>56</v>
      </c>
      <c r="B21" s="35" t="s">
        <v>57</v>
      </c>
      <c r="C21" s="31"/>
      <c r="D21" s="31"/>
      <c r="E21" s="14"/>
      <c r="F21" s="14"/>
      <c r="G21" s="15"/>
      <c r="ZZ21" s="5" t="s">
        <v>58</v>
      </c>
      <c r="AAA21" s="16"/>
    </row>
    <row r="22" spans="1:703" x14ac:dyDescent="0.25">
      <c r="A22" s="36" t="s">
        <v>59</v>
      </c>
      <c r="B22" s="37" t="s">
        <v>60</v>
      </c>
      <c r="C22" s="38" t="s">
        <v>61</v>
      </c>
      <c r="D22" s="47">
        <v>1</v>
      </c>
      <c r="E22" s="3"/>
      <c r="F22" s="1"/>
      <c r="G22" s="2">
        <f>ROUND(E22*F22,2)</f>
        <v>0</v>
      </c>
      <c r="ZZ22" s="5" t="s">
        <v>62</v>
      </c>
      <c r="AAA22" s="16" t="s">
        <v>63</v>
      </c>
    </row>
    <row r="23" spans="1:703" ht="28.5" x14ac:dyDescent="0.25">
      <c r="A23" s="34" t="s">
        <v>64</v>
      </c>
      <c r="B23" s="35" t="s">
        <v>65</v>
      </c>
      <c r="C23" s="31"/>
      <c r="D23" s="31"/>
      <c r="E23" s="14"/>
      <c r="F23" s="14"/>
      <c r="G23" s="15"/>
      <c r="ZZ23" s="5" t="s">
        <v>66</v>
      </c>
      <c r="AAA23" s="16"/>
    </row>
    <row r="24" spans="1:703" x14ac:dyDescent="0.25">
      <c r="A24" s="36" t="s">
        <v>67</v>
      </c>
      <c r="B24" s="37" t="s">
        <v>68</v>
      </c>
      <c r="C24" s="38" t="s">
        <v>69</v>
      </c>
      <c r="D24" s="39">
        <v>10.8</v>
      </c>
      <c r="E24" s="1"/>
      <c r="F24" s="1"/>
      <c r="G24" s="2">
        <f>ROUND(E24*F24,2)</f>
        <v>0</v>
      </c>
      <c r="ZZ24" s="5" t="s">
        <v>70</v>
      </c>
      <c r="AAA24" s="16" t="s">
        <v>71</v>
      </c>
    </row>
    <row r="25" spans="1:703" ht="15.75" x14ac:dyDescent="0.25">
      <c r="A25" s="34" t="s">
        <v>72</v>
      </c>
      <c r="B25" s="40" t="s">
        <v>73</v>
      </c>
      <c r="C25" s="31"/>
      <c r="D25" s="31"/>
      <c r="E25" s="14"/>
      <c r="F25" s="14"/>
      <c r="G25" s="15"/>
      <c r="ZZ25" s="5" t="s">
        <v>74</v>
      </c>
      <c r="AAA25" s="16"/>
    </row>
    <row r="26" spans="1:703" ht="28.5" x14ac:dyDescent="0.25">
      <c r="A26" s="34" t="s">
        <v>75</v>
      </c>
      <c r="B26" s="35" t="s">
        <v>76</v>
      </c>
      <c r="C26" s="31"/>
      <c r="D26" s="31"/>
      <c r="E26" s="14"/>
      <c r="F26" s="14"/>
      <c r="G26" s="15"/>
      <c r="ZZ26" s="5" t="s">
        <v>77</v>
      </c>
      <c r="AAA26" s="16"/>
    </row>
    <row r="27" spans="1:703" x14ac:dyDescent="0.25">
      <c r="A27" s="36" t="s">
        <v>78</v>
      </c>
      <c r="B27" s="37" t="s">
        <v>79</v>
      </c>
      <c r="C27" s="38" t="s">
        <v>80</v>
      </c>
      <c r="D27" s="39">
        <v>0.93</v>
      </c>
      <c r="E27" s="1"/>
      <c r="F27" s="1"/>
      <c r="G27" s="2">
        <f>ROUND(E27*F27,2)</f>
        <v>0</v>
      </c>
      <c r="ZZ27" s="5" t="s">
        <v>81</v>
      </c>
      <c r="AAA27" s="16" t="s">
        <v>82</v>
      </c>
    </row>
    <row r="28" spans="1:703" x14ac:dyDescent="0.25">
      <c r="A28" s="41"/>
      <c r="B28" s="42"/>
      <c r="C28" s="31"/>
      <c r="D28" s="31"/>
      <c r="E28" s="14"/>
      <c r="F28" s="14"/>
      <c r="G28" s="18"/>
    </row>
    <row r="29" spans="1:703" ht="25.5" x14ac:dyDescent="0.25">
      <c r="A29" s="43"/>
      <c r="B29" s="44" t="s">
        <v>83</v>
      </c>
      <c r="C29" s="31"/>
      <c r="D29" s="31"/>
      <c r="E29" s="14"/>
      <c r="F29" s="14"/>
      <c r="G29" s="19">
        <f>SUBTOTAL(109,G17:G28)</f>
        <v>0</v>
      </c>
      <c r="H29" s="20"/>
      <c r="ZZ29" s="5" t="s">
        <v>84</v>
      </c>
    </row>
    <row r="30" spans="1:703" x14ac:dyDescent="0.25">
      <c r="A30" s="45"/>
      <c r="B30" s="46"/>
      <c r="C30" s="31"/>
      <c r="D30" s="31"/>
      <c r="E30" s="14"/>
      <c r="F30" s="14"/>
      <c r="G30" s="13"/>
    </row>
    <row r="31" spans="1:703" ht="15.75" x14ac:dyDescent="0.25">
      <c r="A31" s="29" t="s">
        <v>85</v>
      </c>
      <c r="B31" s="30" t="s">
        <v>86</v>
      </c>
      <c r="C31" s="31"/>
      <c r="D31" s="31"/>
      <c r="E31" s="14"/>
      <c r="F31" s="14"/>
      <c r="G31" s="15"/>
      <c r="ZZ31" s="5" t="s">
        <v>87</v>
      </c>
      <c r="AAA31" s="16"/>
    </row>
    <row r="32" spans="1:703" ht="15.75" x14ac:dyDescent="0.25">
      <c r="A32" s="32" t="s">
        <v>88</v>
      </c>
      <c r="B32" s="33" t="s">
        <v>89</v>
      </c>
      <c r="C32" s="31"/>
      <c r="D32" s="31"/>
      <c r="E32" s="14"/>
      <c r="F32" s="14"/>
      <c r="G32" s="15"/>
      <c r="ZZ32" s="5" t="s">
        <v>90</v>
      </c>
      <c r="AAA32" s="16"/>
    </row>
    <row r="33" spans="1:703" ht="28.5" x14ac:dyDescent="0.25">
      <c r="A33" s="34" t="s">
        <v>91</v>
      </c>
      <c r="B33" s="35" t="s">
        <v>92</v>
      </c>
      <c r="C33" s="31"/>
      <c r="D33" s="31"/>
      <c r="E33" s="14"/>
      <c r="F33" s="14"/>
      <c r="G33" s="15"/>
      <c r="ZZ33" s="5" t="s">
        <v>93</v>
      </c>
      <c r="AAA33" s="16"/>
    </row>
    <row r="34" spans="1:703" x14ac:dyDescent="0.25">
      <c r="A34" s="36" t="s">
        <v>94</v>
      </c>
      <c r="B34" s="37" t="s">
        <v>95</v>
      </c>
      <c r="C34" s="38" t="s">
        <v>96</v>
      </c>
      <c r="D34" s="39">
        <v>210.59</v>
      </c>
      <c r="E34" s="1"/>
      <c r="F34" s="1"/>
      <c r="G34" s="2">
        <f>ROUND(E34*F34,2)</f>
        <v>0</v>
      </c>
      <c r="ZZ34" s="5" t="s">
        <v>97</v>
      </c>
      <c r="AAA34" s="16" t="s">
        <v>98</v>
      </c>
    </row>
    <row r="35" spans="1:703" x14ac:dyDescent="0.25">
      <c r="A35" s="34" t="s">
        <v>99</v>
      </c>
      <c r="B35" s="35" t="s">
        <v>100</v>
      </c>
      <c r="C35" s="31"/>
      <c r="D35" s="31"/>
      <c r="E35" s="14"/>
      <c r="F35" s="14"/>
      <c r="G35" s="15"/>
      <c r="ZZ35" s="5" t="s">
        <v>101</v>
      </c>
      <c r="AAA35" s="16"/>
    </row>
    <row r="36" spans="1:703" x14ac:dyDescent="0.25">
      <c r="A36" s="36" t="s">
        <v>102</v>
      </c>
      <c r="B36" s="37" t="s">
        <v>103</v>
      </c>
      <c r="C36" s="38" t="s">
        <v>104</v>
      </c>
      <c r="D36" s="39">
        <v>210.99</v>
      </c>
      <c r="E36" s="1"/>
      <c r="F36" s="1"/>
      <c r="G36" s="2">
        <f>ROUND(E36*F36,2)</f>
        <v>0</v>
      </c>
      <c r="ZZ36" s="5" t="s">
        <v>105</v>
      </c>
      <c r="AAA36" s="16" t="s">
        <v>106</v>
      </c>
    </row>
    <row r="37" spans="1:703" ht="28.5" x14ac:dyDescent="0.25">
      <c r="A37" s="34" t="s">
        <v>107</v>
      </c>
      <c r="B37" s="35" t="s">
        <v>108</v>
      </c>
      <c r="C37" s="31"/>
      <c r="D37" s="31"/>
      <c r="E37" s="14"/>
      <c r="F37" s="14"/>
      <c r="G37" s="15"/>
      <c r="ZZ37" s="5" t="s">
        <v>109</v>
      </c>
      <c r="AAA37" s="16"/>
    </row>
    <row r="38" spans="1:703" x14ac:dyDescent="0.25">
      <c r="A38" s="36" t="s">
        <v>110</v>
      </c>
      <c r="B38" s="37" t="s">
        <v>111</v>
      </c>
      <c r="C38" s="38" t="s">
        <v>112</v>
      </c>
      <c r="D38" s="39">
        <v>231.54</v>
      </c>
      <c r="E38" s="1"/>
      <c r="F38" s="1"/>
      <c r="G38" s="2">
        <f>ROUND(E38*F38,2)</f>
        <v>0</v>
      </c>
      <c r="ZZ38" s="5" t="s">
        <v>113</v>
      </c>
      <c r="AAA38" s="16" t="s">
        <v>114</v>
      </c>
    </row>
    <row r="39" spans="1:703" ht="15.75" x14ac:dyDescent="0.25">
      <c r="A39" s="34" t="s">
        <v>115</v>
      </c>
      <c r="B39" s="40" t="s">
        <v>116</v>
      </c>
      <c r="C39" s="31"/>
      <c r="D39" s="31"/>
      <c r="E39" s="14"/>
      <c r="F39" s="14"/>
      <c r="G39" s="15"/>
      <c r="ZZ39" s="5" t="s">
        <v>117</v>
      </c>
      <c r="AAA39" s="16"/>
    </row>
    <row r="40" spans="1:703" ht="42.75" x14ac:dyDescent="0.25">
      <c r="A40" s="34" t="s">
        <v>118</v>
      </c>
      <c r="B40" s="35" t="s">
        <v>119</v>
      </c>
      <c r="C40" s="31"/>
      <c r="D40" s="31"/>
      <c r="E40" s="14"/>
      <c r="F40" s="14"/>
      <c r="G40" s="15"/>
      <c r="ZZ40" s="5" t="s">
        <v>120</v>
      </c>
      <c r="AAA40" s="16"/>
    </row>
    <row r="41" spans="1:703" x14ac:dyDescent="0.25">
      <c r="A41" s="36" t="s">
        <v>121</v>
      </c>
      <c r="B41" s="37" t="s">
        <v>122</v>
      </c>
      <c r="C41" s="38" t="s">
        <v>123</v>
      </c>
      <c r="D41" s="39">
        <v>442.53</v>
      </c>
      <c r="E41" s="1"/>
      <c r="F41" s="1"/>
      <c r="G41" s="2">
        <f>ROUND(E41*F41,2)</f>
        <v>0</v>
      </c>
      <c r="ZZ41" s="5" t="s">
        <v>124</v>
      </c>
      <c r="AAA41" s="16" t="s">
        <v>125</v>
      </c>
    </row>
    <row r="42" spans="1:703" x14ac:dyDescent="0.25">
      <c r="A42" s="36" t="s">
        <v>126</v>
      </c>
      <c r="B42" s="37" t="s">
        <v>127</v>
      </c>
      <c r="C42" s="38" t="s">
        <v>128</v>
      </c>
      <c r="D42" s="39">
        <v>375.55</v>
      </c>
      <c r="E42" s="1"/>
      <c r="F42" s="1"/>
      <c r="G42" s="2">
        <f>ROUND(E42*F42,2)</f>
        <v>0</v>
      </c>
      <c r="ZZ42" s="5" t="s">
        <v>129</v>
      </c>
      <c r="AAA42" s="16" t="s">
        <v>130</v>
      </c>
    </row>
    <row r="43" spans="1:703" x14ac:dyDescent="0.25">
      <c r="A43" s="41"/>
      <c r="B43" s="42"/>
      <c r="C43" s="31"/>
      <c r="D43" s="31"/>
      <c r="E43" s="14"/>
      <c r="F43" s="14"/>
      <c r="G43" s="18"/>
    </row>
    <row r="44" spans="1:703" x14ac:dyDescent="0.25">
      <c r="A44" s="43"/>
      <c r="B44" s="44" t="s">
        <v>131</v>
      </c>
      <c r="C44" s="31"/>
      <c r="D44" s="31"/>
      <c r="E44" s="14"/>
      <c r="F44" s="14"/>
      <c r="G44" s="19">
        <f>SUBTOTAL(109,G32:G43)</f>
        <v>0</v>
      </c>
      <c r="H44" s="20"/>
      <c r="ZZ44" s="5" t="s">
        <v>132</v>
      </c>
    </row>
    <row r="45" spans="1:703" x14ac:dyDescent="0.25">
      <c r="A45" s="45"/>
      <c r="B45" s="46"/>
      <c r="C45" s="31"/>
      <c r="D45" s="31"/>
      <c r="E45" s="14"/>
      <c r="F45" s="14"/>
      <c r="G45" s="13"/>
    </row>
    <row r="46" spans="1:703" ht="15.75" x14ac:dyDescent="0.25">
      <c r="A46" s="29" t="s">
        <v>133</v>
      </c>
      <c r="B46" s="30" t="s">
        <v>134</v>
      </c>
      <c r="C46" s="31"/>
      <c r="D46" s="31"/>
      <c r="E46" s="14"/>
      <c r="F46" s="14"/>
      <c r="G46" s="15"/>
      <c r="ZZ46" s="5" t="s">
        <v>135</v>
      </c>
      <c r="AAA46" s="16"/>
    </row>
    <row r="47" spans="1:703" ht="15.75" x14ac:dyDescent="0.25">
      <c r="A47" s="32" t="s">
        <v>136</v>
      </c>
      <c r="B47" s="33" t="s">
        <v>137</v>
      </c>
      <c r="C47" s="31"/>
      <c r="D47" s="31"/>
      <c r="E47" s="14"/>
      <c r="F47" s="14"/>
      <c r="G47" s="15"/>
      <c r="ZZ47" s="5" t="s">
        <v>138</v>
      </c>
      <c r="AAA47" s="16"/>
    </row>
    <row r="48" spans="1:703" ht="28.5" x14ac:dyDescent="0.25">
      <c r="A48" s="34" t="s">
        <v>139</v>
      </c>
      <c r="B48" s="35" t="s">
        <v>140</v>
      </c>
      <c r="C48" s="31"/>
      <c r="D48" s="31"/>
      <c r="E48" s="14"/>
      <c r="F48" s="14"/>
      <c r="G48" s="15"/>
      <c r="ZZ48" s="5" t="s">
        <v>141</v>
      </c>
      <c r="AAA48" s="16"/>
    </row>
    <row r="49" spans="1:703" x14ac:dyDescent="0.25">
      <c r="A49" s="36" t="s">
        <v>142</v>
      </c>
      <c r="B49" s="37" t="s">
        <v>143</v>
      </c>
      <c r="C49" s="38" t="s">
        <v>144</v>
      </c>
      <c r="D49" s="39">
        <v>5.38</v>
      </c>
      <c r="E49" s="1"/>
      <c r="F49" s="1"/>
      <c r="G49" s="2">
        <f>ROUND(E49*F49,2)</f>
        <v>0</v>
      </c>
      <c r="ZZ49" s="5" t="s">
        <v>145</v>
      </c>
      <c r="AAA49" s="16" t="s">
        <v>146</v>
      </c>
    </row>
    <row r="50" spans="1:703" x14ac:dyDescent="0.25">
      <c r="A50" s="34" t="s">
        <v>147</v>
      </c>
      <c r="B50" s="35" t="s">
        <v>148</v>
      </c>
      <c r="C50" s="31"/>
      <c r="D50" s="31"/>
      <c r="E50" s="14"/>
      <c r="F50" s="14"/>
      <c r="G50" s="15"/>
      <c r="ZZ50" s="5" t="s">
        <v>149</v>
      </c>
      <c r="AAA50" s="16"/>
    </row>
    <row r="51" spans="1:703" x14ac:dyDescent="0.25">
      <c r="A51" s="36" t="s">
        <v>150</v>
      </c>
      <c r="B51" s="37" t="s">
        <v>151</v>
      </c>
      <c r="C51" s="38" t="s">
        <v>152</v>
      </c>
      <c r="D51" s="39">
        <v>5.38</v>
      </c>
      <c r="E51" s="1"/>
      <c r="F51" s="1"/>
      <c r="G51" s="2">
        <f>ROUND(E51*F51,2)</f>
        <v>0</v>
      </c>
      <c r="ZZ51" s="5" t="s">
        <v>153</v>
      </c>
      <c r="AAA51" s="16" t="s">
        <v>154</v>
      </c>
    </row>
    <row r="52" spans="1:703" ht="15.75" x14ac:dyDescent="0.25">
      <c r="A52" s="34" t="s">
        <v>155</v>
      </c>
      <c r="B52" s="40" t="s">
        <v>156</v>
      </c>
      <c r="C52" s="31"/>
      <c r="D52" s="31"/>
      <c r="E52" s="14"/>
      <c r="F52" s="14"/>
      <c r="G52" s="15"/>
      <c r="ZZ52" s="5" t="s">
        <v>157</v>
      </c>
      <c r="AAA52" s="16"/>
    </row>
    <row r="53" spans="1:703" ht="42.75" x14ac:dyDescent="0.25">
      <c r="A53" s="34" t="s">
        <v>158</v>
      </c>
      <c r="B53" s="35" t="s">
        <v>159</v>
      </c>
      <c r="C53" s="31"/>
      <c r="D53" s="31"/>
      <c r="E53" s="14"/>
      <c r="F53" s="14"/>
      <c r="G53" s="15"/>
      <c r="ZZ53" s="5" t="s">
        <v>160</v>
      </c>
      <c r="AAA53" s="16"/>
    </row>
    <row r="54" spans="1:703" x14ac:dyDescent="0.25">
      <c r="A54" s="36" t="s">
        <v>161</v>
      </c>
      <c r="B54" s="37" t="s">
        <v>162</v>
      </c>
      <c r="C54" s="38" t="s">
        <v>163</v>
      </c>
      <c r="D54" s="39">
        <v>5.38</v>
      </c>
      <c r="E54" s="1"/>
      <c r="F54" s="1"/>
      <c r="G54" s="2">
        <f>ROUND(E54*F54,2)</f>
        <v>0</v>
      </c>
      <c r="ZZ54" s="5" t="s">
        <v>164</v>
      </c>
      <c r="AAA54" s="16" t="s">
        <v>165</v>
      </c>
    </row>
    <row r="55" spans="1:703" x14ac:dyDescent="0.25">
      <c r="A55" s="36" t="s">
        <v>166</v>
      </c>
      <c r="B55" s="37" t="s">
        <v>167</v>
      </c>
      <c r="C55" s="38" t="s">
        <v>168</v>
      </c>
      <c r="D55" s="39">
        <v>15.3</v>
      </c>
      <c r="E55" s="1"/>
      <c r="F55" s="1"/>
      <c r="G55" s="2">
        <f>ROUND(E55*F55,2)</f>
        <v>0</v>
      </c>
      <c r="ZZ55" s="5" t="s">
        <v>169</v>
      </c>
      <c r="AAA55" s="16" t="s">
        <v>170</v>
      </c>
    </row>
    <row r="56" spans="1:703" ht="15.75" x14ac:dyDescent="0.25">
      <c r="A56" s="34" t="s">
        <v>171</v>
      </c>
      <c r="B56" s="40" t="s">
        <v>172</v>
      </c>
      <c r="C56" s="31"/>
      <c r="D56" s="31"/>
      <c r="E56" s="14"/>
      <c r="F56" s="14"/>
      <c r="G56" s="15"/>
      <c r="ZZ56" s="5" t="s">
        <v>173</v>
      </c>
      <c r="AAA56" s="16"/>
    </row>
    <row r="57" spans="1:703" ht="28.5" x14ac:dyDescent="0.25">
      <c r="A57" s="34" t="s">
        <v>174</v>
      </c>
      <c r="B57" s="35" t="s">
        <v>175</v>
      </c>
      <c r="C57" s="31"/>
      <c r="D57" s="31"/>
      <c r="E57" s="14"/>
      <c r="F57" s="14"/>
      <c r="G57" s="15"/>
      <c r="ZZ57" s="5" t="s">
        <v>176</v>
      </c>
      <c r="AAA57" s="16"/>
    </row>
    <row r="58" spans="1:703" x14ac:dyDescent="0.25">
      <c r="A58" s="36" t="s">
        <v>177</v>
      </c>
      <c r="B58" s="37" t="s">
        <v>178</v>
      </c>
      <c r="C58" s="38" t="s">
        <v>179</v>
      </c>
      <c r="D58" s="39">
        <v>5.38</v>
      </c>
      <c r="E58" s="1"/>
      <c r="F58" s="1"/>
      <c r="G58" s="2">
        <f>ROUND(E58*F58,2)</f>
        <v>0</v>
      </c>
      <c r="ZZ58" s="5" t="s">
        <v>180</v>
      </c>
      <c r="AAA58" s="16" t="s">
        <v>181</v>
      </c>
    </row>
    <row r="59" spans="1:703" x14ac:dyDescent="0.25">
      <c r="A59" s="41"/>
      <c r="B59" s="42"/>
      <c r="C59" s="31"/>
      <c r="D59" s="31"/>
      <c r="E59" s="14"/>
      <c r="F59" s="14"/>
      <c r="G59" s="18"/>
    </row>
    <row r="60" spans="1:703" x14ac:dyDescent="0.25">
      <c r="A60" s="43"/>
      <c r="B60" s="44" t="s">
        <v>182</v>
      </c>
      <c r="C60" s="31"/>
      <c r="D60" s="31"/>
      <c r="E60" s="14"/>
      <c r="F60" s="14"/>
      <c r="G60" s="19">
        <f>SUBTOTAL(109,G47:G59)</f>
        <v>0</v>
      </c>
      <c r="H60" s="20"/>
      <c r="ZZ60" s="5" t="s">
        <v>183</v>
      </c>
    </row>
    <row r="61" spans="1:703" x14ac:dyDescent="0.25">
      <c r="A61" s="45"/>
      <c r="B61" s="46"/>
      <c r="C61" s="31"/>
      <c r="D61" s="31"/>
      <c r="E61" s="14"/>
      <c r="F61" s="14"/>
      <c r="G61" s="13"/>
    </row>
    <row r="62" spans="1:703" ht="15.75" x14ac:dyDescent="0.25">
      <c r="A62" s="29" t="s">
        <v>184</v>
      </c>
      <c r="B62" s="30" t="s">
        <v>185</v>
      </c>
      <c r="C62" s="31"/>
      <c r="D62" s="31"/>
      <c r="E62" s="14"/>
      <c r="F62" s="14"/>
      <c r="G62" s="15"/>
      <c r="ZZ62" s="5" t="s">
        <v>186</v>
      </c>
      <c r="AAA62" s="16"/>
    </row>
    <row r="63" spans="1:703" ht="15.75" x14ac:dyDescent="0.25">
      <c r="A63" s="32" t="s">
        <v>187</v>
      </c>
      <c r="B63" s="33" t="s">
        <v>188</v>
      </c>
      <c r="C63" s="31"/>
      <c r="D63" s="31"/>
      <c r="E63" s="14"/>
      <c r="F63" s="14"/>
      <c r="G63" s="15"/>
      <c r="ZZ63" s="5" t="s">
        <v>189</v>
      </c>
      <c r="AAA63" s="16"/>
    </row>
    <row r="64" spans="1:703" ht="28.5" x14ac:dyDescent="0.25">
      <c r="A64" s="34" t="s">
        <v>190</v>
      </c>
      <c r="B64" s="35" t="s">
        <v>191</v>
      </c>
      <c r="C64" s="31"/>
      <c r="D64" s="31"/>
      <c r="E64" s="14"/>
      <c r="F64" s="14"/>
      <c r="G64" s="15"/>
      <c r="ZZ64" s="5" t="s">
        <v>192</v>
      </c>
      <c r="AAA64" s="16"/>
    </row>
    <row r="65" spans="1:703" ht="27" x14ac:dyDescent="0.25">
      <c r="A65" s="36" t="s">
        <v>193</v>
      </c>
      <c r="B65" s="37" t="s">
        <v>194</v>
      </c>
      <c r="C65" s="38" t="s">
        <v>195</v>
      </c>
      <c r="D65" s="39">
        <v>38.659999999999997</v>
      </c>
      <c r="E65" s="1"/>
      <c r="F65" s="1"/>
      <c r="G65" s="2">
        <f>ROUND(E65*F65,2)</f>
        <v>0</v>
      </c>
      <c r="ZZ65" s="5" t="s">
        <v>196</v>
      </c>
      <c r="AAA65" s="16" t="s">
        <v>197</v>
      </c>
    </row>
    <row r="66" spans="1:703" x14ac:dyDescent="0.25">
      <c r="A66" s="41"/>
      <c r="B66" s="42"/>
      <c r="C66" s="31"/>
      <c r="D66" s="31"/>
      <c r="E66" s="14"/>
      <c r="F66" s="14"/>
      <c r="G66" s="18"/>
    </row>
    <row r="67" spans="1:703" x14ac:dyDescent="0.25">
      <c r="A67" s="43"/>
      <c r="B67" s="44" t="s">
        <v>198</v>
      </c>
      <c r="C67" s="31"/>
      <c r="D67" s="31"/>
      <c r="E67" s="14"/>
      <c r="F67" s="14"/>
      <c r="G67" s="19">
        <f>SUBTOTAL(109,G63:G66)</f>
        <v>0</v>
      </c>
      <c r="H67" s="20"/>
      <c r="ZZ67" s="5" t="s">
        <v>199</v>
      </c>
    </row>
    <row r="68" spans="1:703" x14ac:dyDescent="0.25">
      <c r="A68" s="45"/>
      <c r="B68" s="46"/>
      <c r="C68" s="31"/>
      <c r="D68" s="31"/>
      <c r="E68" s="14"/>
      <c r="F68" s="14"/>
      <c r="G68" s="13"/>
    </row>
    <row r="69" spans="1:703" ht="15.75" x14ac:dyDescent="0.25">
      <c r="A69" s="29" t="s">
        <v>200</v>
      </c>
      <c r="B69" s="30" t="s">
        <v>201</v>
      </c>
      <c r="C69" s="31"/>
      <c r="D69" s="31"/>
      <c r="E69" s="14"/>
      <c r="F69" s="14"/>
      <c r="G69" s="15"/>
      <c r="ZZ69" s="5" t="s">
        <v>202</v>
      </c>
      <c r="AAA69" s="16"/>
    </row>
    <row r="70" spans="1:703" ht="15.75" x14ac:dyDescent="0.25">
      <c r="A70" s="32" t="s">
        <v>203</v>
      </c>
      <c r="B70" s="33" t="s">
        <v>204</v>
      </c>
      <c r="C70" s="31"/>
      <c r="D70" s="31"/>
      <c r="E70" s="14"/>
      <c r="F70" s="14"/>
      <c r="G70" s="15"/>
      <c r="ZZ70" s="5" t="s">
        <v>205</v>
      </c>
      <c r="AAA70" s="16"/>
    </row>
    <row r="71" spans="1:703" x14ac:dyDescent="0.25">
      <c r="A71" s="34" t="s">
        <v>206</v>
      </c>
      <c r="B71" s="48"/>
      <c r="C71" s="31"/>
      <c r="D71" s="31"/>
      <c r="E71" s="14"/>
      <c r="F71" s="14"/>
      <c r="G71" s="15"/>
      <c r="ZZ71" s="5" t="s">
        <v>207</v>
      </c>
      <c r="AAA71" s="16"/>
    </row>
    <row r="72" spans="1:703" x14ac:dyDescent="0.25">
      <c r="A72" s="36" t="s">
        <v>208</v>
      </c>
      <c r="B72" s="37" t="s">
        <v>209</v>
      </c>
      <c r="C72" s="38" t="s">
        <v>210</v>
      </c>
      <c r="D72" s="39">
        <v>6.44</v>
      </c>
      <c r="E72" s="1"/>
      <c r="F72" s="1"/>
      <c r="G72" s="2">
        <f>ROUND(E72*F72,2)</f>
        <v>0</v>
      </c>
      <c r="ZZ72" s="5" t="s">
        <v>211</v>
      </c>
      <c r="AAA72" s="16" t="s">
        <v>212</v>
      </c>
    </row>
    <row r="73" spans="1:703" ht="15.75" x14ac:dyDescent="0.25">
      <c r="A73" s="34" t="s">
        <v>213</v>
      </c>
      <c r="B73" s="40" t="s">
        <v>214</v>
      </c>
      <c r="C73" s="31"/>
      <c r="D73" s="31"/>
      <c r="E73" s="14"/>
      <c r="F73" s="14"/>
      <c r="G73" s="15"/>
      <c r="ZZ73" s="5" t="s">
        <v>215</v>
      </c>
      <c r="AAA73" s="16"/>
    </row>
    <row r="74" spans="1:703" x14ac:dyDescent="0.25">
      <c r="A74" s="34" t="s">
        <v>216</v>
      </c>
      <c r="B74" s="35" t="s">
        <v>217</v>
      </c>
      <c r="C74" s="31"/>
      <c r="D74" s="31"/>
      <c r="E74" s="14"/>
      <c r="F74" s="14"/>
      <c r="G74" s="15"/>
      <c r="ZZ74" s="5" t="s">
        <v>218</v>
      </c>
      <c r="AAA74" s="16"/>
    </row>
    <row r="75" spans="1:703" x14ac:dyDescent="0.25">
      <c r="A75" s="36" t="s">
        <v>219</v>
      </c>
      <c r="B75" s="37" t="s">
        <v>220</v>
      </c>
      <c r="C75" s="38" t="s">
        <v>221</v>
      </c>
      <c r="D75" s="39">
        <v>20.62</v>
      </c>
      <c r="E75" s="1"/>
      <c r="F75" s="1"/>
      <c r="G75" s="2">
        <f>ROUND(E75*F75,2)</f>
        <v>0</v>
      </c>
      <c r="ZZ75" s="5" t="s">
        <v>222</v>
      </c>
      <c r="AAA75" s="16" t="s">
        <v>223</v>
      </c>
    </row>
    <row r="76" spans="1:703" ht="15.75" x14ac:dyDescent="0.25">
      <c r="A76" s="34" t="s">
        <v>224</v>
      </c>
      <c r="B76" s="40" t="s">
        <v>225</v>
      </c>
      <c r="C76" s="31"/>
      <c r="D76" s="31"/>
      <c r="E76" s="14"/>
      <c r="F76" s="14"/>
      <c r="G76" s="15"/>
      <c r="ZZ76" s="5" t="s">
        <v>226</v>
      </c>
      <c r="AAA76" s="16"/>
    </row>
    <row r="77" spans="1:703" x14ac:dyDescent="0.25">
      <c r="A77" s="34" t="s">
        <v>227</v>
      </c>
      <c r="B77" s="35" t="s">
        <v>228</v>
      </c>
      <c r="C77" s="31"/>
      <c r="D77" s="31"/>
      <c r="E77" s="14"/>
      <c r="F77" s="14"/>
      <c r="G77" s="15"/>
      <c r="ZZ77" s="5" t="s">
        <v>229</v>
      </c>
      <c r="AAA77" s="16"/>
    </row>
    <row r="78" spans="1:703" x14ac:dyDescent="0.25">
      <c r="A78" s="36" t="s">
        <v>230</v>
      </c>
      <c r="B78" s="37" t="s">
        <v>231</v>
      </c>
      <c r="C78" s="38" t="s">
        <v>232</v>
      </c>
      <c r="D78" s="47">
        <v>22</v>
      </c>
      <c r="E78" s="3"/>
      <c r="F78" s="1"/>
      <c r="G78" s="2">
        <f>ROUND(E78*F78,2)</f>
        <v>0</v>
      </c>
      <c r="ZZ78" s="5" t="s">
        <v>233</v>
      </c>
      <c r="AAA78" s="16" t="s">
        <v>234</v>
      </c>
    </row>
    <row r="79" spans="1:703" x14ac:dyDescent="0.25">
      <c r="A79" s="41"/>
      <c r="B79" s="42"/>
      <c r="C79" s="31"/>
      <c r="D79" s="31"/>
      <c r="E79" s="14"/>
      <c r="F79" s="14"/>
      <c r="G79" s="18"/>
    </row>
    <row r="80" spans="1:703" x14ac:dyDescent="0.25">
      <c r="A80" s="43"/>
      <c r="B80" s="44" t="s">
        <v>235</v>
      </c>
      <c r="C80" s="31"/>
      <c r="D80" s="31"/>
      <c r="E80" s="14"/>
      <c r="F80" s="14"/>
      <c r="G80" s="19">
        <f>SUBTOTAL(109,G70:G79)</f>
        <v>0</v>
      </c>
      <c r="H80" s="20"/>
      <c r="ZZ80" s="5" t="s">
        <v>236</v>
      </c>
    </row>
    <row r="81" spans="1:702" x14ac:dyDescent="0.25">
      <c r="A81" s="21"/>
      <c r="B81" s="22"/>
      <c r="C81" s="14"/>
      <c r="D81" s="14"/>
      <c r="E81" s="14"/>
      <c r="F81" s="14"/>
      <c r="G81" s="13"/>
    </row>
    <row r="82" spans="1:702" x14ac:dyDescent="0.25">
      <c r="A82" s="17"/>
      <c r="B82" s="23"/>
      <c r="C82" s="24"/>
      <c r="D82" s="24"/>
      <c r="E82" s="24"/>
      <c r="F82" s="24"/>
      <c r="G82" s="18"/>
    </row>
    <row r="83" spans="1:702" x14ac:dyDescent="0.25">
      <c r="A83" s="25"/>
      <c r="B83" s="25"/>
      <c r="C83" s="25"/>
      <c r="D83" s="25"/>
      <c r="E83" s="25"/>
      <c r="F83" s="25"/>
      <c r="G83" s="25"/>
    </row>
    <row r="84" spans="1:702" ht="30" x14ac:dyDescent="0.25">
      <c r="B84" s="26" t="s">
        <v>237</v>
      </c>
      <c r="G84" s="27">
        <f>SUBTOTAL(109,G4:G82)</f>
        <v>0</v>
      </c>
      <c r="ZZ84" s="5" t="s">
        <v>238</v>
      </c>
    </row>
    <row r="85" spans="1:702" x14ac:dyDescent="0.25">
      <c r="A85" s="28">
        <v>20</v>
      </c>
      <c r="B85" s="26" t="str">
        <f>CONCATENATE("Montant TVA (",A85,"%)")</f>
        <v>Montant TVA (20%)</v>
      </c>
      <c r="G85" s="27">
        <f>(G84*A85)/100</f>
        <v>0</v>
      </c>
      <c r="ZZ85" s="5" t="s">
        <v>239</v>
      </c>
    </row>
    <row r="86" spans="1:702" x14ac:dyDescent="0.25">
      <c r="B86" s="26" t="s">
        <v>240</v>
      </c>
      <c r="G86" s="27">
        <f>G84+G85</f>
        <v>0</v>
      </c>
      <c r="ZZ86" s="5" t="s">
        <v>241</v>
      </c>
    </row>
    <row r="87" spans="1:702" x14ac:dyDescent="0.25">
      <c r="G87" s="27"/>
    </row>
    <row r="88" spans="1:702" x14ac:dyDescent="0.25">
      <c r="G88" s="27"/>
    </row>
  </sheetData>
  <sheetProtection algorithmName="SHA-512" hashValue="nmak9B3KjgqPCqZ5UFf1arPDtSDmeDZIfZ/BZzMv2EjbuTQHrhkbFKohSAdKFIvkhOWsrCkM6lI4e9EXrf+Lzg==" saltValue="QS5JyRfy/l7wEdIs16zkmw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8AAFAE-660C-48FB-A685-36DB28FDD93F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8CC2A1D4-9772-433F-9D24-6030D3F545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13C0BC-81A0-4FF3-A06D-9191C33EBF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SOLS SOUPLES - CARREL</vt:lpstr>
      <vt:lpstr>'Lot N°09 SOLS SOUPLES - CARREL'!Impression_des_titres</vt:lpstr>
      <vt:lpstr>'Lot N°09 SOLS SOUPLES - CARREL'!Zone_d_impression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2025-07-29T09:44:00Z</cp:lastPrinted>
  <dcterms:created xsi:type="dcterms:W3CDTF">2025-07-29T09:40:23Z</dcterms:created>
  <dcterms:modified xsi:type="dcterms:W3CDTF">2025-07-29T10:02:31Z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