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36" documentId="115_{03F46F61-C051-4F73-8F53-9070659AF37D}" xr6:coauthVersionLast="47" xr6:coauthVersionMax="47" xr10:uidLastSave="{900F9AA9-7480-4C96-8FA7-B125A34C62E5}"/>
  <bookViews>
    <workbookView xWindow="-120" yWindow="-120" windowWidth="38640" windowHeight="21120" activeTab="2" xr2:uid="{00000000-000D-0000-FFFF-FFFF00000000}"/>
  </bookViews>
  <sheets>
    <sheet name="Lot N°05 Page de garde" sheetId="1" r:id="rId1"/>
    <sheet name="Lot N°05 ETANCHEITE" sheetId="2" r:id="rId2"/>
    <sheet name="PSE 1 Reprises relevés" sheetId="3" r:id="rId3"/>
  </sheets>
  <definedNames>
    <definedName name="_xlnm.Print_Titles" localSheetId="1">'Lot N°05 ETANCHEITE'!$1:$2</definedName>
    <definedName name="_xlnm.Print_Titles" localSheetId="2">'PSE 1 Reprises relevés'!$1:$2</definedName>
    <definedName name="_xlnm.Print_Area" localSheetId="1">'Lot N°05 ETANCHEITE'!$A$1:$G$84</definedName>
    <definedName name="_xlnm.Print_Area" localSheetId="2">'PSE 1 Reprises relevés'!$A$1:$G$18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12" i="2" s="1"/>
  <c r="G10" i="2"/>
  <c r="G17" i="2"/>
  <c r="G19" i="2"/>
  <c r="G24" i="2"/>
  <c r="G25" i="2"/>
  <c r="G26" i="2"/>
  <c r="G27" i="2"/>
  <c r="G29" i="2"/>
  <c r="G30" i="2"/>
  <c r="G33" i="2"/>
  <c r="G35" i="2"/>
  <c r="G38" i="2"/>
  <c r="G40" i="2" s="1"/>
  <c r="G45" i="2"/>
  <c r="G50" i="2" s="1"/>
  <c r="G48" i="2"/>
  <c r="G55" i="2"/>
  <c r="G66" i="2" s="1"/>
  <c r="G56" i="2"/>
  <c r="G58" i="2"/>
  <c r="G60" i="2"/>
  <c r="G62" i="2"/>
  <c r="G64" i="2"/>
  <c r="G71" i="2"/>
  <c r="G77" i="2" s="1"/>
  <c r="G73" i="2"/>
  <c r="G75" i="2"/>
  <c r="B82" i="2"/>
  <c r="G7" i="3"/>
  <c r="G11" i="3" s="1"/>
  <c r="G8" i="3"/>
  <c r="G9" i="3"/>
  <c r="B16" i="3"/>
  <c r="G81" i="2" l="1"/>
  <c r="G15" i="3"/>
  <c r="G16" i="3" l="1"/>
  <c r="G17" i="3" s="1"/>
  <c r="G82" i="2"/>
  <c r="G83" i="2" s="1"/>
</calcChain>
</file>

<file path=xl/sharedStrings.xml><?xml version="1.0" encoding="utf-8"?>
<sst xmlns="http://schemas.openxmlformats.org/spreadsheetml/2006/main" count="277" uniqueCount="275">
  <si>
    <t>U</t>
  </si>
  <si>
    <t>Q. indicative</t>
  </si>
  <si>
    <t>Prix</t>
  </si>
  <si>
    <t>Total en €</t>
  </si>
  <si>
    <t>0</t>
  </si>
  <si>
    <t>DEMOLITIONS / DEPOSES</t>
  </si>
  <si>
    <t>CH3</t>
  </si>
  <si>
    <t>0.1</t>
  </si>
  <si>
    <t>Travaux de dépose</t>
  </si>
  <si>
    <t>CH4</t>
  </si>
  <si>
    <t>0.1.1</t>
  </si>
  <si>
    <t>Dépose de couvertine, suivant CCTP.</t>
  </si>
  <si>
    <t>CH5</t>
  </si>
  <si>
    <t xml:space="preserve">0.1.1 1 </t>
  </si>
  <si>
    <t>Linéaire de couvertine à déposer.</t>
  </si>
  <si>
    <t>ML</t>
  </si>
  <si>
    <t>ART</t>
  </si>
  <si>
    <t>ETDCOU10</t>
  </si>
  <si>
    <t>0.2</t>
  </si>
  <si>
    <t>Dépose d'évacuations des eaux pluviales</t>
  </si>
  <si>
    <t>CH4</t>
  </si>
  <si>
    <t>0.2.1</t>
  </si>
  <si>
    <t>Dépose des descentes d'eaux pluviales, suivant CCTP.</t>
  </si>
  <si>
    <t>CH5</t>
  </si>
  <si>
    <t xml:space="preserve">0.2.1 1 </t>
  </si>
  <si>
    <t>Dépose ensemble complet de descente EP extérieure.</t>
  </si>
  <si>
    <t>ENS</t>
  </si>
  <si>
    <t>ART</t>
  </si>
  <si>
    <t>EDDEP015</t>
  </si>
  <si>
    <t>Total DEMOLITIONS / DEPOSES</t>
  </si>
  <si>
    <t>STOT</t>
  </si>
  <si>
    <t>1</t>
  </si>
  <si>
    <t>TRAVAUX DE REPRISES ET D'ADAPTATIONS</t>
  </si>
  <si>
    <t>CH3</t>
  </si>
  <si>
    <t>1.1</t>
  </si>
  <si>
    <t>Travaux d'adaptations</t>
  </si>
  <si>
    <t>CH4</t>
  </si>
  <si>
    <t>1.1.1</t>
  </si>
  <si>
    <t>Travaux d'adaptation d'une naissance avec trop plein pour évacuation à l'intérieur du bâtiment, suivant CCTP.</t>
  </si>
  <si>
    <t>CH5</t>
  </si>
  <si>
    <t xml:space="preserve">1.1.1 1 </t>
  </si>
  <si>
    <t>Adaptation naissance avec trop plein - Ensemble forfaitaire.</t>
  </si>
  <si>
    <t>ENS</t>
  </si>
  <si>
    <t>ART</t>
  </si>
  <si>
    <t>ETANTP10</t>
  </si>
  <si>
    <t>Total TRAVAUX DE REPRISES ET D'ADAPTATIONS</t>
  </si>
  <si>
    <t>STOT</t>
  </si>
  <si>
    <t>2</t>
  </si>
  <si>
    <t>TERRASSES NON ACCESSIBLES</t>
  </si>
  <si>
    <t>CH3</t>
  </si>
  <si>
    <t>2.1</t>
  </si>
  <si>
    <t>Support bois</t>
  </si>
  <si>
    <t>CH4</t>
  </si>
  <si>
    <t>2.1.1</t>
  </si>
  <si>
    <t>Complexe d'étanchéité autoprotégée sur isolant, de type bicouche, de la société Sopréma ou techniquement équivalent, suivant CCTP.</t>
  </si>
  <si>
    <t>CH5</t>
  </si>
  <si>
    <t xml:space="preserve">2.1.1 1 </t>
  </si>
  <si>
    <t>Surface pare vapeur.</t>
  </si>
  <si>
    <t>M2</t>
  </si>
  <si>
    <t>ART</t>
  </si>
  <si>
    <t>EBCBAU06</t>
  </si>
  <si>
    <t xml:space="preserve">2.1.1 2 </t>
  </si>
  <si>
    <t>Surface courante du complexe d'isolation de R = 7.45 m².K/W.</t>
  </si>
  <si>
    <t>M2</t>
  </si>
  <si>
    <t>ART</t>
  </si>
  <si>
    <t>EBCBAU07</t>
  </si>
  <si>
    <t xml:space="preserve">2.1.1 3 </t>
  </si>
  <si>
    <t>Surface courante du complexe d'étanchéité.</t>
  </si>
  <si>
    <t>M2</t>
  </si>
  <si>
    <t>ART</t>
  </si>
  <si>
    <t>EBCBAU10</t>
  </si>
  <si>
    <t xml:space="preserve">2.1.1 4 </t>
  </si>
  <si>
    <t>Surface courante du chemin de circulation.</t>
  </si>
  <si>
    <t>M2</t>
  </si>
  <si>
    <t>ART</t>
  </si>
  <si>
    <t>EBCBAU15</t>
  </si>
  <si>
    <t>2.1.2</t>
  </si>
  <si>
    <t>Relevé d'étanchéité pour étanchéité de type bicouches, suivant CCTP.</t>
  </si>
  <si>
    <t>CH5</t>
  </si>
  <si>
    <t xml:space="preserve">2.1.2 1 </t>
  </si>
  <si>
    <t>Costière métallique.</t>
  </si>
  <si>
    <t>ML</t>
  </si>
  <si>
    <t>ART</t>
  </si>
  <si>
    <t>EBBRCO05</t>
  </si>
  <si>
    <t xml:space="preserve">2.1.2 2 </t>
  </si>
  <si>
    <t>Relevé d'étanchéité avec ou sans isolation.</t>
  </si>
  <si>
    <t>ML</t>
  </si>
  <si>
    <t>ART</t>
  </si>
  <si>
    <t>EBBRCO30</t>
  </si>
  <si>
    <t>2.2</t>
  </si>
  <si>
    <t>Protection des relevés d'étanchéité</t>
  </si>
  <si>
    <t>CH4</t>
  </si>
  <si>
    <t>2.2.1</t>
  </si>
  <si>
    <t>Couvertine d'acrotère en aluminium laqué, suivant CCTP.</t>
  </si>
  <si>
    <t>CH5</t>
  </si>
  <si>
    <t xml:space="preserve">2.2.1 1 </t>
  </si>
  <si>
    <t>Linéaire droit sur mur à ossature bois.</t>
  </si>
  <si>
    <t>ML</t>
  </si>
  <si>
    <t>ART</t>
  </si>
  <si>
    <t>ETAPCV10</t>
  </si>
  <si>
    <t>2.2.2</t>
  </si>
  <si>
    <t>Couvertine en aluminium mise en place sur bâtiment attenant et en recouvrement du de joint de dilatation et de la tête d'acrotère, suivant CCTP.</t>
  </si>
  <si>
    <t>CH5</t>
  </si>
  <si>
    <t xml:space="preserve">2.2.2 1 </t>
  </si>
  <si>
    <t>Linéaire droit.</t>
  </si>
  <si>
    <t>ML</t>
  </si>
  <si>
    <t>ART</t>
  </si>
  <si>
    <t>ETPCVJ10</t>
  </si>
  <si>
    <t>2.3</t>
  </si>
  <si>
    <t>Ouvrages et accessoires</t>
  </si>
  <si>
    <t>CH4</t>
  </si>
  <si>
    <t>2.3.1</t>
  </si>
  <si>
    <t>Sortie en toiture pour étanchéité bicouche, suivant CCTP.</t>
  </si>
  <si>
    <t>CH5</t>
  </si>
  <si>
    <t xml:space="preserve">2.3.1 1 </t>
  </si>
  <si>
    <t>Sortie en toiture de diamètre 100 mm.</t>
  </si>
  <si>
    <t>U</t>
  </si>
  <si>
    <t>ART</t>
  </si>
  <si>
    <t>ETNAS100</t>
  </si>
  <si>
    <t>Total TERRASSES NON ACCESSIBLES</t>
  </si>
  <si>
    <t>STOT</t>
  </si>
  <si>
    <t>3</t>
  </si>
  <si>
    <t>LANTERNEAUX</t>
  </si>
  <si>
    <t>CH3</t>
  </si>
  <si>
    <t>3.1</t>
  </si>
  <si>
    <t>Lanterneaux de ventilation</t>
  </si>
  <si>
    <t>CH4</t>
  </si>
  <si>
    <t>3.1.1</t>
  </si>
  <si>
    <t>Lanterneau permettant l'aération et l'éclairement zénithal, suivant CCTP.</t>
  </si>
  <si>
    <t>CH5</t>
  </si>
  <si>
    <t xml:space="preserve">3.1.1 1 </t>
  </si>
  <si>
    <t>Lanterneau de 1.00 x 1.00 m.</t>
  </si>
  <si>
    <t>U</t>
  </si>
  <si>
    <t>ART</t>
  </si>
  <si>
    <t>ETLMVE25</t>
  </si>
  <si>
    <t>3.2</t>
  </si>
  <si>
    <t>Accessoires</t>
  </si>
  <si>
    <t>CH4</t>
  </si>
  <si>
    <t>3.2.1</t>
  </si>
  <si>
    <t>Pare-soleil - manoeuvre motorisée, suivant CCTP.</t>
  </si>
  <si>
    <t>CH5</t>
  </si>
  <si>
    <t xml:space="preserve">3.2.1 1 </t>
  </si>
  <si>
    <t>Pare-soleil pour lanterneau de 1.00 x 1.00 m.</t>
  </si>
  <si>
    <t>U</t>
  </si>
  <si>
    <t>ART</t>
  </si>
  <si>
    <t>ETLAPS10</t>
  </si>
  <si>
    <t>Total LANTERNEAUX</t>
  </si>
  <si>
    <t>STOT</t>
  </si>
  <si>
    <t>4</t>
  </si>
  <si>
    <t>EVACUATIONS EP</t>
  </si>
  <si>
    <t>CH3</t>
  </si>
  <si>
    <t>4.1</t>
  </si>
  <si>
    <t>Descentes et accessoires</t>
  </si>
  <si>
    <t>CH4</t>
  </si>
  <si>
    <t>4.1.1</t>
  </si>
  <si>
    <t>Naissances EP pour étanchéité bicouche de la sté Sopréma ou équivalent, mises en place verticale et/ou horizontale, suivant CCTP.</t>
  </si>
  <si>
    <t>CH5</t>
  </si>
  <si>
    <t xml:space="preserve">4.1.1 1 </t>
  </si>
  <si>
    <t>Naissance horizontale de diamètre 100 mm.</t>
  </si>
  <si>
    <t>U</t>
  </si>
  <si>
    <t>ART</t>
  </si>
  <si>
    <t>EENEPS14</t>
  </si>
  <si>
    <t xml:space="preserve">4.1.1 2 </t>
  </si>
  <si>
    <t>Naissance horizontale de diamètre 50 mm.</t>
  </si>
  <si>
    <t>U</t>
  </si>
  <si>
    <t>ART</t>
  </si>
  <si>
    <t>EENEPS50</t>
  </si>
  <si>
    <t>4.1.2</t>
  </si>
  <si>
    <t>Boîte à eau, suivant CCTP.</t>
  </si>
  <si>
    <t>CH5</t>
  </si>
  <si>
    <t xml:space="preserve">4.1.2 1 </t>
  </si>
  <si>
    <t>Boîte à eau en tôle d'aluminium laqué. Ensemble forfaitaire.</t>
  </si>
  <si>
    <t>U</t>
  </si>
  <si>
    <t>ART</t>
  </si>
  <si>
    <t>EEPBE015</t>
  </si>
  <si>
    <t>4.1.3</t>
  </si>
  <si>
    <t>Tuyaux de descente en aluminium, suivant CCTP.</t>
  </si>
  <si>
    <t>CH5</t>
  </si>
  <si>
    <t xml:space="preserve">4.1.3 1 </t>
  </si>
  <si>
    <t>Tuyau de descente aluminium de diamètre 100 mm.</t>
  </si>
  <si>
    <t>ML</t>
  </si>
  <si>
    <t>ART</t>
  </si>
  <si>
    <t>EEPDA015</t>
  </si>
  <si>
    <t>4.1.4</t>
  </si>
  <si>
    <t>Dauphins et pied droit, suivant CCTP.</t>
  </si>
  <si>
    <t>CH5</t>
  </si>
  <si>
    <t xml:space="preserve">4.1.4 1 </t>
  </si>
  <si>
    <t>Pied droit de diamètre 100 mm.</t>
  </si>
  <si>
    <t>U</t>
  </si>
  <si>
    <t>ART</t>
  </si>
  <si>
    <t>EEPPD015</t>
  </si>
  <si>
    <t>4.1.5</t>
  </si>
  <si>
    <t>Trop plein, suivant CCTP.</t>
  </si>
  <si>
    <t>CH5</t>
  </si>
  <si>
    <t xml:space="preserve">4.1.5 1 </t>
  </si>
  <si>
    <t>Ensemble forfaitaire.</t>
  </si>
  <si>
    <t>U</t>
  </si>
  <si>
    <t>ART</t>
  </si>
  <si>
    <t>EEPTP005</t>
  </si>
  <si>
    <t>Total EVACUATIONS EP</t>
  </si>
  <si>
    <t>STOT</t>
  </si>
  <si>
    <t>5</t>
  </si>
  <si>
    <t>DISPOSITIF LIE A LA SECURITE</t>
  </si>
  <si>
    <t>CH3</t>
  </si>
  <si>
    <t>5.1</t>
  </si>
  <si>
    <t>Accessoires de sécurité</t>
  </si>
  <si>
    <t>CH4</t>
  </si>
  <si>
    <t>5.1.1</t>
  </si>
  <si>
    <t>Barreau d'accroche pour échelle, suivant CCTP.</t>
  </si>
  <si>
    <t>CH5</t>
  </si>
  <si>
    <t xml:space="preserve">5.1.1 1 </t>
  </si>
  <si>
    <t>Ensemble forfaitaire.</t>
  </si>
  <si>
    <t>U</t>
  </si>
  <si>
    <t>ART</t>
  </si>
  <si>
    <t>ETBAE010</t>
  </si>
  <si>
    <t>5.1.2</t>
  </si>
  <si>
    <t>Crosse de maintient, suivant CCTP.</t>
  </si>
  <si>
    <t>CH5</t>
  </si>
  <si>
    <t xml:space="preserve">5.1.2 1 </t>
  </si>
  <si>
    <t>En nombre de crosse.</t>
  </si>
  <si>
    <t>U</t>
  </si>
  <si>
    <t>ART</t>
  </si>
  <si>
    <t>ETCDM010</t>
  </si>
  <si>
    <t>5.1.3</t>
  </si>
  <si>
    <t>Mise en place d'anneaux d'ancrages, suivant CCTP.</t>
  </si>
  <si>
    <t>CH5</t>
  </si>
  <si>
    <t xml:space="preserve">5.1.3 1 </t>
  </si>
  <si>
    <t>Nombre d'anneau d'ancrage.</t>
  </si>
  <si>
    <t>U</t>
  </si>
  <si>
    <t>ART</t>
  </si>
  <si>
    <t>ETDSAA06</t>
  </si>
  <si>
    <t>Total DISPOSITIF LIE A LA SECURITE</t>
  </si>
  <si>
    <t>STOT</t>
  </si>
  <si>
    <t>Montant HT du Lot N°05 ETANCHEITE</t>
  </si>
  <si>
    <t>TOTHT</t>
  </si>
  <si>
    <t>TVA</t>
  </si>
  <si>
    <t>Montant TTC</t>
  </si>
  <si>
    <t>TOTTTC</t>
  </si>
  <si>
    <t>U</t>
  </si>
  <si>
    <t>Prix</t>
  </si>
  <si>
    <t>Total en €</t>
  </si>
  <si>
    <t>6</t>
  </si>
  <si>
    <t>TRAVAUX DE REPRISES ET D'ADAPTATIONS</t>
  </si>
  <si>
    <t>CH3</t>
  </si>
  <si>
    <t>6.1</t>
  </si>
  <si>
    <t>Travaux d'adaptations</t>
  </si>
  <si>
    <t>CH4</t>
  </si>
  <si>
    <t>6.1.1</t>
  </si>
  <si>
    <t>Travaux de reprise du relevé d'étanchéité, suivant CCTP.</t>
  </si>
  <si>
    <t>CH5</t>
  </si>
  <si>
    <t xml:space="preserve">6.1.1 1 </t>
  </si>
  <si>
    <t>Dépose du relevé d'étanchéité et de tous les accessoires attenants (solin, couvertine, isolation, etc ...), compris reprise des supports.</t>
  </si>
  <si>
    <t>ML</t>
  </si>
  <si>
    <t>ART</t>
  </si>
  <si>
    <t>ETRRLE10</t>
  </si>
  <si>
    <t xml:space="preserve">6.1.1 2 </t>
  </si>
  <si>
    <t>Travaux de reprise de relevé d'étanchéité, identique à l'existant.</t>
  </si>
  <si>
    <t>ML</t>
  </si>
  <si>
    <t>ART</t>
  </si>
  <si>
    <t>ETRRLE15</t>
  </si>
  <si>
    <t xml:space="preserve">6.1.1 3 </t>
  </si>
  <si>
    <t>Couvertine - linéaire courant.</t>
  </si>
  <si>
    <t>ML</t>
  </si>
  <si>
    <t>ART</t>
  </si>
  <si>
    <t>ETRRLE25</t>
  </si>
  <si>
    <t>Total TRAVAUX DE REPRISES ET D'ADAPTATIONS</t>
  </si>
  <si>
    <t>STOT</t>
  </si>
  <si>
    <t>Montant HT du Lot N°05 ETANCHEITE</t>
  </si>
  <si>
    <t>TOTHT</t>
  </si>
  <si>
    <t>TVA</t>
  </si>
  <si>
    <t>Montant TTC</t>
  </si>
  <si>
    <t>TOTTTC</t>
  </si>
  <si>
    <t>Q. entreprise</t>
  </si>
  <si>
    <t>PSE 1 : Reprise de 30% des relevés d'étanchéité du bâtiment existant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</si>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</sst>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1">
    <xf numFmtId="0" fontId="0" fillId="0" borderId="0" xfId="0"/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6" xfId="0" applyNumberFormat="1" applyFill="1" applyBorder="1" applyAlignment="1" applyProtection="1">
      <alignment horizontal="right" vertical="top" wrapText="1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1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5" xfId="0" applyFont="1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164" fontId="0" fillId="0" borderId="13" xfId="0" applyNumberFormat="1" applyFill="1" applyBorder="1" applyAlignment="1" applyProtection="1">
      <alignment horizontal="righ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22" fillId="0" borderId="9" xfId="0" applyFont="1" applyFill="1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2" xfId="1" applyFill="1" applyBorder="1">
      <alignment horizontal="left" vertical="top" wrapText="1"/>
    </xf>
    <xf numFmtId="0" fontId="4" fillId="2" borderId="11" xfId="10" applyBorder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3" borderId="9" xfId="1" applyFill="1" applyBorder="1">
      <alignment horizontal="left" vertical="top" wrapText="1"/>
    </xf>
    <xf numFmtId="0" fontId="6" fillId="0" borderId="7" xfId="14" applyFill="1" applyBorder="1">
      <alignment horizontal="left" vertical="top" wrapText="1"/>
    </xf>
    <xf numFmtId="0" fontId="1" fillId="3" borderId="17" xfId="1" applyFill="1" applyBorder="1">
      <alignment horizontal="left" vertical="top" wrapText="1"/>
    </xf>
    <xf numFmtId="0" fontId="9" fillId="0" borderId="15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3" fillId="0" borderId="15" xfId="29" applyFill="1" applyBorder="1">
      <alignment horizontal="left" vertical="top" wrapText="1"/>
    </xf>
    <xf numFmtId="0" fontId="0" fillId="0" borderId="8" xfId="0" applyFill="1" applyBorder="1" applyAlignment="1">
      <alignment horizontal="left" vertical="top"/>
    </xf>
    <xf numFmtId="164" fontId="0" fillId="0" borderId="8" xfId="0" applyNumberFormat="1" applyFill="1" applyBorder="1" applyAlignment="1">
      <alignment horizontal="center" vertical="top" wrapText="1"/>
    </xf>
    <xf numFmtId="0" fontId="22" fillId="0" borderId="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2" xfId="13" applyFont="1" applyFill="1" applyBorder="1">
      <alignment horizontal="left" vertical="top" wrapText="1"/>
    </xf>
    <xf numFmtId="0" fontId="5" fillId="0" borderId="11" xfId="13" applyFill="1" applyBorder="1">
      <alignment horizontal="left" vertical="top" wrapText="1"/>
    </xf>
    <xf numFmtId="0" fontId="6" fillId="0" borderId="15" xfId="14" applyFill="1" applyBorder="1">
      <alignment horizontal="left" vertical="top" wrapText="1"/>
    </xf>
    <xf numFmtId="165" fontId="0" fillId="0" borderId="8" xfId="0" applyNumberFormat="1" applyFill="1" applyBorder="1" applyAlignment="1">
      <alignment horizontal="center" vertical="top" wrapText="1"/>
    </xf>
    <xf numFmtId="0" fontId="22" fillId="0" borderId="12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24" fillId="0" borderId="21" xfId="0" applyFont="1" applyBorder="1" applyAlignment="1" applyProtection="1">
      <alignment horizontal="center" vertical="center" wrapText="1"/>
      <protection locked="0"/>
    </xf>
    <xf numFmtId="0" fontId="24" fillId="0" borderId="19" xfId="0" applyFont="1" applyBorder="1" applyAlignment="1" applyProtection="1">
      <alignment horizontal="center" vertical="center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N°05 ETANCHEITE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828675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4850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N°05 ETANCHEITE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819150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0"/>
          <a:ext cx="7038975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N°05 ETANCHEITE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3138A-CB8E-46D3-BCEC-74FE117270AD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.140625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187D1-C236-422E-8A97-300E55D43358}">
  <sheetPr>
    <pageSetUpPr fitToPage="1"/>
  </sheetPr>
  <dimension ref="A1:AAA85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7" sqref="F7"/>
    </sheetView>
  </sheetViews>
  <sheetFormatPr baseColWidth="10" defaultColWidth="10.7109375" defaultRowHeight="15" x14ac:dyDescent="0.25"/>
  <cols>
    <col min="1" max="1" width="9.7109375" style="4" customWidth="1"/>
    <col min="2" max="2" width="46.7109375" style="4" customWidth="1"/>
    <col min="3" max="3" width="4.7109375" style="4" customWidth="1"/>
    <col min="4" max="6" width="10.7109375" style="4" customWidth="1"/>
    <col min="7" max="7" width="12.7109375" style="4" customWidth="1"/>
    <col min="8" max="8" width="10.7109375" style="4" customWidth="1"/>
    <col min="9" max="701" width="10.7109375" style="4"/>
    <col min="702" max="704" width="10.7109375" style="4" customWidth="1"/>
    <col min="705" max="16384" width="10.7109375" style="4"/>
  </cols>
  <sheetData>
    <row r="1" spans="1:703" ht="72.2" customHeight="1" x14ac:dyDescent="0.25">
      <c r="A1" s="46"/>
      <c r="B1" s="47"/>
      <c r="C1" s="47"/>
      <c r="D1" s="47"/>
      <c r="E1" s="47"/>
      <c r="F1" s="47"/>
      <c r="G1" s="48"/>
    </row>
    <row r="2" spans="1:703" ht="30" x14ac:dyDescent="0.25">
      <c r="A2" s="49" t="s">
        <v>274</v>
      </c>
      <c r="B2" s="50"/>
      <c r="C2" s="5" t="s">
        <v>0</v>
      </c>
      <c r="D2" s="6" t="s">
        <v>1</v>
      </c>
      <c r="E2" s="6" t="s">
        <v>272</v>
      </c>
      <c r="F2" s="6" t="s">
        <v>2</v>
      </c>
      <c r="G2" s="7" t="s">
        <v>3</v>
      </c>
    </row>
    <row r="3" spans="1:703" x14ac:dyDescent="0.25">
      <c r="A3" s="8"/>
      <c r="B3" s="9"/>
      <c r="C3" s="10"/>
      <c r="D3" s="10"/>
      <c r="E3" s="10"/>
      <c r="F3" s="10"/>
      <c r="G3" s="11"/>
    </row>
    <row r="4" spans="1:703" ht="15.75" x14ac:dyDescent="0.25">
      <c r="A4" s="27" t="s">
        <v>4</v>
      </c>
      <c r="B4" s="28" t="s">
        <v>5</v>
      </c>
      <c r="C4" s="29"/>
      <c r="D4" s="29"/>
      <c r="E4" s="12"/>
      <c r="F4" s="12"/>
      <c r="G4" s="13"/>
      <c r="ZZ4" s="4" t="s">
        <v>6</v>
      </c>
      <c r="AAA4" s="14"/>
    </row>
    <row r="5" spans="1:703" ht="15.75" x14ac:dyDescent="0.25">
      <c r="A5" s="30" t="s">
        <v>7</v>
      </c>
      <c r="B5" s="31" t="s">
        <v>8</v>
      </c>
      <c r="C5" s="29"/>
      <c r="D5" s="29"/>
      <c r="E5" s="12"/>
      <c r="F5" s="12"/>
      <c r="G5" s="13"/>
      <c r="ZZ5" s="4" t="s">
        <v>9</v>
      </c>
      <c r="AAA5" s="14"/>
    </row>
    <row r="6" spans="1:703" x14ac:dyDescent="0.25">
      <c r="A6" s="32" t="s">
        <v>10</v>
      </c>
      <c r="B6" s="33" t="s">
        <v>11</v>
      </c>
      <c r="C6" s="29"/>
      <c r="D6" s="29"/>
      <c r="E6" s="12"/>
      <c r="F6" s="12"/>
      <c r="G6" s="13"/>
      <c r="ZZ6" s="4" t="s">
        <v>12</v>
      </c>
      <c r="AAA6" s="14"/>
    </row>
    <row r="7" spans="1:703" x14ac:dyDescent="0.25">
      <c r="A7" s="34" t="s">
        <v>13</v>
      </c>
      <c r="B7" s="35" t="s">
        <v>14</v>
      </c>
      <c r="C7" s="36" t="s">
        <v>15</v>
      </c>
      <c r="D7" s="37">
        <v>53.7</v>
      </c>
      <c r="E7" s="1"/>
      <c r="F7" s="1"/>
      <c r="G7" s="2">
        <f>ROUND(E7*F7,2)</f>
        <v>0</v>
      </c>
      <c r="ZZ7" s="4" t="s">
        <v>16</v>
      </c>
      <c r="AAA7" s="14" t="s">
        <v>17</v>
      </c>
    </row>
    <row r="8" spans="1:703" ht="31.5" x14ac:dyDescent="0.25">
      <c r="A8" s="32" t="s">
        <v>18</v>
      </c>
      <c r="B8" s="42" t="s">
        <v>19</v>
      </c>
      <c r="C8" s="29"/>
      <c r="D8" s="29"/>
      <c r="E8" s="12"/>
      <c r="F8" s="12"/>
      <c r="G8" s="13"/>
      <c r="ZZ8" s="4" t="s">
        <v>20</v>
      </c>
      <c r="AAA8" s="14"/>
    </row>
    <row r="9" spans="1:703" ht="28.5" x14ac:dyDescent="0.25">
      <c r="A9" s="32" t="s">
        <v>21</v>
      </c>
      <c r="B9" s="33" t="s">
        <v>22</v>
      </c>
      <c r="C9" s="29"/>
      <c r="D9" s="29"/>
      <c r="E9" s="12"/>
      <c r="F9" s="12"/>
      <c r="G9" s="13"/>
      <c r="ZZ9" s="4" t="s">
        <v>23</v>
      </c>
      <c r="AAA9" s="14"/>
    </row>
    <row r="10" spans="1:703" x14ac:dyDescent="0.25">
      <c r="A10" s="34" t="s">
        <v>24</v>
      </c>
      <c r="B10" s="35" t="s">
        <v>25</v>
      </c>
      <c r="C10" s="36" t="s">
        <v>26</v>
      </c>
      <c r="D10" s="43">
        <v>1</v>
      </c>
      <c r="E10" s="3"/>
      <c r="F10" s="1"/>
      <c r="G10" s="2">
        <f>ROUND(E10*F10,2)</f>
        <v>0</v>
      </c>
      <c r="ZZ10" s="4" t="s">
        <v>27</v>
      </c>
      <c r="AAA10" s="14" t="s">
        <v>28</v>
      </c>
    </row>
    <row r="11" spans="1:703" x14ac:dyDescent="0.25">
      <c r="A11" s="38"/>
      <c r="B11" s="39"/>
      <c r="C11" s="29"/>
      <c r="D11" s="29"/>
      <c r="E11" s="12"/>
      <c r="F11" s="12"/>
      <c r="G11" s="16"/>
    </row>
    <row r="12" spans="1:703" x14ac:dyDescent="0.25">
      <c r="A12" s="40"/>
      <c r="B12" s="41" t="s">
        <v>29</v>
      </c>
      <c r="C12" s="29"/>
      <c r="D12" s="29"/>
      <c r="E12" s="12"/>
      <c r="F12" s="12"/>
      <c r="G12" s="17">
        <f>SUBTOTAL(109,G5:G11)</f>
        <v>0</v>
      </c>
      <c r="H12" s="18"/>
      <c r="ZZ12" s="4" t="s">
        <v>30</v>
      </c>
    </row>
    <row r="13" spans="1:703" x14ac:dyDescent="0.25">
      <c r="A13" s="44"/>
      <c r="B13" s="45"/>
      <c r="C13" s="29"/>
      <c r="D13" s="29"/>
      <c r="E13" s="12"/>
      <c r="F13" s="12"/>
      <c r="G13" s="11"/>
    </row>
    <row r="14" spans="1:703" ht="31.5" x14ac:dyDescent="0.25">
      <c r="A14" s="27" t="s">
        <v>31</v>
      </c>
      <c r="B14" s="28" t="s">
        <v>32</v>
      </c>
      <c r="C14" s="29"/>
      <c r="D14" s="29"/>
      <c r="E14" s="12"/>
      <c r="F14" s="12"/>
      <c r="G14" s="13"/>
      <c r="ZZ14" s="4" t="s">
        <v>33</v>
      </c>
      <c r="AAA14" s="14"/>
    </row>
    <row r="15" spans="1:703" ht="15.75" x14ac:dyDescent="0.25">
      <c r="A15" s="30" t="s">
        <v>34</v>
      </c>
      <c r="B15" s="31" t="s">
        <v>35</v>
      </c>
      <c r="C15" s="29"/>
      <c r="D15" s="29"/>
      <c r="E15" s="12"/>
      <c r="F15" s="12"/>
      <c r="G15" s="13"/>
      <c r="ZZ15" s="4" t="s">
        <v>36</v>
      </c>
      <c r="AAA15" s="14"/>
    </row>
    <row r="16" spans="1:703" ht="42.75" x14ac:dyDescent="0.25">
      <c r="A16" s="32" t="s">
        <v>37</v>
      </c>
      <c r="B16" s="33" t="s">
        <v>38</v>
      </c>
      <c r="C16" s="29"/>
      <c r="D16" s="29"/>
      <c r="E16" s="12"/>
      <c r="F16" s="12"/>
      <c r="G16" s="13"/>
      <c r="ZZ16" s="4" t="s">
        <v>39</v>
      </c>
      <c r="AAA16" s="14"/>
    </row>
    <row r="17" spans="1:703" ht="27" x14ac:dyDescent="0.25">
      <c r="A17" s="34" t="s">
        <v>40</v>
      </c>
      <c r="B17" s="35" t="s">
        <v>41</v>
      </c>
      <c r="C17" s="36" t="s">
        <v>42</v>
      </c>
      <c r="D17" s="43">
        <v>1</v>
      </c>
      <c r="E17" s="3"/>
      <c r="F17" s="1"/>
      <c r="G17" s="2">
        <f>ROUND(E17*F17,2)</f>
        <v>0</v>
      </c>
      <c r="ZZ17" s="4" t="s">
        <v>43</v>
      </c>
      <c r="AAA17" s="14" t="s">
        <v>44</v>
      </c>
    </row>
    <row r="18" spans="1:703" x14ac:dyDescent="0.25">
      <c r="A18" s="38"/>
      <c r="B18" s="39"/>
      <c r="C18" s="29"/>
      <c r="D18" s="29"/>
      <c r="E18" s="12"/>
      <c r="F18" s="12"/>
      <c r="G18" s="16"/>
    </row>
    <row r="19" spans="1:703" ht="25.5" x14ac:dyDescent="0.25">
      <c r="A19" s="40"/>
      <c r="B19" s="41" t="s">
        <v>45</v>
      </c>
      <c r="C19" s="29"/>
      <c r="D19" s="29"/>
      <c r="E19" s="12"/>
      <c r="F19" s="12"/>
      <c r="G19" s="17">
        <f>SUBTOTAL(109,G15:G18)</f>
        <v>0</v>
      </c>
      <c r="H19" s="18"/>
      <c r="ZZ19" s="4" t="s">
        <v>46</v>
      </c>
    </row>
    <row r="20" spans="1:703" x14ac:dyDescent="0.25">
      <c r="A20" s="44"/>
      <c r="B20" s="45"/>
      <c r="C20" s="29"/>
      <c r="D20" s="29"/>
      <c r="E20" s="12"/>
      <c r="F20" s="12"/>
      <c r="G20" s="11"/>
    </row>
    <row r="21" spans="1:703" ht="15.75" x14ac:dyDescent="0.25">
      <c r="A21" s="27" t="s">
        <v>47</v>
      </c>
      <c r="B21" s="28" t="s">
        <v>48</v>
      </c>
      <c r="C21" s="29"/>
      <c r="D21" s="29"/>
      <c r="E21" s="12"/>
      <c r="F21" s="12"/>
      <c r="G21" s="13"/>
      <c r="ZZ21" s="4" t="s">
        <v>49</v>
      </c>
      <c r="AAA21" s="14"/>
    </row>
    <row r="22" spans="1:703" ht="15.75" x14ac:dyDescent="0.25">
      <c r="A22" s="30" t="s">
        <v>50</v>
      </c>
      <c r="B22" s="31" t="s">
        <v>51</v>
      </c>
      <c r="C22" s="29"/>
      <c r="D22" s="29"/>
      <c r="E22" s="12"/>
      <c r="F22" s="12"/>
      <c r="G22" s="13"/>
      <c r="ZZ22" s="4" t="s">
        <v>52</v>
      </c>
      <c r="AAA22" s="14"/>
    </row>
    <row r="23" spans="1:703" ht="57" x14ac:dyDescent="0.25">
      <c r="A23" s="32" t="s">
        <v>53</v>
      </c>
      <c r="B23" s="33" t="s">
        <v>54</v>
      </c>
      <c r="C23" s="29"/>
      <c r="D23" s="29"/>
      <c r="E23" s="12"/>
      <c r="F23" s="12"/>
      <c r="G23" s="13"/>
      <c r="ZZ23" s="4" t="s">
        <v>55</v>
      </c>
      <c r="AAA23" s="14"/>
    </row>
    <row r="24" spans="1:703" x14ac:dyDescent="0.25">
      <c r="A24" s="34" t="s">
        <v>56</v>
      </c>
      <c r="B24" s="35" t="s">
        <v>57</v>
      </c>
      <c r="C24" s="36" t="s">
        <v>58</v>
      </c>
      <c r="D24" s="37">
        <v>253.35</v>
      </c>
      <c r="E24" s="1"/>
      <c r="F24" s="1"/>
      <c r="G24" s="2">
        <f>ROUND(E24*F24,2)</f>
        <v>0</v>
      </c>
      <c r="ZZ24" s="4" t="s">
        <v>59</v>
      </c>
      <c r="AAA24" s="14" t="s">
        <v>60</v>
      </c>
    </row>
    <row r="25" spans="1:703" ht="27" x14ac:dyDescent="0.25">
      <c r="A25" s="34" t="s">
        <v>61</v>
      </c>
      <c r="B25" s="35" t="s">
        <v>62</v>
      </c>
      <c r="C25" s="36" t="s">
        <v>63</v>
      </c>
      <c r="D25" s="37">
        <v>253.35</v>
      </c>
      <c r="E25" s="1"/>
      <c r="F25" s="1"/>
      <c r="G25" s="2">
        <f>ROUND(E25*F25,2)</f>
        <v>0</v>
      </c>
      <c r="ZZ25" s="4" t="s">
        <v>64</v>
      </c>
      <c r="AAA25" s="14" t="s">
        <v>65</v>
      </c>
    </row>
    <row r="26" spans="1:703" x14ac:dyDescent="0.25">
      <c r="A26" s="34" t="s">
        <v>66</v>
      </c>
      <c r="B26" s="35" t="s">
        <v>67</v>
      </c>
      <c r="C26" s="36" t="s">
        <v>68</v>
      </c>
      <c r="D26" s="37">
        <v>253.35</v>
      </c>
      <c r="E26" s="1"/>
      <c r="F26" s="1"/>
      <c r="G26" s="2">
        <f>ROUND(E26*F26,2)</f>
        <v>0</v>
      </c>
      <c r="ZZ26" s="4" t="s">
        <v>69</v>
      </c>
      <c r="AAA26" s="14" t="s">
        <v>70</v>
      </c>
    </row>
    <row r="27" spans="1:703" x14ac:dyDescent="0.25">
      <c r="A27" s="34" t="s">
        <v>71</v>
      </c>
      <c r="B27" s="35" t="s">
        <v>72</v>
      </c>
      <c r="C27" s="36" t="s">
        <v>73</v>
      </c>
      <c r="D27" s="37">
        <v>42.88</v>
      </c>
      <c r="E27" s="1"/>
      <c r="F27" s="1"/>
      <c r="G27" s="2">
        <f>ROUND(E27*F27,2)</f>
        <v>0</v>
      </c>
      <c r="ZZ27" s="4" t="s">
        <v>74</v>
      </c>
      <c r="AAA27" s="14" t="s">
        <v>75</v>
      </c>
    </row>
    <row r="28" spans="1:703" ht="28.5" x14ac:dyDescent="0.25">
      <c r="A28" s="32" t="s">
        <v>76</v>
      </c>
      <c r="B28" s="33" t="s">
        <v>77</v>
      </c>
      <c r="C28" s="29"/>
      <c r="D28" s="29"/>
      <c r="E28" s="12"/>
      <c r="F28" s="12"/>
      <c r="G28" s="13"/>
      <c r="ZZ28" s="4" t="s">
        <v>78</v>
      </c>
      <c r="AAA28" s="14"/>
    </row>
    <row r="29" spans="1:703" x14ac:dyDescent="0.25">
      <c r="A29" s="34" t="s">
        <v>79</v>
      </c>
      <c r="B29" s="35" t="s">
        <v>80</v>
      </c>
      <c r="C29" s="36" t="s">
        <v>81</v>
      </c>
      <c r="D29" s="37">
        <v>104.6</v>
      </c>
      <c r="E29" s="1"/>
      <c r="F29" s="1"/>
      <c r="G29" s="2">
        <f>ROUND(E29*F29,2)</f>
        <v>0</v>
      </c>
      <c r="ZZ29" s="4" t="s">
        <v>82</v>
      </c>
      <c r="AAA29" s="14" t="s">
        <v>83</v>
      </c>
    </row>
    <row r="30" spans="1:703" x14ac:dyDescent="0.25">
      <c r="A30" s="34" t="s">
        <v>84</v>
      </c>
      <c r="B30" s="35" t="s">
        <v>85</v>
      </c>
      <c r="C30" s="36" t="s">
        <v>86</v>
      </c>
      <c r="D30" s="37">
        <v>104.6</v>
      </c>
      <c r="E30" s="1"/>
      <c r="F30" s="1"/>
      <c r="G30" s="2">
        <f>ROUND(E30*F30,2)</f>
        <v>0</v>
      </c>
      <c r="ZZ30" s="4" t="s">
        <v>87</v>
      </c>
      <c r="AAA30" s="14" t="s">
        <v>88</v>
      </c>
    </row>
    <row r="31" spans="1:703" ht="15.75" x14ac:dyDescent="0.25">
      <c r="A31" s="32" t="s">
        <v>89</v>
      </c>
      <c r="B31" s="42" t="s">
        <v>90</v>
      </c>
      <c r="C31" s="29"/>
      <c r="D31" s="29"/>
      <c r="E31" s="12"/>
      <c r="F31" s="12"/>
      <c r="G31" s="13"/>
      <c r="ZZ31" s="4" t="s">
        <v>91</v>
      </c>
      <c r="AAA31" s="14"/>
    </row>
    <row r="32" spans="1:703" ht="28.5" x14ac:dyDescent="0.25">
      <c r="A32" s="32" t="s">
        <v>92</v>
      </c>
      <c r="B32" s="33" t="s">
        <v>93</v>
      </c>
      <c r="C32" s="29"/>
      <c r="D32" s="29"/>
      <c r="E32" s="12"/>
      <c r="F32" s="12"/>
      <c r="G32" s="13"/>
      <c r="ZZ32" s="4" t="s">
        <v>94</v>
      </c>
      <c r="AAA32" s="14"/>
    </row>
    <row r="33" spans="1:703" x14ac:dyDescent="0.25">
      <c r="A33" s="34" t="s">
        <v>95</v>
      </c>
      <c r="B33" s="35" t="s">
        <v>96</v>
      </c>
      <c r="C33" s="36" t="s">
        <v>97</v>
      </c>
      <c r="D33" s="37">
        <v>99.5</v>
      </c>
      <c r="E33" s="1"/>
      <c r="F33" s="1"/>
      <c r="G33" s="2">
        <f>ROUND(E33*F33,2)</f>
        <v>0</v>
      </c>
      <c r="ZZ33" s="4" t="s">
        <v>98</v>
      </c>
      <c r="AAA33" s="14" t="s">
        <v>99</v>
      </c>
    </row>
    <row r="34" spans="1:703" ht="57" x14ac:dyDescent="0.25">
      <c r="A34" s="32" t="s">
        <v>100</v>
      </c>
      <c r="B34" s="33" t="s">
        <v>101</v>
      </c>
      <c r="C34" s="29"/>
      <c r="D34" s="29"/>
      <c r="E34" s="12"/>
      <c r="F34" s="12"/>
      <c r="G34" s="13"/>
      <c r="ZZ34" s="4" t="s">
        <v>102</v>
      </c>
      <c r="AAA34" s="14"/>
    </row>
    <row r="35" spans="1:703" x14ac:dyDescent="0.25">
      <c r="A35" s="34" t="s">
        <v>103</v>
      </c>
      <c r="B35" s="35" t="s">
        <v>104</v>
      </c>
      <c r="C35" s="36" t="s">
        <v>105</v>
      </c>
      <c r="D35" s="37">
        <v>42.7</v>
      </c>
      <c r="E35" s="1"/>
      <c r="F35" s="1"/>
      <c r="G35" s="2">
        <f>ROUND(E35*F35,2)</f>
        <v>0</v>
      </c>
      <c r="ZZ35" s="4" t="s">
        <v>106</v>
      </c>
      <c r="AAA35" s="14" t="s">
        <v>107</v>
      </c>
    </row>
    <row r="36" spans="1:703" ht="15.75" x14ac:dyDescent="0.25">
      <c r="A36" s="32" t="s">
        <v>108</v>
      </c>
      <c r="B36" s="42" t="s">
        <v>109</v>
      </c>
      <c r="C36" s="29"/>
      <c r="D36" s="29"/>
      <c r="E36" s="12"/>
      <c r="F36" s="12"/>
      <c r="G36" s="13"/>
      <c r="ZZ36" s="4" t="s">
        <v>110</v>
      </c>
      <c r="AAA36" s="14"/>
    </row>
    <row r="37" spans="1:703" ht="28.5" x14ac:dyDescent="0.25">
      <c r="A37" s="32" t="s">
        <v>111</v>
      </c>
      <c r="B37" s="33" t="s">
        <v>112</v>
      </c>
      <c r="C37" s="29"/>
      <c r="D37" s="29"/>
      <c r="E37" s="12"/>
      <c r="F37" s="12"/>
      <c r="G37" s="13"/>
      <c r="ZZ37" s="4" t="s">
        <v>113</v>
      </c>
      <c r="AAA37" s="14"/>
    </row>
    <row r="38" spans="1:703" x14ac:dyDescent="0.25">
      <c r="A38" s="34" t="s">
        <v>114</v>
      </c>
      <c r="B38" s="35" t="s">
        <v>115</v>
      </c>
      <c r="C38" s="36" t="s">
        <v>116</v>
      </c>
      <c r="D38" s="43">
        <v>1</v>
      </c>
      <c r="E38" s="3"/>
      <c r="F38" s="1"/>
      <c r="G38" s="2">
        <f>ROUND(E38*F38,2)</f>
        <v>0</v>
      </c>
      <c r="ZZ38" s="4" t="s">
        <v>117</v>
      </c>
      <c r="AAA38" s="14" t="s">
        <v>118</v>
      </c>
    </row>
    <row r="39" spans="1:703" x14ac:dyDescent="0.25">
      <c r="A39" s="38"/>
      <c r="B39" s="39"/>
      <c r="C39" s="29"/>
      <c r="D39" s="29"/>
      <c r="E39" s="12"/>
      <c r="F39" s="12"/>
      <c r="G39" s="16"/>
    </row>
    <row r="40" spans="1:703" x14ac:dyDescent="0.25">
      <c r="A40" s="40"/>
      <c r="B40" s="41" t="s">
        <v>119</v>
      </c>
      <c r="C40" s="29"/>
      <c r="D40" s="29"/>
      <c r="E40" s="12"/>
      <c r="F40" s="12"/>
      <c r="G40" s="17">
        <f>SUBTOTAL(109,G22:G39)</f>
        <v>0</v>
      </c>
      <c r="H40" s="18"/>
      <c r="ZZ40" s="4" t="s">
        <v>120</v>
      </c>
    </row>
    <row r="41" spans="1:703" x14ac:dyDescent="0.25">
      <c r="A41" s="44"/>
      <c r="B41" s="45"/>
      <c r="C41" s="29"/>
      <c r="D41" s="29"/>
      <c r="E41" s="12"/>
      <c r="F41" s="12"/>
      <c r="G41" s="11"/>
    </row>
    <row r="42" spans="1:703" ht="15.75" x14ac:dyDescent="0.25">
      <c r="A42" s="27" t="s">
        <v>121</v>
      </c>
      <c r="B42" s="28" t="s">
        <v>122</v>
      </c>
      <c r="C42" s="29"/>
      <c r="D42" s="29"/>
      <c r="E42" s="12"/>
      <c r="F42" s="12"/>
      <c r="G42" s="13"/>
      <c r="ZZ42" s="4" t="s">
        <v>123</v>
      </c>
      <c r="AAA42" s="14"/>
    </row>
    <row r="43" spans="1:703" ht="15.75" x14ac:dyDescent="0.25">
      <c r="A43" s="30" t="s">
        <v>124</v>
      </c>
      <c r="B43" s="31" t="s">
        <v>125</v>
      </c>
      <c r="C43" s="29"/>
      <c r="D43" s="29"/>
      <c r="E43" s="12"/>
      <c r="F43" s="12"/>
      <c r="G43" s="13"/>
      <c r="ZZ43" s="4" t="s">
        <v>126</v>
      </c>
      <c r="AAA43" s="14"/>
    </row>
    <row r="44" spans="1:703" ht="28.5" x14ac:dyDescent="0.25">
      <c r="A44" s="32" t="s">
        <v>127</v>
      </c>
      <c r="B44" s="33" t="s">
        <v>128</v>
      </c>
      <c r="C44" s="29"/>
      <c r="D44" s="29"/>
      <c r="E44" s="12"/>
      <c r="F44" s="12"/>
      <c r="G44" s="13"/>
      <c r="ZZ44" s="4" t="s">
        <v>129</v>
      </c>
      <c r="AAA44" s="14"/>
    </row>
    <row r="45" spans="1:703" x14ac:dyDescent="0.25">
      <c r="A45" s="34" t="s">
        <v>130</v>
      </c>
      <c r="B45" s="35" t="s">
        <v>131</v>
      </c>
      <c r="C45" s="36" t="s">
        <v>132</v>
      </c>
      <c r="D45" s="43">
        <v>2</v>
      </c>
      <c r="E45" s="3"/>
      <c r="F45" s="1"/>
      <c r="G45" s="2">
        <f>ROUND(E45*F45,2)</f>
        <v>0</v>
      </c>
      <c r="ZZ45" s="4" t="s">
        <v>133</v>
      </c>
      <c r="AAA45" s="14" t="s">
        <v>134</v>
      </c>
    </row>
    <row r="46" spans="1:703" ht="15.75" x14ac:dyDescent="0.25">
      <c r="A46" s="32" t="s">
        <v>135</v>
      </c>
      <c r="B46" s="42" t="s">
        <v>136</v>
      </c>
      <c r="C46" s="29"/>
      <c r="D46" s="29"/>
      <c r="E46" s="12"/>
      <c r="F46" s="12"/>
      <c r="G46" s="13"/>
      <c r="ZZ46" s="4" t="s">
        <v>137</v>
      </c>
      <c r="AAA46" s="14"/>
    </row>
    <row r="47" spans="1:703" ht="28.5" x14ac:dyDescent="0.25">
      <c r="A47" s="32" t="s">
        <v>138</v>
      </c>
      <c r="B47" s="33" t="s">
        <v>139</v>
      </c>
      <c r="C47" s="29"/>
      <c r="D47" s="29"/>
      <c r="E47" s="12"/>
      <c r="F47" s="12"/>
      <c r="G47" s="13"/>
      <c r="ZZ47" s="4" t="s">
        <v>140</v>
      </c>
      <c r="AAA47" s="14"/>
    </row>
    <row r="48" spans="1:703" x14ac:dyDescent="0.25">
      <c r="A48" s="34" t="s">
        <v>141</v>
      </c>
      <c r="B48" s="35" t="s">
        <v>142</v>
      </c>
      <c r="C48" s="36" t="s">
        <v>143</v>
      </c>
      <c r="D48" s="43">
        <v>2</v>
      </c>
      <c r="E48" s="3"/>
      <c r="F48" s="1"/>
      <c r="G48" s="2">
        <f>ROUND(E48*F48,2)</f>
        <v>0</v>
      </c>
      <c r="ZZ48" s="4" t="s">
        <v>144</v>
      </c>
      <c r="AAA48" s="14" t="s">
        <v>145</v>
      </c>
    </row>
    <row r="49" spans="1:703" x14ac:dyDescent="0.25">
      <c r="A49" s="38"/>
      <c r="B49" s="39"/>
      <c r="C49" s="29"/>
      <c r="D49" s="29"/>
      <c r="E49" s="12"/>
      <c r="F49" s="12"/>
      <c r="G49" s="16"/>
    </row>
    <row r="50" spans="1:703" x14ac:dyDescent="0.25">
      <c r="A50" s="40"/>
      <c r="B50" s="41" t="s">
        <v>146</v>
      </c>
      <c r="C50" s="29"/>
      <c r="D50" s="29"/>
      <c r="E50" s="12"/>
      <c r="F50" s="12"/>
      <c r="G50" s="17">
        <f>SUBTOTAL(109,G43:G49)</f>
        <v>0</v>
      </c>
      <c r="H50" s="18"/>
      <c r="ZZ50" s="4" t="s">
        <v>147</v>
      </c>
    </row>
    <row r="51" spans="1:703" x14ac:dyDescent="0.25">
      <c r="A51" s="44"/>
      <c r="B51" s="45"/>
      <c r="C51" s="29"/>
      <c r="D51" s="29"/>
      <c r="E51" s="12"/>
      <c r="F51" s="12"/>
      <c r="G51" s="11"/>
    </row>
    <row r="52" spans="1:703" ht="15.75" x14ac:dyDescent="0.25">
      <c r="A52" s="27" t="s">
        <v>148</v>
      </c>
      <c r="B52" s="28" t="s">
        <v>149</v>
      </c>
      <c r="C52" s="29"/>
      <c r="D52" s="29"/>
      <c r="E52" s="12"/>
      <c r="F52" s="12"/>
      <c r="G52" s="13"/>
      <c r="ZZ52" s="4" t="s">
        <v>150</v>
      </c>
      <c r="AAA52" s="14"/>
    </row>
    <row r="53" spans="1:703" ht="15.75" x14ac:dyDescent="0.25">
      <c r="A53" s="30" t="s">
        <v>151</v>
      </c>
      <c r="B53" s="31" t="s">
        <v>152</v>
      </c>
      <c r="C53" s="29"/>
      <c r="D53" s="29"/>
      <c r="E53" s="12"/>
      <c r="F53" s="12"/>
      <c r="G53" s="13"/>
      <c r="ZZ53" s="4" t="s">
        <v>153</v>
      </c>
      <c r="AAA53" s="14"/>
    </row>
    <row r="54" spans="1:703" ht="42.75" x14ac:dyDescent="0.25">
      <c r="A54" s="32" t="s">
        <v>154</v>
      </c>
      <c r="B54" s="33" t="s">
        <v>155</v>
      </c>
      <c r="C54" s="29"/>
      <c r="D54" s="29"/>
      <c r="E54" s="12"/>
      <c r="F54" s="12"/>
      <c r="G54" s="13"/>
      <c r="ZZ54" s="4" t="s">
        <v>156</v>
      </c>
      <c r="AAA54" s="14"/>
    </row>
    <row r="55" spans="1:703" x14ac:dyDescent="0.25">
      <c r="A55" s="34" t="s">
        <v>157</v>
      </c>
      <c r="B55" s="35" t="s">
        <v>158</v>
      </c>
      <c r="C55" s="36" t="s">
        <v>159</v>
      </c>
      <c r="D55" s="43">
        <v>6</v>
      </c>
      <c r="E55" s="3"/>
      <c r="F55" s="1"/>
      <c r="G55" s="2">
        <f>ROUND(E55*F55,2)</f>
        <v>0</v>
      </c>
      <c r="ZZ55" s="4" t="s">
        <v>160</v>
      </c>
      <c r="AAA55" s="14" t="s">
        <v>161</v>
      </c>
    </row>
    <row r="56" spans="1:703" x14ac:dyDescent="0.25">
      <c r="A56" s="34" t="s">
        <v>162</v>
      </c>
      <c r="B56" s="35" t="s">
        <v>163</v>
      </c>
      <c r="C56" s="36" t="s">
        <v>164</v>
      </c>
      <c r="D56" s="43">
        <v>4</v>
      </c>
      <c r="E56" s="3"/>
      <c r="F56" s="1"/>
      <c r="G56" s="2">
        <f>ROUND(E56*F56,2)</f>
        <v>0</v>
      </c>
      <c r="ZZ56" s="4" t="s">
        <v>165</v>
      </c>
      <c r="AAA56" s="14" t="s">
        <v>166</v>
      </c>
    </row>
    <row r="57" spans="1:703" x14ac:dyDescent="0.25">
      <c r="A57" s="32" t="s">
        <v>167</v>
      </c>
      <c r="B57" s="33" t="s">
        <v>168</v>
      </c>
      <c r="C57" s="29"/>
      <c r="D57" s="29"/>
      <c r="E57" s="12"/>
      <c r="F57" s="12"/>
      <c r="G57" s="13"/>
      <c r="ZZ57" s="4" t="s">
        <v>169</v>
      </c>
      <c r="AAA57" s="14"/>
    </row>
    <row r="58" spans="1:703" ht="27" x14ac:dyDescent="0.25">
      <c r="A58" s="34" t="s">
        <v>170</v>
      </c>
      <c r="B58" s="35" t="s">
        <v>171</v>
      </c>
      <c r="C58" s="36" t="s">
        <v>172</v>
      </c>
      <c r="D58" s="43">
        <v>6</v>
      </c>
      <c r="E58" s="3"/>
      <c r="F58" s="1"/>
      <c r="G58" s="2">
        <f>ROUND(E58*F58,2)</f>
        <v>0</v>
      </c>
      <c r="ZZ58" s="4" t="s">
        <v>173</v>
      </c>
      <c r="AAA58" s="14" t="s">
        <v>174</v>
      </c>
    </row>
    <row r="59" spans="1:703" ht="28.5" x14ac:dyDescent="0.25">
      <c r="A59" s="32" t="s">
        <v>175</v>
      </c>
      <c r="B59" s="33" t="s">
        <v>176</v>
      </c>
      <c r="C59" s="29"/>
      <c r="D59" s="29"/>
      <c r="E59" s="12"/>
      <c r="F59" s="12"/>
      <c r="G59" s="13"/>
      <c r="ZZ59" s="4" t="s">
        <v>177</v>
      </c>
      <c r="AAA59" s="14"/>
    </row>
    <row r="60" spans="1:703" x14ac:dyDescent="0.25">
      <c r="A60" s="34" t="s">
        <v>178</v>
      </c>
      <c r="B60" s="35" t="s">
        <v>179</v>
      </c>
      <c r="C60" s="36" t="s">
        <v>180</v>
      </c>
      <c r="D60" s="37">
        <v>22</v>
      </c>
      <c r="E60" s="1"/>
      <c r="F60" s="1"/>
      <c r="G60" s="2">
        <f>ROUND(E60*F60,2)</f>
        <v>0</v>
      </c>
      <c r="ZZ60" s="4" t="s">
        <v>181</v>
      </c>
      <c r="AAA60" s="14" t="s">
        <v>182</v>
      </c>
    </row>
    <row r="61" spans="1:703" x14ac:dyDescent="0.25">
      <c r="A61" s="32" t="s">
        <v>183</v>
      </c>
      <c r="B61" s="33" t="s">
        <v>184</v>
      </c>
      <c r="C61" s="29"/>
      <c r="D61" s="29"/>
      <c r="E61" s="12"/>
      <c r="F61" s="12"/>
      <c r="G61" s="13"/>
      <c r="ZZ61" s="4" t="s">
        <v>185</v>
      </c>
      <c r="AAA61" s="14"/>
    </row>
    <row r="62" spans="1:703" x14ac:dyDescent="0.25">
      <c r="A62" s="34" t="s">
        <v>186</v>
      </c>
      <c r="B62" s="35" t="s">
        <v>187</v>
      </c>
      <c r="C62" s="36" t="s">
        <v>188</v>
      </c>
      <c r="D62" s="43">
        <v>6</v>
      </c>
      <c r="E62" s="3"/>
      <c r="F62" s="1"/>
      <c r="G62" s="2">
        <f>ROUND(E62*F62,2)</f>
        <v>0</v>
      </c>
      <c r="ZZ62" s="4" t="s">
        <v>189</v>
      </c>
      <c r="AAA62" s="14" t="s">
        <v>190</v>
      </c>
    </row>
    <row r="63" spans="1:703" x14ac:dyDescent="0.25">
      <c r="A63" s="32" t="s">
        <v>191</v>
      </c>
      <c r="B63" s="33" t="s">
        <v>192</v>
      </c>
      <c r="C63" s="29"/>
      <c r="D63" s="29"/>
      <c r="E63" s="12"/>
      <c r="F63" s="12"/>
      <c r="G63" s="13"/>
      <c r="ZZ63" s="4" t="s">
        <v>193</v>
      </c>
      <c r="AAA63" s="14"/>
    </row>
    <row r="64" spans="1:703" x14ac:dyDescent="0.25">
      <c r="A64" s="34" t="s">
        <v>194</v>
      </c>
      <c r="B64" s="35" t="s">
        <v>195</v>
      </c>
      <c r="C64" s="36" t="s">
        <v>196</v>
      </c>
      <c r="D64" s="43">
        <v>4</v>
      </c>
      <c r="E64" s="3"/>
      <c r="F64" s="1"/>
      <c r="G64" s="2">
        <f>ROUND(E64*F64,2)</f>
        <v>0</v>
      </c>
      <c r="ZZ64" s="4" t="s">
        <v>197</v>
      </c>
      <c r="AAA64" s="14" t="s">
        <v>198</v>
      </c>
    </row>
    <row r="65" spans="1:703" x14ac:dyDescent="0.25">
      <c r="A65" s="38"/>
      <c r="B65" s="39"/>
      <c r="C65" s="29"/>
      <c r="D65" s="29"/>
      <c r="E65" s="12"/>
      <c r="F65" s="12"/>
      <c r="G65" s="16"/>
    </row>
    <row r="66" spans="1:703" x14ac:dyDescent="0.25">
      <c r="A66" s="40"/>
      <c r="B66" s="41" t="s">
        <v>199</v>
      </c>
      <c r="C66" s="29"/>
      <c r="D66" s="29"/>
      <c r="E66" s="12"/>
      <c r="F66" s="12"/>
      <c r="G66" s="17">
        <f>SUBTOTAL(109,G53:G65)</f>
        <v>0</v>
      </c>
      <c r="H66" s="18"/>
      <c r="ZZ66" s="4" t="s">
        <v>200</v>
      </c>
    </row>
    <row r="67" spans="1:703" x14ac:dyDescent="0.25">
      <c r="A67" s="44"/>
      <c r="B67" s="45"/>
      <c r="C67" s="29"/>
      <c r="D67" s="29"/>
      <c r="E67" s="12"/>
      <c r="F67" s="12"/>
      <c r="G67" s="11"/>
    </row>
    <row r="68" spans="1:703" ht="15.75" x14ac:dyDescent="0.25">
      <c r="A68" s="27" t="s">
        <v>201</v>
      </c>
      <c r="B68" s="28" t="s">
        <v>202</v>
      </c>
      <c r="C68" s="29"/>
      <c r="D68" s="29"/>
      <c r="E68" s="12"/>
      <c r="F68" s="12"/>
      <c r="G68" s="13"/>
      <c r="ZZ68" s="4" t="s">
        <v>203</v>
      </c>
      <c r="AAA68" s="14"/>
    </row>
    <row r="69" spans="1:703" ht="15.75" x14ac:dyDescent="0.25">
      <c r="A69" s="30" t="s">
        <v>204</v>
      </c>
      <c r="B69" s="31" t="s">
        <v>205</v>
      </c>
      <c r="C69" s="29"/>
      <c r="D69" s="29"/>
      <c r="E69" s="12"/>
      <c r="F69" s="12"/>
      <c r="G69" s="13"/>
      <c r="ZZ69" s="4" t="s">
        <v>206</v>
      </c>
      <c r="AAA69" s="14"/>
    </row>
    <row r="70" spans="1:703" ht="28.5" x14ac:dyDescent="0.25">
      <c r="A70" s="32" t="s">
        <v>207</v>
      </c>
      <c r="B70" s="33" t="s">
        <v>208</v>
      </c>
      <c r="C70" s="29"/>
      <c r="D70" s="29"/>
      <c r="E70" s="12"/>
      <c r="F70" s="12"/>
      <c r="G70" s="13"/>
      <c r="ZZ70" s="4" t="s">
        <v>209</v>
      </c>
      <c r="AAA70" s="14"/>
    </row>
    <row r="71" spans="1:703" x14ac:dyDescent="0.25">
      <c r="A71" s="34" t="s">
        <v>210</v>
      </c>
      <c r="B71" s="35" t="s">
        <v>211</v>
      </c>
      <c r="C71" s="36" t="s">
        <v>212</v>
      </c>
      <c r="D71" s="43">
        <v>3</v>
      </c>
      <c r="E71" s="3"/>
      <c r="F71" s="1"/>
      <c r="G71" s="2">
        <f>ROUND(E71*F71,2)</f>
        <v>0</v>
      </c>
      <c r="ZZ71" s="4" t="s">
        <v>213</v>
      </c>
      <c r="AAA71" s="14" t="s">
        <v>214</v>
      </c>
    </row>
    <row r="72" spans="1:703" x14ac:dyDescent="0.25">
      <c r="A72" s="32" t="s">
        <v>215</v>
      </c>
      <c r="B72" s="33" t="s">
        <v>216</v>
      </c>
      <c r="C72" s="29"/>
      <c r="D72" s="29"/>
      <c r="E72" s="12"/>
      <c r="F72" s="12"/>
      <c r="G72" s="13"/>
      <c r="ZZ72" s="4" t="s">
        <v>217</v>
      </c>
      <c r="AAA72" s="14"/>
    </row>
    <row r="73" spans="1:703" x14ac:dyDescent="0.25">
      <c r="A73" s="34" t="s">
        <v>218</v>
      </c>
      <c r="B73" s="35" t="s">
        <v>219</v>
      </c>
      <c r="C73" s="36" t="s">
        <v>220</v>
      </c>
      <c r="D73" s="43">
        <v>3</v>
      </c>
      <c r="E73" s="3"/>
      <c r="F73" s="1"/>
      <c r="G73" s="2">
        <f>ROUND(E73*F73,2)</f>
        <v>0</v>
      </c>
      <c r="ZZ73" s="4" t="s">
        <v>221</v>
      </c>
      <c r="AAA73" s="14" t="s">
        <v>222</v>
      </c>
    </row>
    <row r="74" spans="1:703" ht="28.5" x14ac:dyDescent="0.25">
      <c r="A74" s="32" t="s">
        <v>223</v>
      </c>
      <c r="B74" s="33" t="s">
        <v>224</v>
      </c>
      <c r="C74" s="29"/>
      <c r="D74" s="29"/>
      <c r="E74" s="12"/>
      <c r="F74" s="12"/>
      <c r="G74" s="13"/>
      <c r="ZZ74" s="4" t="s">
        <v>225</v>
      </c>
      <c r="AAA74" s="14"/>
    </row>
    <row r="75" spans="1:703" x14ac:dyDescent="0.25">
      <c r="A75" s="34" t="s">
        <v>226</v>
      </c>
      <c r="B75" s="35" t="s">
        <v>227</v>
      </c>
      <c r="C75" s="36" t="s">
        <v>228</v>
      </c>
      <c r="D75" s="43">
        <v>10</v>
      </c>
      <c r="E75" s="3"/>
      <c r="F75" s="1"/>
      <c r="G75" s="2">
        <f>ROUND(E75*F75,2)</f>
        <v>0</v>
      </c>
      <c r="ZZ75" s="4" t="s">
        <v>229</v>
      </c>
      <c r="AAA75" s="14" t="s">
        <v>230</v>
      </c>
    </row>
    <row r="76" spans="1:703" x14ac:dyDescent="0.25">
      <c r="A76" s="38"/>
      <c r="B76" s="39"/>
      <c r="C76" s="29"/>
      <c r="D76" s="29"/>
      <c r="E76" s="12"/>
      <c r="F76" s="12"/>
      <c r="G76" s="16"/>
    </row>
    <row r="77" spans="1:703" x14ac:dyDescent="0.25">
      <c r="A77" s="40"/>
      <c r="B77" s="41" t="s">
        <v>231</v>
      </c>
      <c r="C77" s="29"/>
      <c r="D77" s="29"/>
      <c r="E77" s="12"/>
      <c r="F77" s="12"/>
      <c r="G77" s="17">
        <f>SUBTOTAL(109,G69:G76)</f>
        <v>0</v>
      </c>
      <c r="H77" s="18"/>
      <c r="ZZ77" s="4" t="s">
        <v>232</v>
      </c>
    </row>
    <row r="78" spans="1:703" x14ac:dyDescent="0.25">
      <c r="A78" s="19"/>
      <c r="B78" s="20"/>
      <c r="C78" s="12"/>
      <c r="D78" s="12"/>
      <c r="E78" s="12"/>
      <c r="F78" s="12"/>
      <c r="G78" s="11"/>
    </row>
    <row r="79" spans="1:703" x14ac:dyDescent="0.25">
      <c r="A79" s="15"/>
      <c r="B79" s="21"/>
      <c r="C79" s="22"/>
      <c r="D79" s="22"/>
      <c r="E79" s="22"/>
      <c r="F79" s="22"/>
      <c r="G79" s="16"/>
    </row>
    <row r="80" spans="1:703" x14ac:dyDescent="0.25">
      <c r="A80" s="23"/>
      <c r="B80" s="23"/>
      <c r="C80" s="23"/>
      <c r="D80" s="23"/>
      <c r="E80" s="23"/>
      <c r="F80" s="23"/>
      <c r="G80" s="23"/>
    </row>
    <row r="81" spans="1:702" x14ac:dyDescent="0.25">
      <c r="B81" s="24" t="s">
        <v>233</v>
      </c>
      <c r="G81" s="25">
        <f>SUBTOTAL(109,G4:G79)</f>
        <v>0</v>
      </c>
      <c r="ZZ81" s="4" t="s">
        <v>234</v>
      </c>
    </row>
    <row r="82" spans="1:702" x14ac:dyDescent="0.25">
      <c r="A82" s="26">
        <v>20</v>
      </c>
      <c r="B82" s="24" t="str">
        <f>CONCATENATE("Montant TVA (",A82,"%)")</f>
        <v>Montant TVA (20%)</v>
      </c>
      <c r="G82" s="25">
        <f>(G81*A82)/100</f>
        <v>0</v>
      </c>
      <c r="ZZ82" s="4" t="s">
        <v>235</v>
      </c>
    </row>
    <row r="83" spans="1:702" x14ac:dyDescent="0.25">
      <c r="B83" s="24" t="s">
        <v>236</v>
      </c>
      <c r="G83" s="25">
        <f>G81+G82</f>
        <v>0</v>
      </c>
      <c r="ZZ83" s="4" t="s">
        <v>237</v>
      </c>
    </row>
    <row r="84" spans="1:702" x14ac:dyDescent="0.25">
      <c r="G84" s="25"/>
    </row>
    <row r="85" spans="1:702" x14ac:dyDescent="0.25">
      <c r="G85" s="25"/>
    </row>
  </sheetData>
  <sheetProtection algorithmName="SHA-512" hashValue="a8DIkOe+VP+fxOahydp7bwMfCbTTTaH7f5fshvBYyZtMXPie/dc6MpN/dPtG8RUvHnRq4iGUaFySOr/R7oCgWQ==" saltValue="h1H8XD9TrmU/fEDVAhS39g==" spinCount="100000" sheet="1" objects="1" scenarios="1"/>
  <mergeCells count="2">
    <mergeCell ref="A1:G1"/>
    <mergeCell ref="A2:B2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982E8-55CA-4FEA-9CC0-EFFB3EF958AC}">
  <sheetPr>
    <pageSetUpPr fitToPage="1"/>
  </sheetPr>
  <dimension ref="A1:AAA1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7" sqref="F7"/>
    </sheetView>
  </sheetViews>
  <sheetFormatPr baseColWidth="10" defaultColWidth="10.7109375" defaultRowHeight="15" x14ac:dyDescent="0.25"/>
  <cols>
    <col min="1" max="1" width="9.7109375" style="4" customWidth="1"/>
    <col min="2" max="2" width="46.7109375" style="4" customWidth="1"/>
    <col min="3" max="3" width="4.7109375" style="4" customWidth="1"/>
    <col min="4" max="6" width="10.7109375" style="4" customWidth="1"/>
    <col min="7" max="7" width="12.7109375" style="4" customWidth="1"/>
    <col min="8" max="8" width="10.7109375" style="4" customWidth="1"/>
    <col min="9" max="701" width="10.7109375" style="4"/>
    <col min="702" max="704" width="10.7109375" style="4" customWidth="1"/>
    <col min="705" max="16384" width="10.7109375" style="4"/>
  </cols>
  <sheetData>
    <row r="1" spans="1:703" ht="72.2" customHeight="1" x14ac:dyDescent="0.25">
      <c r="A1" s="46"/>
      <c r="B1" s="47"/>
      <c r="C1" s="47"/>
      <c r="D1" s="47"/>
      <c r="E1" s="47"/>
      <c r="F1" s="47"/>
      <c r="G1" s="48"/>
    </row>
    <row r="2" spans="1:703" ht="43.5" customHeight="1" x14ac:dyDescent="0.25">
      <c r="A2" s="49" t="s">
        <v>273</v>
      </c>
      <c r="B2" s="50"/>
      <c r="C2" s="5" t="s">
        <v>238</v>
      </c>
      <c r="D2" s="6" t="s">
        <v>1</v>
      </c>
      <c r="E2" s="6" t="s">
        <v>272</v>
      </c>
      <c r="F2" s="6" t="s">
        <v>239</v>
      </c>
      <c r="G2" s="7" t="s">
        <v>240</v>
      </c>
    </row>
    <row r="3" spans="1:703" x14ac:dyDescent="0.25">
      <c r="A3" s="8"/>
      <c r="B3" s="9"/>
      <c r="C3" s="10"/>
      <c r="D3" s="10"/>
      <c r="E3" s="10"/>
      <c r="F3" s="10"/>
      <c r="G3" s="11"/>
    </row>
    <row r="4" spans="1:703" ht="31.5" x14ac:dyDescent="0.25">
      <c r="A4" s="27" t="s">
        <v>241</v>
      </c>
      <c r="B4" s="28" t="s">
        <v>242</v>
      </c>
      <c r="C4" s="29"/>
      <c r="D4" s="29"/>
      <c r="E4" s="12"/>
      <c r="F4" s="12"/>
      <c r="G4" s="13"/>
      <c r="ZZ4" s="4" t="s">
        <v>243</v>
      </c>
      <c r="AAA4" s="14"/>
    </row>
    <row r="5" spans="1:703" ht="15.75" x14ac:dyDescent="0.25">
      <c r="A5" s="30" t="s">
        <v>244</v>
      </c>
      <c r="B5" s="31" t="s">
        <v>245</v>
      </c>
      <c r="C5" s="29"/>
      <c r="D5" s="29"/>
      <c r="E5" s="12"/>
      <c r="F5" s="12"/>
      <c r="G5" s="13"/>
      <c r="ZZ5" s="4" t="s">
        <v>246</v>
      </c>
      <c r="AAA5" s="14"/>
    </row>
    <row r="6" spans="1:703" ht="28.5" x14ac:dyDescent="0.25">
      <c r="A6" s="32" t="s">
        <v>247</v>
      </c>
      <c r="B6" s="33" t="s">
        <v>248</v>
      </c>
      <c r="C6" s="29"/>
      <c r="D6" s="29"/>
      <c r="E6" s="12"/>
      <c r="F6" s="12"/>
      <c r="G6" s="13"/>
      <c r="ZZ6" s="4" t="s">
        <v>249</v>
      </c>
      <c r="AAA6" s="14"/>
    </row>
    <row r="7" spans="1:703" ht="40.5" x14ac:dyDescent="0.25">
      <c r="A7" s="34" t="s">
        <v>250</v>
      </c>
      <c r="B7" s="35" t="s">
        <v>251</v>
      </c>
      <c r="C7" s="36" t="s">
        <v>252</v>
      </c>
      <c r="D7" s="37">
        <v>205.5</v>
      </c>
      <c r="E7" s="1"/>
      <c r="F7" s="1"/>
      <c r="G7" s="2">
        <f>ROUND(E7*F7,2)</f>
        <v>0</v>
      </c>
      <c r="ZZ7" s="4" t="s">
        <v>253</v>
      </c>
      <c r="AAA7" s="14" t="s">
        <v>254</v>
      </c>
    </row>
    <row r="8" spans="1:703" ht="27" x14ac:dyDescent="0.25">
      <c r="A8" s="34" t="s">
        <v>255</v>
      </c>
      <c r="B8" s="35" t="s">
        <v>256</v>
      </c>
      <c r="C8" s="36" t="s">
        <v>257</v>
      </c>
      <c r="D8" s="37">
        <v>205.5</v>
      </c>
      <c r="E8" s="1"/>
      <c r="F8" s="1"/>
      <c r="G8" s="2">
        <f>ROUND(E8*F8,2)</f>
        <v>0</v>
      </c>
      <c r="ZZ8" s="4" t="s">
        <v>258</v>
      </c>
      <c r="AAA8" s="14" t="s">
        <v>259</v>
      </c>
    </row>
    <row r="9" spans="1:703" x14ac:dyDescent="0.25">
      <c r="A9" s="34" t="s">
        <v>260</v>
      </c>
      <c r="B9" s="35" t="s">
        <v>261</v>
      </c>
      <c r="C9" s="36" t="s">
        <v>262</v>
      </c>
      <c r="D9" s="37">
        <v>205.5</v>
      </c>
      <c r="E9" s="1"/>
      <c r="F9" s="1"/>
      <c r="G9" s="2">
        <f>ROUND(E9*F9,2)</f>
        <v>0</v>
      </c>
      <c r="ZZ9" s="4" t="s">
        <v>263</v>
      </c>
      <c r="AAA9" s="14" t="s">
        <v>264</v>
      </c>
    </row>
    <row r="10" spans="1:703" x14ac:dyDescent="0.25">
      <c r="A10" s="38"/>
      <c r="B10" s="39"/>
      <c r="C10" s="29"/>
      <c r="D10" s="29"/>
      <c r="E10" s="12"/>
      <c r="F10" s="12"/>
      <c r="G10" s="16"/>
    </row>
    <row r="11" spans="1:703" ht="25.5" x14ac:dyDescent="0.25">
      <c r="A11" s="40"/>
      <c r="B11" s="41" t="s">
        <v>265</v>
      </c>
      <c r="C11" s="29"/>
      <c r="D11" s="29"/>
      <c r="E11" s="12"/>
      <c r="F11" s="12"/>
      <c r="G11" s="17">
        <f>SUBTOTAL(109,G5:G10)</f>
        <v>0</v>
      </c>
      <c r="H11" s="18"/>
      <c r="ZZ11" s="4" t="s">
        <v>266</v>
      </c>
    </row>
    <row r="12" spans="1:703" x14ac:dyDescent="0.25">
      <c r="A12" s="19"/>
      <c r="B12" s="20"/>
      <c r="C12" s="12"/>
      <c r="D12" s="12"/>
      <c r="E12" s="12"/>
      <c r="F12" s="12"/>
      <c r="G12" s="11"/>
    </row>
    <row r="13" spans="1:703" x14ac:dyDescent="0.25">
      <c r="A13" s="15"/>
      <c r="B13" s="21"/>
      <c r="C13" s="22"/>
      <c r="D13" s="22"/>
      <c r="E13" s="22"/>
      <c r="F13" s="22"/>
      <c r="G13" s="16"/>
    </row>
    <row r="14" spans="1:703" x14ac:dyDescent="0.25">
      <c r="A14" s="23"/>
      <c r="B14" s="23"/>
      <c r="C14" s="23"/>
      <c r="D14" s="23"/>
      <c r="E14" s="23"/>
      <c r="F14" s="23"/>
      <c r="G14" s="23"/>
    </row>
    <row r="15" spans="1:703" x14ac:dyDescent="0.25">
      <c r="B15" s="24" t="s">
        <v>267</v>
      </c>
      <c r="G15" s="25">
        <f>SUBTOTAL(109,G4:G13)</f>
        <v>0</v>
      </c>
      <c r="ZZ15" s="4" t="s">
        <v>268</v>
      </c>
    </row>
    <row r="16" spans="1:703" x14ac:dyDescent="0.25">
      <c r="A16" s="26">
        <v>20</v>
      </c>
      <c r="B16" s="24" t="str">
        <f>CONCATENATE("Montant TVA (",A16,"%)")</f>
        <v>Montant TVA (20%)</v>
      </c>
      <c r="G16" s="25">
        <f>(G15*A16)/100</f>
        <v>0</v>
      </c>
      <c r="ZZ16" s="4" t="s">
        <v>269</v>
      </c>
    </row>
    <row r="17" spans="2:702" x14ac:dyDescent="0.25">
      <c r="B17" s="24" t="s">
        <v>270</v>
      </c>
      <c r="G17" s="25">
        <f>G15+G16</f>
        <v>0</v>
      </c>
      <c r="ZZ17" s="4" t="s">
        <v>271</v>
      </c>
    </row>
    <row r="18" spans="2:702" x14ac:dyDescent="0.25">
      <c r="G18" s="25"/>
    </row>
    <row r="19" spans="2:702" x14ac:dyDescent="0.25">
      <c r="G19" s="25"/>
    </row>
  </sheetData>
  <sheetProtection algorithmName="SHA-512" hashValue="J/eX81mJgFWlqEVCm/XXhHd+aB8QYCMET/ZGlttEusCGGs+MuFXMl1bIQVOXr4//ckt4J4lJ75ASlgLm6P8UHw==" saltValue="Nx9k8LIjce8vpl0zaglD2g==" spinCount="100000" sheet="1" objects="1" scenarios="1"/>
  <mergeCells count="2">
    <mergeCell ref="A1:G1"/>
    <mergeCell ref="A2:B2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4DD973-7D50-4245-9185-A097CCBA6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CDD281-E703-4742-A954-08EA4D5C3C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98ACE7-5C8B-42EF-962D-1CC369FB0249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N°05 Page de garde</vt:lpstr>
      <vt:lpstr>Lot N°05 ETANCHEITE</vt:lpstr>
      <vt:lpstr>PSE 1 Reprises relevés</vt:lpstr>
      <vt:lpstr>'Lot N°05 ETANCHEITE'!Impression_des_titres</vt:lpstr>
      <vt:lpstr>'PSE 1 Reprises relevés'!Impression_des_titres</vt:lpstr>
      <vt:lpstr>'Lot N°05 ETANCHEITE'!Zone_d_impression</vt:lpstr>
      <vt:lpstr>'PSE 1 Reprises relevés'!Zone_d_impression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2025-07-29T09:49:17Z</cp:lastPrinted>
  <dcterms:created xsi:type="dcterms:W3CDTF">2025-07-29T09:40:19Z</dcterms:created>
  <dcterms:modified xsi:type="dcterms:W3CDTF">2025-07-29T10:00:52Z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