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4012_POITIERS_Ext pavillon T Laine/10-DCE/7-Rendu DCE/"/>
    </mc:Choice>
  </mc:AlternateContent>
  <xr:revisionPtr revIDLastSave="28" documentId="115_{AEB486E2-4EE8-48BF-8408-93EDF5343D62}" xr6:coauthVersionLast="47" xr6:coauthVersionMax="47" xr10:uidLastSave="{EF3C9889-F189-4F40-8B4F-E21C234B61F9}"/>
  <bookViews>
    <workbookView xWindow="-120" yWindow="-120" windowWidth="38640" windowHeight="21120" activeTab="2" xr2:uid="{00000000-000D-0000-FFFF-FFFF00000000}"/>
  </bookViews>
  <sheets>
    <sheet name="Lot N°01 Page de garde" sheetId="1" r:id="rId1"/>
    <sheet name="Lot N°01 VRD" sheetId="2" r:id="rId2"/>
    <sheet name="PSE 3 Gazon synthétique" sheetId="3" r:id="rId3"/>
  </sheets>
  <definedNames>
    <definedName name="_xlnm.Print_Titles" localSheetId="1">'Lot N°01 VRD'!$1:$2</definedName>
    <definedName name="_xlnm.Print_Titles" localSheetId="2">'PSE 3 Gazon synthétique'!$1:$2</definedName>
    <definedName name="_xlnm.Print_Area" localSheetId="1">'Lot N°01 VRD'!$A$1:$G$77</definedName>
    <definedName name="_xlnm.Print_Area" localSheetId="2">'PSE 3 Gazon synthétique'!$A$1:$G$33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 s="1"/>
  <c r="G14" i="2"/>
  <c r="G17" i="2"/>
  <c r="G18" i="2"/>
  <c r="G19" i="2"/>
  <c r="G22" i="2"/>
  <c r="G24" i="2"/>
  <c r="G25" i="2"/>
  <c r="G28" i="2"/>
  <c r="G35" i="2"/>
  <c r="G36" i="2"/>
  <c r="G38" i="2"/>
  <c r="G39" i="2"/>
  <c r="G40" i="2"/>
  <c r="G41" i="2"/>
  <c r="G42" i="2"/>
  <c r="G43" i="2"/>
  <c r="G44" i="2"/>
  <c r="G46" i="2"/>
  <c r="G47" i="2"/>
  <c r="G48" i="2"/>
  <c r="G49" i="2"/>
  <c r="G52" i="2"/>
  <c r="G59" i="2"/>
  <c r="G62" i="2"/>
  <c r="G65" i="2"/>
  <c r="G67" i="2"/>
  <c r="G68" i="2"/>
  <c r="G70" i="2"/>
  <c r="B75" i="2"/>
  <c r="G7" i="3"/>
  <c r="G13" i="3" s="1"/>
  <c r="G30" i="3" s="1"/>
  <c r="G10" i="3"/>
  <c r="G11" i="3"/>
  <c r="G18" i="3"/>
  <c r="G26" i="3" s="1"/>
  <c r="G21" i="3"/>
  <c r="G24" i="3"/>
  <c r="B31" i="3"/>
  <c r="G30" i="2" l="1"/>
  <c r="G54" i="2"/>
  <c r="G31" i="3"/>
  <c r="G32" i="3" s="1"/>
  <c r="G74" i="2" l="1"/>
  <c r="G75" i="2" s="1"/>
  <c r="G76" i="2" s="1"/>
</calcChain>
</file>

<file path=xl/sharedStrings.xml><?xml version="1.0" encoding="utf-8"?>
<sst xmlns="http://schemas.openxmlformats.org/spreadsheetml/2006/main" count="323" uniqueCount="321">
  <si>
    <t>U</t>
  </si>
  <si>
    <t>Q. indicative</t>
  </si>
  <si>
    <t>Prix</t>
  </si>
  <si>
    <t>Total en €</t>
  </si>
  <si>
    <t>0</t>
  </si>
  <si>
    <t>TRAVAUX D'ADAPTATION ET DE REPRISES</t>
  </si>
  <si>
    <t>CH3</t>
  </si>
  <si>
    <t>0.1</t>
  </si>
  <si>
    <t>Travaux d'adaptation</t>
  </si>
  <si>
    <t>CH4</t>
  </si>
  <si>
    <t>0.1.1</t>
  </si>
  <si>
    <t>Travaux d'adaptation d'un gazon synthétique pour mise en place d'une extension, suivant CCTP.</t>
  </si>
  <si>
    <t>CH5</t>
  </si>
  <si>
    <t xml:space="preserve">0.1.1 1 </t>
  </si>
  <si>
    <t>Ensemble forfaitaire.</t>
  </si>
  <si>
    <t>ENS</t>
  </si>
  <si>
    <t>ART</t>
  </si>
  <si>
    <t>VRAGZS10</t>
  </si>
  <si>
    <t>Total TRAVAUX D'ADAPTATION ET DE REPRISES</t>
  </si>
  <si>
    <t>STOT</t>
  </si>
  <si>
    <t>1</t>
  </si>
  <si>
    <t>TERRASSEMENTS</t>
  </si>
  <si>
    <t>CH3</t>
  </si>
  <si>
    <t>1.1</t>
  </si>
  <si>
    <t>Décapage</t>
  </si>
  <si>
    <t>CH4</t>
  </si>
  <si>
    <t>1.1.1</t>
  </si>
  <si>
    <t>Décapage de la terre végétale, suivant CCTP.</t>
  </si>
  <si>
    <t>CH5</t>
  </si>
  <si>
    <t xml:space="preserve">1.1.1 1 </t>
  </si>
  <si>
    <t>Surface courante.</t>
  </si>
  <si>
    <t>M2</t>
  </si>
  <si>
    <t>ART</t>
  </si>
  <si>
    <t>VRDTV015</t>
  </si>
  <si>
    <t>1.2</t>
  </si>
  <si>
    <t>Aménagement du terrain</t>
  </si>
  <si>
    <t>CH4</t>
  </si>
  <si>
    <t>1.2.1</t>
  </si>
  <si>
    <t>Reprofilage et réglage du terrain, suivant CCTP.</t>
  </si>
  <si>
    <t>CH5</t>
  </si>
  <si>
    <t xml:space="preserve">1.2.1 1 </t>
  </si>
  <si>
    <t>Reprofilage et modelage pour réalisation du bâtiment.</t>
  </si>
  <si>
    <t>M2</t>
  </si>
  <si>
    <t>ART</t>
  </si>
  <si>
    <t>VRDRT035</t>
  </si>
  <si>
    <t xml:space="preserve">1.2.1 2 </t>
  </si>
  <si>
    <t>Reprofilage pour réalisation d'un dallage extérieur.</t>
  </si>
  <si>
    <t>M2</t>
  </si>
  <si>
    <t>ART</t>
  </si>
  <si>
    <t>VRDRT040</t>
  </si>
  <si>
    <t xml:space="preserve">1.2.1 3 </t>
  </si>
  <si>
    <t>Reprofilage et modelage pour réalisation d'un passe pied en gravier.</t>
  </si>
  <si>
    <t>M2</t>
  </si>
  <si>
    <t>ART</t>
  </si>
  <si>
    <t>VRDRT058</t>
  </si>
  <si>
    <t>1.3</t>
  </si>
  <si>
    <t>Plateforme de support</t>
  </si>
  <si>
    <t>CH4</t>
  </si>
  <si>
    <t>1.3.1</t>
  </si>
  <si>
    <t>Réalisation d'une plateforme de travail, suivant CCTP.</t>
  </si>
  <si>
    <t>CH5</t>
  </si>
  <si>
    <t xml:space="preserve">1.3.1 1 </t>
  </si>
  <si>
    <t>Surface de la plateforme.</t>
  </si>
  <si>
    <t>M2</t>
  </si>
  <si>
    <t>ART</t>
  </si>
  <si>
    <t>VRPDT010</t>
  </si>
  <si>
    <t>1.3.2</t>
  </si>
  <si>
    <t>Réalisation d'une plateforme support de dallage, suivant CCTP.</t>
  </si>
  <si>
    <t>CH5</t>
  </si>
  <si>
    <t xml:space="preserve">1.3.2 1 </t>
  </si>
  <si>
    <t>Surface de la plateforme.</t>
  </si>
  <si>
    <t>M2</t>
  </si>
  <si>
    <t>ART</t>
  </si>
  <si>
    <t>VRPSDL10</t>
  </si>
  <si>
    <t xml:space="preserve">1.3.2 2 </t>
  </si>
  <si>
    <t>Essai à la plaque.</t>
  </si>
  <si>
    <t>U</t>
  </si>
  <si>
    <t>ART</t>
  </si>
  <si>
    <t>VRPSDL15</t>
  </si>
  <si>
    <t>1.4</t>
  </si>
  <si>
    <t>Remblaiement</t>
  </si>
  <si>
    <t>CH4</t>
  </si>
  <si>
    <t>1.4.1</t>
  </si>
  <si>
    <t>Remblaiement pour rattrapage de cote de niveau, suivant CCTP.</t>
  </si>
  <si>
    <t>CH5</t>
  </si>
  <si>
    <t xml:space="preserve">1.4.1 1 </t>
  </si>
  <si>
    <t>Volume courant.</t>
  </si>
  <si>
    <t>M3</t>
  </si>
  <si>
    <t>ART</t>
  </si>
  <si>
    <t>VDRSPL10</t>
  </si>
  <si>
    <t>Total TERRASSEMENTS</t>
  </si>
  <si>
    <t>STOT</t>
  </si>
  <si>
    <t>2</t>
  </si>
  <si>
    <t>RESEAUX EXTERIEURS</t>
  </si>
  <si>
    <t>CH3</t>
  </si>
  <si>
    <t>2.1</t>
  </si>
  <si>
    <t>Réseaux</t>
  </si>
  <si>
    <t>CH4</t>
  </si>
  <si>
    <t>2.1.1</t>
  </si>
  <si>
    <t>Neutralisation réseau Eaux Pluviales et Eaux Usées - Eaux Vannes, suivant CCTP.</t>
  </si>
  <si>
    <t>CH5</t>
  </si>
  <si>
    <t xml:space="preserve">2.1.1 1 </t>
  </si>
  <si>
    <t>Neutralisation réseaux sur l'emprise des extensions de la zone APPUI - Ensemble forfaitaire.</t>
  </si>
  <si>
    <t>ENS</t>
  </si>
  <si>
    <t>ART</t>
  </si>
  <si>
    <t>VREDR007</t>
  </si>
  <si>
    <t xml:space="preserve">2.1.1 2 </t>
  </si>
  <si>
    <t>Neutralisation réseaux sur l'emprise des extensions de la zone APPARTé - Ensemble forfaitaire.</t>
  </si>
  <si>
    <t>ENS</t>
  </si>
  <si>
    <t>ART</t>
  </si>
  <si>
    <t>VREDR008</t>
  </si>
  <si>
    <t>2.1.2</t>
  </si>
  <si>
    <t>Réseaux Eaux Pluviales et Eaux Usées - Eaux Vannes, suivant CCTP.</t>
  </si>
  <si>
    <t>CH5</t>
  </si>
  <si>
    <t xml:space="preserve">2.1.2 1 </t>
  </si>
  <si>
    <t>Fouille en tranchée pour réseaux EP et EU/EV.</t>
  </si>
  <si>
    <t>ML</t>
  </si>
  <si>
    <t>ART</t>
  </si>
  <si>
    <t>VREPE010</t>
  </si>
  <si>
    <t xml:space="preserve">2.1.2 2 </t>
  </si>
  <si>
    <t>Canalisations du réseau EP (diamètre à déterminer par l'entreprise). - Linéaire courant.</t>
  </si>
  <si>
    <t>ML</t>
  </si>
  <si>
    <t>ART</t>
  </si>
  <si>
    <t>VREPE210</t>
  </si>
  <si>
    <t xml:space="preserve">2.1.2 3 </t>
  </si>
  <si>
    <t>Regard EP 400 x 400 mm compris tampon béton série légère.</t>
  </si>
  <si>
    <t>U</t>
  </si>
  <si>
    <t>ART</t>
  </si>
  <si>
    <t>VREPE610</t>
  </si>
  <si>
    <t xml:space="preserve">2.1.2 4 </t>
  </si>
  <si>
    <t>Canalisations du réseau EU/EV (diamètre à déterminer par l'entreprise). - Linéaire courant.</t>
  </si>
  <si>
    <t>ML</t>
  </si>
  <si>
    <t>ART</t>
  </si>
  <si>
    <t>VREPE110</t>
  </si>
  <si>
    <t xml:space="preserve">2.1.2 5 </t>
  </si>
  <si>
    <t>Regard EU/EV 400 x 400 mm compris tampon béton hermétique série légère.</t>
  </si>
  <si>
    <t>U</t>
  </si>
  <si>
    <t>ART</t>
  </si>
  <si>
    <t>VREPE660</t>
  </si>
  <si>
    <t xml:space="preserve">2.1.2 6 </t>
  </si>
  <si>
    <t>Raccordement sur réseau EP existant.</t>
  </si>
  <si>
    <t>U</t>
  </si>
  <si>
    <t>ART</t>
  </si>
  <si>
    <t>VREPE755</t>
  </si>
  <si>
    <t xml:space="preserve">2.1.2 7 </t>
  </si>
  <si>
    <t>Raccordement sur réseau EU/EV existant.</t>
  </si>
  <si>
    <t>U</t>
  </si>
  <si>
    <t>ART</t>
  </si>
  <si>
    <t>VREPE757</t>
  </si>
  <si>
    <t>2.1.3</t>
  </si>
  <si>
    <t>Réseau de drainage, suivant CCTP.</t>
  </si>
  <si>
    <t>CH5</t>
  </si>
  <si>
    <t xml:space="preserve">2.1.3 1 </t>
  </si>
  <si>
    <t>Fouille en tranchée.</t>
  </si>
  <si>
    <t>ML</t>
  </si>
  <si>
    <t>ART</t>
  </si>
  <si>
    <t>VRDPR010</t>
  </si>
  <si>
    <t xml:space="preserve">2.1.3 2 </t>
  </si>
  <si>
    <t>Drain périphérique de diamètre 120 mm.</t>
  </si>
  <si>
    <t>ML</t>
  </si>
  <si>
    <t>ART</t>
  </si>
  <si>
    <t>VRDPR140</t>
  </si>
  <si>
    <t xml:space="preserve">2.1.3 3 </t>
  </si>
  <si>
    <t>Regard 400 x 400 mm compris tampon fonte série légère.</t>
  </si>
  <si>
    <t>U</t>
  </si>
  <si>
    <t>ART</t>
  </si>
  <si>
    <t>VRDPR605</t>
  </si>
  <si>
    <t xml:space="preserve">2.1.3 4 </t>
  </si>
  <si>
    <t>Raccordement sur réseau EP existant.</t>
  </si>
  <si>
    <t>U</t>
  </si>
  <si>
    <t>ART</t>
  </si>
  <si>
    <t>VRDPR610</t>
  </si>
  <si>
    <t>2.2</t>
  </si>
  <si>
    <t>Caniveaux</t>
  </si>
  <si>
    <t>CH4</t>
  </si>
  <si>
    <t>2.2.1</t>
  </si>
  <si>
    <t>Caniveau avec grille en fonte, suivant CCTP.</t>
  </si>
  <si>
    <t>CH5</t>
  </si>
  <si>
    <t xml:space="preserve">2.2.1 1 </t>
  </si>
  <si>
    <t>Caniveau avec grille perforée ayant une largeur utile de 150 mm.</t>
  </si>
  <si>
    <t>ML</t>
  </si>
  <si>
    <t>ART</t>
  </si>
  <si>
    <t>VRCACO05</t>
  </si>
  <si>
    <t>Total RESEAUX EXTERIEURS</t>
  </si>
  <si>
    <t>STOT</t>
  </si>
  <si>
    <t>3</t>
  </si>
  <si>
    <t>AMENAGEMENTS EXTERIEURS</t>
  </si>
  <si>
    <t>CH3</t>
  </si>
  <si>
    <t>3.1</t>
  </si>
  <si>
    <t>Travaux préparatoires</t>
  </si>
  <si>
    <t>CH4</t>
  </si>
  <si>
    <t>3.1.1</t>
  </si>
  <si>
    <t>Réglage et nivellement des terres végétales, suivant CCTP.</t>
  </si>
  <si>
    <t>CH5</t>
  </si>
  <si>
    <t xml:space="preserve">3.1.1 1 </t>
  </si>
  <si>
    <t>Surface courante.</t>
  </si>
  <si>
    <t>M2</t>
  </si>
  <si>
    <t>ART</t>
  </si>
  <si>
    <t>EVPRNT07</t>
  </si>
  <si>
    <t>3.2</t>
  </si>
  <si>
    <t>Revêtements extérieurs</t>
  </si>
  <si>
    <t>CH4</t>
  </si>
  <si>
    <t>3.2.1</t>
  </si>
  <si>
    <t>Allée gravillons, suivant CCTP.</t>
  </si>
  <si>
    <t>CH5</t>
  </si>
  <si>
    <t xml:space="preserve">3.2.1 1 </t>
  </si>
  <si>
    <t>Surface courante de 15cm d'épaisseur.</t>
  </si>
  <si>
    <t>M2</t>
  </si>
  <si>
    <t>ART</t>
  </si>
  <si>
    <t>VRAEAG15</t>
  </si>
  <si>
    <t>3.3</t>
  </si>
  <si>
    <t>Ouvrages en béton</t>
  </si>
  <si>
    <t>CH4</t>
  </si>
  <si>
    <t>3.3.1</t>
  </si>
  <si>
    <t>Béche de fondations, suivant CCTP.</t>
  </si>
  <si>
    <t>CH5</t>
  </si>
  <si>
    <t xml:space="preserve">3.3.1 1 </t>
  </si>
  <si>
    <t>Linéaire de bèche compris, fouilles en rigoles, béton, coffrages, armatures et remblaiement des infrastructures.</t>
  </si>
  <si>
    <t>ML</t>
  </si>
  <si>
    <t>ART</t>
  </si>
  <si>
    <t>VRBDF007</t>
  </si>
  <si>
    <t>3.3.2</t>
  </si>
  <si>
    <t>Dallage en béton, suivant CCTP.</t>
  </si>
  <si>
    <t>CH5</t>
  </si>
  <si>
    <t xml:space="preserve">3.3.2 1 </t>
  </si>
  <si>
    <t>Surface courante du dallage.</t>
  </si>
  <si>
    <t>M2</t>
  </si>
  <si>
    <t>ART</t>
  </si>
  <si>
    <t>VRADBD17</t>
  </si>
  <si>
    <t xml:space="preserve">3.3.2 2 </t>
  </si>
  <si>
    <t>Finition talochée ou lissée.</t>
  </si>
  <si>
    <t>M2</t>
  </si>
  <si>
    <t>ART</t>
  </si>
  <si>
    <t>VRADBD45</t>
  </si>
  <si>
    <t>Total AMENAGEMENTS EXTERIEURS</t>
  </si>
  <si>
    <t>STOT</t>
  </si>
  <si>
    <t>Montant HT du Lot N°01 VRD</t>
  </si>
  <si>
    <t>TOTHT</t>
  </si>
  <si>
    <t>TVA</t>
  </si>
  <si>
    <t>Montant TTC</t>
  </si>
  <si>
    <t>TOTTTC</t>
  </si>
  <si>
    <t>U</t>
  </si>
  <si>
    <t>Prix</t>
  </si>
  <si>
    <t>Total en €</t>
  </si>
  <si>
    <t>4</t>
  </si>
  <si>
    <t>TERRASSEMENTS</t>
  </si>
  <si>
    <t>CH3</t>
  </si>
  <si>
    <t>4.1</t>
  </si>
  <si>
    <t>Décapage</t>
  </si>
  <si>
    <t>CH4</t>
  </si>
  <si>
    <t>4.1.1</t>
  </si>
  <si>
    <t>Décapage de la terre végétale, suivant CCTP.</t>
  </si>
  <si>
    <t>CH5</t>
  </si>
  <si>
    <t xml:space="preserve">4.1.1 1 </t>
  </si>
  <si>
    <t>Surface courante.</t>
  </si>
  <si>
    <t>M2</t>
  </si>
  <si>
    <t>ART</t>
  </si>
  <si>
    <t>VRDTV015</t>
  </si>
  <si>
    <t>4.2</t>
  </si>
  <si>
    <t>Aménagement du terrain</t>
  </si>
  <si>
    <t>CH4</t>
  </si>
  <si>
    <t>4.2.1</t>
  </si>
  <si>
    <t>Reprofilage et réglage du terrain, suivant CCTP.</t>
  </si>
  <si>
    <t>CH5</t>
  </si>
  <si>
    <t xml:space="preserve">4.2.1 1 </t>
  </si>
  <si>
    <t>Reprofilage et modelage pour réalisation d'un gazon synthétique.</t>
  </si>
  <si>
    <t>M2</t>
  </si>
  <si>
    <t>ART</t>
  </si>
  <si>
    <t>VRDRT055</t>
  </si>
  <si>
    <t xml:space="preserve">4.2.1 2 </t>
  </si>
  <si>
    <t>Reprofilage et modelage pour réalisation d'un paillage.</t>
  </si>
  <si>
    <t>M2</t>
  </si>
  <si>
    <t>ART</t>
  </si>
  <si>
    <t>VRDRT075</t>
  </si>
  <si>
    <t>Total TERRASSEMENTS</t>
  </si>
  <si>
    <t>STOT</t>
  </si>
  <si>
    <t>5</t>
  </si>
  <si>
    <t>AMENAGEMENTS EXTERIEURS</t>
  </si>
  <si>
    <t>CH3</t>
  </si>
  <si>
    <t>5.1</t>
  </si>
  <si>
    <t>Travaux préparatoires</t>
  </si>
  <si>
    <t>CH4</t>
  </si>
  <si>
    <t>5.1.1</t>
  </si>
  <si>
    <t>CH5</t>
  </si>
  <si>
    <t xml:space="preserve">5.1.1 1 </t>
  </si>
  <si>
    <t>Bordures en pavés immitation pierre vieillis, de 6,3cm de large.</t>
  </si>
  <si>
    <t>ML</t>
  </si>
  <si>
    <t>ART</t>
  </si>
  <si>
    <t>VRAEBP10</t>
  </si>
  <si>
    <t>5.2</t>
  </si>
  <si>
    <t>Revêtements extérieurs</t>
  </si>
  <si>
    <t>CH4</t>
  </si>
  <si>
    <t>5.2.1</t>
  </si>
  <si>
    <t>Mulch en copeaux de bois, suivant CCTP.</t>
  </si>
  <si>
    <t>CH5</t>
  </si>
  <si>
    <t xml:space="preserve">5.2.1 1 </t>
  </si>
  <si>
    <t>Surface courante, pour une couche de 10 cm de mulch, sur une couche de 20 cm de calcaire.</t>
  </si>
  <si>
    <t>M2</t>
  </si>
  <si>
    <t>ART</t>
  </si>
  <si>
    <t>VAERCS10</t>
  </si>
  <si>
    <t>5.3</t>
  </si>
  <si>
    <t>Espaces verts</t>
  </si>
  <si>
    <t>CH4</t>
  </si>
  <si>
    <t>5.3.1</t>
  </si>
  <si>
    <t>Mise en place d'un gazon synthétique, suivant CCTP.</t>
  </si>
  <si>
    <t>CH5</t>
  </si>
  <si>
    <t xml:space="preserve">5.3.1 1 </t>
  </si>
  <si>
    <t>Surface courante.</t>
  </si>
  <si>
    <t>M2</t>
  </si>
  <si>
    <t>ART</t>
  </si>
  <si>
    <t>VREGST10</t>
  </si>
  <si>
    <t>Total AMENAGEMENTS EXTERIEURS</t>
  </si>
  <si>
    <t>STOT</t>
  </si>
  <si>
    <t>Montant HT du Lot N°01 VRD</t>
  </si>
  <si>
    <t>TOTHT</t>
  </si>
  <si>
    <t>TVA</t>
  </si>
  <si>
    <t>Montant TTC</t>
  </si>
  <si>
    <t>TOTTTC</t>
  </si>
  <si>
    <t>BASE</t>
  </si>
  <si>
    <t>Q. entreprise</t>
  </si>
  <si>
    <t>PSE 3 : Gazon synthétique dans le patio APARTé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</si>
</sst>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4">
    <xf numFmtId="0" fontId="0" fillId="0" borderId="0" xfId="0"/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7" xfId="0" applyNumberFormat="1" applyFill="1" applyBorder="1" applyAlignment="1" applyProtection="1">
      <alignment horizontal="right" vertical="top" wrapText="1"/>
      <protection locked="0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24" fillId="0" borderId="21" xfId="0" applyFont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 applyProtection="1">
      <alignment horizontal="center" vertical="center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17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164" fontId="0" fillId="0" borderId="12" xfId="0" applyNumberFormat="1" applyFill="1" applyBorder="1" applyAlignment="1" applyProtection="1">
      <alignment horizontal="righ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 applyProtection="1">
      <alignment horizontal="left" vertical="top" wrapText="1"/>
    </xf>
    <xf numFmtId="0" fontId="4" fillId="2" borderId="13" xfId="10" applyBorder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1" fillId="3" borderId="7" xfId="1" applyFill="1" applyBorder="1" applyProtection="1">
      <alignment horizontal="left" vertical="top" wrapText="1"/>
    </xf>
    <xf numFmtId="0" fontId="6" fillId="0" borderId="9" xfId="14" applyFill="1" applyBorder="1" applyProtection="1">
      <alignment horizontal="left" vertical="top" wrapText="1"/>
    </xf>
    <xf numFmtId="0" fontId="1" fillId="3" borderId="16" xfId="1" applyFill="1" applyBorder="1" applyProtection="1">
      <alignment horizontal="left" vertical="top" wrapText="1"/>
    </xf>
    <xf numFmtId="0" fontId="9" fillId="0" borderId="15" xfId="18" applyFill="1" applyBorder="1" applyProtection="1">
      <alignment horizontal="left" vertical="top" wrapText="1"/>
    </xf>
    <xf numFmtId="0" fontId="1" fillId="0" borderId="16" xfId="1" applyFill="1" applyBorder="1" applyProtection="1">
      <alignment horizontal="left" vertical="top" wrapText="1"/>
    </xf>
    <xf numFmtId="0" fontId="13" fillId="0" borderId="15" xfId="29" applyFill="1" applyBorder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/>
    </xf>
    <xf numFmtId="165" fontId="0" fillId="0" borderId="6" xfId="0" applyNumberFormat="1" applyFill="1" applyBorder="1" applyAlignment="1" applyProtection="1">
      <alignment horizontal="center" vertical="top" wrapText="1"/>
    </xf>
    <xf numFmtId="0" fontId="22" fillId="0" borderId="2" xfId="0" applyFont="1" applyFill="1" applyBorder="1" applyAlignment="1" applyProtection="1">
      <alignment horizontal="left" vertical="top" wrapText="1"/>
    </xf>
    <xf numFmtId="0" fontId="0" fillId="0" borderId="14" xfId="0" applyFill="1" applyBorder="1" applyAlignment="1" applyProtection="1">
      <alignment horizontal="left" vertical="top" wrapText="1"/>
    </xf>
    <xf numFmtId="0" fontId="1" fillId="0" borderId="11" xfId="13" applyFont="1" applyFill="1" applyBorder="1" applyProtection="1">
      <alignment horizontal="left" vertical="top" wrapText="1"/>
    </xf>
    <xf numFmtId="0" fontId="5" fillId="0" borderId="13" xfId="13" applyFill="1" applyBorder="1" applyProtection="1">
      <alignment horizontal="left" vertical="top" wrapText="1"/>
    </xf>
    <xf numFmtId="0" fontId="22" fillId="0" borderId="11" xfId="0" applyFont="1" applyFill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top" wrapText="1"/>
    </xf>
    <xf numFmtId="164" fontId="0" fillId="0" borderId="6" xfId="0" applyNumberFormat="1" applyFill="1" applyBorder="1" applyAlignment="1" applyProtection="1">
      <alignment horizontal="center" vertical="top" wrapText="1"/>
    </xf>
    <xf numFmtId="0" fontId="6" fillId="0" borderId="15" xfId="14" applyFill="1" applyBorder="1" applyProtection="1">
      <alignment horizontal="left" vertical="top" wrapText="1"/>
    </xf>
    <xf numFmtId="166" fontId="0" fillId="0" borderId="6" xfId="0" applyNumberFormat="1" applyFill="1" applyBorder="1" applyAlignment="1" applyProtection="1">
      <alignment horizontal="center" vertical="top" wrapText="1"/>
    </xf>
    <xf numFmtId="0" fontId="0" fillId="0" borderId="23" xfId="0" applyFill="1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18</xdr:row>
      <xdr:rowOff>117783</xdr:rowOff>
    </xdr:from>
    <xdr:to>
      <xdr:col>0</xdr:col>
      <xdr:colOff>6336000</xdr:colOff>
      <xdr:row>22</xdr:row>
      <xdr:rowOff>161870</xdr:rowOff>
    </xdr:to>
    <xdr:sp macro="" textlink="">
      <xdr:nvSpPr>
        <xdr:cNvPr id="3" name="Forme1"/>
        <xdr:cNvSpPr/>
      </xdr:nvSpPr>
      <xdr:spPr>
        <a:xfrm>
          <a:off x="274070" y="3546783"/>
          <a:ext cx="6077896" cy="80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MS Shell Dlg"/>
            </a:rPr>
            <a:t>Lot N°01 VRD</a:t>
          </a:r>
        </a:p>
      </xdr:txBody>
    </xdr:sp>
    <xdr:clientData/>
  </xdr:twoCellAnchor>
  <xdr:twoCellAnchor editAs="absolute">
    <xdr:from>
      <xdr:col>0</xdr:col>
      <xdr:colOff>5184000</xdr:colOff>
      <xdr:row>46</xdr:row>
      <xdr:rowOff>103957</xdr:rowOff>
    </xdr:from>
    <xdr:to>
      <xdr:col>0</xdr:col>
      <xdr:colOff>6192000</xdr:colOff>
      <xdr:row>48</xdr:row>
      <xdr:rowOff>29270</xdr:rowOff>
    </xdr:to>
    <xdr:sp macro="" textlink="">
      <xdr:nvSpPr>
        <xdr:cNvPr id="4" name="Forme2"/>
        <xdr:cNvSpPr/>
      </xdr:nvSpPr>
      <xdr:spPr>
        <a:xfrm>
          <a:off x="5207322" y="8866957"/>
          <a:ext cx="999548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29 juillet 2025            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2961</xdr:rowOff>
    </xdr:from>
    <xdr:to>
      <xdr:col>0</xdr:col>
      <xdr:colOff>6516000</xdr:colOff>
      <xdr:row>7</xdr:row>
      <xdr:rowOff>20726</xdr:rowOff>
    </xdr:to>
    <xdr:sp macro="" textlink="">
      <xdr:nvSpPr>
        <xdr:cNvPr id="5" name="Forme3"/>
        <xdr:cNvSpPr/>
      </xdr:nvSpPr>
      <xdr:spPr>
        <a:xfrm>
          <a:off x="241826" y="193461"/>
          <a:ext cx="6303600" cy="116076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CENTRE HOSPITALIER HENRI LABORIT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370 av. Jacques Coeur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86021   POITIERS CEDEX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  Email : dset.be@ch-poitiers.fr</a:t>
          </a:r>
        </a:p>
      </xdr:txBody>
    </xdr:sp>
    <xdr:clientData/>
  </xdr:twoCellAnchor>
  <xdr:twoCellAnchor editAs="absolute">
    <xdr:from>
      <xdr:col>0</xdr:col>
      <xdr:colOff>216000</xdr:colOff>
      <xdr:row>8</xdr:row>
      <xdr:rowOff>23687</xdr:rowOff>
    </xdr:from>
    <xdr:to>
      <xdr:col>0</xdr:col>
      <xdr:colOff>6516000</xdr:colOff>
      <xdr:row>12</xdr:row>
      <xdr:rowOff>148383</xdr:rowOff>
    </xdr:to>
    <xdr:sp macro="" textlink="">
      <xdr:nvSpPr>
        <xdr:cNvPr id="6" name="Forme4"/>
        <xdr:cNvSpPr/>
      </xdr:nvSpPr>
      <xdr:spPr>
        <a:xfrm>
          <a:off x="241826" y="1547687"/>
          <a:ext cx="6303600" cy="88669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MS Shell Dlg"/>
            </a:rPr>
            <a:t>EXTENSION DU PAVILLON TONY LAINE - SECTION APARTE (UGC)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 -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28291</xdr:rowOff>
    </xdr:from>
    <xdr:to>
      <xdr:col>0</xdr:col>
      <xdr:colOff>6336000</xdr:colOff>
      <xdr:row>17</xdr:row>
      <xdr:rowOff>50335</xdr:rowOff>
    </xdr:to>
    <xdr:sp macro="" textlink="">
      <xdr:nvSpPr>
        <xdr:cNvPr id="7" name="Forme5"/>
        <xdr:cNvSpPr/>
      </xdr:nvSpPr>
      <xdr:spPr>
        <a:xfrm>
          <a:off x="274070" y="2885791"/>
          <a:ext cx="6094017" cy="403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1" i="0">
              <a:solidFill>
                <a:srgbClr val="000000"/>
              </a:solidFill>
              <a:latin typeface="Arial"/>
            </a:rPr>
            <a:t>D. P. G. F.</a:t>
          </a:r>
        </a:p>
      </xdr:txBody>
    </xdr:sp>
    <xdr:clientData/>
  </xdr:twoCellAnchor>
  <xdr:twoCellAnchor editAs="absolute">
    <xdr:from>
      <xdr:col>0</xdr:col>
      <xdr:colOff>252000</xdr:colOff>
      <xdr:row>24</xdr:row>
      <xdr:rowOff>54939</xdr:rowOff>
    </xdr:from>
    <xdr:to>
      <xdr:col>0</xdr:col>
      <xdr:colOff>3204000</xdr:colOff>
      <xdr:row>28</xdr:row>
      <xdr:rowOff>131270</xdr:rowOff>
    </xdr:to>
    <xdr:sp macro="" textlink="">
      <xdr:nvSpPr>
        <xdr:cNvPr id="8" name="Forme6"/>
        <xdr:cNvSpPr/>
      </xdr:nvSpPr>
      <xdr:spPr>
        <a:xfrm>
          <a:off x="274070" y="4626939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Architecte : CORSET - ROCHE &amp; ASSOCIES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5, rue de la Marne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58 39 25   -   Email : agence@cr-architectes.com</a:t>
          </a:r>
        </a:p>
      </xdr:txBody>
    </xdr:sp>
    <xdr:clientData/>
  </xdr:twoCellAnchor>
  <xdr:twoCellAnchor editAs="absolute">
    <xdr:from>
      <xdr:col>0</xdr:col>
      <xdr:colOff>288000</xdr:colOff>
      <xdr:row>46</xdr:row>
      <xdr:rowOff>87835</xdr:rowOff>
    </xdr:from>
    <xdr:to>
      <xdr:col>0</xdr:col>
      <xdr:colOff>3060000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290191" y="8850835"/>
          <a:ext cx="2772939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 u="sng">
              <a:solidFill>
                <a:srgbClr val="000000"/>
              </a:solidFill>
              <a:latin typeface="MS Shell Dlg"/>
            </a:rPr>
            <a:t>Réf : Aff 24012</a:t>
          </a:r>
          <a:r>
            <a:rPr lang="fr-FR" sz="1200" b="1" i="0">
              <a:solidFill>
                <a:srgbClr val="000000"/>
              </a:solidFill>
              <a:latin typeface="MS Shell Dlg"/>
            </a:rPr>
            <a:t>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3528000</xdr:colOff>
      <xdr:row>24</xdr:row>
      <xdr:rowOff>54939</xdr:rowOff>
    </xdr:from>
    <xdr:to>
      <xdr:col>0</xdr:col>
      <xdr:colOff>6444000</xdr:colOff>
      <xdr:row>28</xdr:row>
      <xdr:rowOff>131270</xdr:rowOff>
    </xdr:to>
    <xdr:sp macro="" textlink="">
      <xdr:nvSpPr>
        <xdr:cNvPr id="10" name="Forme8"/>
        <xdr:cNvSpPr/>
      </xdr:nvSpPr>
      <xdr:spPr>
        <a:xfrm>
          <a:off x="3546783" y="4626939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Economiste : CABINET CIREYAM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77, rue de Vert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86360  CHASSENEUIL DU POITOU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55 31 76   -   Email : contact@cireyam.fr</a:t>
          </a:r>
        </a:p>
      </xdr:txBody>
    </xdr:sp>
    <xdr:clientData/>
  </xdr:twoCellAnchor>
  <xdr:twoCellAnchor editAs="absolute">
    <xdr:from>
      <xdr:col>0</xdr:col>
      <xdr:colOff>252000</xdr:colOff>
      <xdr:row>29</xdr:row>
      <xdr:rowOff>150352</xdr:rowOff>
    </xdr:from>
    <xdr:to>
      <xdr:col>0</xdr:col>
      <xdr:colOff>3168000</xdr:colOff>
      <xdr:row>34</xdr:row>
      <xdr:rowOff>36183</xdr:rowOff>
    </xdr:to>
    <xdr:sp macro="" textlink="">
      <xdr:nvSpPr>
        <xdr:cNvPr id="11" name="Forme9"/>
        <xdr:cNvSpPr/>
      </xdr:nvSpPr>
      <xdr:spPr>
        <a:xfrm>
          <a:off x="257948" y="5674852"/>
          <a:ext cx="2934157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Structures : SONECO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21, rue Gay Lussac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44 88 99   -   Email : soneco@bet-soneco.fr</a:t>
          </a:r>
        </a:p>
      </xdr:txBody>
    </xdr:sp>
    <xdr:clientData/>
  </xdr:twoCellAnchor>
  <xdr:twoCellAnchor editAs="absolute">
    <xdr:from>
      <xdr:col>0</xdr:col>
      <xdr:colOff>3528000</xdr:colOff>
      <xdr:row>29</xdr:row>
      <xdr:rowOff>150352</xdr:rowOff>
    </xdr:from>
    <xdr:to>
      <xdr:col>0</xdr:col>
      <xdr:colOff>6444000</xdr:colOff>
      <xdr:row>34</xdr:row>
      <xdr:rowOff>36183</xdr:rowOff>
    </xdr:to>
    <xdr:sp macro="" textlink="">
      <xdr:nvSpPr>
        <xdr:cNvPr id="12" name="Forme10"/>
        <xdr:cNvSpPr/>
      </xdr:nvSpPr>
      <xdr:spPr>
        <a:xfrm>
          <a:off x="3546783" y="5674852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Fluides : OMNIA INGENIERIE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7, avenue de Ouagadougou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86200  LOUDUN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98 38 78   -   </a:t>
          </a:r>
        </a:p>
      </xdr:txBody>
    </xdr:sp>
    <xdr:clientData/>
  </xdr:twoCellAnchor>
  <xdr:twoCellAnchor editAs="absolute">
    <xdr:from>
      <xdr:col>0</xdr:col>
      <xdr:colOff>252000</xdr:colOff>
      <xdr:row>35</xdr:row>
      <xdr:rowOff>55265</xdr:rowOff>
    </xdr:from>
    <xdr:to>
      <xdr:col>0</xdr:col>
      <xdr:colOff>3168000</xdr:colOff>
      <xdr:row>39</xdr:row>
      <xdr:rowOff>131596</xdr:rowOff>
    </xdr:to>
    <xdr:sp macro="" textlink="">
      <xdr:nvSpPr>
        <xdr:cNvPr id="13" name="Forme11"/>
        <xdr:cNvSpPr/>
      </xdr:nvSpPr>
      <xdr:spPr>
        <a:xfrm>
          <a:off x="257948" y="6722765"/>
          <a:ext cx="2918035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Acousticien : ACT86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2, rue des Champs Bréau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86190  BERUGES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98 04 22 69   -   Email : anthony.castot@act86.fr</a:t>
          </a:r>
        </a:p>
      </xdr:txBody>
    </xdr:sp>
    <xdr:clientData/>
  </xdr:twoCellAnchor>
  <xdr:twoCellAnchor editAs="absolute">
    <xdr:from>
      <xdr:col>0</xdr:col>
      <xdr:colOff>252000</xdr:colOff>
      <xdr:row>40</xdr:row>
      <xdr:rowOff>150678</xdr:rowOff>
    </xdr:from>
    <xdr:to>
      <xdr:col>0</xdr:col>
      <xdr:colOff>3132000</xdr:colOff>
      <xdr:row>45</xdr:row>
      <xdr:rowOff>36509</xdr:rowOff>
    </xdr:to>
    <xdr:sp macro="" textlink="">
      <xdr:nvSpPr>
        <xdr:cNvPr id="14" name="Forme12"/>
        <xdr:cNvSpPr/>
      </xdr:nvSpPr>
      <xdr:spPr>
        <a:xfrm>
          <a:off x="257948" y="7770678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B. de Contrôle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3528000</xdr:colOff>
      <xdr:row>35</xdr:row>
      <xdr:rowOff>55265</xdr:rowOff>
    </xdr:from>
    <xdr:to>
      <xdr:col>0</xdr:col>
      <xdr:colOff>6444000</xdr:colOff>
      <xdr:row>39</xdr:row>
      <xdr:rowOff>131596</xdr:rowOff>
    </xdr:to>
    <xdr:sp macro="" textlink="">
      <xdr:nvSpPr>
        <xdr:cNvPr id="15" name="Forme13"/>
        <xdr:cNvSpPr/>
      </xdr:nvSpPr>
      <xdr:spPr>
        <a:xfrm>
          <a:off x="3546783" y="6722765"/>
          <a:ext cx="2901913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BET VRD : CH LABORIT - DALT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370 avenue Jacques Coeur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86021  POITIERS -Cedex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06 19 26 51 67   -   Email : franck.lomet@ch-poitiers.fr</a:t>
          </a:r>
        </a:p>
      </xdr:txBody>
    </xdr:sp>
    <xdr:clientData/>
  </xdr:twoCellAnchor>
  <xdr:twoCellAnchor editAs="absolute">
    <xdr:from>
      <xdr:col>0</xdr:col>
      <xdr:colOff>3528000</xdr:colOff>
      <xdr:row>40</xdr:row>
      <xdr:rowOff>150678</xdr:rowOff>
    </xdr:from>
    <xdr:to>
      <xdr:col>0</xdr:col>
      <xdr:colOff>6408000</xdr:colOff>
      <xdr:row>45</xdr:row>
      <xdr:rowOff>36509</xdr:rowOff>
    </xdr:to>
    <xdr:sp macro="" textlink="">
      <xdr:nvSpPr>
        <xdr:cNvPr id="16" name="Forme14"/>
        <xdr:cNvSpPr/>
      </xdr:nvSpPr>
      <xdr:spPr>
        <a:xfrm>
          <a:off x="3546783" y="7770678"/>
          <a:ext cx="2885791" cy="83833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SPS : SOCOTEC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10, rue J. B. Boussingault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86000  POITIERS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05 49 47 55 66   -   </a:t>
          </a:r>
        </a:p>
      </xdr:txBody>
    </xdr:sp>
    <xdr:clientData/>
  </xdr:twoCellAnchor>
  <xdr:twoCellAnchor editAs="absolute">
    <xdr:from>
      <xdr:col>0</xdr:col>
      <xdr:colOff>5400000</xdr:colOff>
      <xdr:row>1</xdr:row>
      <xdr:rowOff>131935</xdr:rowOff>
    </xdr:from>
    <xdr:to>
      <xdr:col>0</xdr:col>
      <xdr:colOff>6300000</xdr:colOff>
      <xdr:row>6</xdr:row>
      <xdr:rowOff>98374</xdr:rowOff>
    </xdr:to>
    <xdr:pic>
      <xdr:nvPicPr>
        <xdr:cNvPr id="17" name="Forme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783" y="322435"/>
          <a:ext cx="26" cy="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9525</xdr:colOff>
      <xdr:row>0</xdr:row>
      <xdr:rowOff>806243</xdr:rowOff>
    </xdr:to>
    <xdr:sp macro="" textlink="">
      <xdr:nvSpPr>
        <xdr:cNvPr id="3" name="Forme1"/>
        <xdr:cNvSpPr/>
      </xdr:nvSpPr>
      <xdr:spPr>
        <a:xfrm>
          <a:off x="0" y="0"/>
          <a:ext cx="7077075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/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N°01 VRD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838200</xdr:colOff>
      <xdr:row>0</xdr:row>
      <xdr:rowOff>806243</xdr:rowOff>
    </xdr:to>
    <xdr:sp macro="" textlink="">
      <xdr:nvSpPr>
        <xdr:cNvPr id="3" name="Forme1"/>
        <xdr:cNvSpPr/>
      </xdr:nvSpPr>
      <xdr:spPr>
        <a:xfrm>
          <a:off x="0" y="0"/>
          <a:ext cx="7058025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CENTRE HOSPITALIER HENRI LABORIT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EXTENSION DU PAVILLON TONY LAINE - SECTION APARTE (UGC)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/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N°01 VRD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AFBCD-473D-45D3-A3B9-0BF362B3734B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99.42578125" customWidth="1"/>
    <col min="2" max="2" width="10.7109375" customWidth="1"/>
  </cols>
  <sheetData/>
  <printOptions horizontalCentered="1" verticalCentered="1"/>
  <pageMargins left="7.874015748031496E-2" right="7.874015748031496E-2" top="7.874015748031496E-2" bottom="7.874015748031496E-2" header="0.74803149606299213" footer="0.7480314960629921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135DC-15FA-48D8-AAA5-9BA7CA4B2748}">
  <sheetPr>
    <pageSetUpPr fitToPage="1"/>
  </sheetPr>
  <dimension ref="A1:AAA7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5" sqref="E5"/>
    </sheetView>
  </sheetViews>
  <sheetFormatPr baseColWidth="10" defaultColWidth="10.7109375" defaultRowHeight="15" x14ac:dyDescent="0.25"/>
  <cols>
    <col min="1" max="1" width="9.7109375" style="8" customWidth="1"/>
    <col min="2" max="2" width="46.7109375" style="8" customWidth="1"/>
    <col min="3" max="3" width="4.7109375" style="8" customWidth="1"/>
    <col min="4" max="6" width="10.7109375" style="8" customWidth="1"/>
    <col min="7" max="7" width="12.7109375" style="8" customWidth="1"/>
    <col min="8" max="8" width="10.7109375" style="8" customWidth="1"/>
    <col min="9" max="701" width="10.7109375" style="8"/>
    <col min="702" max="704" width="10.7109375" style="8" customWidth="1"/>
    <col min="705" max="16384" width="10.7109375" style="8"/>
  </cols>
  <sheetData>
    <row r="1" spans="1:703" ht="72.2" customHeight="1" x14ac:dyDescent="0.25">
      <c r="A1" s="5"/>
      <c r="B1" s="6"/>
      <c r="C1" s="6"/>
      <c r="D1" s="6"/>
      <c r="E1" s="6"/>
      <c r="F1" s="6"/>
      <c r="G1" s="7"/>
    </row>
    <row r="2" spans="1:703" ht="30" x14ac:dyDescent="0.25">
      <c r="A2" s="9" t="s">
        <v>318</v>
      </c>
      <c r="B2" s="10"/>
      <c r="C2" s="11" t="s">
        <v>0</v>
      </c>
      <c r="D2" s="12" t="s">
        <v>1</v>
      </c>
      <c r="E2" s="12" t="s">
        <v>319</v>
      </c>
      <c r="F2" s="12" t="s">
        <v>2</v>
      </c>
      <c r="G2" s="13" t="s">
        <v>3</v>
      </c>
    </row>
    <row r="3" spans="1:703" x14ac:dyDescent="0.25">
      <c r="A3" s="14"/>
      <c r="B3" s="15"/>
      <c r="C3" s="16"/>
      <c r="D3" s="16"/>
      <c r="E3" s="16"/>
      <c r="F3" s="16"/>
      <c r="G3" s="17"/>
    </row>
    <row r="4" spans="1:703" ht="31.5" x14ac:dyDescent="0.25">
      <c r="A4" s="33" t="s">
        <v>4</v>
      </c>
      <c r="B4" s="34" t="s">
        <v>5</v>
      </c>
      <c r="C4" s="35"/>
      <c r="D4" s="35"/>
      <c r="E4" s="18"/>
      <c r="F4" s="18"/>
      <c r="G4" s="19"/>
      <c r="ZZ4" s="8" t="s">
        <v>6</v>
      </c>
      <c r="AAA4" s="20"/>
    </row>
    <row r="5" spans="1:703" ht="15.75" x14ac:dyDescent="0.25">
      <c r="A5" s="36" t="s">
        <v>7</v>
      </c>
      <c r="B5" s="37" t="s">
        <v>8</v>
      </c>
      <c r="C5" s="35"/>
      <c r="D5" s="35"/>
      <c r="E5" s="18"/>
      <c r="F5" s="18"/>
      <c r="G5" s="19"/>
      <c r="ZZ5" s="8" t="s">
        <v>9</v>
      </c>
      <c r="AAA5" s="20"/>
    </row>
    <row r="6" spans="1:703" ht="42.75" x14ac:dyDescent="0.25">
      <c r="A6" s="38" t="s">
        <v>10</v>
      </c>
      <c r="B6" s="39" t="s">
        <v>11</v>
      </c>
      <c r="C6" s="35"/>
      <c r="D6" s="35"/>
      <c r="E6" s="18"/>
      <c r="F6" s="18"/>
      <c r="G6" s="19"/>
      <c r="ZZ6" s="8" t="s">
        <v>12</v>
      </c>
      <c r="AAA6" s="20"/>
    </row>
    <row r="7" spans="1:703" x14ac:dyDescent="0.25">
      <c r="A7" s="40" t="s">
        <v>13</v>
      </c>
      <c r="B7" s="41" t="s">
        <v>14</v>
      </c>
      <c r="C7" s="42" t="s">
        <v>15</v>
      </c>
      <c r="D7" s="43">
        <v>1</v>
      </c>
      <c r="E7" s="1"/>
      <c r="F7" s="2"/>
      <c r="G7" s="3">
        <f>ROUND(E7*F7,2)</f>
        <v>0</v>
      </c>
      <c r="ZZ7" s="8" t="s">
        <v>16</v>
      </c>
      <c r="AAA7" s="20" t="s">
        <v>17</v>
      </c>
    </row>
    <row r="8" spans="1:703" x14ac:dyDescent="0.25">
      <c r="A8" s="44"/>
      <c r="B8" s="45"/>
      <c r="C8" s="35"/>
      <c r="D8" s="35"/>
      <c r="E8" s="18"/>
      <c r="F8" s="18"/>
      <c r="G8" s="22"/>
    </row>
    <row r="9" spans="1:703" ht="25.5" x14ac:dyDescent="0.25">
      <c r="A9" s="46"/>
      <c r="B9" s="47" t="s">
        <v>18</v>
      </c>
      <c r="C9" s="35"/>
      <c r="D9" s="35"/>
      <c r="E9" s="18"/>
      <c r="F9" s="18"/>
      <c r="G9" s="23">
        <f>SUBTOTAL(109,G5:G8)</f>
        <v>0</v>
      </c>
      <c r="H9" s="24"/>
      <c r="ZZ9" s="8" t="s">
        <v>19</v>
      </c>
    </row>
    <row r="10" spans="1:703" x14ac:dyDescent="0.25">
      <c r="A10" s="48"/>
      <c r="B10" s="49"/>
      <c r="C10" s="35"/>
      <c r="D10" s="35"/>
      <c r="E10" s="18"/>
      <c r="F10" s="18"/>
      <c r="G10" s="17"/>
    </row>
    <row r="11" spans="1:703" ht="15.75" x14ac:dyDescent="0.25">
      <c r="A11" s="33" t="s">
        <v>20</v>
      </c>
      <c r="B11" s="34" t="s">
        <v>21</v>
      </c>
      <c r="C11" s="35"/>
      <c r="D11" s="35"/>
      <c r="E11" s="18"/>
      <c r="F11" s="18"/>
      <c r="G11" s="19"/>
      <c r="ZZ11" s="8" t="s">
        <v>22</v>
      </c>
      <c r="AAA11" s="20"/>
    </row>
    <row r="12" spans="1:703" ht="15.75" x14ac:dyDescent="0.25">
      <c r="A12" s="36" t="s">
        <v>23</v>
      </c>
      <c r="B12" s="37" t="s">
        <v>24</v>
      </c>
      <c r="C12" s="35"/>
      <c r="D12" s="35"/>
      <c r="E12" s="18"/>
      <c r="F12" s="18"/>
      <c r="G12" s="19"/>
      <c r="ZZ12" s="8" t="s">
        <v>25</v>
      </c>
      <c r="AAA12" s="20"/>
    </row>
    <row r="13" spans="1:703" ht="28.5" x14ac:dyDescent="0.25">
      <c r="A13" s="38" t="s">
        <v>26</v>
      </c>
      <c r="B13" s="39" t="s">
        <v>27</v>
      </c>
      <c r="C13" s="35"/>
      <c r="D13" s="35"/>
      <c r="E13" s="18"/>
      <c r="F13" s="18"/>
      <c r="G13" s="19"/>
      <c r="ZZ13" s="8" t="s">
        <v>28</v>
      </c>
      <c r="AAA13" s="20"/>
    </row>
    <row r="14" spans="1:703" x14ac:dyDescent="0.25">
      <c r="A14" s="40" t="s">
        <v>29</v>
      </c>
      <c r="B14" s="41" t="s">
        <v>30</v>
      </c>
      <c r="C14" s="42" t="s">
        <v>31</v>
      </c>
      <c r="D14" s="50">
        <v>405.28</v>
      </c>
      <c r="E14" s="2"/>
      <c r="F14" s="2"/>
      <c r="G14" s="3">
        <f>ROUND(E14*F14,2)</f>
        <v>0</v>
      </c>
      <c r="ZZ14" s="8" t="s">
        <v>32</v>
      </c>
      <c r="AAA14" s="20" t="s">
        <v>33</v>
      </c>
    </row>
    <row r="15" spans="1:703" ht="15.75" x14ac:dyDescent="0.25">
      <c r="A15" s="38" t="s">
        <v>34</v>
      </c>
      <c r="B15" s="51" t="s">
        <v>35</v>
      </c>
      <c r="C15" s="35"/>
      <c r="D15" s="35"/>
      <c r="E15" s="18"/>
      <c r="F15" s="18"/>
      <c r="G15" s="19"/>
      <c r="ZZ15" s="8" t="s">
        <v>36</v>
      </c>
      <c r="AAA15" s="20"/>
    </row>
    <row r="16" spans="1:703" ht="28.5" x14ac:dyDescent="0.25">
      <c r="A16" s="38" t="s">
        <v>37</v>
      </c>
      <c r="B16" s="39" t="s">
        <v>38</v>
      </c>
      <c r="C16" s="35"/>
      <c r="D16" s="35"/>
      <c r="E16" s="18"/>
      <c r="F16" s="18"/>
      <c r="G16" s="19"/>
      <c r="ZZ16" s="8" t="s">
        <v>39</v>
      </c>
      <c r="AAA16" s="20"/>
    </row>
    <row r="17" spans="1:703" x14ac:dyDescent="0.25">
      <c r="A17" s="40" t="s">
        <v>40</v>
      </c>
      <c r="B17" s="41" t="s">
        <v>41</v>
      </c>
      <c r="C17" s="42" t="s">
        <v>42</v>
      </c>
      <c r="D17" s="50">
        <v>265.62</v>
      </c>
      <c r="E17" s="2"/>
      <c r="F17" s="2"/>
      <c r="G17" s="3">
        <f>ROUND(E17*F17,2)</f>
        <v>0</v>
      </c>
      <c r="ZZ17" s="8" t="s">
        <v>43</v>
      </c>
      <c r="AAA17" s="20" t="s">
        <v>44</v>
      </c>
    </row>
    <row r="18" spans="1:703" x14ac:dyDescent="0.25">
      <c r="A18" s="40" t="s">
        <v>45</v>
      </c>
      <c r="B18" s="41" t="s">
        <v>46</v>
      </c>
      <c r="C18" s="42" t="s">
        <v>47</v>
      </c>
      <c r="D18" s="50">
        <v>32.43</v>
      </c>
      <c r="E18" s="2"/>
      <c r="F18" s="2"/>
      <c r="G18" s="3">
        <f>ROUND(E18*F18,2)</f>
        <v>0</v>
      </c>
      <c r="ZZ18" s="8" t="s">
        <v>48</v>
      </c>
      <c r="AAA18" s="20" t="s">
        <v>49</v>
      </c>
    </row>
    <row r="19" spans="1:703" ht="27" x14ac:dyDescent="0.25">
      <c r="A19" s="40" t="s">
        <v>50</v>
      </c>
      <c r="B19" s="41" t="s">
        <v>51</v>
      </c>
      <c r="C19" s="42" t="s">
        <v>52</v>
      </c>
      <c r="D19" s="50">
        <v>58.24</v>
      </c>
      <c r="E19" s="2"/>
      <c r="F19" s="2"/>
      <c r="G19" s="3">
        <f>ROUND(E19*F19,2)</f>
        <v>0</v>
      </c>
      <c r="ZZ19" s="8" t="s">
        <v>53</v>
      </c>
      <c r="AAA19" s="20" t="s">
        <v>54</v>
      </c>
    </row>
    <row r="20" spans="1:703" ht="15.75" x14ac:dyDescent="0.25">
      <c r="A20" s="38" t="s">
        <v>55</v>
      </c>
      <c r="B20" s="51" t="s">
        <v>56</v>
      </c>
      <c r="C20" s="35"/>
      <c r="D20" s="35"/>
      <c r="E20" s="18"/>
      <c r="F20" s="18"/>
      <c r="G20" s="19"/>
      <c r="ZZ20" s="8" t="s">
        <v>57</v>
      </c>
      <c r="AAA20" s="20"/>
    </row>
    <row r="21" spans="1:703" ht="28.5" x14ac:dyDescent="0.25">
      <c r="A21" s="38" t="s">
        <v>58</v>
      </c>
      <c r="B21" s="39" t="s">
        <v>59</v>
      </c>
      <c r="C21" s="35"/>
      <c r="D21" s="35"/>
      <c r="E21" s="18"/>
      <c r="F21" s="18"/>
      <c r="G21" s="19"/>
      <c r="ZZ21" s="8" t="s">
        <v>60</v>
      </c>
      <c r="AAA21" s="20"/>
    </row>
    <row r="22" spans="1:703" x14ac:dyDescent="0.25">
      <c r="A22" s="40" t="s">
        <v>61</v>
      </c>
      <c r="B22" s="41" t="s">
        <v>62</v>
      </c>
      <c r="C22" s="42" t="s">
        <v>63</v>
      </c>
      <c r="D22" s="50">
        <v>405.28</v>
      </c>
      <c r="E22" s="2"/>
      <c r="F22" s="2"/>
      <c r="G22" s="3">
        <f>ROUND(E22*F22,2)</f>
        <v>0</v>
      </c>
      <c r="ZZ22" s="8" t="s">
        <v>64</v>
      </c>
      <c r="AAA22" s="20" t="s">
        <v>65</v>
      </c>
    </row>
    <row r="23" spans="1:703" ht="28.5" x14ac:dyDescent="0.25">
      <c r="A23" s="38" t="s">
        <v>66</v>
      </c>
      <c r="B23" s="39" t="s">
        <v>67</v>
      </c>
      <c r="C23" s="35"/>
      <c r="D23" s="35"/>
      <c r="E23" s="18"/>
      <c r="F23" s="18"/>
      <c r="G23" s="19"/>
      <c r="ZZ23" s="8" t="s">
        <v>68</v>
      </c>
      <c r="AAA23" s="20"/>
    </row>
    <row r="24" spans="1:703" x14ac:dyDescent="0.25">
      <c r="A24" s="40" t="s">
        <v>69</v>
      </c>
      <c r="B24" s="41" t="s">
        <v>70</v>
      </c>
      <c r="C24" s="42" t="s">
        <v>71</v>
      </c>
      <c r="D24" s="50">
        <v>32.43</v>
      </c>
      <c r="E24" s="2"/>
      <c r="F24" s="2"/>
      <c r="G24" s="3">
        <f>ROUND(E24*F24,2)</f>
        <v>0</v>
      </c>
      <c r="ZZ24" s="8" t="s">
        <v>72</v>
      </c>
      <c r="AAA24" s="20" t="s">
        <v>73</v>
      </c>
    </row>
    <row r="25" spans="1:703" x14ac:dyDescent="0.25">
      <c r="A25" s="40" t="s">
        <v>74</v>
      </c>
      <c r="B25" s="41" t="s">
        <v>75</v>
      </c>
      <c r="C25" s="42" t="s">
        <v>76</v>
      </c>
      <c r="D25" s="43">
        <v>1</v>
      </c>
      <c r="E25" s="1"/>
      <c r="F25" s="2"/>
      <c r="G25" s="3">
        <f>ROUND(E25*F25,2)</f>
        <v>0</v>
      </c>
      <c r="ZZ25" s="8" t="s">
        <v>77</v>
      </c>
      <c r="AAA25" s="20" t="s">
        <v>78</v>
      </c>
    </row>
    <row r="26" spans="1:703" ht="15.75" x14ac:dyDescent="0.25">
      <c r="A26" s="38" t="s">
        <v>79</v>
      </c>
      <c r="B26" s="51" t="s">
        <v>80</v>
      </c>
      <c r="C26" s="35"/>
      <c r="D26" s="35"/>
      <c r="E26" s="18"/>
      <c r="F26" s="18"/>
      <c r="G26" s="19"/>
      <c r="ZZ26" s="8" t="s">
        <v>81</v>
      </c>
      <c r="AAA26" s="20"/>
    </row>
    <row r="27" spans="1:703" ht="28.5" x14ac:dyDescent="0.25">
      <c r="A27" s="38" t="s">
        <v>82</v>
      </c>
      <c r="B27" s="39" t="s">
        <v>83</v>
      </c>
      <c r="C27" s="35"/>
      <c r="D27" s="35"/>
      <c r="E27" s="18"/>
      <c r="F27" s="18"/>
      <c r="G27" s="19"/>
      <c r="ZZ27" s="8" t="s">
        <v>84</v>
      </c>
      <c r="AAA27" s="20"/>
    </row>
    <row r="28" spans="1:703" x14ac:dyDescent="0.25">
      <c r="A28" s="40" t="s">
        <v>85</v>
      </c>
      <c r="B28" s="41" t="s">
        <v>86</v>
      </c>
      <c r="C28" s="42" t="s">
        <v>87</v>
      </c>
      <c r="D28" s="52">
        <v>43.68</v>
      </c>
      <c r="E28" s="4"/>
      <c r="F28" s="2"/>
      <c r="G28" s="3">
        <f>ROUND(E28*F28,2)</f>
        <v>0</v>
      </c>
      <c r="ZZ28" s="8" t="s">
        <v>88</v>
      </c>
      <c r="AAA28" s="20" t="s">
        <v>89</v>
      </c>
    </row>
    <row r="29" spans="1:703" x14ac:dyDescent="0.25">
      <c r="A29" s="44"/>
      <c r="B29" s="45"/>
      <c r="C29" s="35"/>
      <c r="D29" s="35"/>
      <c r="E29" s="18"/>
      <c r="F29" s="18"/>
      <c r="G29" s="22"/>
    </row>
    <row r="30" spans="1:703" x14ac:dyDescent="0.25">
      <c r="A30" s="46"/>
      <c r="B30" s="47" t="s">
        <v>90</v>
      </c>
      <c r="C30" s="35"/>
      <c r="D30" s="35"/>
      <c r="E30" s="18"/>
      <c r="F30" s="18"/>
      <c r="G30" s="23">
        <f>SUBTOTAL(109,G12:G29)</f>
        <v>0</v>
      </c>
      <c r="H30" s="24"/>
      <c r="ZZ30" s="8" t="s">
        <v>91</v>
      </c>
    </row>
    <row r="31" spans="1:703" x14ac:dyDescent="0.25">
      <c r="A31" s="48"/>
      <c r="B31" s="49"/>
      <c r="C31" s="35"/>
      <c r="D31" s="35"/>
      <c r="E31" s="18"/>
      <c r="F31" s="18"/>
      <c r="G31" s="17"/>
    </row>
    <row r="32" spans="1:703" ht="15.75" x14ac:dyDescent="0.25">
      <c r="A32" s="33" t="s">
        <v>92</v>
      </c>
      <c r="B32" s="34" t="s">
        <v>93</v>
      </c>
      <c r="C32" s="35"/>
      <c r="D32" s="35"/>
      <c r="E32" s="18"/>
      <c r="F32" s="18"/>
      <c r="G32" s="19"/>
      <c r="ZZ32" s="8" t="s">
        <v>94</v>
      </c>
      <c r="AAA32" s="20"/>
    </row>
    <row r="33" spans="1:703" ht="15.75" x14ac:dyDescent="0.25">
      <c r="A33" s="36" t="s">
        <v>95</v>
      </c>
      <c r="B33" s="37" t="s">
        <v>96</v>
      </c>
      <c r="C33" s="35"/>
      <c r="D33" s="35"/>
      <c r="E33" s="18"/>
      <c r="F33" s="18"/>
      <c r="G33" s="19"/>
      <c r="ZZ33" s="8" t="s">
        <v>97</v>
      </c>
      <c r="AAA33" s="20"/>
    </row>
    <row r="34" spans="1:703" ht="28.5" x14ac:dyDescent="0.25">
      <c r="A34" s="38" t="s">
        <v>98</v>
      </c>
      <c r="B34" s="39" t="s">
        <v>99</v>
      </c>
      <c r="C34" s="35"/>
      <c r="D34" s="35"/>
      <c r="E34" s="18"/>
      <c r="F34" s="18"/>
      <c r="G34" s="19"/>
      <c r="ZZ34" s="8" t="s">
        <v>100</v>
      </c>
      <c r="AAA34" s="20"/>
    </row>
    <row r="35" spans="1:703" ht="27" x14ac:dyDescent="0.25">
      <c r="A35" s="40" t="s">
        <v>101</v>
      </c>
      <c r="B35" s="41" t="s">
        <v>102</v>
      </c>
      <c r="C35" s="42" t="s">
        <v>103</v>
      </c>
      <c r="D35" s="43">
        <v>1</v>
      </c>
      <c r="E35" s="1"/>
      <c r="F35" s="2"/>
      <c r="G35" s="3">
        <f>ROUND(E35*F35,2)</f>
        <v>0</v>
      </c>
      <c r="ZZ35" s="8" t="s">
        <v>104</v>
      </c>
      <c r="AAA35" s="20" t="s">
        <v>105</v>
      </c>
    </row>
    <row r="36" spans="1:703" ht="27" x14ac:dyDescent="0.25">
      <c r="A36" s="40" t="s">
        <v>106</v>
      </c>
      <c r="B36" s="41" t="s">
        <v>107</v>
      </c>
      <c r="C36" s="42" t="s">
        <v>108</v>
      </c>
      <c r="D36" s="43">
        <v>1</v>
      </c>
      <c r="E36" s="1"/>
      <c r="F36" s="2"/>
      <c r="G36" s="3">
        <f>ROUND(E36*F36,2)</f>
        <v>0</v>
      </c>
      <c r="ZZ36" s="8" t="s">
        <v>109</v>
      </c>
      <c r="AAA36" s="20" t="s">
        <v>110</v>
      </c>
    </row>
    <row r="37" spans="1:703" ht="28.5" x14ac:dyDescent="0.25">
      <c r="A37" s="38" t="s">
        <v>111</v>
      </c>
      <c r="B37" s="39" t="s">
        <v>112</v>
      </c>
      <c r="C37" s="35"/>
      <c r="D37" s="35"/>
      <c r="E37" s="18"/>
      <c r="F37" s="18"/>
      <c r="G37" s="19"/>
      <c r="ZZ37" s="8" t="s">
        <v>113</v>
      </c>
      <c r="AAA37" s="20"/>
    </row>
    <row r="38" spans="1:703" x14ac:dyDescent="0.25">
      <c r="A38" s="40" t="s">
        <v>114</v>
      </c>
      <c r="B38" s="41" t="s">
        <v>115</v>
      </c>
      <c r="C38" s="42" t="s">
        <v>116</v>
      </c>
      <c r="D38" s="50">
        <v>66.400000000000006</v>
      </c>
      <c r="E38" s="2"/>
      <c r="F38" s="2"/>
      <c r="G38" s="3">
        <f t="shared" ref="G38:G44" si="0">ROUND(E38*F38,2)</f>
        <v>0</v>
      </c>
      <c r="ZZ38" s="8" t="s">
        <v>117</v>
      </c>
      <c r="AAA38" s="20" t="s">
        <v>118</v>
      </c>
    </row>
    <row r="39" spans="1:703" ht="27" x14ac:dyDescent="0.25">
      <c r="A39" s="40" t="s">
        <v>119</v>
      </c>
      <c r="B39" s="41" t="s">
        <v>120</v>
      </c>
      <c r="C39" s="42" t="s">
        <v>121</v>
      </c>
      <c r="D39" s="50">
        <v>38.700000000000003</v>
      </c>
      <c r="E39" s="2"/>
      <c r="F39" s="2"/>
      <c r="G39" s="3">
        <f t="shared" si="0"/>
        <v>0</v>
      </c>
      <c r="ZZ39" s="8" t="s">
        <v>122</v>
      </c>
      <c r="AAA39" s="20" t="s">
        <v>123</v>
      </c>
    </row>
    <row r="40" spans="1:703" ht="27" x14ac:dyDescent="0.25">
      <c r="A40" s="40" t="s">
        <v>124</v>
      </c>
      <c r="B40" s="41" t="s">
        <v>125</v>
      </c>
      <c r="C40" s="42" t="s">
        <v>126</v>
      </c>
      <c r="D40" s="50">
        <v>10</v>
      </c>
      <c r="E40" s="2"/>
      <c r="F40" s="2"/>
      <c r="G40" s="3">
        <f t="shared" si="0"/>
        <v>0</v>
      </c>
      <c r="ZZ40" s="8" t="s">
        <v>127</v>
      </c>
      <c r="AAA40" s="20" t="s">
        <v>128</v>
      </c>
    </row>
    <row r="41" spans="1:703" ht="27" x14ac:dyDescent="0.25">
      <c r="A41" s="40" t="s">
        <v>129</v>
      </c>
      <c r="B41" s="41" t="s">
        <v>130</v>
      </c>
      <c r="C41" s="42" t="s">
        <v>131</v>
      </c>
      <c r="D41" s="50">
        <v>27.7</v>
      </c>
      <c r="E41" s="2"/>
      <c r="F41" s="2"/>
      <c r="G41" s="3">
        <f t="shared" si="0"/>
        <v>0</v>
      </c>
      <c r="ZZ41" s="8" t="s">
        <v>132</v>
      </c>
      <c r="AAA41" s="20" t="s">
        <v>133</v>
      </c>
    </row>
    <row r="42" spans="1:703" ht="27" x14ac:dyDescent="0.25">
      <c r="A42" s="40" t="s">
        <v>134</v>
      </c>
      <c r="B42" s="41" t="s">
        <v>135</v>
      </c>
      <c r="C42" s="42" t="s">
        <v>136</v>
      </c>
      <c r="D42" s="43">
        <v>6</v>
      </c>
      <c r="E42" s="1"/>
      <c r="F42" s="2"/>
      <c r="G42" s="3">
        <f t="shared" si="0"/>
        <v>0</v>
      </c>
      <c r="ZZ42" s="8" t="s">
        <v>137</v>
      </c>
      <c r="AAA42" s="20" t="s">
        <v>138</v>
      </c>
    </row>
    <row r="43" spans="1:703" x14ac:dyDescent="0.25">
      <c r="A43" s="40" t="s">
        <v>139</v>
      </c>
      <c r="B43" s="41" t="s">
        <v>140</v>
      </c>
      <c r="C43" s="42" t="s">
        <v>141</v>
      </c>
      <c r="D43" s="43">
        <v>5</v>
      </c>
      <c r="E43" s="1"/>
      <c r="F43" s="2"/>
      <c r="G43" s="3">
        <f t="shared" si="0"/>
        <v>0</v>
      </c>
      <c r="ZZ43" s="8" t="s">
        <v>142</v>
      </c>
      <c r="AAA43" s="20" t="s">
        <v>143</v>
      </c>
    </row>
    <row r="44" spans="1:703" x14ac:dyDescent="0.25">
      <c r="A44" s="40" t="s">
        <v>144</v>
      </c>
      <c r="B44" s="41" t="s">
        <v>145</v>
      </c>
      <c r="C44" s="42" t="s">
        <v>146</v>
      </c>
      <c r="D44" s="43">
        <v>3</v>
      </c>
      <c r="E44" s="1"/>
      <c r="F44" s="2"/>
      <c r="G44" s="3">
        <f t="shared" si="0"/>
        <v>0</v>
      </c>
      <c r="ZZ44" s="8" t="s">
        <v>147</v>
      </c>
      <c r="AAA44" s="20" t="s">
        <v>148</v>
      </c>
    </row>
    <row r="45" spans="1:703" x14ac:dyDescent="0.25">
      <c r="A45" s="38" t="s">
        <v>149</v>
      </c>
      <c r="B45" s="39" t="s">
        <v>150</v>
      </c>
      <c r="C45" s="35"/>
      <c r="D45" s="35"/>
      <c r="E45" s="18"/>
      <c r="F45" s="18"/>
      <c r="G45" s="19"/>
      <c r="ZZ45" s="8" t="s">
        <v>151</v>
      </c>
      <c r="AAA45" s="20"/>
    </row>
    <row r="46" spans="1:703" x14ac:dyDescent="0.25">
      <c r="A46" s="40" t="s">
        <v>152</v>
      </c>
      <c r="B46" s="41" t="s">
        <v>153</v>
      </c>
      <c r="C46" s="42" t="s">
        <v>154</v>
      </c>
      <c r="D46" s="50">
        <v>68.8</v>
      </c>
      <c r="E46" s="2"/>
      <c r="F46" s="2"/>
      <c r="G46" s="3">
        <f>ROUND(E46*F46,2)</f>
        <v>0</v>
      </c>
      <c r="ZZ46" s="8" t="s">
        <v>155</v>
      </c>
      <c r="AAA46" s="20" t="s">
        <v>156</v>
      </c>
    </row>
    <row r="47" spans="1:703" x14ac:dyDescent="0.25">
      <c r="A47" s="40" t="s">
        <v>157</v>
      </c>
      <c r="B47" s="41" t="s">
        <v>158</v>
      </c>
      <c r="C47" s="42" t="s">
        <v>159</v>
      </c>
      <c r="D47" s="50">
        <v>68.8</v>
      </c>
      <c r="E47" s="2"/>
      <c r="F47" s="2"/>
      <c r="G47" s="3">
        <f>ROUND(E47*F47,2)</f>
        <v>0</v>
      </c>
      <c r="ZZ47" s="8" t="s">
        <v>160</v>
      </c>
      <c r="AAA47" s="20" t="s">
        <v>161</v>
      </c>
    </row>
    <row r="48" spans="1:703" ht="27" x14ac:dyDescent="0.25">
      <c r="A48" s="40" t="s">
        <v>162</v>
      </c>
      <c r="B48" s="41" t="s">
        <v>163</v>
      </c>
      <c r="C48" s="42" t="s">
        <v>164</v>
      </c>
      <c r="D48" s="43">
        <v>11</v>
      </c>
      <c r="E48" s="1"/>
      <c r="F48" s="2"/>
      <c r="G48" s="3">
        <f>ROUND(E48*F48,2)</f>
        <v>0</v>
      </c>
      <c r="ZZ48" s="8" t="s">
        <v>165</v>
      </c>
      <c r="AAA48" s="20" t="s">
        <v>166</v>
      </c>
    </row>
    <row r="49" spans="1:703" x14ac:dyDescent="0.25">
      <c r="A49" s="40" t="s">
        <v>167</v>
      </c>
      <c r="B49" s="41" t="s">
        <v>168</v>
      </c>
      <c r="C49" s="42" t="s">
        <v>169</v>
      </c>
      <c r="D49" s="50">
        <v>2</v>
      </c>
      <c r="E49" s="2"/>
      <c r="F49" s="2"/>
      <c r="G49" s="3">
        <f>ROUND(E49*F49,2)</f>
        <v>0</v>
      </c>
      <c r="ZZ49" s="8" t="s">
        <v>170</v>
      </c>
      <c r="AAA49" s="20" t="s">
        <v>171</v>
      </c>
    </row>
    <row r="50" spans="1:703" ht="15.75" x14ac:dyDescent="0.25">
      <c r="A50" s="38" t="s">
        <v>172</v>
      </c>
      <c r="B50" s="51" t="s">
        <v>173</v>
      </c>
      <c r="C50" s="35"/>
      <c r="D50" s="35"/>
      <c r="E50" s="18"/>
      <c r="F50" s="18"/>
      <c r="G50" s="19"/>
      <c r="ZZ50" s="8" t="s">
        <v>174</v>
      </c>
      <c r="AAA50" s="20"/>
    </row>
    <row r="51" spans="1:703" x14ac:dyDescent="0.25">
      <c r="A51" s="38" t="s">
        <v>175</v>
      </c>
      <c r="B51" s="39" t="s">
        <v>176</v>
      </c>
      <c r="C51" s="35"/>
      <c r="D51" s="35"/>
      <c r="E51" s="18"/>
      <c r="F51" s="18"/>
      <c r="G51" s="19"/>
      <c r="ZZ51" s="8" t="s">
        <v>177</v>
      </c>
      <c r="AAA51" s="20"/>
    </row>
    <row r="52" spans="1:703" ht="27" x14ac:dyDescent="0.25">
      <c r="A52" s="40" t="s">
        <v>178</v>
      </c>
      <c r="B52" s="41" t="s">
        <v>179</v>
      </c>
      <c r="C52" s="42" t="s">
        <v>180</v>
      </c>
      <c r="D52" s="50">
        <v>9.8000000000000007</v>
      </c>
      <c r="E52" s="2"/>
      <c r="F52" s="2"/>
      <c r="G52" s="3">
        <f>ROUND(E52*F52,2)</f>
        <v>0</v>
      </c>
      <c r="ZZ52" s="8" t="s">
        <v>181</v>
      </c>
      <c r="AAA52" s="20" t="s">
        <v>182</v>
      </c>
    </row>
    <row r="53" spans="1:703" x14ac:dyDescent="0.25">
      <c r="A53" s="44"/>
      <c r="B53" s="45"/>
      <c r="C53" s="35"/>
      <c r="D53" s="35"/>
      <c r="E53" s="18"/>
      <c r="F53" s="18"/>
      <c r="G53" s="22"/>
    </row>
    <row r="54" spans="1:703" x14ac:dyDescent="0.25">
      <c r="A54" s="46"/>
      <c r="B54" s="47" t="s">
        <v>183</v>
      </c>
      <c r="C54" s="35"/>
      <c r="D54" s="35"/>
      <c r="E54" s="18"/>
      <c r="F54" s="18"/>
      <c r="G54" s="23">
        <f>SUBTOTAL(109,G33:G53)</f>
        <v>0</v>
      </c>
      <c r="H54" s="24"/>
      <c r="ZZ54" s="8" t="s">
        <v>184</v>
      </c>
    </row>
    <row r="55" spans="1:703" x14ac:dyDescent="0.25">
      <c r="A55" s="48"/>
      <c r="B55" s="49"/>
      <c r="C55" s="35"/>
      <c r="D55" s="35"/>
      <c r="E55" s="18"/>
      <c r="F55" s="18"/>
      <c r="G55" s="17"/>
    </row>
    <row r="56" spans="1:703" ht="15.75" x14ac:dyDescent="0.25">
      <c r="A56" s="33" t="s">
        <v>185</v>
      </c>
      <c r="B56" s="34" t="s">
        <v>186</v>
      </c>
      <c r="C56" s="35"/>
      <c r="D56" s="35"/>
      <c r="E56" s="18"/>
      <c r="F56" s="18"/>
      <c r="G56" s="19"/>
      <c r="ZZ56" s="8" t="s">
        <v>187</v>
      </c>
      <c r="AAA56" s="20"/>
    </row>
    <row r="57" spans="1:703" ht="15.75" x14ac:dyDescent="0.25">
      <c r="A57" s="36" t="s">
        <v>188</v>
      </c>
      <c r="B57" s="37" t="s">
        <v>189</v>
      </c>
      <c r="C57" s="35"/>
      <c r="D57" s="35"/>
      <c r="E57" s="18"/>
      <c r="F57" s="18"/>
      <c r="G57" s="19"/>
      <c r="ZZ57" s="8" t="s">
        <v>190</v>
      </c>
      <c r="AAA57" s="20"/>
    </row>
    <row r="58" spans="1:703" ht="28.5" x14ac:dyDescent="0.25">
      <c r="A58" s="38" t="s">
        <v>191</v>
      </c>
      <c r="B58" s="39" t="s">
        <v>192</v>
      </c>
      <c r="C58" s="35"/>
      <c r="D58" s="35"/>
      <c r="E58" s="18"/>
      <c r="F58" s="18"/>
      <c r="G58" s="19"/>
      <c r="ZZ58" s="8" t="s">
        <v>193</v>
      </c>
      <c r="AAA58" s="20"/>
    </row>
    <row r="59" spans="1:703" x14ac:dyDescent="0.25">
      <c r="A59" s="40" t="s">
        <v>194</v>
      </c>
      <c r="B59" s="41" t="s">
        <v>195</v>
      </c>
      <c r="C59" s="42" t="s">
        <v>196</v>
      </c>
      <c r="D59" s="50">
        <v>159.69999999999999</v>
      </c>
      <c r="E59" s="2"/>
      <c r="F59" s="2"/>
      <c r="G59" s="3">
        <f>ROUND(E59*F59,2)</f>
        <v>0</v>
      </c>
      <c r="ZZ59" s="8" t="s">
        <v>197</v>
      </c>
      <c r="AAA59" s="20" t="s">
        <v>198</v>
      </c>
    </row>
    <row r="60" spans="1:703" ht="15.75" x14ac:dyDescent="0.25">
      <c r="A60" s="38" t="s">
        <v>199</v>
      </c>
      <c r="B60" s="51" t="s">
        <v>200</v>
      </c>
      <c r="C60" s="35"/>
      <c r="D60" s="35"/>
      <c r="E60" s="18"/>
      <c r="F60" s="18"/>
      <c r="G60" s="19"/>
      <c r="ZZ60" s="8" t="s">
        <v>201</v>
      </c>
      <c r="AAA60" s="20"/>
    </row>
    <row r="61" spans="1:703" x14ac:dyDescent="0.25">
      <c r="A61" s="38" t="s">
        <v>202</v>
      </c>
      <c r="B61" s="39" t="s">
        <v>203</v>
      </c>
      <c r="C61" s="35"/>
      <c r="D61" s="35"/>
      <c r="E61" s="18"/>
      <c r="F61" s="18"/>
      <c r="G61" s="19"/>
      <c r="ZZ61" s="8" t="s">
        <v>204</v>
      </c>
      <c r="AAA61" s="20"/>
    </row>
    <row r="62" spans="1:703" x14ac:dyDescent="0.25">
      <c r="A62" s="40" t="s">
        <v>205</v>
      </c>
      <c r="B62" s="41" t="s">
        <v>206</v>
      </c>
      <c r="C62" s="42" t="s">
        <v>207</v>
      </c>
      <c r="D62" s="50">
        <v>55.04</v>
      </c>
      <c r="E62" s="2"/>
      <c r="F62" s="2"/>
      <c r="G62" s="3">
        <f>ROUND(E62*F62,2)</f>
        <v>0</v>
      </c>
      <c r="ZZ62" s="8" t="s">
        <v>208</v>
      </c>
      <c r="AAA62" s="20" t="s">
        <v>209</v>
      </c>
    </row>
    <row r="63" spans="1:703" ht="15.75" x14ac:dyDescent="0.25">
      <c r="A63" s="38" t="s">
        <v>210</v>
      </c>
      <c r="B63" s="51" t="s">
        <v>211</v>
      </c>
      <c r="C63" s="35"/>
      <c r="D63" s="35"/>
      <c r="E63" s="18"/>
      <c r="F63" s="18"/>
      <c r="G63" s="19"/>
      <c r="ZZ63" s="8" t="s">
        <v>212</v>
      </c>
      <c r="AAA63" s="20"/>
    </row>
    <row r="64" spans="1:703" x14ac:dyDescent="0.25">
      <c r="A64" s="38" t="s">
        <v>213</v>
      </c>
      <c r="B64" s="39" t="s">
        <v>214</v>
      </c>
      <c r="C64" s="35"/>
      <c r="D64" s="35"/>
      <c r="E64" s="18"/>
      <c r="F64" s="18"/>
      <c r="G64" s="19"/>
      <c r="ZZ64" s="8" t="s">
        <v>215</v>
      </c>
      <c r="AAA64" s="20"/>
    </row>
    <row r="65" spans="1:703" ht="40.5" x14ac:dyDescent="0.25">
      <c r="A65" s="40" t="s">
        <v>216</v>
      </c>
      <c r="B65" s="41" t="s">
        <v>217</v>
      </c>
      <c r="C65" s="42" t="s">
        <v>218</v>
      </c>
      <c r="D65" s="50">
        <v>14.1</v>
      </c>
      <c r="E65" s="2"/>
      <c r="F65" s="2"/>
      <c r="G65" s="3">
        <f>ROUND(E65*F65,2)</f>
        <v>0</v>
      </c>
      <c r="ZZ65" s="8" t="s">
        <v>219</v>
      </c>
      <c r="AAA65" s="20" t="s">
        <v>220</v>
      </c>
    </row>
    <row r="66" spans="1:703" x14ac:dyDescent="0.25">
      <c r="A66" s="38" t="s">
        <v>221</v>
      </c>
      <c r="B66" s="39" t="s">
        <v>222</v>
      </c>
      <c r="C66" s="35"/>
      <c r="D66" s="35"/>
      <c r="E66" s="18"/>
      <c r="F66" s="18"/>
      <c r="G66" s="19"/>
      <c r="ZZ66" s="8" t="s">
        <v>223</v>
      </c>
      <c r="AAA66" s="20"/>
    </row>
    <row r="67" spans="1:703" x14ac:dyDescent="0.25">
      <c r="A67" s="40" t="s">
        <v>224</v>
      </c>
      <c r="B67" s="41" t="s">
        <v>225</v>
      </c>
      <c r="C67" s="42" t="s">
        <v>226</v>
      </c>
      <c r="D67" s="50">
        <v>32.43</v>
      </c>
      <c r="E67" s="2"/>
      <c r="F67" s="2"/>
      <c r="G67" s="3">
        <f>ROUND(E67*F67,2)</f>
        <v>0</v>
      </c>
      <c r="ZZ67" s="8" t="s">
        <v>227</v>
      </c>
      <c r="AAA67" s="20" t="s">
        <v>228</v>
      </c>
    </row>
    <row r="68" spans="1:703" x14ac:dyDescent="0.25">
      <c r="A68" s="40" t="s">
        <v>229</v>
      </c>
      <c r="B68" s="41" t="s">
        <v>230</v>
      </c>
      <c r="C68" s="42" t="s">
        <v>231</v>
      </c>
      <c r="D68" s="50">
        <v>32.43</v>
      </c>
      <c r="E68" s="2"/>
      <c r="F68" s="2"/>
      <c r="G68" s="3">
        <f>ROUND(E68*F68,2)</f>
        <v>0</v>
      </c>
      <c r="ZZ68" s="8" t="s">
        <v>232</v>
      </c>
      <c r="AAA68" s="20" t="s">
        <v>233</v>
      </c>
    </row>
    <row r="69" spans="1:703" x14ac:dyDescent="0.25">
      <c r="A69" s="44"/>
      <c r="B69" s="45"/>
      <c r="C69" s="35"/>
      <c r="D69" s="35"/>
      <c r="E69" s="18"/>
      <c r="F69" s="18"/>
      <c r="G69" s="22"/>
    </row>
    <row r="70" spans="1:703" x14ac:dyDescent="0.25">
      <c r="A70" s="46"/>
      <c r="B70" s="47" t="s">
        <v>234</v>
      </c>
      <c r="C70" s="35"/>
      <c r="D70" s="35"/>
      <c r="E70" s="18"/>
      <c r="F70" s="18"/>
      <c r="G70" s="23">
        <f>SUBTOTAL(109,G57:G69)</f>
        <v>0</v>
      </c>
      <c r="H70" s="24"/>
      <c r="ZZ70" s="8" t="s">
        <v>235</v>
      </c>
    </row>
    <row r="71" spans="1:703" x14ac:dyDescent="0.25">
      <c r="A71" s="25"/>
      <c r="B71" s="26"/>
      <c r="C71" s="18"/>
      <c r="D71" s="18"/>
      <c r="E71" s="18"/>
      <c r="F71" s="18"/>
      <c r="G71" s="17"/>
    </row>
    <row r="72" spans="1:703" x14ac:dyDescent="0.25">
      <c r="A72" s="21"/>
      <c r="B72" s="27"/>
      <c r="C72" s="28"/>
      <c r="D72" s="28"/>
      <c r="E72" s="28"/>
      <c r="F72" s="28"/>
      <c r="G72" s="22"/>
    </row>
    <row r="73" spans="1:703" x14ac:dyDescent="0.25">
      <c r="A73" s="29"/>
      <c r="B73" s="29"/>
      <c r="C73" s="29"/>
      <c r="D73" s="29"/>
      <c r="E73" s="29"/>
      <c r="F73" s="29"/>
      <c r="G73" s="29"/>
    </row>
    <row r="74" spans="1:703" x14ac:dyDescent="0.25">
      <c r="B74" s="30" t="s">
        <v>236</v>
      </c>
      <c r="G74" s="31">
        <f>SUBTOTAL(109,G4:G72)</f>
        <v>0</v>
      </c>
      <c r="ZZ74" s="8" t="s">
        <v>237</v>
      </c>
    </row>
    <row r="75" spans="1:703" x14ac:dyDescent="0.25">
      <c r="A75" s="32">
        <v>20</v>
      </c>
      <c r="B75" s="30" t="str">
        <f>CONCATENATE("Montant TVA (",A75,"%)")</f>
        <v>Montant TVA (20%)</v>
      </c>
      <c r="G75" s="31">
        <f>(G74*A75)/100</f>
        <v>0</v>
      </c>
      <c r="ZZ75" s="8" t="s">
        <v>238</v>
      </c>
    </row>
    <row r="76" spans="1:703" x14ac:dyDescent="0.25">
      <c r="B76" s="30" t="s">
        <v>239</v>
      </c>
      <c r="G76" s="31">
        <f>G74+G75</f>
        <v>0</v>
      </c>
      <c r="ZZ76" s="8" t="s">
        <v>240</v>
      </c>
    </row>
    <row r="77" spans="1:703" x14ac:dyDescent="0.25">
      <c r="G77" s="31"/>
    </row>
    <row r="78" spans="1:703" x14ac:dyDescent="0.25">
      <c r="G78" s="31"/>
    </row>
  </sheetData>
  <sheetProtection algorithmName="SHA-512" hashValue="+4TD6Vn5Qph5+wvABrGn0pdCy017CaqvrHhNqjJt22CY8GF2it9m3KbSwnreEzDOqzx9z6B0xYKYI1cs5ueacg==" saltValue="BC+427R2Pz+MTneiKUJR0A==" spinCount="100000" sheet="1" objects="1" scenarios="1"/>
  <mergeCells count="2">
    <mergeCell ref="A1:G1"/>
    <mergeCell ref="A2:B2"/>
  </mergeCells>
  <printOptions horizontalCentered="1"/>
  <pageMargins left="0.08" right="0.08" top="0.06" bottom="0.08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22DAD-BD54-414B-ABF1-C6C46D1268D7}">
  <sheetPr>
    <pageSetUpPr fitToPage="1"/>
  </sheetPr>
  <dimension ref="A1:AAA3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33" sqref="D33"/>
    </sheetView>
  </sheetViews>
  <sheetFormatPr baseColWidth="10" defaultColWidth="10.7109375" defaultRowHeight="15" x14ac:dyDescent="0.25"/>
  <cols>
    <col min="1" max="1" width="9.7109375" style="8" customWidth="1"/>
    <col min="2" max="2" width="46.7109375" style="8" customWidth="1"/>
    <col min="3" max="3" width="4.7109375" style="8" customWidth="1"/>
    <col min="4" max="6" width="10.7109375" style="8" customWidth="1"/>
    <col min="7" max="7" width="12.7109375" style="8" customWidth="1"/>
    <col min="8" max="8" width="10.7109375" style="8" customWidth="1"/>
    <col min="9" max="701" width="10.7109375" style="8"/>
    <col min="702" max="704" width="10.7109375" style="8" customWidth="1"/>
    <col min="705" max="16384" width="10.7109375" style="8"/>
  </cols>
  <sheetData>
    <row r="1" spans="1:703" ht="72.2" customHeight="1" x14ac:dyDescent="0.25">
      <c r="A1" s="5"/>
      <c r="B1" s="6"/>
      <c r="C1" s="6"/>
      <c r="D1" s="6"/>
      <c r="E1" s="6"/>
      <c r="F1" s="6"/>
      <c r="G1" s="7"/>
    </row>
    <row r="2" spans="1:703" ht="30" x14ac:dyDescent="0.25">
      <c r="A2" s="9" t="s">
        <v>320</v>
      </c>
      <c r="B2" s="10"/>
      <c r="C2" s="11" t="s">
        <v>241</v>
      </c>
      <c r="D2" s="12" t="s">
        <v>1</v>
      </c>
      <c r="E2" s="12" t="s">
        <v>319</v>
      </c>
      <c r="F2" s="12" t="s">
        <v>242</v>
      </c>
      <c r="G2" s="13" t="s">
        <v>243</v>
      </c>
    </row>
    <row r="3" spans="1:703" x14ac:dyDescent="0.25">
      <c r="A3" s="14"/>
      <c r="B3" s="15"/>
      <c r="C3" s="16"/>
      <c r="D3" s="16"/>
      <c r="E3" s="16"/>
      <c r="F3" s="16"/>
      <c r="G3" s="17"/>
    </row>
    <row r="4" spans="1:703" ht="15.75" x14ac:dyDescent="0.25">
      <c r="A4" s="33" t="s">
        <v>244</v>
      </c>
      <c r="B4" s="34" t="s">
        <v>245</v>
      </c>
      <c r="C4" s="35"/>
      <c r="D4" s="35"/>
      <c r="E4" s="18"/>
      <c r="F4" s="18"/>
      <c r="G4" s="19"/>
      <c r="ZZ4" s="8" t="s">
        <v>246</v>
      </c>
      <c r="AAA4" s="20"/>
    </row>
    <row r="5" spans="1:703" ht="15.75" x14ac:dyDescent="0.25">
      <c r="A5" s="36" t="s">
        <v>247</v>
      </c>
      <c r="B5" s="37" t="s">
        <v>248</v>
      </c>
      <c r="C5" s="35"/>
      <c r="D5" s="35"/>
      <c r="E5" s="18"/>
      <c r="F5" s="18"/>
      <c r="G5" s="19"/>
      <c r="ZZ5" s="8" t="s">
        <v>249</v>
      </c>
      <c r="AAA5" s="20"/>
    </row>
    <row r="6" spans="1:703" ht="28.5" x14ac:dyDescent="0.25">
      <c r="A6" s="38" t="s">
        <v>250</v>
      </c>
      <c r="B6" s="39" t="s">
        <v>251</v>
      </c>
      <c r="C6" s="35"/>
      <c r="D6" s="35"/>
      <c r="E6" s="18"/>
      <c r="F6" s="18"/>
      <c r="G6" s="19"/>
      <c r="ZZ6" s="8" t="s">
        <v>252</v>
      </c>
      <c r="AAA6" s="20"/>
    </row>
    <row r="7" spans="1:703" x14ac:dyDescent="0.25">
      <c r="A7" s="40" t="s">
        <v>253</v>
      </c>
      <c r="B7" s="41" t="s">
        <v>254</v>
      </c>
      <c r="C7" s="42" t="s">
        <v>255</v>
      </c>
      <c r="D7" s="50">
        <v>149</v>
      </c>
      <c r="E7" s="2"/>
      <c r="F7" s="2"/>
      <c r="G7" s="3">
        <f>ROUND(E7*F7,2)</f>
        <v>0</v>
      </c>
      <c r="ZZ7" s="8" t="s">
        <v>256</v>
      </c>
      <c r="AAA7" s="20" t="s">
        <v>257</v>
      </c>
    </row>
    <row r="8" spans="1:703" ht="15.75" x14ac:dyDescent="0.25">
      <c r="A8" s="38" t="s">
        <v>258</v>
      </c>
      <c r="B8" s="51" t="s">
        <v>259</v>
      </c>
      <c r="C8" s="35"/>
      <c r="D8" s="35"/>
      <c r="E8" s="18"/>
      <c r="F8" s="18"/>
      <c r="G8" s="19"/>
      <c r="ZZ8" s="8" t="s">
        <v>260</v>
      </c>
      <c r="AAA8" s="20"/>
    </row>
    <row r="9" spans="1:703" ht="28.5" x14ac:dyDescent="0.25">
      <c r="A9" s="38" t="s">
        <v>261</v>
      </c>
      <c r="B9" s="39" t="s">
        <v>262</v>
      </c>
      <c r="C9" s="35"/>
      <c r="D9" s="35"/>
      <c r="E9" s="18"/>
      <c r="F9" s="18"/>
      <c r="G9" s="19"/>
      <c r="ZZ9" s="8" t="s">
        <v>263</v>
      </c>
      <c r="AAA9" s="20"/>
    </row>
    <row r="10" spans="1:703" ht="27" x14ac:dyDescent="0.25">
      <c r="A10" s="40" t="s">
        <v>264</v>
      </c>
      <c r="B10" s="41" t="s">
        <v>265</v>
      </c>
      <c r="C10" s="42" t="s">
        <v>266</v>
      </c>
      <c r="D10" s="50">
        <v>142</v>
      </c>
      <c r="E10" s="2"/>
      <c r="F10" s="2"/>
      <c r="G10" s="3">
        <f>ROUND(E10*F10,2)</f>
        <v>0</v>
      </c>
      <c r="ZZ10" s="8" t="s">
        <v>267</v>
      </c>
      <c r="AAA10" s="20" t="s">
        <v>268</v>
      </c>
    </row>
    <row r="11" spans="1:703" x14ac:dyDescent="0.25">
      <c r="A11" s="40" t="s">
        <v>269</v>
      </c>
      <c r="B11" s="41" t="s">
        <v>270</v>
      </c>
      <c r="C11" s="42" t="s">
        <v>271</v>
      </c>
      <c r="D11" s="50">
        <v>7</v>
      </c>
      <c r="E11" s="2"/>
      <c r="F11" s="2"/>
      <c r="G11" s="3">
        <f>ROUND(E11*F11,2)</f>
        <v>0</v>
      </c>
      <c r="ZZ11" s="8" t="s">
        <v>272</v>
      </c>
      <c r="AAA11" s="20" t="s">
        <v>273</v>
      </c>
    </row>
    <row r="12" spans="1:703" x14ac:dyDescent="0.25">
      <c r="A12" s="44"/>
      <c r="B12" s="45"/>
      <c r="C12" s="35"/>
      <c r="D12" s="35"/>
      <c r="E12" s="18"/>
      <c r="F12" s="18"/>
      <c r="G12" s="22"/>
    </row>
    <row r="13" spans="1:703" x14ac:dyDescent="0.25">
      <c r="A13" s="46"/>
      <c r="B13" s="47" t="s">
        <v>274</v>
      </c>
      <c r="C13" s="35"/>
      <c r="D13" s="35"/>
      <c r="E13" s="18"/>
      <c r="F13" s="18"/>
      <c r="G13" s="23">
        <f>SUBTOTAL(109,G5:G12)</f>
        <v>0</v>
      </c>
      <c r="H13" s="24"/>
      <c r="ZZ13" s="8" t="s">
        <v>275</v>
      </c>
    </row>
    <row r="14" spans="1:703" x14ac:dyDescent="0.25">
      <c r="A14" s="48"/>
      <c r="B14" s="49"/>
      <c r="C14" s="35"/>
      <c r="D14" s="35"/>
      <c r="E14" s="18"/>
      <c r="F14" s="18"/>
      <c r="G14" s="17"/>
    </row>
    <row r="15" spans="1:703" ht="15.75" x14ac:dyDescent="0.25">
      <c r="A15" s="33" t="s">
        <v>276</v>
      </c>
      <c r="B15" s="34" t="s">
        <v>277</v>
      </c>
      <c r="C15" s="35"/>
      <c r="D15" s="35"/>
      <c r="E15" s="18"/>
      <c r="F15" s="18"/>
      <c r="G15" s="19"/>
      <c r="ZZ15" s="8" t="s">
        <v>278</v>
      </c>
      <c r="AAA15" s="20"/>
    </row>
    <row r="16" spans="1:703" ht="15.75" x14ac:dyDescent="0.25">
      <c r="A16" s="36" t="s">
        <v>279</v>
      </c>
      <c r="B16" s="37" t="s">
        <v>280</v>
      </c>
      <c r="C16" s="35"/>
      <c r="D16" s="35"/>
      <c r="E16" s="18"/>
      <c r="F16" s="18"/>
      <c r="G16" s="19"/>
      <c r="ZZ16" s="8" t="s">
        <v>281</v>
      </c>
      <c r="AAA16" s="20"/>
    </row>
    <row r="17" spans="1:703" x14ac:dyDescent="0.25">
      <c r="A17" s="38" t="s">
        <v>282</v>
      </c>
      <c r="B17" s="53"/>
      <c r="C17" s="35"/>
      <c r="D17" s="35"/>
      <c r="E17" s="18"/>
      <c r="F17" s="18"/>
      <c r="G17" s="19"/>
      <c r="ZZ17" s="8" t="s">
        <v>283</v>
      </c>
      <c r="AAA17" s="20"/>
    </row>
    <row r="18" spans="1:703" ht="27" x14ac:dyDescent="0.25">
      <c r="A18" s="40" t="s">
        <v>284</v>
      </c>
      <c r="B18" s="41" t="s">
        <v>285</v>
      </c>
      <c r="C18" s="42" t="s">
        <v>286</v>
      </c>
      <c r="D18" s="50">
        <v>10</v>
      </c>
      <c r="E18" s="2"/>
      <c r="F18" s="2"/>
      <c r="G18" s="3">
        <f>ROUND(E18*F18,2)</f>
        <v>0</v>
      </c>
      <c r="ZZ18" s="8" t="s">
        <v>287</v>
      </c>
      <c r="AAA18" s="20" t="s">
        <v>288</v>
      </c>
    </row>
    <row r="19" spans="1:703" ht="15.75" x14ac:dyDescent="0.25">
      <c r="A19" s="38" t="s">
        <v>289</v>
      </c>
      <c r="B19" s="51" t="s">
        <v>290</v>
      </c>
      <c r="C19" s="35"/>
      <c r="D19" s="35"/>
      <c r="E19" s="18"/>
      <c r="F19" s="18"/>
      <c r="G19" s="19"/>
      <c r="ZZ19" s="8" t="s">
        <v>291</v>
      </c>
      <c r="AAA19" s="20"/>
    </row>
    <row r="20" spans="1:703" x14ac:dyDescent="0.25">
      <c r="A20" s="38" t="s">
        <v>292</v>
      </c>
      <c r="B20" s="39" t="s">
        <v>293</v>
      </c>
      <c r="C20" s="35"/>
      <c r="D20" s="35"/>
      <c r="E20" s="18"/>
      <c r="F20" s="18"/>
      <c r="G20" s="19"/>
      <c r="ZZ20" s="8" t="s">
        <v>294</v>
      </c>
      <c r="AAA20" s="20"/>
    </row>
    <row r="21" spans="1:703" ht="27" x14ac:dyDescent="0.25">
      <c r="A21" s="40" t="s">
        <v>295</v>
      </c>
      <c r="B21" s="41" t="s">
        <v>296</v>
      </c>
      <c r="C21" s="42" t="s">
        <v>297</v>
      </c>
      <c r="D21" s="50">
        <v>7</v>
      </c>
      <c r="E21" s="2"/>
      <c r="F21" s="2"/>
      <c r="G21" s="3">
        <f>ROUND(E21*F21,2)</f>
        <v>0</v>
      </c>
      <c r="ZZ21" s="8" t="s">
        <v>298</v>
      </c>
      <c r="AAA21" s="20" t="s">
        <v>299</v>
      </c>
    </row>
    <row r="22" spans="1:703" ht="15.75" x14ac:dyDescent="0.25">
      <c r="A22" s="38" t="s">
        <v>300</v>
      </c>
      <c r="B22" s="51" t="s">
        <v>301</v>
      </c>
      <c r="C22" s="35"/>
      <c r="D22" s="35"/>
      <c r="E22" s="18"/>
      <c r="F22" s="18"/>
      <c r="G22" s="19"/>
      <c r="ZZ22" s="8" t="s">
        <v>302</v>
      </c>
      <c r="AAA22" s="20"/>
    </row>
    <row r="23" spans="1:703" ht="28.5" x14ac:dyDescent="0.25">
      <c r="A23" s="38" t="s">
        <v>303</v>
      </c>
      <c r="B23" s="39" t="s">
        <v>304</v>
      </c>
      <c r="C23" s="35"/>
      <c r="D23" s="35"/>
      <c r="E23" s="18"/>
      <c r="F23" s="18"/>
      <c r="G23" s="19"/>
      <c r="ZZ23" s="8" t="s">
        <v>305</v>
      </c>
      <c r="AAA23" s="20"/>
    </row>
    <row r="24" spans="1:703" x14ac:dyDescent="0.25">
      <c r="A24" s="40" t="s">
        <v>306</v>
      </c>
      <c r="B24" s="41" t="s">
        <v>307</v>
      </c>
      <c r="C24" s="42" t="s">
        <v>308</v>
      </c>
      <c r="D24" s="50">
        <v>142</v>
      </c>
      <c r="E24" s="2"/>
      <c r="F24" s="2"/>
      <c r="G24" s="3">
        <f>ROUND(E24*F24,2)</f>
        <v>0</v>
      </c>
      <c r="ZZ24" s="8" t="s">
        <v>309</v>
      </c>
      <c r="AAA24" s="20" t="s">
        <v>310</v>
      </c>
    </row>
    <row r="25" spans="1:703" x14ac:dyDescent="0.25">
      <c r="A25" s="44"/>
      <c r="B25" s="45"/>
      <c r="C25" s="35"/>
      <c r="D25" s="35"/>
      <c r="E25" s="18"/>
      <c r="F25" s="18"/>
      <c r="G25" s="22"/>
    </row>
    <row r="26" spans="1:703" x14ac:dyDescent="0.25">
      <c r="A26" s="46"/>
      <c r="B26" s="47" t="s">
        <v>311</v>
      </c>
      <c r="C26" s="35"/>
      <c r="D26" s="35"/>
      <c r="E26" s="18"/>
      <c r="F26" s="18"/>
      <c r="G26" s="23">
        <f>SUBTOTAL(109,G16:G25)</f>
        <v>0</v>
      </c>
      <c r="H26" s="24"/>
      <c r="ZZ26" s="8" t="s">
        <v>312</v>
      </c>
    </row>
    <row r="27" spans="1:703" x14ac:dyDescent="0.25">
      <c r="A27" s="25"/>
      <c r="B27" s="26"/>
      <c r="C27" s="18"/>
      <c r="D27" s="18"/>
      <c r="E27" s="18"/>
      <c r="F27" s="18"/>
      <c r="G27" s="17"/>
    </row>
    <row r="28" spans="1:703" x14ac:dyDescent="0.25">
      <c r="A28" s="21"/>
      <c r="B28" s="27"/>
      <c r="C28" s="28"/>
      <c r="D28" s="28"/>
      <c r="E28" s="28"/>
      <c r="F28" s="28"/>
      <c r="G28" s="22"/>
    </row>
    <row r="29" spans="1:703" x14ac:dyDescent="0.25">
      <c r="A29" s="29"/>
      <c r="B29" s="29"/>
      <c r="C29" s="29"/>
      <c r="D29" s="29"/>
      <c r="E29" s="29"/>
      <c r="F29" s="29"/>
      <c r="G29" s="29"/>
    </row>
    <row r="30" spans="1:703" x14ac:dyDescent="0.25">
      <c r="B30" s="30" t="s">
        <v>313</v>
      </c>
      <c r="G30" s="31">
        <f>SUBTOTAL(109,G4:G28)</f>
        <v>0</v>
      </c>
      <c r="ZZ30" s="8" t="s">
        <v>314</v>
      </c>
    </row>
    <row r="31" spans="1:703" x14ac:dyDescent="0.25">
      <c r="A31" s="32">
        <v>20</v>
      </c>
      <c r="B31" s="30" t="str">
        <f>CONCATENATE("Montant TVA (",A31,"%)")</f>
        <v>Montant TVA (20%)</v>
      </c>
      <c r="G31" s="31">
        <f>(G30*A31)/100</f>
        <v>0</v>
      </c>
      <c r="ZZ31" s="8" t="s">
        <v>315</v>
      </c>
    </row>
    <row r="32" spans="1:703" x14ac:dyDescent="0.25">
      <c r="B32" s="30" t="s">
        <v>316</v>
      </c>
      <c r="G32" s="31">
        <f>G30+G31</f>
        <v>0</v>
      </c>
      <c r="ZZ32" s="8" t="s">
        <v>317</v>
      </c>
    </row>
    <row r="33" spans="7:7" x14ac:dyDescent="0.25">
      <c r="G33" s="31"/>
    </row>
    <row r="34" spans="7:7" x14ac:dyDescent="0.25">
      <c r="G34" s="31"/>
    </row>
  </sheetData>
  <sheetProtection algorithmName="SHA-512" hashValue="6SYw1Yczqg7jFReR96JrzgqXA8JTs7JBSxSaS/E59ZnC5bOfAPNkTb9O/B/+sKtzYM0GGScSs5VorLRJuDKwhQ==" saltValue="X2xMjLHOA3pdpwsx7QqSoQ==" spinCount="100000" sheet="1" objects="1" scenarios="1"/>
  <mergeCells count="2">
    <mergeCell ref="A1:G1"/>
    <mergeCell ref="A2:B2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4c546ccfe26d4c84b98eb82f46e6712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39d625f81c26a0ba2641a868a711454d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FC1695-75E6-453B-9C27-0FD522C33505}"/>
</file>

<file path=customXml/itemProps2.xml><?xml version="1.0" encoding="utf-8"?>
<ds:datastoreItem xmlns:ds="http://schemas.openxmlformats.org/officeDocument/2006/customXml" ds:itemID="{1C0FB2A3-8E57-4EDF-9CCC-3BF952602032}"/>
</file>

<file path=customXml/itemProps3.xml><?xml version="1.0" encoding="utf-8"?>
<ds:datastoreItem xmlns:ds="http://schemas.openxmlformats.org/officeDocument/2006/customXml" ds:itemID="{C8979E48-6F2C-46ED-A9B6-469A19C146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N°01 Page de garde</vt:lpstr>
      <vt:lpstr>Lot N°01 VRD</vt:lpstr>
      <vt:lpstr>PSE 3 Gazon synthétique</vt:lpstr>
      <vt:lpstr>'Lot N°01 VRD'!Impression_des_titres</vt:lpstr>
      <vt:lpstr>'PSE 3 Gazon synthétique'!Impression_des_titres</vt:lpstr>
      <vt:lpstr>'Lot N°01 VRD'!Zone_d_impression</vt:lpstr>
      <vt:lpstr>'PSE 3 Gazon synthétique'!Zone_d_impression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2025-07-29T09:55:47Z</cp:lastPrinted>
  <dcterms:created xsi:type="dcterms:W3CDTF">2025-07-29T09:40:15Z</dcterms:created>
  <dcterms:modified xsi:type="dcterms:W3CDTF">2025-07-29T09:58:39Z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</Properties>
</file>