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20" documentId="115_{32EBCFBD-5C22-4822-890C-FFC2691409EE}" xr6:coauthVersionLast="47" xr6:coauthVersionMax="47" xr10:uidLastSave="{4FC48A48-DABE-4892-8A3B-7699D3F5C4D9}"/>
  <bookViews>
    <workbookView xWindow="-120" yWindow="-120" windowWidth="38640" windowHeight="21120" activeTab="1" xr2:uid="{00000000-000D-0000-FFFF-FFFF00000000}"/>
  </bookViews>
  <sheets>
    <sheet name="Lot N°06 Page de garde" sheetId="1" r:id="rId1"/>
    <sheet name="Lot N°06 MENUISERIES EXTERIEUR" sheetId="2" r:id="rId2"/>
  </sheets>
  <definedNames>
    <definedName name="_xlnm.Print_Titles" localSheetId="1">'Lot N°06 MENUISERIES EXTERIEUR'!$1:$2</definedName>
    <definedName name="_xlnm.Print_Area" localSheetId="1">'Lot N°06 MENUISERIES EXTERIEUR'!$A$1:$G$107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10" i="2"/>
  <c r="G17" i="2"/>
  <c r="G20" i="2" s="1"/>
  <c r="G18" i="2"/>
  <c r="G25" i="2"/>
  <c r="G28" i="2"/>
  <c r="G29" i="2"/>
  <c r="G30" i="2"/>
  <c r="G31" i="2"/>
  <c r="G34" i="2"/>
  <c r="G37" i="2"/>
  <c r="G40" i="2"/>
  <c r="G43" i="2"/>
  <c r="G47" i="2"/>
  <c r="G52" i="2"/>
  <c r="G55" i="2"/>
  <c r="G60" i="2"/>
  <c r="G62" i="2"/>
  <c r="G64" i="2"/>
  <c r="G71" i="2"/>
  <c r="G74" i="2"/>
  <c r="G75" i="2"/>
  <c r="G76" i="2"/>
  <c r="G88" i="2" s="1"/>
  <c r="G77" i="2"/>
  <c r="G79" i="2"/>
  <c r="G80" i="2"/>
  <c r="G81" i="2"/>
  <c r="G84" i="2"/>
  <c r="G85" i="2"/>
  <c r="G86" i="2"/>
  <c r="G93" i="2"/>
  <c r="G96" i="2"/>
  <c r="G97" i="2"/>
  <c r="G98" i="2"/>
  <c r="B105" i="2"/>
  <c r="G100" i="2" l="1"/>
  <c r="G12" i="2"/>
  <c r="G66" i="2"/>
  <c r="G104" i="2" l="1"/>
  <c r="G105" i="2" s="1"/>
  <c r="G106" i="2" s="1"/>
</calcChain>
</file>

<file path=xl/sharedStrings.xml><?xml version="1.0" encoding="utf-8"?>
<sst xmlns="http://schemas.openxmlformats.org/spreadsheetml/2006/main" count="309" uniqueCount="309">
  <si>
    <t>U</t>
  </si>
  <si>
    <t>Q. indicative</t>
  </si>
  <si>
    <t>Prix</t>
  </si>
  <si>
    <t>Total en €</t>
  </si>
  <si>
    <t>0</t>
  </si>
  <si>
    <t>TRAVAUX DE DEPOSE</t>
  </si>
  <si>
    <t>CH3</t>
  </si>
  <si>
    <t>0.1</t>
  </si>
  <si>
    <t>Dépose de menuiseries extérieures</t>
  </si>
  <si>
    <t>CH4</t>
  </si>
  <si>
    <t>0.1.1</t>
  </si>
  <si>
    <t>Dépose de menuiseries extérieures, suivant CCTP.</t>
  </si>
  <si>
    <t>CH5</t>
  </si>
  <si>
    <t xml:space="preserve">0.1.1 1 </t>
  </si>
  <si>
    <t>Dépose de porte vitrée à 2 vantaux.</t>
  </si>
  <si>
    <t>U</t>
  </si>
  <si>
    <t>ART</t>
  </si>
  <si>
    <t>MADME015</t>
  </si>
  <si>
    <t xml:space="preserve">0.1.1 2 </t>
  </si>
  <si>
    <t>Dépose d'ensembles menuisés vitrés.</t>
  </si>
  <si>
    <t>U</t>
  </si>
  <si>
    <t>ART</t>
  </si>
  <si>
    <t>MADME025</t>
  </si>
  <si>
    <t>0.1.2</t>
  </si>
  <si>
    <t>Dépose des fermetures, suivant CCTP.</t>
  </si>
  <si>
    <t>CH5</t>
  </si>
  <si>
    <t xml:space="preserve">0.1.2 1 </t>
  </si>
  <si>
    <t>Dépose des volets roulants compris coffre de toute nature.</t>
  </si>
  <si>
    <t>U</t>
  </si>
  <si>
    <t>ART</t>
  </si>
  <si>
    <t>MADFER20</t>
  </si>
  <si>
    <t>Total TRAVAUX DE DEPOSE</t>
  </si>
  <si>
    <t>STOT</t>
  </si>
  <si>
    <t>1</t>
  </si>
  <si>
    <t>TRAVAUX DE REPRISES ET D'ADAPTATION</t>
  </si>
  <si>
    <t>CH3</t>
  </si>
  <si>
    <t>1.1</t>
  </si>
  <si>
    <t>Travaux d'adaptation</t>
  </si>
  <si>
    <t>CH4</t>
  </si>
  <si>
    <t>1.1.1</t>
  </si>
  <si>
    <t>Travaux d'adaptation d'un habillage situé en rive de toiture terrasse, suivant CCTP.</t>
  </si>
  <si>
    <t>CH5</t>
  </si>
  <si>
    <t xml:space="preserve">1.1.1 1 </t>
  </si>
  <si>
    <t>Travaux de dépose de l'habillage.</t>
  </si>
  <si>
    <t>ML</t>
  </si>
  <si>
    <t>ART</t>
  </si>
  <si>
    <t>BRAHRT20</t>
  </si>
  <si>
    <t xml:space="preserve">1.1.1 2 </t>
  </si>
  <si>
    <t>Travaux de reprise de l'habillage suivant nouvelle configuration.</t>
  </si>
  <si>
    <t>ENS</t>
  </si>
  <si>
    <t>ART</t>
  </si>
  <si>
    <t>BRAHRT15</t>
  </si>
  <si>
    <t>Total TRAVAUX DE REPRISES ET D'ADAPTATION</t>
  </si>
  <si>
    <t>STOT</t>
  </si>
  <si>
    <t>2</t>
  </si>
  <si>
    <t>MENUISERIES EXTERIEURES ALUMINIUM</t>
  </si>
  <si>
    <t>CH3</t>
  </si>
  <si>
    <t>2.1</t>
  </si>
  <si>
    <t>Châssis</t>
  </si>
  <si>
    <t>CH4</t>
  </si>
  <si>
    <t>2.1.1</t>
  </si>
  <si>
    <t>Châssis aluminium ouvrant à la française à 1 ou 2 vantaux, suivant CCTP.</t>
  </si>
  <si>
    <t>CH5</t>
  </si>
  <si>
    <t xml:space="preserve">2.1.1 1 </t>
  </si>
  <si>
    <t>Châssis vitré à 1 vantail de 0,50 x 1,00 ht.</t>
  </si>
  <si>
    <t>U</t>
  </si>
  <si>
    <t>ART</t>
  </si>
  <si>
    <t>MACOF071</t>
  </si>
  <si>
    <t>2.2</t>
  </si>
  <si>
    <t>portes et portes fenêtres</t>
  </si>
  <si>
    <t>CH4</t>
  </si>
  <si>
    <t>2.2.1</t>
  </si>
  <si>
    <t>Portes aluminium vitrées à 2 vantaux, suivant CCTP.</t>
  </si>
  <si>
    <t>CH5</t>
  </si>
  <si>
    <t xml:space="preserve">2.2.1 1 </t>
  </si>
  <si>
    <t>Porte à 2 vantaux de 1.30 x 2.20 m ht (ferrage F4).</t>
  </si>
  <si>
    <t>U</t>
  </si>
  <si>
    <t>ART</t>
  </si>
  <si>
    <t>MAPVV955</t>
  </si>
  <si>
    <t xml:space="preserve">2.2.1 2 </t>
  </si>
  <si>
    <t>Porte à 2 vantaux de 1.60 x 2.20 m ht (ferrage F4).</t>
  </si>
  <si>
    <t>U</t>
  </si>
  <si>
    <t>ART</t>
  </si>
  <si>
    <t>FG1-B131</t>
  </si>
  <si>
    <t xml:space="preserve">2.2.1 3 </t>
  </si>
  <si>
    <t>Porte à 2 vantaux de 1.60 x 2.20 m ht (ferrage F5).</t>
  </si>
  <si>
    <t>U</t>
  </si>
  <si>
    <t>ART</t>
  </si>
  <si>
    <t>MAPVV600</t>
  </si>
  <si>
    <t xml:space="preserve">2.2.1 4 </t>
  </si>
  <si>
    <t>Porte à 2 vantaux de 1.87 x 2.20 m ht (ferrage F4).</t>
  </si>
  <si>
    <t>U</t>
  </si>
  <si>
    <t>ART</t>
  </si>
  <si>
    <t>MAPVV120</t>
  </si>
  <si>
    <t>2.3</t>
  </si>
  <si>
    <t>Ensembles menuisés à rupture de pont thermique</t>
  </si>
  <si>
    <t>CH4</t>
  </si>
  <si>
    <t>2.3.1</t>
  </si>
  <si>
    <t>Ensemble menuisé aluminium vitré comprenant châssis fixes et ouvrants, suivant CCTP.</t>
  </si>
  <si>
    <t>CH5</t>
  </si>
  <si>
    <t xml:space="preserve">2.3.1 1 </t>
  </si>
  <si>
    <t>Ensemble menuisé de 1.40 x 1.60 m ht  comprenant :</t>
  </si>
  <si>
    <t>U</t>
  </si>
  <si>
    <t>ART</t>
  </si>
  <si>
    <t>MAEMC711</t>
  </si>
  <si>
    <t xml:space="preserve">     - châssis fixe</t>
  </si>
  <si>
    <t xml:space="preserve">     - châssis coulissant - ferrage F3</t>
  </si>
  <si>
    <t xml:space="preserve">2.3.1 2 </t>
  </si>
  <si>
    <t>Ensemble menuisé de 1.40 x 1.60 m ht  comprenant :</t>
  </si>
  <si>
    <t>U</t>
  </si>
  <si>
    <t>ART</t>
  </si>
  <si>
    <t>MAEMC128</t>
  </si>
  <si>
    <t xml:space="preserve">     - châssis fixe</t>
  </si>
  <si>
    <t xml:space="preserve">     - châssis coulissant - ferrage F2</t>
  </si>
  <si>
    <t xml:space="preserve">2.3.1 3 </t>
  </si>
  <si>
    <t>Ensemble menuisé de 2.80 x 1.60 m ht  comprenant :</t>
  </si>
  <si>
    <t>U</t>
  </si>
  <si>
    <t>ART</t>
  </si>
  <si>
    <t>MAEMC180</t>
  </si>
  <si>
    <t xml:space="preserve">     - 2 châssis fixes</t>
  </si>
  <si>
    <t xml:space="preserve">     - 2 châssis coulissant - ferrage F3</t>
  </si>
  <si>
    <t xml:space="preserve">2.3.1 4 </t>
  </si>
  <si>
    <t>Ensemble menuisé de 2.80 x 1.60 m ht  comprenant :</t>
  </si>
  <si>
    <t>U</t>
  </si>
  <si>
    <t>ART</t>
  </si>
  <si>
    <t>MAEMC012</t>
  </si>
  <si>
    <t xml:space="preserve">     - 2 châssis fixes</t>
  </si>
  <si>
    <t xml:space="preserve">     - 2 châssis coulissant - ferrage F2</t>
  </si>
  <si>
    <t>2.3.2</t>
  </si>
  <si>
    <t>Ensemble menuisé aluminium vitré comprenant châssis fixes, ouvrants et panneaux sandwich, suivant CCTP.</t>
  </si>
  <si>
    <t>CH5</t>
  </si>
  <si>
    <t xml:space="preserve">2.3.2 1 </t>
  </si>
  <si>
    <t>Ensemble menuisé de 1.40 x 1.60 m ht  comprenant :</t>
  </si>
  <si>
    <t>U</t>
  </si>
  <si>
    <t>ART</t>
  </si>
  <si>
    <t>MAECP145</t>
  </si>
  <si>
    <t xml:space="preserve">     - châssis fixe</t>
  </si>
  <si>
    <t xml:space="preserve">     - châssis coulissant</t>
  </si>
  <si>
    <t xml:space="preserve">     - panneaux sandwich</t>
  </si>
  <si>
    <t>2.3.3</t>
  </si>
  <si>
    <t>Ensemble menuisé vitré comprenant porte à 1 vantail et châssis fixes et/ou ouvrants, suivant CCTP.</t>
  </si>
  <si>
    <t>CH5</t>
  </si>
  <si>
    <t xml:space="preserve">2.3.3 1 </t>
  </si>
  <si>
    <t>Ensemble menuisé de 3.80 x 2.20 m ht  comprenant :</t>
  </si>
  <si>
    <t>U</t>
  </si>
  <si>
    <t>ART</t>
  </si>
  <si>
    <t>MAE1V381</t>
  </si>
  <si>
    <t xml:space="preserve">     - porte vitrée à 1 vantail - 1.00 x 2.20 m ht</t>
  </si>
  <si>
    <t xml:space="preserve">     - 2 châssis coulissant avec allège fixe - 1.40 x 1.60 m ht - Ferrage F3</t>
  </si>
  <si>
    <t xml:space="preserve">2.3.3 2 </t>
  </si>
  <si>
    <t>Ensemble menuisé de 4.20 x 2.20 m ht  comprenant :</t>
  </si>
  <si>
    <t>U</t>
  </si>
  <si>
    <t>ART</t>
  </si>
  <si>
    <t>MAE1V843</t>
  </si>
  <si>
    <t xml:space="preserve">     - porte vitrée à 1 vantail - 1.00 x 2.20 m ht</t>
  </si>
  <si>
    <t xml:space="preserve">     - 2 châssis coulissant avec allège fixe - 1.60 x 1.60 m ht - Ferrage F2</t>
  </si>
  <si>
    <t>2.4</t>
  </si>
  <si>
    <t>Travaux divers et accessoires</t>
  </si>
  <si>
    <t>CH4</t>
  </si>
  <si>
    <t>2.4.1</t>
  </si>
  <si>
    <t>Mise en place d'entrées d'air, suivant CCTP.</t>
  </si>
  <si>
    <t>CH5</t>
  </si>
  <si>
    <t xml:space="preserve">2.4.1 1 </t>
  </si>
  <si>
    <t>Ensemble forfaitaire.</t>
  </si>
  <si>
    <t>ENS</t>
  </si>
  <si>
    <t>ART</t>
  </si>
  <si>
    <t>MAPEA010</t>
  </si>
  <si>
    <t>2.4.2</t>
  </si>
  <si>
    <t>Mise en place d'une vitrophanie sur vitrage, suivant CCTP.</t>
  </si>
  <si>
    <t>CH5</t>
  </si>
  <si>
    <t xml:space="preserve">2.4.2 1 </t>
  </si>
  <si>
    <t>Surface courante.</t>
  </si>
  <si>
    <t>M2</t>
  </si>
  <si>
    <t>ART</t>
  </si>
  <si>
    <t>MADVIT10</t>
  </si>
  <si>
    <t>2.4.3</t>
  </si>
  <si>
    <t>Joint acrylique en périphérie de menuiseries extérieures, suivant CCTP.</t>
  </si>
  <si>
    <t>CH5</t>
  </si>
  <si>
    <t xml:space="preserve">2.4.3 1 </t>
  </si>
  <si>
    <t>Linéaire courant.</t>
  </si>
  <si>
    <t>ML</t>
  </si>
  <si>
    <t>ART</t>
  </si>
  <si>
    <t>MATDJA05</t>
  </si>
  <si>
    <t>Total MENUISERIES EXTERIEURES ALUMINIUM</t>
  </si>
  <si>
    <t>STOT</t>
  </si>
  <si>
    <t>3</t>
  </si>
  <si>
    <t>FERMETURES</t>
  </si>
  <si>
    <t>CH3</t>
  </si>
  <si>
    <t>3.1</t>
  </si>
  <si>
    <t>Volets roulants</t>
  </si>
  <si>
    <t>CH4</t>
  </si>
  <si>
    <t>3.1.1</t>
  </si>
  <si>
    <t>Volet roulant en aluminium sans coffre et manoeuvre électrique, suivant CCTP.</t>
  </si>
  <si>
    <t>CH5</t>
  </si>
  <si>
    <t xml:space="preserve">3.1.1 1 </t>
  </si>
  <si>
    <t>Volet roulant pour l'ensemble menuisé de 1.40 x 1.60 m ht.</t>
  </si>
  <si>
    <t>U</t>
  </si>
  <si>
    <t>ART</t>
  </si>
  <si>
    <t>MAVAES36</t>
  </si>
  <si>
    <t>3.2</t>
  </si>
  <si>
    <t>Store intérieur et extérieur</t>
  </si>
  <si>
    <t>CH4</t>
  </si>
  <si>
    <t>3.2.1</t>
  </si>
  <si>
    <t>Store intérieure en toile screen pour protection solaire, suivant CCTP.</t>
  </si>
  <si>
    <t>CH5</t>
  </si>
  <si>
    <t xml:space="preserve">3.2.1 1 </t>
  </si>
  <si>
    <t>Store intérieure pour menuiserie, de 0.50 x 1.00 m ht.</t>
  </si>
  <si>
    <t>U</t>
  </si>
  <si>
    <t>ART</t>
  </si>
  <si>
    <t>FG1-D239</t>
  </si>
  <si>
    <t xml:space="preserve">3.2.1 2 </t>
  </si>
  <si>
    <t>Store intérieure pour menuiserie, de 1.40 x 1.60 m ht.</t>
  </si>
  <si>
    <t>U</t>
  </si>
  <si>
    <t>ART</t>
  </si>
  <si>
    <t>FG1-D240</t>
  </si>
  <si>
    <t xml:space="preserve">3.2.1 3 </t>
  </si>
  <si>
    <t>Store intérieure pour menuiserie, de 3.20 x 1.60 m ht.</t>
  </si>
  <si>
    <t>U</t>
  </si>
  <si>
    <t>ART</t>
  </si>
  <si>
    <t>FG1-E039</t>
  </si>
  <si>
    <t xml:space="preserve">3.2.1 4 </t>
  </si>
  <si>
    <t>Store intérieure pour menuiserie, de 1.00 x 2.20 m ht.</t>
  </si>
  <si>
    <t>U</t>
  </si>
  <si>
    <t>ART</t>
  </si>
  <si>
    <t>FG1-D244</t>
  </si>
  <si>
    <t>3.2.2</t>
  </si>
  <si>
    <t>Store d'occultation en toile, suivant CCTP.</t>
  </si>
  <si>
    <t>CH5</t>
  </si>
  <si>
    <t xml:space="preserve">3.2.2 1 </t>
  </si>
  <si>
    <t>Store devant porte vitrée de 1.40 x 1.60 m ht.</t>
  </si>
  <si>
    <t>U</t>
  </si>
  <si>
    <t>ART</t>
  </si>
  <si>
    <t>MASIS112</t>
  </si>
  <si>
    <t xml:space="preserve">3.2.2 2 </t>
  </si>
  <si>
    <t>Store devant porte vitrée de 1.00 x 2.20 m ht.</t>
  </si>
  <si>
    <t>U</t>
  </si>
  <si>
    <t>ART</t>
  </si>
  <si>
    <t>MASIS090</t>
  </si>
  <si>
    <t xml:space="preserve">3.2.2 3 </t>
  </si>
  <si>
    <t>Store devant porte vitrée de 1.30 x 2.20 m ht.</t>
  </si>
  <si>
    <t>U</t>
  </si>
  <si>
    <t>ART</t>
  </si>
  <si>
    <t>MASIS060</t>
  </si>
  <si>
    <t>3.3</t>
  </si>
  <si>
    <t>Brise soleil orientable</t>
  </si>
  <si>
    <t>CH4</t>
  </si>
  <si>
    <t>3.3.1</t>
  </si>
  <si>
    <t>Brise soleil à lames horizontales orientables de type Métalunic de la sté Grisser ou techniquement équivalent, suivant CCTP.</t>
  </si>
  <si>
    <t>CH5</t>
  </si>
  <si>
    <t xml:space="preserve">3.3.1 1 </t>
  </si>
  <si>
    <t>Brise soleil électrique à lames orientables, pour ensemble menuisé de 0.50 x 1.00 m ht.</t>
  </si>
  <si>
    <t>U</t>
  </si>
  <si>
    <t>ART</t>
  </si>
  <si>
    <t>MAMBSO15</t>
  </si>
  <si>
    <t xml:space="preserve">3.3.1 2 </t>
  </si>
  <si>
    <t>Brise soleil électrique à lames orientables, pour ensemble menuisé de 1.40 x 1.60 m ht.</t>
  </si>
  <si>
    <t>U</t>
  </si>
  <si>
    <t>ART</t>
  </si>
  <si>
    <t>MAMBSO17</t>
  </si>
  <si>
    <t xml:space="preserve">3.3.1 3 </t>
  </si>
  <si>
    <t>Brise soleil électrique à lames orientables, pour ensemble menuisé de 1.60 x 1.60 m ht.</t>
  </si>
  <si>
    <t>U</t>
  </si>
  <si>
    <t>ART</t>
  </si>
  <si>
    <t>MAMBSO21</t>
  </si>
  <si>
    <t>Total FERMETURES</t>
  </si>
  <si>
    <t>STOT</t>
  </si>
  <si>
    <t>4</t>
  </si>
  <si>
    <t>TRAVAUX DIVERS</t>
  </si>
  <si>
    <t>CH3</t>
  </si>
  <si>
    <t>4.1</t>
  </si>
  <si>
    <t>Travaux d'habillage</t>
  </si>
  <si>
    <t>CH4</t>
  </si>
  <si>
    <t>4.1.1</t>
  </si>
  <si>
    <t>Bavette d'appui en tôle d'aluminium, suivant CCTP.</t>
  </si>
  <si>
    <t>CH5</t>
  </si>
  <si>
    <t xml:space="preserve">4.1.1 1 </t>
  </si>
  <si>
    <t>Linéaire courant.</t>
  </si>
  <si>
    <t>ML</t>
  </si>
  <si>
    <t>ART</t>
  </si>
  <si>
    <t>MADBAA07</t>
  </si>
  <si>
    <t>4.2</t>
  </si>
  <si>
    <t>Brise soleil</t>
  </si>
  <si>
    <t>CH4</t>
  </si>
  <si>
    <t>4.2.1</t>
  </si>
  <si>
    <t>Brise soleil comprenant structure métallique et habillage en tôle d'aluminium laqué, suivant CCTP.</t>
  </si>
  <si>
    <t>CH5</t>
  </si>
  <si>
    <t xml:space="preserve">4.2.1 1 </t>
  </si>
  <si>
    <t>Brise soleil de 3.00 x 0.80 m.</t>
  </si>
  <si>
    <t>ENS</t>
  </si>
  <si>
    <t>ART</t>
  </si>
  <si>
    <t>MABSTA15</t>
  </si>
  <si>
    <t xml:space="preserve">4.2.1 2 </t>
  </si>
  <si>
    <t>Brise soleil de 8.40 x 0.80 m.</t>
  </si>
  <si>
    <t>ENS</t>
  </si>
  <si>
    <t>ART</t>
  </si>
  <si>
    <t>MABSTA22</t>
  </si>
  <si>
    <t xml:space="preserve">4.2.1 3 </t>
  </si>
  <si>
    <t>Brise soleil de 9.80 x 0.80 m.</t>
  </si>
  <si>
    <t>ENS</t>
  </si>
  <si>
    <t>ART</t>
  </si>
  <si>
    <t>MABSTA25</t>
  </si>
  <si>
    <t>Total TRAVAUX DIVERS</t>
  </si>
  <si>
    <t>STOT</t>
  </si>
  <si>
    <t>Montant HT du Lot N°06 MENUISERIES EXTERIEURES ALUMINIUM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</si>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</sst>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2">
    <xf numFmtId="0" fontId="0" fillId="0" borderId="0" xfId="0"/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4" xfId="0" applyFont="1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64" fontId="0" fillId="0" borderId="13" xfId="0" applyNumberFormat="1" applyFill="1" applyBorder="1" applyAlignment="1" applyProtection="1">
      <alignment horizontal="righ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22" fillId="0" borderId="9" xfId="0" applyFont="1" applyFill="1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2" xfId="1" applyFill="1" applyBorder="1">
      <alignment horizontal="left" vertical="top" wrapText="1"/>
    </xf>
    <xf numFmtId="0" fontId="4" fillId="2" borderId="10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6" fillId="0" borderId="8" xfId="14" applyFill="1" applyBorder="1">
      <alignment horizontal="left" vertical="top" wrapText="1"/>
    </xf>
    <xf numFmtId="0" fontId="1" fillId="3" borderId="15" xfId="1" applyFill="1" applyBorder="1">
      <alignment horizontal="left" vertical="top" wrapText="1"/>
    </xf>
    <xf numFmtId="0" fontId="9" fillId="0" borderId="17" xfId="18" applyFill="1" applyBorder="1">
      <alignment horizontal="left" vertical="top" wrapText="1"/>
    </xf>
    <xf numFmtId="0" fontId="1" fillId="0" borderId="15" xfId="1" applyFill="1" applyBorder="1">
      <alignment horizontal="left" vertical="top" wrapText="1"/>
    </xf>
    <xf numFmtId="0" fontId="13" fillId="0" borderId="17" xfId="29" applyFill="1" applyBorder="1">
      <alignment horizontal="left" vertical="top" wrapText="1"/>
    </xf>
    <xf numFmtId="0" fontId="0" fillId="0" borderId="6" xfId="0" applyFill="1" applyBorder="1" applyAlignment="1">
      <alignment horizontal="left" vertical="top"/>
    </xf>
    <xf numFmtId="165" fontId="0" fillId="0" borderId="6" xfId="0" applyNumberForma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2" xfId="13" applyFont="1" applyFill="1" applyBorder="1">
      <alignment horizontal="left" vertical="top" wrapText="1"/>
    </xf>
    <xf numFmtId="0" fontId="5" fillId="0" borderId="10" xfId="13" applyFill="1" applyBorder="1">
      <alignment horizontal="left" vertical="top" wrapText="1"/>
    </xf>
    <xf numFmtId="0" fontId="22" fillId="0" borderId="12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4" fontId="0" fillId="0" borderId="6" xfId="0" applyNumberFormat="1" applyFill="1" applyBorder="1" applyAlignment="1">
      <alignment horizontal="center" vertical="top" wrapText="1"/>
    </xf>
    <xf numFmtId="0" fontId="6" fillId="0" borderId="17" xfId="14" applyFill="1" applyBorder="1">
      <alignment horizontal="left" vertical="top" wrapText="1"/>
    </xf>
    <xf numFmtId="0" fontId="22" fillId="0" borderId="15" xfId="0" applyFont="1" applyFill="1" applyBorder="1" applyAlignment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N°06 MENUISERIES EXTERIEURES ALUMINIUM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6755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N°06 MENUISERIES EXTERIEURES ALUMINIUM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74A0-EBF4-4819-8F01-F786A1EBAA54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00.1406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52C14-3D6E-4F08-B30C-296D291A12D8}">
  <sheetPr>
    <pageSetUpPr fitToPage="1"/>
  </sheetPr>
  <dimension ref="A1:AAA10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8" sqref="I8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9"/>
      <c r="B1" s="50"/>
      <c r="C1" s="50"/>
      <c r="D1" s="50"/>
      <c r="E1" s="50"/>
      <c r="F1" s="50"/>
      <c r="G1" s="51"/>
    </row>
    <row r="2" spans="1:703" ht="30" x14ac:dyDescent="0.25">
      <c r="A2" s="4"/>
      <c r="B2" s="6"/>
      <c r="C2" s="7" t="s">
        <v>0</v>
      </c>
      <c r="D2" s="8" t="s">
        <v>1</v>
      </c>
      <c r="E2" s="8" t="s">
        <v>308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15.7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ht="28.5" x14ac:dyDescent="0.25">
      <c r="A6" s="34" t="s">
        <v>10</v>
      </c>
      <c r="B6" s="35" t="s">
        <v>11</v>
      </c>
      <c r="C6" s="31"/>
      <c r="D6" s="31"/>
      <c r="E6" s="14"/>
      <c r="F6" s="14"/>
      <c r="G6" s="15"/>
      <c r="ZZ6" s="5" t="s">
        <v>12</v>
      </c>
      <c r="AAA6" s="16"/>
    </row>
    <row r="7" spans="1:703" ht="30" x14ac:dyDescent="0.25">
      <c r="A7" s="36" t="s">
        <v>13</v>
      </c>
      <c r="B7" s="37" t="s">
        <v>14</v>
      </c>
      <c r="C7" s="38" t="s">
        <v>15</v>
      </c>
      <c r="D7" s="39">
        <v>1</v>
      </c>
      <c r="E7" s="1"/>
      <c r="F7" s="2"/>
      <c r="G7" s="3">
        <f>ROUND(E7*F7,2)</f>
        <v>0</v>
      </c>
      <c r="ZZ7" s="5" t="s">
        <v>16</v>
      </c>
      <c r="AAA7" s="16" t="s">
        <v>17</v>
      </c>
    </row>
    <row r="8" spans="1:703" ht="30" x14ac:dyDescent="0.25">
      <c r="A8" s="36" t="s">
        <v>18</v>
      </c>
      <c r="B8" s="37" t="s">
        <v>19</v>
      </c>
      <c r="C8" s="38" t="s">
        <v>20</v>
      </c>
      <c r="D8" s="39">
        <v>3</v>
      </c>
      <c r="E8" s="1"/>
      <c r="F8" s="2"/>
      <c r="G8" s="3">
        <f>ROUND(E8*F8,2)</f>
        <v>0</v>
      </c>
      <c r="ZZ8" s="5" t="s">
        <v>21</v>
      </c>
      <c r="AAA8" s="16" t="s">
        <v>22</v>
      </c>
    </row>
    <row r="9" spans="1:703" x14ac:dyDescent="0.25">
      <c r="A9" s="34" t="s">
        <v>23</v>
      </c>
      <c r="B9" s="35" t="s">
        <v>24</v>
      </c>
      <c r="C9" s="31"/>
      <c r="D9" s="31"/>
      <c r="E9" s="14"/>
      <c r="F9" s="14"/>
      <c r="G9" s="15"/>
      <c r="ZZ9" s="5" t="s">
        <v>25</v>
      </c>
      <c r="AAA9" s="16"/>
    </row>
    <row r="10" spans="1:703" ht="27" x14ac:dyDescent="0.25">
      <c r="A10" s="36" t="s">
        <v>26</v>
      </c>
      <c r="B10" s="37" t="s">
        <v>27</v>
      </c>
      <c r="C10" s="38" t="s">
        <v>28</v>
      </c>
      <c r="D10" s="39">
        <v>3</v>
      </c>
      <c r="E10" s="1"/>
      <c r="F10" s="2"/>
      <c r="G10" s="3">
        <f>ROUND(E10*F10,2)</f>
        <v>0</v>
      </c>
      <c r="ZZ10" s="5" t="s">
        <v>29</v>
      </c>
      <c r="AAA10" s="16" t="s">
        <v>30</v>
      </c>
    </row>
    <row r="11" spans="1:703" x14ac:dyDescent="0.25">
      <c r="A11" s="40"/>
      <c r="B11" s="41"/>
      <c r="C11" s="31"/>
      <c r="D11" s="31"/>
      <c r="E11" s="14"/>
      <c r="F11" s="14"/>
      <c r="G11" s="18"/>
    </row>
    <row r="12" spans="1:703" x14ac:dyDescent="0.25">
      <c r="A12" s="42"/>
      <c r="B12" s="43" t="s">
        <v>31</v>
      </c>
      <c r="C12" s="31"/>
      <c r="D12" s="31"/>
      <c r="E12" s="14"/>
      <c r="F12" s="14"/>
      <c r="G12" s="19">
        <f>SUBTOTAL(109,G5:G11)</f>
        <v>0</v>
      </c>
      <c r="H12" s="20"/>
      <c r="ZZ12" s="5" t="s">
        <v>32</v>
      </c>
    </row>
    <row r="13" spans="1:703" x14ac:dyDescent="0.25">
      <c r="A13" s="44"/>
      <c r="B13" s="45"/>
      <c r="C13" s="31"/>
      <c r="D13" s="31"/>
      <c r="E13" s="14"/>
      <c r="F13" s="14"/>
      <c r="G13" s="13"/>
    </row>
    <row r="14" spans="1:703" ht="31.5" x14ac:dyDescent="0.25">
      <c r="A14" s="29" t="s">
        <v>33</v>
      </c>
      <c r="B14" s="30" t="s">
        <v>34</v>
      </c>
      <c r="C14" s="31"/>
      <c r="D14" s="31"/>
      <c r="E14" s="14"/>
      <c r="F14" s="14"/>
      <c r="G14" s="15"/>
      <c r="ZZ14" s="5" t="s">
        <v>35</v>
      </c>
      <c r="AAA14" s="16"/>
    </row>
    <row r="15" spans="1:703" ht="15.75" x14ac:dyDescent="0.25">
      <c r="A15" s="32" t="s">
        <v>36</v>
      </c>
      <c r="B15" s="33" t="s">
        <v>37</v>
      </c>
      <c r="C15" s="31"/>
      <c r="D15" s="31"/>
      <c r="E15" s="14"/>
      <c r="F15" s="14"/>
      <c r="G15" s="15"/>
      <c r="ZZ15" s="5" t="s">
        <v>38</v>
      </c>
      <c r="AAA15" s="16"/>
    </row>
    <row r="16" spans="1:703" ht="28.5" x14ac:dyDescent="0.25">
      <c r="A16" s="34" t="s">
        <v>39</v>
      </c>
      <c r="B16" s="35" t="s">
        <v>40</v>
      </c>
      <c r="C16" s="31"/>
      <c r="D16" s="31"/>
      <c r="E16" s="14"/>
      <c r="F16" s="14"/>
      <c r="G16" s="15"/>
      <c r="ZZ16" s="5" t="s">
        <v>41</v>
      </c>
      <c r="AAA16" s="16"/>
    </row>
    <row r="17" spans="1:703" x14ac:dyDescent="0.25">
      <c r="A17" s="36" t="s">
        <v>42</v>
      </c>
      <c r="B17" s="37" t="s">
        <v>43</v>
      </c>
      <c r="C17" s="38" t="s">
        <v>44</v>
      </c>
      <c r="D17" s="46">
        <v>12.2</v>
      </c>
      <c r="E17" s="2"/>
      <c r="F17" s="2"/>
      <c r="G17" s="3">
        <f>ROUND(E17*F17,2)</f>
        <v>0</v>
      </c>
      <c r="ZZ17" s="5" t="s">
        <v>45</v>
      </c>
      <c r="AAA17" s="16" t="s">
        <v>46</v>
      </c>
    </row>
    <row r="18" spans="1:703" ht="27" x14ac:dyDescent="0.25">
      <c r="A18" s="36" t="s">
        <v>47</v>
      </c>
      <c r="B18" s="37" t="s">
        <v>48</v>
      </c>
      <c r="C18" s="38" t="s">
        <v>49</v>
      </c>
      <c r="D18" s="39">
        <v>2</v>
      </c>
      <c r="E18" s="1"/>
      <c r="F18" s="2"/>
      <c r="G18" s="3">
        <f>ROUND(E18*F18,2)</f>
        <v>0</v>
      </c>
      <c r="ZZ18" s="5" t="s">
        <v>50</v>
      </c>
      <c r="AAA18" s="16" t="s">
        <v>51</v>
      </c>
    </row>
    <row r="19" spans="1:703" x14ac:dyDescent="0.25">
      <c r="A19" s="40"/>
      <c r="B19" s="41"/>
      <c r="C19" s="31"/>
      <c r="D19" s="31"/>
      <c r="E19" s="14"/>
      <c r="F19" s="14"/>
      <c r="G19" s="18"/>
    </row>
    <row r="20" spans="1:703" ht="25.5" x14ac:dyDescent="0.25">
      <c r="A20" s="42"/>
      <c r="B20" s="43" t="s">
        <v>52</v>
      </c>
      <c r="C20" s="31"/>
      <c r="D20" s="31"/>
      <c r="E20" s="14"/>
      <c r="F20" s="14"/>
      <c r="G20" s="19">
        <f>SUBTOTAL(109,G15:G19)</f>
        <v>0</v>
      </c>
      <c r="H20" s="20"/>
      <c r="ZZ20" s="5" t="s">
        <v>53</v>
      </c>
    </row>
    <row r="21" spans="1:703" x14ac:dyDescent="0.25">
      <c r="A21" s="44"/>
      <c r="B21" s="45"/>
      <c r="C21" s="31"/>
      <c r="D21" s="31"/>
      <c r="E21" s="14"/>
      <c r="F21" s="14"/>
      <c r="G21" s="13"/>
    </row>
    <row r="22" spans="1:703" ht="31.5" x14ac:dyDescent="0.25">
      <c r="A22" s="29" t="s">
        <v>54</v>
      </c>
      <c r="B22" s="30" t="s">
        <v>55</v>
      </c>
      <c r="C22" s="31"/>
      <c r="D22" s="31"/>
      <c r="E22" s="14"/>
      <c r="F22" s="14"/>
      <c r="G22" s="15"/>
      <c r="ZZ22" s="5" t="s">
        <v>56</v>
      </c>
      <c r="AAA22" s="16"/>
    </row>
    <row r="23" spans="1:703" ht="15.75" x14ac:dyDescent="0.25">
      <c r="A23" s="32" t="s">
        <v>57</v>
      </c>
      <c r="B23" s="33" t="s">
        <v>58</v>
      </c>
      <c r="C23" s="31"/>
      <c r="D23" s="31"/>
      <c r="E23" s="14"/>
      <c r="F23" s="14"/>
      <c r="G23" s="15"/>
      <c r="ZZ23" s="5" t="s">
        <v>59</v>
      </c>
      <c r="AAA23" s="16"/>
    </row>
    <row r="24" spans="1:703" ht="28.5" x14ac:dyDescent="0.25">
      <c r="A24" s="34" t="s">
        <v>60</v>
      </c>
      <c r="B24" s="35" t="s">
        <v>61</v>
      </c>
      <c r="C24" s="31"/>
      <c r="D24" s="31"/>
      <c r="E24" s="14"/>
      <c r="F24" s="14"/>
      <c r="G24" s="15"/>
      <c r="ZZ24" s="5" t="s">
        <v>62</v>
      </c>
      <c r="AAA24" s="16"/>
    </row>
    <row r="25" spans="1:703" x14ac:dyDescent="0.25">
      <c r="A25" s="36" t="s">
        <v>63</v>
      </c>
      <c r="B25" s="37" t="s">
        <v>64</v>
      </c>
      <c r="C25" s="38" t="s">
        <v>65</v>
      </c>
      <c r="D25" s="39">
        <v>2</v>
      </c>
      <c r="E25" s="1"/>
      <c r="F25" s="2"/>
      <c r="G25" s="3">
        <f>ROUND(E25*F25,2)</f>
        <v>0</v>
      </c>
      <c r="ZZ25" s="5" t="s">
        <v>66</v>
      </c>
      <c r="AAA25" s="16" t="s">
        <v>67</v>
      </c>
    </row>
    <row r="26" spans="1:703" ht="15.75" x14ac:dyDescent="0.25">
      <c r="A26" s="34" t="s">
        <v>68</v>
      </c>
      <c r="B26" s="47" t="s">
        <v>69</v>
      </c>
      <c r="C26" s="31"/>
      <c r="D26" s="31"/>
      <c r="E26" s="14"/>
      <c r="F26" s="14"/>
      <c r="G26" s="15"/>
      <c r="ZZ26" s="5" t="s">
        <v>70</v>
      </c>
      <c r="AAA26" s="16"/>
    </row>
    <row r="27" spans="1:703" ht="28.5" x14ac:dyDescent="0.25">
      <c r="A27" s="34" t="s">
        <v>71</v>
      </c>
      <c r="B27" s="35" t="s">
        <v>72</v>
      </c>
      <c r="C27" s="31"/>
      <c r="D27" s="31"/>
      <c r="E27" s="14"/>
      <c r="F27" s="14"/>
      <c r="G27" s="15"/>
      <c r="ZZ27" s="5" t="s">
        <v>73</v>
      </c>
      <c r="AAA27" s="16"/>
    </row>
    <row r="28" spans="1:703" x14ac:dyDescent="0.25">
      <c r="A28" s="36" t="s">
        <v>74</v>
      </c>
      <c r="B28" s="37" t="s">
        <v>75</v>
      </c>
      <c r="C28" s="38" t="s">
        <v>76</v>
      </c>
      <c r="D28" s="39">
        <v>1</v>
      </c>
      <c r="E28" s="1"/>
      <c r="F28" s="2"/>
      <c r="G28" s="3">
        <f>ROUND(E28*F28,2)</f>
        <v>0</v>
      </c>
      <c r="ZZ28" s="5" t="s">
        <v>77</v>
      </c>
      <c r="AAA28" s="16" t="s">
        <v>78</v>
      </c>
    </row>
    <row r="29" spans="1:703" x14ac:dyDescent="0.25">
      <c r="A29" s="36" t="s">
        <v>79</v>
      </c>
      <c r="B29" s="37" t="s">
        <v>80</v>
      </c>
      <c r="C29" s="38" t="s">
        <v>81</v>
      </c>
      <c r="D29" s="39">
        <v>1</v>
      </c>
      <c r="E29" s="1"/>
      <c r="F29" s="2"/>
      <c r="G29" s="3">
        <f>ROUND(E29*F29,2)</f>
        <v>0</v>
      </c>
      <c r="ZZ29" s="5" t="s">
        <v>82</v>
      </c>
      <c r="AAA29" s="16" t="s">
        <v>83</v>
      </c>
    </row>
    <row r="30" spans="1:703" x14ac:dyDescent="0.25">
      <c r="A30" s="36" t="s">
        <v>84</v>
      </c>
      <c r="B30" s="37" t="s">
        <v>85</v>
      </c>
      <c r="C30" s="38" t="s">
        <v>86</v>
      </c>
      <c r="D30" s="39">
        <v>1</v>
      </c>
      <c r="E30" s="1"/>
      <c r="F30" s="2"/>
      <c r="G30" s="3">
        <f>ROUND(E30*F30,2)</f>
        <v>0</v>
      </c>
      <c r="ZZ30" s="5" t="s">
        <v>87</v>
      </c>
      <c r="AAA30" s="16" t="s">
        <v>88</v>
      </c>
    </row>
    <row r="31" spans="1:703" x14ac:dyDescent="0.25">
      <c r="A31" s="36" t="s">
        <v>89</v>
      </c>
      <c r="B31" s="37" t="s">
        <v>90</v>
      </c>
      <c r="C31" s="38" t="s">
        <v>91</v>
      </c>
      <c r="D31" s="39">
        <v>1</v>
      </c>
      <c r="E31" s="1"/>
      <c r="F31" s="2"/>
      <c r="G31" s="3">
        <f>ROUND(E31*F31,2)</f>
        <v>0</v>
      </c>
      <c r="ZZ31" s="5" t="s">
        <v>92</v>
      </c>
      <c r="AAA31" s="16" t="s">
        <v>93</v>
      </c>
    </row>
    <row r="32" spans="1:703" ht="31.5" x14ac:dyDescent="0.25">
      <c r="A32" s="34" t="s">
        <v>94</v>
      </c>
      <c r="B32" s="47" t="s">
        <v>95</v>
      </c>
      <c r="C32" s="31"/>
      <c r="D32" s="31"/>
      <c r="E32" s="14"/>
      <c r="F32" s="14"/>
      <c r="G32" s="15"/>
      <c r="ZZ32" s="5" t="s">
        <v>96</v>
      </c>
      <c r="AAA32" s="16"/>
    </row>
    <row r="33" spans="1:703" ht="42.75" x14ac:dyDescent="0.25">
      <c r="A33" s="34" t="s">
        <v>97</v>
      </c>
      <c r="B33" s="35" t="s">
        <v>98</v>
      </c>
      <c r="C33" s="31"/>
      <c r="D33" s="31"/>
      <c r="E33" s="14"/>
      <c r="F33" s="14"/>
      <c r="G33" s="15"/>
      <c r="ZZ33" s="5" t="s">
        <v>99</v>
      </c>
      <c r="AAA33" s="16"/>
    </row>
    <row r="34" spans="1:703" ht="30" x14ac:dyDescent="0.25">
      <c r="A34" s="36" t="s">
        <v>100</v>
      </c>
      <c r="B34" s="37" t="s">
        <v>101</v>
      </c>
      <c r="C34" s="38" t="s">
        <v>102</v>
      </c>
      <c r="D34" s="39">
        <v>3</v>
      </c>
      <c r="E34" s="1"/>
      <c r="F34" s="2"/>
      <c r="G34" s="3">
        <f>ROUND(E34*F34,2)</f>
        <v>0</v>
      </c>
      <c r="ZZ34" s="5" t="s">
        <v>103</v>
      </c>
      <c r="AAA34" s="16" t="s">
        <v>104</v>
      </c>
    </row>
    <row r="35" spans="1:703" x14ac:dyDescent="0.25">
      <c r="A35" s="48"/>
      <c r="B35" s="37" t="s">
        <v>105</v>
      </c>
      <c r="C35" s="31"/>
      <c r="D35" s="31"/>
      <c r="E35" s="14"/>
      <c r="F35" s="14"/>
      <c r="G35" s="15"/>
    </row>
    <row r="36" spans="1:703" x14ac:dyDescent="0.25">
      <c r="A36" s="48"/>
      <c r="B36" s="37" t="s">
        <v>106</v>
      </c>
      <c r="C36" s="31"/>
      <c r="D36" s="31"/>
      <c r="E36" s="14"/>
      <c r="F36" s="14"/>
      <c r="G36" s="15"/>
    </row>
    <row r="37" spans="1:703" ht="30" x14ac:dyDescent="0.25">
      <c r="A37" s="36" t="s">
        <v>107</v>
      </c>
      <c r="B37" s="37" t="s">
        <v>108</v>
      </c>
      <c r="C37" s="38" t="s">
        <v>109</v>
      </c>
      <c r="D37" s="39">
        <v>3</v>
      </c>
      <c r="E37" s="1"/>
      <c r="F37" s="2"/>
      <c r="G37" s="3">
        <f>ROUND(E37*F37,2)</f>
        <v>0</v>
      </c>
      <c r="ZZ37" s="5" t="s">
        <v>110</v>
      </c>
      <c r="AAA37" s="16" t="s">
        <v>111</v>
      </c>
    </row>
    <row r="38" spans="1:703" x14ac:dyDescent="0.25">
      <c r="A38" s="48"/>
      <c r="B38" s="37" t="s">
        <v>112</v>
      </c>
      <c r="C38" s="31"/>
      <c r="D38" s="31"/>
      <c r="E38" s="14"/>
      <c r="F38" s="14"/>
      <c r="G38" s="15"/>
    </row>
    <row r="39" spans="1:703" x14ac:dyDescent="0.25">
      <c r="A39" s="48"/>
      <c r="B39" s="37" t="s">
        <v>113</v>
      </c>
      <c r="C39" s="31"/>
      <c r="D39" s="31"/>
      <c r="E39" s="14"/>
      <c r="F39" s="14"/>
      <c r="G39" s="15"/>
    </row>
    <row r="40" spans="1:703" ht="30" x14ac:dyDescent="0.25">
      <c r="A40" s="36" t="s">
        <v>114</v>
      </c>
      <c r="B40" s="37" t="s">
        <v>115</v>
      </c>
      <c r="C40" s="38" t="s">
        <v>116</v>
      </c>
      <c r="D40" s="39">
        <v>2</v>
      </c>
      <c r="E40" s="1"/>
      <c r="F40" s="2"/>
      <c r="G40" s="3">
        <f>ROUND(E40*F40,2)</f>
        <v>0</v>
      </c>
      <c r="ZZ40" s="5" t="s">
        <v>117</v>
      </c>
      <c r="AAA40" s="16" t="s">
        <v>118</v>
      </c>
    </row>
    <row r="41" spans="1:703" x14ac:dyDescent="0.25">
      <c r="A41" s="48"/>
      <c r="B41" s="37" t="s">
        <v>119</v>
      </c>
      <c r="C41" s="31"/>
      <c r="D41" s="31"/>
      <c r="E41" s="14"/>
      <c r="F41" s="14"/>
      <c r="G41" s="15"/>
    </row>
    <row r="42" spans="1:703" x14ac:dyDescent="0.25">
      <c r="A42" s="48"/>
      <c r="B42" s="37" t="s">
        <v>120</v>
      </c>
      <c r="C42" s="31"/>
      <c r="D42" s="31"/>
      <c r="E42" s="14"/>
      <c r="F42" s="14"/>
      <c r="G42" s="15"/>
    </row>
    <row r="43" spans="1:703" ht="30" x14ac:dyDescent="0.25">
      <c r="A43" s="36" t="s">
        <v>121</v>
      </c>
      <c r="B43" s="37" t="s">
        <v>122</v>
      </c>
      <c r="C43" s="38" t="s">
        <v>123</v>
      </c>
      <c r="D43" s="39">
        <v>1</v>
      </c>
      <c r="E43" s="1"/>
      <c r="F43" s="2"/>
      <c r="G43" s="3">
        <f>ROUND(E43*F43,2)</f>
        <v>0</v>
      </c>
      <c r="ZZ43" s="5" t="s">
        <v>124</v>
      </c>
      <c r="AAA43" s="16" t="s">
        <v>125</v>
      </c>
    </row>
    <row r="44" spans="1:703" x14ac:dyDescent="0.25">
      <c r="A44" s="48"/>
      <c r="B44" s="37" t="s">
        <v>126</v>
      </c>
      <c r="C44" s="31"/>
      <c r="D44" s="31"/>
      <c r="E44" s="14"/>
      <c r="F44" s="14"/>
      <c r="G44" s="15"/>
    </row>
    <row r="45" spans="1:703" x14ac:dyDescent="0.25">
      <c r="A45" s="48"/>
      <c r="B45" s="37" t="s">
        <v>127</v>
      </c>
      <c r="C45" s="31"/>
      <c r="D45" s="31"/>
      <c r="E45" s="14"/>
      <c r="F45" s="14"/>
      <c r="G45" s="15"/>
    </row>
    <row r="46" spans="1:703" ht="42.75" x14ac:dyDescent="0.25">
      <c r="A46" s="34" t="s">
        <v>128</v>
      </c>
      <c r="B46" s="35" t="s">
        <v>129</v>
      </c>
      <c r="C46" s="31"/>
      <c r="D46" s="31"/>
      <c r="E46" s="14"/>
      <c r="F46" s="14"/>
      <c r="G46" s="15"/>
      <c r="ZZ46" s="5" t="s">
        <v>130</v>
      </c>
      <c r="AAA46" s="16"/>
    </row>
    <row r="47" spans="1:703" x14ac:dyDescent="0.25">
      <c r="A47" s="36" t="s">
        <v>131</v>
      </c>
      <c r="B47" s="37" t="s">
        <v>132</v>
      </c>
      <c r="C47" s="38" t="s">
        <v>133</v>
      </c>
      <c r="D47" s="39">
        <v>2</v>
      </c>
      <c r="E47" s="1"/>
      <c r="F47" s="2"/>
      <c r="G47" s="3">
        <f>ROUND(E47*F47,2)</f>
        <v>0</v>
      </c>
      <c r="ZZ47" s="5" t="s">
        <v>134</v>
      </c>
      <c r="AAA47" s="16" t="s">
        <v>135</v>
      </c>
    </row>
    <row r="48" spans="1:703" x14ac:dyDescent="0.25">
      <c r="A48" s="48"/>
      <c r="B48" s="37" t="s">
        <v>136</v>
      </c>
      <c r="C48" s="31"/>
      <c r="D48" s="31"/>
      <c r="E48" s="14"/>
      <c r="F48" s="14"/>
      <c r="G48" s="15"/>
    </row>
    <row r="49" spans="1:703" x14ac:dyDescent="0.25">
      <c r="A49" s="48"/>
      <c r="B49" s="37" t="s">
        <v>137</v>
      </c>
      <c r="C49" s="31"/>
      <c r="D49" s="31"/>
      <c r="E49" s="14"/>
      <c r="F49" s="14"/>
      <c r="G49" s="15"/>
    </row>
    <row r="50" spans="1:703" x14ac:dyDescent="0.25">
      <c r="A50" s="48"/>
      <c r="B50" s="37" t="s">
        <v>138</v>
      </c>
      <c r="C50" s="31"/>
      <c r="D50" s="31"/>
      <c r="E50" s="14"/>
      <c r="F50" s="14"/>
      <c r="G50" s="15"/>
    </row>
    <row r="51" spans="1:703" ht="42.75" x14ac:dyDescent="0.25">
      <c r="A51" s="34" t="s">
        <v>139</v>
      </c>
      <c r="B51" s="35" t="s">
        <v>140</v>
      </c>
      <c r="C51" s="31"/>
      <c r="D51" s="31"/>
      <c r="E51" s="14"/>
      <c r="F51" s="14"/>
      <c r="G51" s="15"/>
      <c r="ZZ51" s="5" t="s">
        <v>141</v>
      </c>
      <c r="AAA51" s="16"/>
    </row>
    <row r="52" spans="1:703" x14ac:dyDescent="0.25">
      <c r="A52" s="36" t="s">
        <v>142</v>
      </c>
      <c r="B52" s="37" t="s">
        <v>143</v>
      </c>
      <c r="C52" s="38" t="s">
        <v>144</v>
      </c>
      <c r="D52" s="39">
        <v>1</v>
      </c>
      <c r="E52" s="1"/>
      <c r="F52" s="2"/>
      <c r="G52" s="3">
        <f>ROUND(E52*F52,2)</f>
        <v>0</v>
      </c>
      <c r="ZZ52" s="5" t="s">
        <v>145</v>
      </c>
      <c r="AAA52" s="16" t="s">
        <v>146</v>
      </c>
    </row>
    <row r="53" spans="1:703" x14ac:dyDescent="0.25">
      <c r="A53" s="48"/>
      <c r="B53" s="37" t="s">
        <v>147</v>
      </c>
      <c r="C53" s="31"/>
      <c r="D53" s="31"/>
      <c r="E53" s="14"/>
      <c r="F53" s="14"/>
      <c r="G53" s="15"/>
    </row>
    <row r="54" spans="1:703" ht="27" x14ac:dyDescent="0.25">
      <c r="A54" s="48"/>
      <c r="B54" s="37" t="s">
        <v>148</v>
      </c>
      <c r="C54" s="31"/>
      <c r="D54" s="31"/>
      <c r="E54" s="14"/>
      <c r="F54" s="14"/>
      <c r="G54" s="15"/>
    </row>
    <row r="55" spans="1:703" x14ac:dyDescent="0.25">
      <c r="A55" s="36" t="s">
        <v>149</v>
      </c>
      <c r="B55" s="37" t="s">
        <v>150</v>
      </c>
      <c r="C55" s="38" t="s">
        <v>151</v>
      </c>
      <c r="D55" s="39">
        <v>1</v>
      </c>
      <c r="E55" s="1"/>
      <c r="F55" s="2"/>
      <c r="G55" s="3">
        <f>ROUND(E55*F55,2)</f>
        <v>0</v>
      </c>
      <c r="ZZ55" s="5" t="s">
        <v>152</v>
      </c>
      <c r="AAA55" s="16" t="s">
        <v>153</v>
      </c>
    </row>
    <row r="56" spans="1:703" x14ac:dyDescent="0.25">
      <c r="A56" s="48"/>
      <c r="B56" s="37" t="s">
        <v>154</v>
      </c>
      <c r="C56" s="31"/>
      <c r="D56" s="31"/>
      <c r="E56" s="14"/>
      <c r="F56" s="14"/>
      <c r="G56" s="15"/>
    </row>
    <row r="57" spans="1:703" ht="27" x14ac:dyDescent="0.25">
      <c r="A57" s="48"/>
      <c r="B57" s="37" t="s">
        <v>155</v>
      </c>
      <c r="C57" s="31"/>
      <c r="D57" s="31"/>
      <c r="E57" s="14"/>
      <c r="F57" s="14"/>
      <c r="G57" s="15"/>
    </row>
    <row r="58" spans="1:703" ht="15.75" x14ac:dyDescent="0.25">
      <c r="A58" s="34" t="s">
        <v>156</v>
      </c>
      <c r="B58" s="47" t="s">
        <v>157</v>
      </c>
      <c r="C58" s="31"/>
      <c r="D58" s="31"/>
      <c r="E58" s="14"/>
      <c r="F58" s="14"/>
      <c r="G58" s="15"/>
      <c r="ZZ58" s="5" t="s">
        <v>158</v>
      </c>
      <c r="AAA58" s="16"/>
    </row>
    <row r="59" spans="1:703" x14ac:dyDescent="0.25">
      <c r="A59" s="34" t="s">
        <v>159</v>
      </c>
      <c r="B59" s="35" t="s">
        <v>160</v>
      </c>
      <c r="C59" s="31"/>
      <c r="D59" s="31"/>
      <c r="E59" s="14"/>
      <c r="F59" s="14"/>
      <c r="G59" s="15"/>
      <c r="ZZ59" s="5" t="s">
        <v>161</v>
      </c>
      <c r="AAA59" s="16"/>
    </row>
    <row r="60" spans="1:703" x14ac:dyDescent="0.25">
      <c r="A60" s="36" t="s">
        <v>162</v>
      </c>
      <c r="B60" s="37" t="s">
        <v>163</v>
      </c>
      <c r="C60" s="38" t="s">
        <v>164</v>
      </c>
      <c r="D60" s="39">
        <v>35</v>
      </c>
      <c r="E60" s="1"/>
      <c r="F60" s="2"/>
      <c r="G60" s="3">
        <f>ROUND(E60*F60,2)</f>
        <v>0</v>
      </c>
      <c r="ZZ60" s="5" t="s">
        <v>165</v>
      </c>
      <c r="AAA60" s="16" t="s">
        <v>166</v>
      </c>
    </row>
    <row r="61" spans="1:703" ht="28.5" x14ac:dyDescent="0.25">
      <c r="A61" s="34" t="s">
        <v>167</v>
      </c>
      <c r="B61" s="35" t="s">
        <v>168</v>
      </c>
      <c r="C61" s="31"/>
      <c r="D61" s="31"/>
      <c r="E61" s="14"/>
      <c r="F61" s="14"/>
      <c r="G61" s="15"/>
      <c r="ZZ61" s="5" t="s">
        <v>169</v>
      </c>
      <c r="AAA61" s="16"/>
    </row>
    <row r="62" spans="1:703" x14ac:dyDescent="0.25">
      <c r="A62" s="36" t="s">
        <v>170</v>
      </c>
      <c r="B62" s="37" t="s">
        <v>171</v>
      </c>
      <c r="C62" s="38" t="s">
        <v>172</v>
      </c>
      <c r="D62" s="46">
        <v>11.8</v>
      </c>
      <c r="E62" s="2"/>
      <c r="F62" s="2"/>
      <c r="G62" s="3">
        <f>ROUND(E62*F62,2)</f>
        <v>0</v>
      </c>
      <c r="ZZ62" s="5" t="s">
        <v>173</v>
      </c>
      <c r="AAA62" s="16" t="s">
        <v>174</v>
      </c>
    </row>
    <row r="63" spans="1:703" ht="28.5" x14ac:dyDescent="0.25">
      <c r="A63" s="34" t="s">
        <v>175</v>
      </c>
      <c r="B63" s="35" t="s">
        <v>176</v>
      </c>
      <c r="C63" s="31"/>
      <c r="D63" s="31"/>
      <c r="E63" s="14"/>
      <c r="F63" s="14"/>
      <c r="G63" s="15"/>
      <c r="ZZ63" s="5" t="s">
        <v>177</v>
      </c>
      <c r="AAA63" s="16"/>
    </row>
    <row r="64" spans="1:703" x14ac:dyDescent="0.25">
      <c r="A64" s="36" t="s">
        <v>178</v>
      </c>
      <c r="B64" s="37" t="s">
        <v>179</v>
      </c>
      <c r="C64" s="38" t="s">
        <v>180</v>
      </c>
      <c r="D64" s="46">
        <v>133.54</v>
      </c>
      <c r="E64" s="2"/>
      <c r="F64" s="2"/>
      <c r="G64" s="3">
        <f>ROUND(E64*F64,2)</f>
        <v>0</v>
      </c>
      <c r="ZZ64" s="5" t="s">
        <v>181</v>
      </c>
      <c r="AAA64" s="16" t="s">
        <v>182</v>
      </c>
    </row>
    <row r="65" spans="1:703" x14ac:dyDescent="0.25">
      <c r="A65" s="40"/>
      <c r="B65" s="41"/>
      <c r="C65" s="31"/>
      <c r="D65" s="31"/>
      <c r="E65" s="14"/>
      <c r="F65" s="14"/>
      <c r="G65" s="18"/>
    </row>
    <row r="66" spans="1:703" ht="25.5" x14ac:dyDescent="0.25">
      <c r="A66" s="42"/>
      <c r="B66" s="43" t="s">
        <v>183</v>
      </c>
      <c r="C66" s="31"/>
      <c r="D66" s="31"/>
      <c r="E66" s="14"/>
      <c r="F66" s="14"/>
      <c r="G66" s="19">
        <f>SUBTOTAL(109,G23:G65)</f>
        <v>0</v>
      </c>
      <c r="H66" s="20"/>
      <c r="ZZ66" s="5" t="s">
        <v>184</v>
      </c>
    </row>
    <row r="67" spans="1:703" x14ac:dyDescent="0.25">
      <c r="A67" s="44"/>
      <c r="B67" s="45"/>
      <c r="C67" s="31"/>
      <c r="D67" s="31"/>
      <c r="E67" s="14"/>
      <c r="F67" s="14"/>
      <c r="G67" s="13"/>
    </row>
    <row r="68" spans="1:703" ht="15.75" x14ac:dyDescent="0.25">
      <c r="A68" s="29" t="s">
        <v>185</v>
      </c>
      <c r="B68" s="30" t="s">
        <v>186</v>
      </c>
      <c r="C68" s="31"/>
      <c r="D68" s="31"/>
      <c r="E68" s="14"/>
      <c r="F68" s="14"/>
      <c r="G68" s="15"/>
      <c r="ZZ68" s="5" t="s">
        <v>187</v>
      </c>
      <c r="AAA68" s="16"/>
    </row>
    <row r="69" spans="1:703" ht="15.75" x14ac:dyDescent="0.25">
      <c r="A69" s="32" t="s">
        <v>188</v>
      </c>
      <c r="B69" s="33" t="s">
        <v>189</v>
      </c>
      <c r="C69" s="31"/>
      <c r="D69" s="31"/>
      <c r="E69" s="14"/>
      <c r="F69" s="14"/>
      <c r="G69" s="15"/>
      <c r="ZZ69" s="5" t="s">
        <v>190</v>
      </c>
      <c r="AAA69" s="16"/>
    </row>
    <row r="70" spans="1:703" ht="28.5" x14ac:dyDescent="0.25">
      <c r="A70" s="34" t="s">
        <v>191</v>
      </c>
      <c r="B70" s="35" t="s">
        <v>192</v>
      </c>
      <c r="C70" s="31"/>
      <c r="D70" s="31"/>
      <c r="E70" s="14"/>
      <c r="F70" s="14"/>
      <c r="G70" s="15"/>
      <c r="ZZ70" s="5" t="s">
        <v>193</v>
      </c>
      <c r="AAA70" s="16"/>
    </row>
    <row r="71" spans="1:703" ht="27" x14ac:dyDescent="0.25">
      <c r="A71" s="36" t="s">
        <v>194</v>
      </c>
      <c r="B71" s="37" t="s">
        <v>195</v>
      </c>
      <c r="C71" s="38" t="s">
        <v>196</v>
      </c>
      <c r="D71" s="39">
        <v>2</v>
      </c>
      <c r="E71" s="1"/>
      <c r="F71" s="2"/>
      <c r="G71" s="3">
        <f>ROUND(E71*F71,2)</f>
        <v>0</v>
      </c>
      <c r="ZZ71" s="5" t="s">
        <v>197</v>
      </c>
      <c r="AAA71" s="16" t="s">
        <v>198</v>
      </c>
    </row>
    <row r="72" spans="1:703" ht="15.75" x14ac:dyDescent="0.25">
      <c r="A72" s="34" t="s">
        <v>199</v>
      </c>
      <c r="B72" s="47" t="s">
        <v>200</v>
      </c>
      <c r="C72" s="31"/>
      <c r="D72" s="31"/>
      <c r="E72" s="14"/>
      <c r="F72" s="14"/>
      <c r="G72" s="15"/>
      <c r="ZZ72" s="5" t="s">
        <v>201</v>
      </c>
      <c r="AAA72" s="16"/>
    </row>
    <row r="73" spans="1:703" ht="28.5" x14ac:dyDescent="0.25">
      <c r="A73" s="34" t="s">
        <v>202</v>
      </c>
      <c r="B73" s="35" t="s">
        <v>203</v>
      </c>
      <c r="C73" s="31"/>
      <c r="D73" s="31"/>
      <c r="E73" s="14"/>
      <c r="F73" s="14"/>
      <c r="G73" s="15"/>
      <c r="ZZ73" s="5" t="s">
        <v>204</v>
      </c>
      <c r="AAA73" s="16"/>
    </row>
    <row r="74" spans="1:703" x14ac:dyDescent="0.25">
      <c r="A74" s="36" t="s">
        <v>205</v>
      </c>
      <c r="B74" s="37" t="s">
        <v>206</v>
      </c>
      <c r="C74" s="38" t="s">
        <v>207</v>
      </c>
      <c r="D74" s="39">
        <v>4</v>
      </c>
      <c r="E74" s="1"/>
      <c r="F74" s="2"/>
      <c r="G74" s="3">
        <f>ROUND(E74*F74,2)</f>
        <v>0</v>
      </c>
      <c r="ZZ74" s="5" t="s">
        <v>208</v>
      </c>
      <c r="AAA74" s="16" t="s">
        <v>209</v>
      </c>
    </row>
    <row r="75" spans="1:703" x14ac:dyDescent="0.25">
      <c r="A75" s="36" t="s">
        <v>210</v>
      </c>
      <c r="B75" s="37" t="s">
        <v>211</v>
      </c>
      <c r="C75" s="38" t="s">
        <v>212</v>
      </c>
      <c r="D75" s="39">
        <v>5</v>
      </c>
      <c r="E75" s="1"/>
      <c r="F75" s="2"/>
      <c r="G75" s="3">
        <f>ROUND(E75*F75,2)</f>
        <v>0</v>
      </c>
      <c r="ZZ75" s="5" t="s">
        <v>213</v>
      </c>
      <c r="AAA75" s="16" t="s">
        <v>214</v>
      </c>
    </row>
    <row r="76" spans="1:703" x14ac:dyDescent="0.25">
      <c r="A76" s="36" t="s">
        <v>215</v>
      </c>
      <c r="B76" s="37" t="s">
        <v>216</v>
      </c>
      <c r="C76" s="38" t="s">
        <v>217</v>
      </c>
      <c r="D76" s="39">
        <v>2</v>
      </c>
      <c r="E76" s="1"/>
      <c r="F76" s="2"/>
      <c r="G76" s="3">
        <f>ROUND(E76*F76,2)</f>
        <v>0</v>
      </c>
      <c r="ZZ76" s="5" t="s">
        <v>218</v>
      </c>
      <c r="AAA76" s="16" t="s">
        <v>219</v>
      </c>
    </row>
    <row r="77" spans="1:703" x14ac:dyDescent="0.25">
      <c r="A77" s="36" t="s">
        <v>220</v>
      </c>
      <c r="B77" s="37" t="s">
        <v>221</v>
      </c>
      <c r="C77" s="38" t="s">
        <v>222</v>
      </c>
      <c r="D77" s="39">
        <v>1</v>
      </c>
      <c r="E77" s="1"/>
      <c r="F77" s="2"/>
      <c r="G77" s="3">
        <f>ROUND(E77*F77,2)</f>
        <v>0</v>
      </c>
      <c r="ZZ77" s="5" t="s">
        <v>223</v>
      </c>
      <c r="AAA77" s="16" t="s">
        <v>224</v>
      </c>
    </row>
    <row r="78" spans="1:703" x14ac:dyDescent="0.25">
      <c r="A78" s="34" t="s">
        <v>225</v>
      </c>
      <c r="B78" s="35" t="s">
        <v>226</v>
      </c>
      <c r="C78" s="31"/>
      <c r="D78" s="31"/>
      <c r="E78" s="14"/>
      <c r="F78" s="14"/>
      <c r="G78" s="15"/>
      <c r="ZZ78" s="5" t="s">
        <v>227</v>
      </c>
      <c r="AAA78" s="16"/>
    </row>
    <row r="79" spans="1:703" x14ac:dyDescent="0.25">
      <c r="A79" s="36" t="s">
        <v>228</v>
      </c>
      <c r="B79" s="37" t="s">
        <v>229</v>
      </c>
      <c r="C79" s="38" t="s">
        <v>230</v>
      </c>
      <c r="D79" s="39">
        <v>1</v>
      </c>
      <c r="E79" s="1"/>
      <c r="F79" s="2"/>
      <c r="G79" s="3">
        <f>ROUND(E79*F79,2)</f>
        <v>0</v>
      </c>
      <c r="ZZ79" s="5" t="s">
        <v>231</v>
      </c>
      <c r="AAA79" s="16" t="s">
        <v>232</v>
      </c>
    </row>
    <row r="80" spans="1:703" x14ac:dyDescent="0.25">
      <c r="A80" s="36" t="s">
        <v>233</v>
      </c>
      <c r="B80" s="37" t="s">
        <v>234</v>
      </c>
      <c r="C80" s="38" t="s">
        <v>235</v>
      </c>
      <c r="D80" s="39">
        <v>2</v>
      </c>
      <c r="E80" s="1"/>
      <c r="F80" s="2"/>
      <c r="G80" s="3">
        <f>ROUND(E80*F80,2)</f>
        <v>0</v>
      </c>
      <c r="ZZ80" s="5" t="s">
        <v>236</v>
      </c>
      <c r="AAA80" s="16" t="s">
        <v>237</v>
      </c>
    </row>
    <row r="81" spans="1:703" x14ac:dyDescent="0.25">
      <c r="A81" s="36" t="s">
        <v>238</v>
      </c>
      <c r="B81" s="37" t="s">
        <v>239</v>
      </c>
      <c r="C81" s="38" t="s">
        <v>240</v>
      </c>
      <c r="D81" s="39">
        <v>1</v>
      </c>
      <c r="E81" s="1"/>
      <c r="F81" s="2"/>
      <c r="G81" s="3">
        <f>ROUND(E81*F81,2)</f>
        <v>0</v>
      </c>
      <c r="ZZ81" s="5" t="s">
        <v>241</v>
      </c>
      <c r="AAA81" s="16" t="s">
        <v>242</v>
      </c>
    </row>
    <row r="82" spans="1:703" ht="15.75" x14ac:dyDescent="0.25">
      <c r="A82" s="34" t="s">
        <v>243</v>
      </c>
      <c r="B82" s="47" t="s">
        <v>244</v>
      </c>
      <c r="C82" s="31"/>
      <c r="D82" s="31"/>
      <c r="E82" s="14"/>
      <c r="F82" s="14"/>
      <c r="G82" s="15"/>
      <c r="ZZ82" s="5" t="s">
        <v>245</v>
      </c>
      <c r="AAA82" s="16"/>
    </row>
    <row r="83" spans="1:703" ht="42.75" x14ac:dyDescent="0.25">
      <c r="A83" s="34" t="s">
        <v>246</v>
      </c>
      <c r="B83" s="35" t="s">
        <v>247</v>
      </c>
      <c r="C83" s="31"/>
      <c r="D83" s="31"/>
      <c r="E83" s="14"/>
      <c r="F83" s="14"/>
      <c r="G83" s="15"/>
      <c r="ZZ83" s="5" t="s">
        <v>248</v>
      </c>
      <c r="AAA83" s="16"/>
    </row>
    <row r="84" spans="1:703" ht="30" x14ac:dyDescent="0.25">
      <c r="A84" s="36" t="s">
        <v>249</v>
      </c>
      <c r="B84" s="37" t="s">
        <v>250</v>
      </c>
      <c r="C84" s="38" t="s">
        <v>251</v>
      </c>
      <c r="D84" s="39">
        <v>2</v>
      </c>
      <c r="E84" s="1"/>
      <c r="F84" s="2"/>
      <c r="G84" s="3">
        <f>ROUND(E84*F84,2)</f>
        <v>0</v>
      </c>
      <c r="ZZ84" s="5" t="s">
        <v>252</v>
      </c>
      <c r="AAA84" s="16" t="s">
        <v>253</v>
      </c>
    </row>
    <row r="85" spans="1:703" ht="30" x14ac:dyDescent="0.25">
      <c r="A85" s="36" t="s">
        <v>254</v>
      </c>
      <c r="B85" s="37" t="s">
        <v>255</v>
      </c>
      <c r="C85" s="38" t="s">
        <v>256</v>
      </c>
      <c r="D85" s="39">
        <v>14</v>
      </c>
      <c r="E85" s="1"/>
      <c r="F85" s="2"/>
      <c r="G85" s="3">
        <f>ROUND(E85*F85,2)</f>
        <v>0</v>
      </c>
      <c r="ZZ85" s="5" t="s">
        <v>257</v>
      </c>
      <c r="AAA85" s="16" t="s">
        <v>258</v>
      </c>
    </row>
    <row r="86" spans="1:703" ht="30" x14ac:dyDescent="0.25">
      <c r="A86" s="36" t="s">
        <v>259</v>
      </c>
      <c r="B86" s="37" t="s">
        <v>260</v>
      </c>
      <c r="C86" s="38" t="s">
        <v>261</v>
      </c>
      <c r="D86" s="39">
        <v>2</v>
      </c>
      <c r="E86" s="1"/>
      <c r="F86" s="2"/>
      <c r="G86" s="3">
        <f>ROUND(E86*F86,2)</f>
        <v>0</v>
      </c>
      <c r="ZZ86" s="5" t="s">
        <v>262</v>
      </c>
      <c r="AAA86" s="16" t="s">
        <v>263</v>
      </c>
    </row>
    <row r="87" spans="1:703" x14ac:dyDescent="0.25">
      <c r="A87" s="40"/>
      <c r="B87" s="41"/>
      <c r="C87" s="31"/>
      <c r="D87" s="31"/>
      <c r="E87" s="14"/>
      <c r="F87" s="14"/>
      <c r="G87" s="18"/>
    </row>
    <row r="88" spans="1:703" x14ac:dyDescent="0.25">
      <c r="A88" s="42"/>
      <c r="B88" s="43" t="s">
        <v>264</v>
      </c>
      <c r="C88" s="31"/>
      <c r="D88" s="31"/>
      <c r="E88" s="14"/>
      <c r="F88" s="14"/>
      <c r="G88" s="19">
        <f>SUBTOTAL(109,G69:G87)</f>
        <v>0</v>
      </c>
      <c r="H88" s="20"/>
      <c r="ZZ88" s="5" t="s">
        <v>265</v>
      </c>
    </row>
    <row r="89" spans="1:703" x14ac:dyDescent="0.25">
      <c r="A89" s="44"/>
      <c r="B89" s="45"/>
      <c r="C89" s="31"/>
      <c r="D89" s="31"/>
      <c r="E89" s="14"/>
      <c r="F89" s="14"/>
      <c r="G89" s="13"/>
    </row>
    <row r="90" spans="1:703" ht="15.75" x14ac:dyDescent="0.25">
      <c r="A90" s="29" t="s">
        <v>266</v>
      </c>
      <c r="B90" s="30" t="s">
        <v>267</v>
      </c>
      <c r="C90" s="31"/>
      <c r="D90" s="31"/>
      <c r="E90" s="14"/>
      <c r="F90" s="14"/>
      <c r="G90" s="15"/>
      <c r="ZZ90" s="5" t="s">
        <v>268</v>
      </c>
      <c r="AAA90" s="16"/>
    </row>
    <row r="91" spans="1:703" ht="15.75" x14ac:dyDescent="0.25">
      <c r="A91" s="32" t="s">
        <v>269</v>
      </c>
      <c r="B91" s="33" t="s">
        <v>270</v>
      </c>
      <c r="C91" s="31"/>
      <c r="D91" s="31"/>
      <c r="E91" s="14"/>
      <c r="F91" s="14"/>
      <c r="G91" s="15"/>
      <c r="ZZ91" s="5" t="s">
        <v>271</v>
      </c>
      <c r="AAA91" s="16"/>
    </row>
    <row r="92" spans="1:703" ht="28.5" x14ac:dyDescent="0.25">
      <c r="A92" s="34" t="s">
        <v>272</v>
      </c>
      <c r="B92" s="35" t="s">
        <v>273</v>
      </c>
      <c r="C92" s="31"/>
      <c r="D92" s="31"/>
      <c r="E92" s="14"/>
      <c r="F92" s="14"/>
      <c r="G92" s="15"/>
      <c r="ZZ92" s="5" t="s">
        <v>274</v>
      </c>
      <c r="AAA92" s="16"/>
    </row>
    <row r="93" spans="1:703" ht="30" x14ac:dyDescent="0.25">
      <c r="A93" s="36" t="s">
        <v>275</v>
      </c>
      <c r="B93" s="37" t="s">
        <v>276</v>
      </c>
      <c r="C93" s="38" t="s">
        <v>277</v>
      </c>
      <c r="D93" s="46">
        <v>26.2</v>
      </c>
      <c r="E93" s="2"/>
      <c r="F93" s="2"/>
      <c r="G93" s="3">
        <f>ROUND(E93*F93,2)</f>
        <v>0</v>
      </c>
      <c r="ZZ93" s="5" t="s">
        <v>278</v>
      </c>
      <c r="AAA93" s="16" t="s">
        <v>279</v>
      </c>
    </row>
    <row r="94" spans="1:703" ht="15.75" x14ac:dyDescent="0.25">
      <c r="A94" s="34" t="s">
        <v>280</v>
      </c>
      <c r="B94" s="47" t="s">
        <v>281</v>
      </c>
      <c r="C94" s="31"/>
      <c r="D94" s="31"/>
      <c r="E94" s="14"/>
      <c r="F94" s="14"/>
      <c r="G94" s="15"/>
      <c r="ZZ94" s="5" t="s">
        <v>282</v>
      </c>
      <c r="AAA94" s="16"/>
    </row>
    <row r="95" spans="1:703" ht="42.75" x14ac:dyDescent="0.25">
      <c r="A95" s="34" t="s">
        <v>283</v>
      </c>
      <c r="B95" s="35" t="s">
        <v>284</v>
      </c>
      <c r="C95" s="31"/>
      <c r="D95" s="31"/>
      <c r="E95" s="14"/>
      <c r="F95" s="14"/>
      <c r="G95" s="15"/>
      <c r="ZZ95" s="5" t="s">
        <v>285</v>
      </c>
      <c r="AAA95" s="16"/>
    </row>
    <row r="96" spans="1:703" x14ac:dyDescent="0.25">
      <c r="A96" s="36" t="s">
        <v>286</v>
      </c>
      <c r="B96" s="37" t="s">
        <v>287</v>
      </c>
      <c r="C96" s="38" t="s">
        <v>288</v>
      </c>
      <c r="D96" s="39">
        <v>1</v>
      </c>
      <c r="E96" s="1"/>
      <c r="F96" s="2"/>
      <c r="G96" s="3">
        <f>ROUND(E96*F96,2)</f>
        <v>0</v>
      </c>
      <c r="ZZ96" s="5" t="s">
        <v>289</v>
      </c>
      <c r="AAA96" s="16" t="s">
        <v>290</v>
      </c>
    </row>
    <row r="97" spans="1:703" x14ac:dyDescent="0.25">
      <c r="A97" s="36" t="s">
        <v>291</v>
      </c>
      <c r="B97" s="37" t="s">
        <v>292</v>
      </c>
      <c r="C97" s="38" t="s">
        <v>293</v>
      </c>
      <c r="D97" s="39">
        <v>1</v>
      </c>
      <c r="E97" s="1"/>
      <c r="F97" s="2"/>
      <c r="G97" s="3">
        <f>ROUND(E97*F97,2)</f>
        <v>0</v>
      </c>
      <c r="ZZ97" s="5" t="s">
        <v>294</v>
      </c>
      <c r="AAA97" s="16" t="s">
        <v>295</v>
      </c>
    </row>
    <row r="98" spans="1:703" x14ac:dyDescent="0.25">
      <c r="A98" s="36" t="s">
        <v>296</v>
      </c>
      <c r="B98" s="37" t="s">
        <v>297</v>
      </c>
      <c r="C98" s="38" t="s">
        <v>298</v>
      </c>
      <c r="D98" s="39">
        <v>1</v>
      </c>
      <c r="E98" s="1"/>
      <c r="F98" s="2"/>
      <c r="G98" s="3">
        <f>ROUND(E98*F98,2)</f>
        <v>0</v>
      </c>
      <c r="ZZ98" s="5" t="s">
        <v>299</v>
      </c>
      <c r="AAA98" s="16" t="s">
        <v>300</v>
      </c>
    </row>
    <row r="99" spans="1:703" x14ac:dyDescent="0.25">
      <c r="A99" s="40"/>
      <c r="B99" s="41"/>
      <c r="C99" s="31"/>
      <c r="D99" s="31"/>
      <c r="E99" s="14"/>
      <c r="F99" s="14"/>
      <c r="G99" s="18"/>
    </row>
    <row r="100" spans="1:703" x14ac:dyDescent="0.25">
      <c r="A100" s="42"/>
      <c r="B100" s="43" t="s">
        <v>301</v>
      </c>
      <c r="C100" s="31"/>
      <c r="D100" s="31"/>
      <c r="E100" s="14"/>
      <c r="F100" s="14"/>
      <c r="G100" s="19">
        <f>SUBTOTAL(109,G91:G99)</f>
        <v>0</v>
      </c>
      <c r="H100" s="20"/>
      <c r="ZZ100" s="5" t="s">
        <v>302</v>
      </c>
    </row>
    <row r="101" spans="1:703" x14ac:dyDescent="0.25">
      <c r="A101" s="21"/>
      <c r="B101" s="22"/>
      <c r="C101" s="14"/>
      <c r="D101" s="14"/>
      <c r="E101" s="14"/>
      <c r="F101" s="14"/>
      <c r="G101" s="13"/>
    </row>
    <row r="102" spans="1:703" x14ac:dyDescent="0.25">
      <c r="A102" s="17"/>
      <c r="B102" s="23"/>
      <c r="C102" s="24"/>
      <c r="D102" s="24"/>
      <c r="E102" s="24"/>
      <c r="F102" s="24"/>
      <c r="G102" s="18"/>
    </row>
    <row r="103" spans="1:703" x14ac:dyDescent="0.25">
      <c r="A103" s="25"/>
      <c r="B103" s="25"/>
      <c r="C103" s="25"/>
      <c r="D103" s="25"/>
      <c r="E103" s="25"/>
      <c r="F103" s="25"/>
      <c r="G103" s="25"/>
    </row>
    <row r="104" spans="1:703" ht="30" x14ac:dyDescent="0.25">
      <c r="B104" s="26" t="s">
        <v>303</v>
      </c>
      <c r="G104" s="27">
        <f>SUBTOTAL(109,G4:G102)</f>
        <v>0</v>
      </c>
      <c r="ZZ104" s="5" t="s">
        <v>304</v>
      </c>
    </row>
    <row r="105" spans="1:703" x14ac:dyDescent="0.25">
      <c r="A105" s="28">
        <v>20</v>
      </c>
      <c r="B105" s="26" t="str">
        <f>CONCATENATE("Montant TVA (",A105,"%)")</f>
        <v>Montant TVA (20%)</v>
      </c>
      <c r="G105" s="27">
        <f>(G104*A105)/100</f>
        <v>0</v>
      </c>
      <c r="ZZ105" s="5" t="s">
        <v>305</v>
      </c>
    </row>
    <row r="106" spans="1:703" x14ac:dyDescent="0.25">
      <c r="B106" s="26" t="s">
        <v>306</v>
      </c>
      <c r="G106" s="27">
        <f>G104+G105</f>
        <v>0</v>
      </c>
      <c r="ZZ106" s="5" t="s">
        <v>307</v>
      </c>
    </row>
    <row r="107" spans="1:703" x14ac:dyDescent="0.25">
      <c r="G107" s="27"/>
    </row>
    <row r="108" spans="1:703" x14ac:dyDescent="0.25">
      <c r="G108" s="27"/>
    </row>
  </sheetData>
  <sheetProtection algorithmName="SHA-512" hashValue="hBwmtO/RY8OagAOXosis/rOAEZpsvjHgVoLeneU5L7QNneI8uUoKWryLQdKJkyjNiIR4Wg/HSjIvKa5hqLe+uA==" saltValue="gWoATN1a43hpIL4U9KJn6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E9FF31-DBB8-4AC1-9718-C86AB8F42BB7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CBE1AED5-9330-41D6-AAE2-C03AA3FA85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8354D0-12CA-4025-A041-710D9FCEC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MENUISERIES EXTERIEUR</vt:lpstr>
      <vt:lpstr>'Lot N°06 MENUISERIES EXTERIEUR'!Impression_des_titres</vt:lpstr>
      <vt:lpstr>'Lot N°06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2025-07-29T09:48:05Z</cp:lastPrinted>
  <dcterms:created xsi:type="dcterms:W3CDTF">2025-07-29T09:40:20Z</dcterms:created>
  <dcterms:modified xsi:type="dcterms:W3CDTF">2025-07-29T10:01:29Z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