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27"/>
  <workbookPr/>
  <mc:AlternateContent xmlns:mc="http://schemas.openxmlformats.org/markup-compatibility/2006">
    <mc:Choice Requires="x15">
      <x15ac:absPath xmlns:x15ac="http://schemas.microsoft.com/office/spreadsheetml/2010/11/ac" url="https://projectivearchitecture.sharepoint.com/sites/FRANCETRAVAILDmnagement-COPIL/Documents partages/MARCHE DEMENAGEMENT/Mouvement Conseil - Projective/Documents DCE Mouvement Conseil/"/>
    </mc:Choice>
  </mc:AlternateContent>
  <xr:revisionPtr revIDLastSave="37" documentId="8_{E37822C4-2B44-4328-B538-9C9962348E6C}" xr6:coauthVersionLast="47" xr6:coauthVersionMax="47" xr10:uidLastSave="{8165807C-D55E-46AD-9029-2E4E747B998D}"/>
  <bookViews>
    <workbookView xWindow="-108" yWindow="-108" windowWidth="23256" windowHeight="12576" firstSheet="5" activeTab="4" xr2:uid="{E41D1563-11CB-49AF-8B5E-A0DBAA369137}"/>
  </bookViews>
  <sheets>
    <sheet name="Mobilier specifique a Tft" sheetId="20" r:id="rId1"/>
    <sheet name="Détail mobilier TH à Tft" sheetId="25" r:id="rId2"/>
    <sheet name="Détail matériel info à Tft" sheetId="22" r:id="rId3"/>
    <sheet name="ML dossier à Tft" sheetId="23" r:id="rId4"/>
    <sheet name="Mobilier Tft vers agences" sheetId="24" r:id="rId5"/>
    <sheet name="Mobilier à évacuer" sheetId="26" r:id="rId6"/>
  </sheets>
  <externalReferences>
    <externalReference r:id="rId7"/>
  </externalReferences>
  <definedNames>
    <definedName name="_xlnm._FilterDatabase" localSheetId="1" hidden="1">'Détail mobilier TH à Tft'!$A$5:$L$61</definedName>
    <definedName name="_MailEndCompose" localSheetId="1">'Détail mobilier TH à Tft'!#REF!</definedName>
    <definedName name="First_Day" localSheetId="1">#REF!</definedName>
    <definedName name="First_Day">#REF!</definedName>
    <definedName name="listeabsence">[1]Feuil1!$A$1:$A$38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0" i="24" l="1"/>
  <c r="L60" i="24"/>
  <c r="M60" i="24"/>
  <c r="N60" i="24"/>
  <c r="O60" i="24"/>
  <c r="P60" i="24"/>
  <c r="Q60" i="24"/>
  <c r="R60" i="24"/>
  <c r="S60" i="24"/>
  <c r="T60" i="24"/>
  <c r="U60" i="24"/>
  <c r="J60" i="24"/>
  <c r="M40" i="22"/>
  <c r="O40" i="22"/>
  <c r="M41" i="22"/>
  <c r="M38" i="22" s="1"/>
  <c r="O41" i="22"/>
  <c r="M42" i="22"/>
  <c r="O42" i="22"/>
  <c r="O39" i="22"/>
  <c r="M39" i="22"/>
  <c r="M28" i="22"/>
  <c r="O28" i="22" s="1"/>
  <c r="M29" i="22"/>
  <c r="O29" i="22"/>
  <c r="M30" i="22"/>
  <c r="O30" i="22" s="1"/>
  <c r="M31" i="22"/>
  <c r="O31" i="22"/>
  <c r="M32" i="22"/>
  <c r="O32" i="22" s="1"/>
  <c r="M33" i="22"/>
  <c r="O33" i="22"/>
  <c r="M34" i="22"/>
  <c r="O34" i="22" s="1"/>
  <c r="O27" i="22"/>
  <c r="M27" i="22"/>
  <c r="M26" i="22" s="1"/>
  <c r="O20" i="22"/>
  <c r="O21" i="22"/>
  <c r="O22" i="22"/>
  <c r="O23" i="22"/>
  <c r="O24" i="22"/>
  <c r="O14" i="22"/>
  <c r="O15" i="22"/>
  <c r="O16" i="22"/>
  <c r="O13" i="22"/>
  <c r="O19" i="22"/>
  <c r="O18" i="22" s="1"/>
  <c r="M19" i="22"/>
  <c r="M18" i="22" s="1"/>
  <c r="M14" i="22"/>
  <c r="M15" i="22"/>
  <c r="M16" i="22"/>
  <c r="M13" i="22"/>
  <c r="M7" i="22"/>
  <c r="M9" i="22"/>
  <c r="K9" i="22"/>
  <c r="K7" i="22" s="1"/>
  <c r="K40" i="22"/>
  <c r="K41" i="22"/>
  <c r="K42" i="22"/>
  <c r="K39" i="22"/>
  <c r="K28" i="22"/>
  <c r="K29" i="22"/>
  <c r="K30" i="22"/>
  <c r="K31" i="22"/>
  <c r="K32" i="22"/>
  <c r="K33" i="22"/>
  <c r="K34" i="22"/>
  <c r="K27" i="22"/>
  <c r="K20" i="22"/>
  <c r="K21" i="22"/>
  <c r="K22" i="22"/>
  <c r="K23" i="22"/>
  <c r="K24" i="22"/>
  <c r="K19" i="22"/>
  <c r="K14" i="22"/>
  <c r="K15" i="22"/>
  <c r="K16" i="22"/>
  <c r="K13" i="22"/>
  <c r="O9" i="22"/>
  <c r="O12" i="22"/>
  <c r="K38" i="22"/>
  <c r="K26" i="22"/>
  <c r="K18" i="22"/>
  <c r="K62" i="25"/>
  <c r="J62" i="25"/>
  <c r="I62" i="25"/>
  <c r="H62" i="25"/>
  <c r="O38" i="22" l="1"/>
  <c r="O26" i="22"/>
  <c r="M12" i="22"/>
  <c r="O7" i="22"/>
  <c r="K12" i="22"/>
  <c r="I38" i="22" l="1"/>
  <c r="H38" i="22"/>
  <c r="G38" i="22"/>
  <c r="I26" i="22"/>
  <c r="H26" i="22"/>
  <c r="G26" i="22"/>
  <c r="D26" i="22"/>
  <c r="I18" i="22"/>
  <c r="H18" i="22"/>
  <c r="G18" i="22"/>
  <c r="D18" i="22"/>
  <c r="G16" i="22"/>
  <c r="G13" i="22"/>
  <c r="I12" i="22"/>
  <c r="H12" i="22"/>
  <c r="D12" i="22"/>
  <c r="G12" i="22" l="1"/>
  <c r="G9" i="22" s="1"/>
  <c r="G7" i="22" s="1"/>
  <c r="H9" i="22"/>
  <c r="H7" i="22" s="1"/>
  <c r="I9" i="22"/>
  <c r="I7" i="22" s="1"/>
  <c r="D9" i="22"/>
  <c r="D7"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CARREIRA Stevens</author>
  </authors>
  <commentList>
    <comment ref="H12" authorId="0" shapeId="0" xr:uid="{1DBBB8CB-E4F6-4014-B6D4-2DA8B154B3D6}">
      <text>
        <r>
          <rPr>
            <b/>
            <sz val="9"/>
            <color indexed="81"/>
            <rFont val="Tahoma"/>
            <family val="2"/>
          </rPr>
          <t>Commentaire RH :</t>
        </r>
        <r>
          <rPr>
            <sz val="9"/>
            <color indexed="81"/>
            <rFont val="Tahoma"/>
            <family val="2"/>
          </rPr>
          <t xml:space="preserve">
1 fauteuil ergonomique avec dossier réglable en hauteur et un renfort lombaire réglable en profondeur</t>
        </r>
      </text>
    </comment>
    <comment ref="H16" authorId="0" shapeId="0" xr:uid="{9FD12FB0-D6A6-463B-8F9D-D2437C3FD365}">
      <text>
        <r>
          <rPr>
            <b/>
            <sz val="9"/>
            <color indexed="81"/>
            <rFont val="Tahoma"/>
            <family val="2"/>
          </rPr>
          <t xml:space="preserve">Commentaire RH : </t>
        </r>
        <r>
          <rPr>
            <sz val="9"/>
            <color indexed="81"/>
            <rFont val="Tahoma"/>
            <family val="2"/>
          </rPr>
          <t xml:space="preserve">
Sège composé d’un renfort au niveau de l’assise, d’un soutien lombaire renforcé (réglable en hauteur et en inclinaison), d’un soutien de la tête (réglable en hauteur et en inclinaison) et d’accoudoirs réglables en hauteur et pivotants (exemple SOLACE, Positiv Plus, Steelcase PLEASE)</t>
        </r>
      </text>
    </comment>
    <comment ref="H28" authorId="0" shapeId="0" xr:uid="{87FA8A0B-4E39-4348-A0B2-7FE74004CDA7}">
      <text>
        <r>
          <rPr>
            <b/>
            <sz val="9"/>
            <color indexed="81"/>
            <rFont val="Tahoma"/>
            <family val="2"/>
          </rPr>
          <t>Commentaire RH :</t>
        </r>
        <r>
          <rPr>
            <sz val="9"/>
            <color indexed="81"/>
            <rFont val="Tahoma"/>
            <family val="2"/>
          </rPr>
          <t xml:space="preserve">
1 fauteuil avec assise réglable en hauteur et profondeur, dossier avec renfort lombaire réglable en profondeur, inclinaison et hauteur.</t>
        </r>
      </text>
    </comment>
    <comment ref="H52" authorId="0" shapeId="0" xr:uid="{B73F8CD6-3E01-4FC3-B3B5-CA2132FA1128}">
      <text>
        <r>
          <rPr>
            <b/>
            <sz val="9"/>
            <color indexed="81"/>
            <rFont val="Tahoma"/>
            <family val="2"/>
          </rPr>
          <t>Commentaire RH :</t>
        </r>
        <r>
          <rPr>
            <sz val="9"/>
            <color indexed="81"/>
            <rFont val="Tahoma"/>
            <family val="2"/>
          </rPr>
          <t xml:space="preserve">
 Siège LOGIC 200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CARREIRA Stevens</author>
  </authors>
  <commentList>
    <comment ref="G13" authorId="0" shapeId="0" xr:uid="{1D02C094-90BA-4BFF-A77F-6B0ADD05BEBD}">
      <text>
        <r>
          <rPr>
            <b/>
            <sz val="9"/>
            <color indexed="81"/>
            <rFont val="Tahoma"/>
            <family val="2"/>
          </rPr>
          <t>CARREIRA Stevens:</t>
        </r>
        <r>
          <rPr>
            <sz val="9"/>
            <color indexed="81"/>
            <rFont val="Tahoma"/>
            <family val="2"/>
          </rPr>
          <t xml:space="preserve">
+1 écran serveur sécurité</t>
        </r>
      </text>
    </comment>
    <comment ref="C42" authorId="0" shapeId="0" xr:uid="{84B4A1C5-99A3-4159-8DA4-146FF912C086}">
      <text>
        <r>
          <rPr>
            <b/>
            <sz val="9"/>
            <color indexed="81"/>
            <rFont val="Tahoma"/>
            <family val="2"/>
          </rPr>
          <t>CARREIRA Stevens:</t>
        </r>
        <r>
          <rPr>
            <sz val="9"/>
            <color indexed="81"/>
            <rFont val="Tahoma"/>
            <family val="2"/>
          </rPr>
          <t xml:space="preserve">
Mobilier non prévu dans cde EOL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LUCAS Vincent</author>
  </authors>
  <commentList>
    <comment ref="J3" authorId="0" shapeId="0" xr:uid="{C1BD269D-A5F6-44B3-A656-4F7550AF88A1}">
      <text>
        <r>
          <rPr>
            <b/>
            <sz val="9"/>
            <color indexed="81"/>
            <rFont val="Tahoma"/>
            <family val="2"/>
          </rPr>
          <t>LUCAS Vincent:</t>
        </r>
        <r>
          <rPr>
            <sz val="9"/>
            <color indexed="81"/>
            <rFont val="Tahoma"/>
            <family val="2"/>
          </rPr>
          <t xml:space="preserve">
160*80cm</t>
        </r>
      </text>
    </comment>
    <comment ref="K3" authorId="0" shapeId="0" xr:uid="{183D3174-432F-4EB5-91EC-A26D1F88D5DA}">
      <text>
        <r>
          <rPr>
            <b/>
            <sz val="9"/>
            <color indexed="81"/>
            <rFont val="Tahoma"/>
            <family val="2"/>
          </rPr>
          <t>LUCAS Vincent:</t>
        </r>
        <r>
          <rPr>
            <sz val="9"/>
            <color indexed="81"/>
            <rFont val="Tahoma"/>
            <family val="2"/>
          </rPr>
          <t xml:space="preserve">
60*80cm</t>
        </r>
      </text>
    </comment>
    <comment ref="P3" authorId="0" shapeId="0" xr:uid="{DB02229A-A55D-41F3-9D0C-2A3875430438}">
      <text>
        <r>
          <rPr>
            <b/>
            <sz val="9"/>
            <color indexed="81"/>
            <rFont val="Tahoma"/>
            <family val="2"/>
          </rPr>
          <t>LUCAS Vincent:</t>
        </r>
        <r>
          <rPr>
            <sz val="9"/>
            <color indexed="81"/>
            <rFont val="Tahoma"/>
            <family val="2"/>
          </rPr>
          <t xml:space="preserve">
h72*L80*P44cm</t>
        </r>
      </text>
    </comment>
    <comment ref="Q3" authorId="0" shapeId="0" xr:uid="{EB0E04B0-DD9F-4430-9AFF-54F81786E391}">
      <text>
        <r>
          <rPr>
            <sz val="10"/>
            <color theme="1"/>
            <rFont val="Verdana"/>
            <family val="2"/>
          </rPr>
          <t>LUCAS Vincent:
H120*l100*P44cm</t>
        </r>
      </text>
    </comment>
    <comment ref="R3" authorId="0" shapeId="0" xr:uid="{92E4D89F-11AF-4DF9-A7F5-E3D2CD6DD917}">
      <text>
        <r>
          <rPr>
            <b/>
            <sz val="9"/>
            <color indexed="81"/>
            <rFont val="Tahoma"/>
            <family val="2"/>
          </rPr>
          <t>LUCAS Vincent:</t>
        </r>
        <r>
          <rPr>
            <sz val="9"/>
            <color indexed="81"/>
            <rFont val="Tahoma"/>
            <family val="2"/>
          </rPr>
          <t xml:space="preserve">
H198*L120*P44cm</t>
        </r>
      </text>
    </comment>
  </commentList>
</comments>
</file>

<file path=xl/sharedStrings.xml><?xml version="1.0" encoding="utf-8"?>
<sst xmlns="http://schemas.openxmlformats.org/spreadsheetml/2006/main" count="988" uniqueCount="555">
  <si>
    <t>Recensement du mobilier/digital à récupérer et ransférer vers Montreuil</t>
  </si>
  <si>
    <t>Site de départ</t>
  </si>
  <si>
    <t>Etage de départ</t>
  </si>
  <si>
    <t>Elements à récupérer</t>
  </si>
  <si>
    <t>Destination Montreuil</t>
  </si>
  <si>
    <t>Salle Cosmos (Immeuble Pluton)</t>
  </si>
  <si>
    <t>RDC</t>
  </si>
  <si>
    <t>-&gt; 12 Grandes tables rondes, 
-&gt; 22 chaises hautes, 
-&gt; 1 Machine à café Nespresso (Simple).</t>
  </si>
  <si>
    <t>Salle plénière (R+2)</t>
  </si>
  <si>
    <t>Régie Cosmos (Immeuble Pluton)</t>
  </si>
  <si>
    <t>1 table + 2 sièges + 2 armoires hautes</t>
  </si>
  <si>
    <t>Régie Salle plénière (R+2)</t>
  </si>
  <si>
    <t>Salle Cokpit (Immeuble Pluton)</t>
  </si>
  <si>
    <r>
      <t>6</t>
    </r>
    <r>
      <rPr>
        <vertAlign val="superscript"/>
        <sz val="11"/>
        <color theme="1"/>
        <rFont val="Verdana"/>
        <family val="2"/>
      </rPr>
      <t>ème</t>
    </r>
    <r>
      <rPr>
        <sz val="11"/>
        <color theme="1"/>
        <rFont val="Verdana"/>
        <family val="2"/>
      </rPr>
      <t xml:space="preserve"> étage</t>
    </r>
  </si>
  <si>
    <t>Système caméra à récupérer (suite visite pluton de OBS/Orange du 26/06)</t>
  </si>
  <si>
    <t>Salle à définir</t>
  </si>
  <si>
    <t>Studio (Immeuble Galilée)</t>
  </si>
  <si>
    <t>Liste du mobilier/matériel transmis par la Communication :
-&gt; 2 grand réflecteur blanc rectangulaire (250x45),
-&gt; 7 rails plafond coté plateau TV,
-&gt; 2 rails plafond coté régie,
-&gt; 5 modules de lampe côté plateau tv,
-&gt; 2 manges debouts,
-&gt; 8 tabourets hauts, 
-&gt; 2 écrans tv + pied.</t>
  </si>
  <si>
    <t>Studio (R+2)</t>
  </si>
  <si>
    <t>Lab (Immeuble Galilée)</t>
  </si>
  <si>
    <r>
      <rPr>
        <b/>
        <sz val="10"/>
        <color rgb="FF7E0000"/>
        <rFont val="Verdana"/>
        <family val="2"/>
      </rPr>
      <t>Liste mobilier à récupérer extrait de l'onglet "Détail biens LAB"</t>
    </r>
    <r>
      <rPr>
        <sz val="10"/>
        <color theme="1"/>
        <rFont val="Verdana"/>
        <family val="2"/>
      </rPr>
      <t xml:space="preserve">
'</t>
    </r>
    <r>
      <rPr>
        <b/>
        <u/>
        <sz val="10"/>
        <color theme="1"/>
        <rFont val="Verdana"/>
        <family val="2"/>
      </rPr>
      <t xml:space="preserve">Partie Digitale et Electroménager </t>
    </r>
    <r>
      <rPr>
        <sz val="10"/>
        <color theme="1"/>
        <rFont val="Verdana"/>
        <family val="2"/>
      </rPr>
      <t xml:space="preserve">:
-&gt; 2 écrans 188 cm Speechi  sur pied (réf : 0110119979 et 0110119978),
-&gt; 4 écrans 140 cm Speechi dont 3 sur pied (réf : 0110119976, 0110119977, 0110119975, 0110138695),
-&gt; 1 écran SAMSUNG (réf : 0110138708),
-&gt; Enceinte POWER avec 2 micros POWER,
-&gt; Enceinte SONY,
-&gt; 3 pieuvres Jabra, 
-&gt; 1 Micro-ondes SAMSUNG (réf : 0110138687),
-&gt; Réfrigérateur BEKO (réf : 0110138686),
-&gt; Double Machine à café Nespresso.
</t>
    </r>
    <r>
      <rPr>
        <b/>
        <u/>
        <sz val="10"/>
        <color theme="1"/>
        <rFont val="Verdana"/>
        <family val="2"/>
      </rPr>
      <t>'Partie Mobilier :</t>
    </r>
    <r>
      <rPr>
        <sz val="10"/>
        <color theme="1"/>
        <rFont val="Verdana"/>
        <family val="2"/>
      </rPr>
      <t xml:space="preserve">
-&gt; 2 armoires métallique de recharge rapide de tablettes tactiles,
-&gt; 10 tableaux blanc Velléda (0110138679, 0110133880, 0110119955, 0110119089, 0110119200, 0110119088, 0110119196, 0110119996, 0110119197, 0110119199),
-&gt; 1 Canapé rouge et 6 fauteuils rouge / 2 canapés bleu et 1 canapé noir, 1 fauteuil noir et 3 poufs gris à roulette / 5 tables basse,
-&gt; 4 manges debout + 20 tabourets hauts noir, 2 chaises hautes orange,
-&gt; 1 grande table haute + 8 tabourets haut assortis,
-&gt; 4 portes manteaux, 
-&gt; 5 meubles (Billy ikéa) et 1 meuble bibliothèque,
-&gt; 4 paravents.</t>
    </r>
  </si>
  <si>
    <t xml:space="preserve">
LAB et Local de stockage LAB (R+1)</t>
  </si>
  <si>
    <t>Stockage LAB (Immeuble Galilée)</t>
  </si>
  <si>
    <t>-&gt; 5 grandes armoires avec portes coulissantes et 3 étagères avec bordures métalliques vertes (actuellement dans la réserve)</t>
  </si>
  <si>
    <t>Local de stockage LAB (R+1)</t>
  </si>
  <si>
    <t>Infirmerie (Immeuble Pluton)</t>
  </si>
  <si>
    <t xml:space="preserve">1 bureau (160cm) + 1 siège + 1 table d'oscultaion </t>
  </si>
  <si>
    <t>Infirmerie (R+1)</t>
  </si>
  <si>
    <t>Salle Navette (Immeuble Pluton)</t>
  </si>
  <si>
    <t>2 armoires hautes (Livres)</t>
  </si>
  <si>
    <t>A dispacher dans les bibliothèques positionnées à chaque étage</t>
  </si>
  <si>
    <t>Bureau Courrier (Immeuble Pluton)</t>
  </si>
  <si>
    <r>
      <t>5</t>
    </r>
    <r>
      <rPr>
        <vertAlign val="superscript"/>
        <sz val="11"/>
        <color theme="1"/>
        <rFont val="Verdana"/>
        <family val="2"/>
      </rPr>
      <t>ème</t>
    </r>
    <r>
      <rPr>
        <sz val="11"/>
        <color theme="1"/>
        <rFont val="Verdana"/>
        <family val="2"/>
      </rPr>
      <t xml:space="preserve"> étage</t>
    </r>
  </si>
  <si>
    <t>-&gt; 3 Tables (identifiées lors de l'atelier micro-zoning DSLSI de mai 2024)
-&gt; 1 Machine à courrier</t>
  </si>
  <si>
    <t>Bureau courrier (R+1)</t>
  </si>
  <si>
    <t>Bureaux DR-DRA (Immeuble Pluton)</t>
  </si>
  <si>
    <t>-&gt; Digital (Ecran + système visio/audio)
-&gt; Double Machine à café Nespresso.</t>
  </si>
  <si>
    <t>Salles de réunion (A déterminer)</t>
  </si>
  <si>
    <t>Toutes les Directions (Immeuble Pluton)</t>
  </si>
  <si>
    <r>
      <t>du 1</t>
    </r>
    <r>
      <rPr>
        <vertAlign val="superscript"/>
        <sz val="11"/>
        <color theme="1"/>
        <rFont val="Verdana"/>
        <family val="2"/>
      </rPr>
      <t xml:space="preserve">er </t>
    </r>
    <r>
      <rPr>
        <sz val="11"/>
        <color theme="1"/>
        <rFont val="Verdana"/>
        <family val="2"/>
      </rPr>
      <t>au 6</t>
    </r>
    <r>
      <rPr>
        <vertAlign val="superscript"/>
        <sz val="11"/>
        <color theme="1"/>
        <rFont val="Verdana"/>
        <family val="2"/>
      </rPr>
      <t>ème</t>
    </r>
    <r>
      <rPr>
        <sz val="11"/>
        <color theme="1"/>
        <rFont val="Verdana"/>
        <family val="2"/>
      </rPr>
      <t xml:space="preserve"> étage</t>
    </r>
  </si>
  <si>
    <r>
      <t>-&gt; 14 petits coffres forts  
-&gt; 48 sièges spécifiques TH + les non TH avec précos médicales (voir le détail dans l'onglet "Détail mobilier TH à Tft")
-&gt; Ecrans ordi + équipements informatiques associés (voir le détail dans l'onglet "Détail matériel info à Tft") + 37</t>
    </r>
    <r>
      <rPr>
        <u/>
        <sz val="10"/>
        <color theme="1"/>
        <rFont val="Verdana"/>
        <family val="2"/>
      </rPr>
      <t xml:space="preserve"> supports écrans</t>
    </r>
    <r>
      <rPr>
        <sz val="10"/>
        <color theme="1"/>
        <rFont val="Verdana"/>
        <family val="2"/>
      </rPr>
      <t xml:space="preserve"> (R+1 : 4 supports pour les bulles managers + 1 support pour l'écran infirmerie + 2 supports pour le comptoir à services + 1 support pour l'écran serveur sécurité / R+2 : 6 supports pour les bulles managers + 2 supports pour la régie salle plénière + 5 supports pour les écrans du studio / R+3 : 4 supports pour les bulles managers + 6 supports pour la table DP + 6 supports pour la table DGRHPPS) + claviers + souris + stations accueil.</t>
    </r>
  </si>
  <si>
    <t>R+1, R+2 et R+3</t>
  </si>
  <si>
    <t>Locaux de stockage (Immeuble Pluton)</t>
  </si>
  <si>
    <t>DSLSI</t>
  </si>
  <si>
    <t>-&gt; 6 Armoires (MG), X armoires (Systèmes d'Information)
-&gt; Chariots,
-&gt; Outillage Pôle Siège,
-&gt; Equipements EI.</t>
  </si>
  <si>
    <t xml:space="preserve">
Local de stockage MG (R+1)</t>
  </si>
  <si>
    <t>DSQVT</t>
  </si>
  <si>
    <r>
      <t>1</t>
    </r>
    <r>
      <rPr>
        <vertAlign val="superscript"/>
        <sz val="11"/>
        <color theme="1"/>
        <rFont val="Verdana"/>
        <family val="2"/>
      </rPr>
      <t>er</t>
    </r>
    <r>
      <rPr>
        <sz val="11"/>
        <color theme="1"/>
        <rFont val="Verdana"/>
        <family val="2"/>
      </rPr>
      <t xml:space="preserve"> étage</t>
    </r>
  </si>
  <si>
    <t>Armoires (suite visite du 3/07 : Nbre à définir post rangememt Direction)</t>
  </si>
  <si>
    <t>Local de stockage DSQVT (R+1)</t>
  </si>
  <si>
    <t>DCRSE</t>
  </si>
  <si>
    <t>Rayonnages métalliques (suite visite du 3/07 : métrage à définir)</t>
  </si>
  <si>
    <t>DGRHPPS</t>
  </si>
  <si>
    <r>
      <t>2</t>
    </r>
    <r>
      <rPr>
        <vertAlign val="superscript"/>
        <sz val="11"/>
        <color theme="1"/>
        <rFont val="Verdana"/>
        <family val="2"/>
      </rPr>
      <t>ème</t>
    </r>
    <r>
      <rPr>
        <sz val="11"/>
        <color theme="1"/>
        <rFont val="Verdana"/>
        <family val="2"/>
      </rPr>
      <t xml:space="preserve"> étage</t>
    </r>
  </si>
  <si>
    <t>176 modules RH + 1 armoire forte</t>
  </si>
  <si>
    <t>Local d'archivage DGRHPPS (R+3)</t>
  </si>
  <si>
    <t>Autres</t>
  </si>
  <si>
    <t>DPF (Immeuble Pluton)</t>
  </si>
  <si>
    <t>-&gt; Machine à chèque (Service compta),
-&gt; Simple Machine à café Nespresso (Bureau Grégory)</t>
  </si>
  <si>
    <t>Espace DPF (R+2)</t>
  </si>
  <si>
    <t>Pôle Siège (Immeuble Pluton)</t>
  </si>
  <si>
    <t xml:space="preserve">-&gt; Machine à café Nespresso Simple </t>
  </si>
  <si>
    <t>Local de stockage MG (R+1)</t>
  </si>
  <si>
    <t>Local serveur Sécurité (Immeuble Pluton)</t>
  </si>
  <si>
    <t>A confirmer par le presta Sécurité</t>
  </si>
  <si>
    <t>Espace Direction DSQVT (R+1)</t>
  </si>
  <si>
    <t>Mobiliers spécifiques agents TH et non TH avec précos méédicales à transférer vers Montreuil</t>
  </si>
  <si>
    <t>Année</t>
  </si>
  <si>
    <t>Nom</t>
  </si>
  <si>
    <t>Prénom</t>
  </si>
  <si>
    <t>Emploi</t>
  </si>
  <si>
    <t>Direction</t>
  </si>
  <si>
    <t>Service</t>
  </si>
  <si>
    <t>Agent TH/Non TH avec préco médicale</t>
  </si>
  <si>
    <t>Nbre Siège ergonomique</t>
  </si>
  <si>
    <t>Nbre Repose jambe</t>
  </si>
  <si>
    <t>Nbre Repose pied réglable en hauteur</t>
  </si>
  <si>
    <t>Autres équipements spécifiques</t>
  </si>
  <si>
    <t>Départ immeuble Pluton (Noisy-le-Grand)</t>
  </si>
  <si>
    <t xml:space="preserve">Arrivée immeuble TN2 (Montreuil) </t>
  </si>
  <si>
    <t>Nbre</t>
  </si>
  <si>
    <t>Détail</t>
  </si>
  <si>
    <t>N° Etage</t>
  </si>
  <si>
    <t>N° de bureau</t>
  </si>
  <si>
    <t>PFANN</t>
  </si>
  <si>
    <t>Charlotte</t>
  </si>
  <si>
    <t xml:space="preserve">	GESTIONNAIRE PATRIMOINE IMMO.	</t>
  </si>
  <si>
    <t>DIMMO</t>
  </si>
  <si>
    <t>Pôle gestion de parc</t>
  </si>
  <si>
    <t>Agent non TH avec préco médicale</t>
  </si>
  <si>
    <r>
      <t>1</t>
    </r>
    <r>
      <rPr>
        <b/>
        <vertAlign val="superscript"/>
        <sz val="11"/>
        <rFont val="Verdana"/>
        <family val="2"/>
      </rPr>
      <t>er</t>
    </r>
    <r>
      <rPr>
        <b/>
        <sz val="11"/>
        <rFont val="Verdana"/>
        <family val="2"/>
      </rPr>
      <t xml:space="preserve"> étage</t>
    </r>
  </si>
  <si>
    <t>FOURNIER</t>
  </si>
  <si>
    <t>Marielle</t>
  </si>
  <si>
    <t>Gestionnaire Logistique</t>
  </si>
  <si>
    <t>Service sécurité des personnes et des biens</t>
  </si>
  <si>
    <t>ELAMBERT</t>
  </si>
  <si>
    <t>Chantal</t>
  </si>
  <si>
    <t>Chargée de projet</t>
  </si>
  <si>
    <t>DZIMIRA</t>
  </si>
  <si>
    <t>Amancia</t>
  </si>
  <si>
    <t>Chargée Conditions Vie au Travail</t>
  </si>
  <si>
    <t>Service condition de vie au travail</t>
  </si>
  <si>
    <t>LE NIR</t>
  </si>
  <si>
    <t>Dominique</t>
  </si>
  <si>
    <t>Gestionnaire RH VM</t>
  </si>
  <si>
    <t>Service prévention et santé au travail</t>
  </si>
  <si>
    <t>Agent TH</t>
  </si>
  <si>
    <t xml:space="preserve">DEMARTY </t>
  </si>
  <si>
    <t xml:space="preserve">Valérie </t>
  </si>
  <si>
    <t>Gestionnaire RH</t>
  </si>
  <si>
    <t>LONGUET</t>
  </si>
  <si>
    <t>Aurélia</t>
  </si>
  <si>
    <t>BELLANCE</t>
  </si>
  <si>
    <t>Cynthia</t>
  </si>
  <si>
    <t>HEDOUAS</t>
  </si>
  <si>
    <t>STEPHANIE</t>
  </si>
  <si>
    <t>Responsable d'équipe</t>
  </si>
  <si>
    <t>DRSJAP</t>
  </si>
  <si>
    <t>SERVICE ACCOMPAGNEMENT DES PROJETS</t>
  </si>
  <si>
    <t>MAURICIO</t>
  </si>
  <si>
    <t>ELISABETH</t>
  </si>
  <si>
    <t>DESCHAMPS</t>
  </si>
  <si>
    <t>Frederic</t>
  </si>
  <si>
    <t>Chargé de projet</t>
  </si>
  <si>
    <t>Service Support en Systèmes d'Information</t>
  </si>
  <si>
    <t>CHOCHOY</t>
  </si>
  <si>
    <t>Brigitte</t>
  </si>
  <si>
    <t>Service support en systèmes d’information</t>
  </si>
  <si>
    <t>ALEXANDRE</t>
  </si>
  <si>
    <t>Séverine</t>
  </si>
  <si>
    <t xml:space="preserve">DIARRA </t>
  </si>
  <si>
    <t>Mariatou</t>
  </si>
  <si>
    <t>Chargée Concept/Intégration ODS</t>
  </si>
  <si>
    <t>DDCT</t>
  </si>
  <si>
    <t>Service formation</t>
  </si>
  <si>
    <r>
      <t>2</t>
    </r>
    <r>
      <rPr>
        <b/>
        <vertAlign val="superscript"/>
        <sz val="11"/>
        <rFont val="Verdana"/>
        <family val="2"/>
      </rPr>
      <t>ème</t>
    </r>
    <r>
      <rPr>
        <b/>
        <sz val="11"/>
        <rFont val="Verdana"/>
        <family val="2"/>
      </rPr>
      <t xml:space="preserve"> étage</t>
    </r>
  </si>
  <si>
    <t>BIBIMBOU</t>
  </si>
  <si>
    <t>SYLVIE</t>
  </si>
  <si>
    <t>GARNIER</t>
  </si>
  <si>
    <t>Sandrine</t>
  </si>
  <si>
    <t>DDRHAM</t>
  </si>
  <si>
    <t>Accompagnement managérial et PPC</t>
  </si>
  <si>
    <t>BENMECHETA</t>
  </si>
  <si>
    <t>Karima</t>
  </si>
  <si>
    <t>Chargée de recrutement</t>
  </si>
  <si>
    <t>Service emplois et carrières</t>
  </si>
  <si>
    <t>LUGON MOULIN</t>
  </si>
  <si>
    <t>AUDREY</t>
  </si>
  <si>
    <t>ALAIZEAU</t>
  </si>
  <si>
    <t>Mickaël</t>
  </si>
  <si>
    <t>Approvisionneur</t>
  </si>
  <si>
    <t>DPF</t>
  </si>
  <si>
    <t>Service achats marchés approvisionnement</t>
  </si>
  <si>
    <t>HAJIGHASEM</t>
  </si>
  <si>
    <t>POUNEH</t>
  </si>
  <si>
    <t>Pupitre d'écriture coulissant</t>
  </si>
  <si>
    <t>FADMI</t>
  </si>
  <si>
    <t>Lydia</t>
  </si>
  <si>
    <t>CONTRÔLEUR(EUSE) DE GESTION</t>
  </si>
  <si>
    <t>Service contrôle de gestion</t>
  </si>
  <si>
    <t>LOOSE</t>
  </si>
  <si>
    <t>Audrey</t>
  </si>
  <si>
    <t xml:space="preserve">Aide-comptable </t>
  </si>
  <si>
    <t>HOUDEYE</t>
  </si>
  <si>
    <t>Loïc</t>
  </si>
  <si>
    <t>Technicien HQ C. GAO</t>
  </si>
  <si>
    <t>TE</t>
  </si>
  <si>
    <t>Joëlle</t>
  </si>
  <si>
    <t>Comptable</t>
  </si>
  <si>
    <t>Service comptabilité finances</t>
  </si>
  <si>
    <t>CHAILLIE</t>
  </si>
  <si>
    <t>Laurence</t>
  </si>
  <si>
    <t>Responsable de service</t>
  </si>
  <si>
    <t>DSG</t>
  </si>
  <si>
    <t>Service stratégie et gouvernance</t>
  </si>
  <si>
    <t>SADIKI</t>
  </si>
  <si>
    <t>Jalil Erik</t>
  </si>
  <si>
    <t>Chef de Projet</t>
  </si>
  <si>
    <t>Service innovation et LAB</t>
  </si>
  <si>
    <t>AUGER</t>
  </si>
  <si>
    <t>Stéphanie</t>
  </si>
  <si>
    <t>Médiation</t>
  </si>
  <si>
    <t>LALMI</t>
  </si>
  <si>
    <t>Fouzia</t>
  </si>
  <si>
    <t>Chargé d'appui médiation</t>
  </si>
  <si>
    <t>FLECKSTEIN</t>
  </si>
  <si>
    <t>Alexandra</t>
  </si>
  <si>
    <t>DRAO</t>
  </si>
  <si>
    <t>Service appui coordination</t>
  </si>
  <si>
    <r>
      <t>3</t>
    </r>
    <r>
      <rPr>
        <b/>
        <vertAlign val="superscript"/>
        <sz val="11"/>
        <rFont val="Verdana"/>
        <family val="2"/>
      </rPr>
      <t>ème</t>
    </r>
    <r>
      <rPr>
        <b/>
        <sz val="11"/>
        <rFont val="Verdana"/>
        <family val="2"/>
      </rPr>
      <t xml:space="preserve"> étage</t>
    </r>
  </si>
  <si>
    <t>JUNG</t>
  </si>
  <si>
    <t xml:space="preserve">CAROLINE </t>
  </si>
  <si>
    <t>Technicien qualifié RH</t>
  </si>
  <si>
    <t>HENRIQUES JACINTO</t>
  </si>
  <si>
    <t>Andréia</t>
  </si>
  <si>
    <t>Chargée de mission</t>
  </si>
  <si>
    <t>DRAAFGMR</t>
  </si>
  <si>
    <t>Service appui au pilotage et à la coordination</t>
  </si>
  <si>
    <t>CHAILLY</t>
  </si>
  <si>
    <t>Maryse</t>
  </si>
  <si>
    <t>Gestionnaire paie</t>
  </si>
  <si>
    <t>Service administration du personnel et paie</t>
  </si>
  <si>
    <t>LOPES</t>
  </si>
  <si>
    <t xml:space="preserve">Isabelle </t>
  </si>
  <si>
    <t>Gestionnaire adm. Paie</t>
  </si>
  <si>
    <t>ZIKKI</t>
  </si>
  <si>
    <t>Bahia</t>
  </si>
  <si>
    <t>Agent logistique</t>
  </si>
  <si>
    <t>GOLDMAN</t>
  </si>
  <si>
    <t>Carole</t>
  </si>
  <si>
    <t>Chargée d'Etudes sociales</t>
  </si>
  <si>
    <t>Service pilotage de la performance sociale</t>
  </si>
  <si>
    <t>AUGUSTYNIAK</t>
  </si>
  <si>
    <t xml:space="preserve">Nathalie </t>
  </si>
  <si>
    <t xml:space="preserve">ROUSSEAU </t>
  </si>
  <si>
    <t xml:space="preserve">Laurent </t>
  </si>
  <si>
    <t>Responsable pilotage</t>
  </si>
  <si>
    <t>MARTY</t>
  </si>
  <si>
    <t>Stéphane</t>
  </si>
  <si>
    <t xml:space="preserve">	Chargé Appui Réglementaire</t>
  </si>
  <si>
    <t xml:space="preserve">DDO </t>
  </si>
  <si>
    <t>Service indemnisation</t>
  </si>
  <si>
    <t>CALLEN</t>
  </si>
  <si>
    <t>Liliane</t>
  </si>
  <si>
    <t>DIA</t>
  </si>
  <si>
    <t>Dyenaba</t>
  </si>
  <si>
    <t>PETITROP</t>
  </si>
  <si>
    <t>PEGGY</t>
  </si>
  <si>
    <t>MASSON</t>
  </si>
  <si>
    <t>Vanessa</t>
  </si>
  <si>
    <t>Service offre de services demandeur d’emploi</t>
  </si>
  <si>
    <t>SOMMIER JOLY</t>
  </si>
  <si>
    <t>Sophie</t>
  </si>
  <si>
    <t>Service offre de services Entreprise</t>
  </si>
  <si>
    <t>VOISIN</t>
  </si>
  <si>
    <t>KARINE</t>
  </si>
  <si>
    <t>DP</t>
  </si>
  <si>
    <t>Service pilotage et qualité</t>
  </si>
  <si>
    <t>Repose-poignet</t>
  </si>
  <si>
    <t>MADERE</t>
  </si>
  <si>
    <t>Mélanie</t>
  </si>
  <si>
    <t>Gestionnaire Appui</t>
  </si>
  <si>
    <t>DMR</t>
  </si>
  <si>
    <t>Service pilotage régional FSE</t>
  </si>
  <si>
    <t>UNG</t>
  </si>
  <si>
    <t>Porte document coulissant</t>
  </si>
  <si>
    <t>COCOMAZZI</t>
  </si>
  <si>
    <t>Françoise</t>
  </si>
  <si>
    <t>Service prévention et lutte contre la fraude</t>
  </si>
  <si>
    <t>DIARRA</t>
  </si>
  <si>
    <t>OROKIA</t>
  </si>
  <si>
    <t>JAOUA</t>
  </si>
  <si>
    <t>Sarra</t>
  </si>
  <si>
    <t>Clavier compact support pour les avant bras</t>
  </si>
  <si>
    <t>NAVEOS</t>
  </si>
  <si>
    <t>Fabienne</t>
  </si>
  <si>
    <t>Service investigations</t>
  </si>
  <si>
    <t>DAIRIAM</t>
  </si>
  <si>
    <t>CHARG. RELATIONS PARTENARIALES</t>
  </si>
  <si>
    <t>DPRE</t>
  </si>
  <si>
    <t>Service développement économique dans les territoires</t>
  </si>
  <si>
    <t>HERMET</t>
  </si>
  <si>
    <t>Katia</t>
  </si>
  <si>
    <t>Chargée de relations partenariales</t>
  </si>
  <si>
    <t>FORCIN DA SILVA</t>
  </si>
  <si>
    <t>Hermine</t>
  </si>
  <si>
    <t>Chargée Relations Partenariales</t>
  </si>
  <si>
    <t>-</t>
  </si>
  <si>
    <t xml:space="preserve">RAJOHNSON </t>
  </si>
  <si>
    <t>Nirisoa</t>
  </si>
  <si>
    <t>Chargée de Relations partenariales</t>
  </si>
  <si>
    <t>Service insertion des publics</t>
  </si>
  <si>
    <t>ZLIAA</t>
  </si>
  <si>
    <t>BAHEDDINE</t>
  </si>
  <si>
    <t>Lampe de bureau lumière du jour</t>
  </si>
  <si>
    <t>TOTAL</t>
  </si>
  <si>
    <t>Détail matériels IT à transférer vers Montreuil (R1, R2 et R3)</t>
  </si>
  <si>
    <t xml:space="preserve">Effectifs CDI Pluton 
</t>
  </si>
  <si>
    <t>Ecrans</t>
  </si>
  <si>
    <t>Stations d'accueil</t>
  </si>
  <si>
    <t>Claviers</t>
  </si>
  <si>
    <t>Souris</t>
  </si>
  <si>
    <t xml:space="preserve">Ecrans PDT </t>
  </si>
  <si>
    <t>Ecrans supp. PDT (Double écrans)</t>
  </si>
  <si>
    <t>Ecrans supp. PDT (Bulle manager)</t>
  </si>
  <si>
    <t>TOTAL GLOBAL</t>
  </si>
  <si>
    <t>TOTAL par étage sur Montreuil</t>
  </si>
  <si>
    <r>
      <t>1</t>
    </r>
    <r>
      <rPr>
        <b/>
        <vertAlign val="superscript"/>
        <sz val="15"/>
        <color rgb="FF002060"/>
        <rFont val="Calibri"/>
        <family val="2"/>
      </rPr>
      <t>er</t>
    </r>
    <r>
      <rPr>
        <b/>
        <sz val="15"/>
        <color rgb="FF002060"/>
        <rFont val="Calibri"/>
        <family val="2"/>
      </rPr>
      <t xml:space="preserve"> Etage</t>
    </r>
  </si>
  <si>
    <r>
      <t>2</t>
    </r>
    <r>
      <rPr>
        <b/>
        <vertAlign val="superscript"/>
        <sz val="15"/>
        <color rgb="FF002060"/>
        <rFont val="Calibri"/>
        <family val="2"/>
      </rPr>
      <t>ème</t>
    </r>
    <r>
      <rPr>
        <b/>
        <sz val="15"/>
        <color rgb="FF002060"/>
        <rFont val="Calibri"/>
        <family val="2"/>
      </rPr>
      <t xml:space="preserve"> Etage</t>
    </r>
  </si>
  <si>
    <t>MEDIATION</t>
  </si>
  <si>
    <r>
      <t>3</t>
    </r>
    <r>
      <rPr>
        <b/>
        <vertAlign val="superscript"/>
        <sz val="15"/>
        <color rgb="FF002060"/>
        <rFont val="Calibri"/>
        <family val="2"/>
      </rPr>
      <t>ème</t>
    </r>
    <r>
      <rPr>
        <b/>
        <sz val="15"/>
        <color rgb="FF002060"/>
        <rFont val="Calibri"/>
        <family val="2"/>
      </rPr>
      <t xml:space="preserve"> Etage</t>
    </r>
  </si>
  <si>
    <t>SAPC</t>
  </si>
  <si>
    <t>SAC</t>
  </si>
  <si>
    <t>Comité DR-DRA + Assistantes</t>
  </si>
  <si>
    <t>DDO</t>
  </si>
  <si>
    <t>Espaces spécifiques</t>
  </si>
  <si>
    <t>1er Etage</t>
  </si>
  <si>
    <t>Infirmerie</t>
  </si>
  <si>
    <t>Espace Mezzanine</t>
  </si>
  <si>
    <t>2ème Etage</t>
  </si>
  <si>
    <t>Studio + Régie</t>
  </si>
  <si>
    <t>Régie Salle plénière</t>
  </si>
  <si>
    <t>NOMBRE DE ML DE DOSSIERS A TRANSFERER</t>
  </si>
  <si>
    <t>Type</t>
  </si>
  <si>
    <t>Metre Linéaire (ML)</t>
  </si>
  <si>
    <t>Nombre de cartons</t>
  </si>
  <si>
    <t>Remarques</t>
  </si>
  <si>
    <t>Site d'arrivée</t>
  </si>
  <si>
    <t>Archives</t>
  </si>
  <si>
    <t>Boite archives</t>
  </si>
  <si>
    <t>Pluton</t>
  </si>
  <si>
    <t>Galilée</t>
  </si>
  <si>
    <t>Dossiers services</t>
  </si>
  <si>
    <t>mixte</t>
  </si>
  <si>
    <t>Montreuil</t>
  </si>
  <si>
    <t>Effets personnels</t>
  </si>
  <si>
    <t>Cartons type livre</t>
  </si>
  <si>
    <t>MOBILIER A TRANSFERER DEPUIS LE SITE DE PLUTON VERS LES AGENCES DE France TRAVAIL</t>
  </si>
  <si>
    <t>NOM DU SITE</t>
  </si>
  <si>
    <t>VILLE</t>
  </si>
  <si>
    <t>Nombre d'étage de l'immeuble</t>
  </si>
  <si>
    <t>Etages occupés par le site</t>
  </si>
  <si>
    <t>Ascenseur</t>
  </si>
  <si>
    <t>Accessibilité</t>
  </si>
  <si>
    <t>contact</t>
  </si>
  <si>
    <t>Sites intéressés 
(Oui/Non)</t>
  </si>
  <si>
    <t>Total Biens demandés</t>
  </si>
  <si>
    <t>Bureaux plan de travail (160*80 cm)</t>
  </si>
  <si>
    <t>Caissons retour bureau (60*80 cm)</t>
  </si>
  <si>
    <t>Porte Manteau</t>
  </si>
  <si>
    <t>Fauteuils de bureau</t>
  </si>
  <si>
    <t>Chaises</t>
  </si>
  <si>
    <t xml:space="preserve">Chaises pliantes </t>
  </si>
  <si>
    <t>Armoires bout de bureau (H72*L80*P44cm)</t>
  </si>
  <si>
    <t>Armoires basses (H120*L100*P44cm)</t>
  </si>
  <si>
    <t>Armoires hautes (H198*L120*P44cm)</t>
  </si>
  <si>
    <t>Tables rondes</t>
  </si>
  <si>
    <t>Tables ovales</t>
  </si>
  <si>
    <t>NEW !Tables pliantes</t>
  </si>
  <si>
    <t>Paris 16 et 17ème Cardinet</t>
  </si>
  <si>
    <t>Paris</t>
  </si>
  <si>
    <t>2 et 3 ème étage</t>
  </si>
  <si>
    <t>oui</t>
  </si>
  <si>
    <t>oui avec un camion au RDC</t>
  </si>
  <si>
    <t>Elisabeth REBOURS</t>
  </si>
  <si>
    <t>Oui</t>
  </si>
  <si>
    <t>Paris 20ème Vitruve</t>
  </si>
  <si>
    <t>3 et 4ème étages</t>
  </si>
  <si>
    <t>Accessible dans une petite rue et disposant d'un parking souterrain</t>
  </si>
  <si>
    <t>Corinne BRUSTOLIN SIDOT</t>
  </si>
  <si>
    <t>Paris 6 et 14ème Jean Moulin</t>
  </si>
  <si>
    <t>rez de chaussée</t>
  </si>
  <si>
    <t>non</t>
  </si>
  <si>
    <t>Rue friant, en sens unique, accessible</t>
  </si>
  <si>
    <t>Richard PIAT</t>
  </si>
  <si>
    <t>Paris 10ème Vicq d'Azir</t>
  </si>
  <si>
    <t>Ourida MEZIANI</t>
  </si>
  <si>
    <t>Paris 20ème Piat</t>
  </si>
  <si>
    <t>tous les étages sont FT</t>
  </si>
  <si>
    <t>oui avec un camion, attention sens de circulation modifié début aout</t>
  </si>
  <si>
    <t>Fabien DEBAYLE DAFT</t>
  </si>
  <si>
    <t>Paris 7, 8 et 9ème Saint Pétersbourg</t>
  </si>
  <si>
    <t>Rdc +4 étages</t>
  </si>
  <si>
    <t>acces possible avec un camion</t>
  </si>
  <si>
    <t>Virginie ROYER</t>
  </si>
  <si>
    <t>Paris 18ème Genevoix</t>
  </si>
  <si>
    <t>RDC +1</t>
  </si>
  <si>
    <t>oui, monte charge</t>
  </si>
  <si>
    <t>petite rue fermée avec chaine à retirer</t>
  </si>
  <si>
    <t>Rudy YERLE</t>
  </si>
  <si>
    <r>
      <t xml:space="preserve"> DT75 / PTC 75 </t>
    </r>
    <r>
      <rPr>
        <sz val="11"/>
        <color rgb="FFFF0000"/>
        <rFont val="Aptos Narrow"/>
        <family val="2"/>
        <scheme val="minor"/>
      </rPr>
      <t>(hors Campus Ardennes)</t>
    </r>
  </si>
  <si>
    <t xml:space="preserve">R+1 </t>
  </si>
  <si>
    <t>oui avec un camion</t>
  </si>
  <si>
    <t>Muriel Fagnoni (DT)</t>
  </si>
  <si>
    <t>Pontault-Combault</t>
  </si>
  <si>
    <t>RDC+1</t>
  </si>
  <si>
    <t>Mohamed AYOUN</t>
  </si>
  <si>
    <t> </t>
  </si>
  <si>
    <t>Lagny</t>
  </si>
  <si>
    <t>Accessible</t>
  </si>
  <si>
    <t>Claire HARDION</t>
  </si>
  <si>
    <t>Montereau-Fault-Yonne (Fortin)</t>
  </si>
  <si>
    <t xml:space="preserve">rdc +1 </t>
  </si>
  <si>
    <t>OUI</t>
  </si>
  <si>
    <t>Cynthia Profit</t>
  </si>
  <si>
    <t>Dammarie-les-Lys</t>
  </si>
  <si>
    <t>rdc +1 +2</t>
  </si>
  <si>
    <t xml:space="preserve">Oui avec un camion </t>
  </si>
  <si>
    <t>Catherine Amiel</t>
  </si>
  <si>
    <t>Chessy-Val d'Europe</t>
  </si>
  <si>
    <t>rdc +1+2+3</t>
  </si>
  <si>
    <t>oui  par le parking, demander l'accès en amont</t>
  </si>
  <si>
    <t>Christelle ANDRIEU</t>
  </si>
  <si>
    <t>Mitry-Mory</t>
  </si>
  <si>
    <t>rdc+21</t>
  </si>
  <si>
    <t>Grégory PETRILLI</t>
  </si>
  <si>
    <t>Poissy</t>
  </si>
  <si>
    <t>niveaux 1 et 2</t>
  </si>
  <si>
    <t xml:space="preserve">oui </t>
  </si>
  <si>
    <t>Alexandra HOUDAILLE</t>
  </si>
  <si>
    <t>Conflans-Sainte-Honorine (Hautil)</t>
  </si>
  <si>
    <t>Anne HOURDEL</t>
  </si>
  <si>
    <t>Guyancourt + DT 78</t>
  </si>
  <si>
    <t xml:space="preserve">Guyancourt </t>
  </si>
  <si>
    <t>rdc +3</t>
  </si>
  <si>
    <t>rdc +1 +2 (DT)</t>
  </si>
  <si>
    <t>oui accessible par la rue Joule, à l'arrière</t>
  </si>
  <si>
    <t>Emmanuelle LOMBART / Zohra DOUCHI</t>
  </si>
  <si>
    <t>Versailles</t>
  </si>
  <si>
    <t>rdc+1+2</t>
  </si>
  <si>
    <t>Laure MEDRANO</t>
  </si>
  <si>
    <t>Trappes</t>
  </si>
  <si>
    <t>2 niveaux</t>
  </si>
  <si>
    <t>monte charge</t>
  </si>
  <si>
    <t>oui accessible par le rdc avec camion</t>
  </si>
  <si>
    <t>Céline GEBLEUX</t>
  </si>
  <si>
    <t>Clichy-la-Garenne</t>
  </si>
  <si>
    <t>Odette ALAYE</t>
  </si>
  <si>
    <t>Courbevoie</t>
  </si>
  <si>
    <t>Frédérique GUILLARD</t>
  </si>
  <si>
    <t>Rueil-Malmaison</t>
  </si>
  <si>
    <t>oui sur le parking</t>
  </si>
  <si>
    <t>Sophie LEQUEUX</t>
  </si>
  <si>
    <t>DT 92</t>
  </si>
  <si>
    <t>Nanterre</t>
  </si>
  <si>
    <t>R+2</t>
  </si>
  <si>
    <t>Marie Alice ULYSSE</t>
  </si>
  <si>
    <t>Puteaux</t>
  </si>
  <si>
    <t>2ème</t>
  </si>
  <si>
    <t>ascenseur</t>
  </si>
  <si>
    <t>oui + parking sous sol</t>
  </si>
  <si>
    <t>Denise PEREIRA</t>
  </si>
  <si>
    <t>Asnières-sur-Seine</t>
  </si>
  <si>
    <t>rdc +1</t>
  </si>
  <si>
    <t>oui mais grande avenue, + parking</t>
  </si>
  <si>
    <t>Jonathan MALFLEURY</t>
  </si>
  <si>
    <t>Boulogne-Billancourt</t>
  </si>
  <si>
    <t>10 étage</t>
  </si>
  <si>
    <t>rdc</t>
  </si>
  <si>
    <t>Romain Meslier</t>
  </si>
  <si>
    <t>Montrouge</t>
  </si>
  <si>
    <t>oui, via l'avenue Marx Dormoy</t>
  </si>
  <si>
    <t>Thierry GLO</t>
  </si>
  <si>
    <t>Gennevilliers</t>
  </si>
  <si>
    <t>oui avec camion, zone d'activité</t>
  </si>
  <si>
    <t>MPONDO EPEE Adelaide</t>
  </si>
  <si>
    <t>Colombes</t>
  </si>
  <si>
    <t>2niveaux</t>
  </si>
  <si>
    <t>Yael ZBILI</t>
  </si>
  <si>
    <t>Bagneux</t>
  </si>
  <si>
    <t>2 étages</t>
  </si>
  <si>
    <t>Etage 1 et 2</t>
  </si>
  <si>
    <t>Oui avec un camion mais petite rue</t>
  </si>
  <si>
    <t>Maria ORTIZ SANCHEZ</t>
  </si>
  <si>
    <t>La Courneuve</t>
  </si>
  <si>
    <t>4 étages</t>
  </si>
  <si>
    <t>rdc+1</t>
  </si>
  <si>
    <t>oui + parking ouvert</t>
  </si>
  <si>
    <t>Fethiye ATAN</t>
  </si>
  <si>
    <t>Epinay-sur-Seine</t>
  </si>
  <si>
    <t>rdc+3 et 4</t>
  </si>
  <si>
    <t>oui 2</t>
  </si>
  <si>
    <t>oui, grande avenue</t>
  </si>
  <si>
    <t>Rosalina LOPEZ CANTARELO</t>
  </si>
  <si>
    <t>Aubervilliers</t>
  </si>
  <si>
    <t>oui + parking</t>
  </si>
  <si>
    <t>Fabrice SOULAGE</t>
  </si>
  <si>
    <t>Bondy</t>
  </si>
  <si>
    <t>Fabien LAMBRY</t>
  </si>
  <si>
    <t>Sevran</t>
  </si>
  <si>
    <t>oui pmr</t>
  </si>
  <si>
    <t>oui, parking</t>
  </si>
  <si>
    <t>Hafida SOUNA</t>
  </si>
  <si>
    <t>Saint Ouen</t>
  </si>
  <si>
    <t>Etage 4+5</t>
  </si>
  <si>
    <t>oui avec camion, prévenir le gardien en amont</t>
  </si>
  <si>
    <t>M Barka ZAIDI</t>
  </si>
  <si>
    <t>Livry-Gargan</t>
  </si>
  <si>
    <t>R+1+2</t>
  </si>
  <si>
    <t>oui, en panne actuellement, en attente de réparation</t>
  </si>
  <si>
    <t>Rosaire VODOUHE</t>
  </si>
  <si>
    <t>Clichy-sous-Bois</t>
  </si>
  <si>
    <t xml:space="preserve">oui avec camion </t>
  </si>
  <si>
    <t>BEN OTHMAN Adel</t>
  </si>
  <si>
    <t>Noisy-le-Grand</t>
  </si>
  <si>
    <t>oui, + parking</t>
  </si>
  <si>
    <t>Myriam REBBOUH</t>
  </si>
  <si>
    <t>Tremblay-en-France</t>
  </si>
  <si>
    <t>accessible, mais rue en sens unique</t>
  </si>
  <si>
    <t>Sophie JALLON</t>
  </si>
  <si>
    <t>Neuilly-sur-Marne</t>
  </si>
  <si>
    <t>Fadila BOUSSAID</t>
  </si>
  <si>
    <t>Stains</t>
  </si>
  <si>
    <t xml:space="preserve">RDC+1 </t>
  </si>
  <si>
    <t>Jessica SEXTUS</t>
  </si>
  <si>
    <t>Champigny-sur-Marne</t>
  </si>
  <si>
    <t>Oui monte charge</t>
  </si>
  <si>
    <t xml:space="preserve">oui parking </t>
  </si>
  <si>
    <t>Blandine SEBDOUN</t>
  </si>
  <si>
    <t>Fontenay-sous-Bois</t>
  </si>
  <si>
    <t>Cecile SASSUS</t>
  </si>
  <si>
    <t>Villeneuve-Saint Georges</t>
  </si>
  <si>
    <t>oui par la rue de Balzac avec un étage à pied</t>
  </si>
  <si>
    <t>Camille ZINSOU</t>
  </si>
  <si>
    <t xml:space="preserve"> </t>
  </si>
  <si>
    <t>Nogent-sur-Marne</t>
  </si>
  <si>
    <t>étage 3</t>
  </si>
  <si>
    <t>Emilie GAVEAUX</t>
  </si>
  <si>
    <t>Sucy-en-Brie</t>
  </si>
  <si>
    <t>Fernando ROJAS COELHO</t>
  </si>
  <si>
    <t>Ivry-sur-Seine</t>
  </si>
  <si>
    <t>7 ou 8</t>
  </si>
  <si>
    <t>Etage 3</t>
  </si>
  <si>
    <t>Sana MAGHDAOUI</t>
  </si>
  <si>
    <t>Créteil</t>
  </si>
  <si>
    <t>Virginie Dailliez</t>
  </si>
  <si>
    <t>Chennevières-sur-Marne</t>
  </si>
  <si>
    <t>Elisabeth DESCHAMPS</t>
  </si>
  <si>
    <t>VILLEJUIF APE + DT 94</t>
  </si>
  <si>
    <t>Villejuif</t>
  </si>
  <si>
    <t>Delphine DI CICCO</t>
  </si>
  <si>
    <t>Choisy-le-Roi</t>
  </si>
  <si>
    <t>R+1</t>
  </si>
  <si>
    <t>Plateforme de livraison, badge a récupérer en amont</t>
  </si>
  <si>
    <t>Sylvie VILMOT</t>
  </si>
  <si>
    <t>Gonesse</t>
  </si>
  <si>
    <t>Eric LECORBELLIER</t>
  </si>
  <si>
    <t>Argenteuil</t>
  </si>
  <si>
    <t>Cergy</t>
  </si>
  <si>
    <t>oui, 2</t>
  </si>
  <si>
    <t>Aurélie PELLARDI</t>
  </si>
  <si>
    <t>Garges-lès-Gonesse</t>
  </si>
  <si>
    <t>Laëtitia ANDRE</t>
  </si>
  <si>
    <t>Mobilier à évacuer de Pluton</t>
  </si>
  <si>
    <t>TOTAL EN STOCK</t>
  </si>
  <si>
    <t>Armoire Basse</t>
  </si>
  <si>
    <t>Armoire Haute</t>
  </si>
  <si>
    <t>Bout de bureau 1/2 armoire</t>
  </si>
  <si>
    <t>Bout de bureau double armoire</t>
  </si>
  <si>
    <t>Bureau</t>
  </si>
  <si>
    <t>Caisson</t>
  </si>
  <si>
    <t>chaise</t>
  </si>
  <si>
    <t>Etagère archives</t>
  </si>
  <si>
    <t>Fauteuil</t>
  </si>
  <si>
    <t>Table</t>
  </si>
  <si>
    <t>Table ronde</t>
  </si>
  <si>
    <t>PETITS EQUIPEMENTS DIVERS</t>
  </si>
  <si>
    <t>Coffre</t>
  </si>
  <si>
    <t>Lampe bureau</t>
  </si>
  <si>
    <t>Lampe s/pied</t>
  </si>
  <si>
    <t>Paperboard</t>
  </si>
  <si>
    <t>Porte manteaux</t>
  </si>
  <si>
    <t>Repose pied</t>
  </si>
  <si>
    <t>Tableau blanc</t>
  </si>
  <si>
    <t>Tableau liège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</si>
</sst>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6">
    <font>
      <sz val="10"/>
      <color theme="1"/>
      <name val="Verdana"/>
      <family val="2"/>
    </font>
    <font>
      <sz val="10"/>
      <color theme="1"/>
      <name val="Calibri"/>
      <family val="2"/>
    </font>
    <font>
      <b/>
      <sz val="14"/>
      <color rgb="FF002060"/>
      <name val="Calibri"/>
      <family val="2"/>
    </font>
    <font>
      <b/>
      <sz val="11"/>
      <name val="Calibri"/>
      <family val="2"/>
    </font>
    <font>
      <sz val="11"/>
      <color theme="1"/>
      <name val="Calibri"/>
      <family val="2"/>
    </font>
    <font>
      <sz val="10"/>
      <color indexed="8"/>
      <name val="Arial"/>
      <family val="2"/>
    </font>
    <font>
      <b/>
      <sz val="10"/>
      <color theme="1"/>
      <name val="Calibri"/>
      <family val="2"/>
    </font>
    <font>
      <b/>
      <sz val="12"/>
      <color rgb="FF002060"/>
      <name val="Calibri"/>
      <family val="2"/>
    </font>
    <font>
      <sz val="11"/>
      <name val="Calibri"/>
      <family val="2"/>
    </font>
    <font>
      <sz val="9"/>
      <color indexed="81"/>
      <name val="Tahoma"/>
      <family val="2"/>
    </font>
    <font>
      <b/>
      <sz val="9"/>
      <color indexed="81"/>
      <name val="Tahoma"/>
      <family val="2"/>
    </font>
    <font>
      <b/>
      <sz val="14"/>
      <color theme="0"/>
      <name val="Calibri"/>
      <family val="2"/>
    </font>
    <font>
      <b/>
      <sz val="11"/>
      <color theme="0"/>
      <name val="Calibri"/>
      <family val="2"/>
    </font>
    <font>
      <sz val="14"/>
      <color theme="1"/>
      <name val="Calibri"/>
      <family val="2"/>
    </font>
    <font>
      <b/>
      <sz val="10"/>
      <color theme="1"/>
      <name val="Verdana"/>
      <family val="2"/>
    </font>
    <font>
      <sz val="9"/>
      <name val="Arial"/>
      <family val="2"/>
    </font>
    <font>
      <b/>
      <u/>
      <sz val="10"/>
      <color theme="1"/>
      <name val="Verdana"/>
      <family val="2"/>
    </font>
    <font>
      <b/>
      <sz val="12"/>
      <color theme="1"/>
      <name val="Verdana"/>
      <family val="2"/>
    </font>
    <font>
      <b/>
      <sz val="16"/>
      <color rgb="FF7030A0"/>
      <name val="Verdana"/>
      <family val="2"/>
    </font>
    <font>
      <b/>
      <sz val="14"/>
      <color theme="1"/>
      <name val="Calibri"/>
      <family val="2"/>
    </font>
    <font>
      <sz val="14"/>
      <name val="Calibri"/>
      <family val="2"/>
    </font>
    <font>
      <b/>
      <sz val="16"/>
      <color indexed="9"/>
      <name val="Calibri"/>
      <family val="2"/>
    </font>
    <font>
      <sz val="16"/>
      <color theme="1"/>
      <name val="Calibri"/>
      <family val="2"/>
    </font>
    <font>
      <b/>
      <sz val="16"/>
      <color theme="0"/>
      <name val="Calibri"/>
      <family val="2"/>
    </font>
    <font>
      <b/>
      <sz val="14"/>
      <name val="Calibri"/>
      <family val="2"/>
    </font>
    <font>
      <b/>
      <sz val="15"/>
      <color rgb="FF002060"/>
      <name val="Calibri"/>
      <family val="2"/>
    </font>
    <font>
      <b/>
      <vertAlign val="superscript"/>
      <sz val="15"/>
      <color rgb="FF002060"/>
      <name val="Calibri"/>
      <family val="2"/>
    </font>
    <font>
      <sz val="15"/>
      <color theme="1"/>
      <name val="Calibri"/>
      <family val="2"/>
    </font>
    <font>
      <b/>
      <sz val="20"/>
      <color rgb="FF002060"/>
      <name val="Verdana"/>
      <family val="2"/>
    </font>
    <font>
      <b/>
      <sz val="16"/>
      <color theme="1"/>
      <name val="Calibri"/>
      <family val="2"/>
    </font>
    <font>
      <b/>
      <sz val="16"/>
      <color rgb="FF002060"/>
      <name val="Calibri"/>
      <family val="2"/>
    </font>
    <font>
      <sz val="10"/>
      <name val="Verdana"/>
      <family val="2"/>
    </font>
    <font>
      <b/>
      <sz val="10"/>
      <color rgb="FF7E0000"/>
      <name val="Verdana"/>
      <family val="2"/>
    </font>
    <font>
      <u/>
      <sz val="10"/>
      <color theme="1"/>
      <name val="Verdana"/>
      <family val="2"/>
    </font>
    <font>
      <sz val="10"/>
      <color rgb="FF000000"/>
      <name val="Verdana"/>
      <family val="2"/>
    </font>
    <font>
      <sz val="11"/>
      <color theme="1"/>
      <name val="Verdana"/>
      <family val="2"/>
    </font>
    <font>
      <vertAlign val="superscript"/>
      <sz val="11"/>
      <color theme="1"/>
      <name val="Verdana"/>
      <family val="2"/>
    </font>
    <font>
      <sz val="11"/>
      <color rgb="FF7030A0"/>
      <name val="Verdana"/>
      <family val="2"/>
    </font>
    <font>
      <sz val="11"/>
      <color theme="1"/>
      <name val="Aptos Narrow"/>
      <family val="2"/>
      <scheme val="minor"/>
    </font>
    <font>
      <b/>
      <sz val="18"/>
      <color rgb="FF002060"/>
      <name val="Verdana"/>
      <family val="2"/>
    </font>
    <font>
      <sz val="11"/>
      <name val="Verdana"/>
      <family val="2"/>
    </font>
    <font>
      <b/>
      <sz val="16"/>
      <color theme="5" tint="-0.249977111117893"/>
      <name val="Verdana"/>
      <family val="2"/>
    </font>
    <font>
      <sz val="12"/>
      <name val="Verdana"/>
      <family val="2"/>
    </font>
    <font>
      <b/>
      <sz val="11"/>
      <name val="Verdana"/>
      <family val="2"/>
    </font>
    <font>
      <b/>
      <sz val="11"/>
      <color indexed="8"/>
      <name val="Verdana"/>
      <family val="2"/>
    </font>
    <font>
      <b/>
      <vertAlign val="superscript"/>
      <sz val="11"/>
      <name val="Verdana"/>
      <family val="2"/>
    </font>
    <font>
      <b/>
      <sz val="14"/>
      <color rgb="FF7030A0"/>
      <name val="Verdana"/>
      <family val="2"/>
    </font>
    <font>
      <b/>
      <sz val="11"/>
      <color theme="0"/>
      <name val="Aptos Narrow"/>
      <family val="2"/>
      <scheme val="minor"/>
    </font>
    <font>
      <sz val="11"/>
      <color rgb="FFFF0000"/>
      <name val="Aptos Narrow"/>
      <family val="2"/>
      <scheme val="minor"/>
    </font>
    <font>
      <sz val="11"/>
      <name val="Aptos Narrow"/>
      <family val="2"/>
      <scheme val="minor"/>
    </font>
    <font>
      <sz val="11"/>
      <color rgb="FF000000"/>
      <name val="Aptos Narrow"/>
      <family val="2"/>
      <scheme val="minor"/>
    </font>
    <font>
      <b/>
      <sz val="10"/>
      <color rgb="FF000000"/>
      <name val="Verdana"/>
      <family val="2"/>
    </font>
    <font>
      <sz val="11"/>
      <name val="Aptos Narrow"/>
      <family val="2"/>
    </font>
    <font>
      <sz val="11"/>
      <color rgb="FF000000"/>
      <name val="-Apple-System"/>
      <charset val="1"/>
    </font>
    <font>
      <sz val="12"/>
      <color theme="1"/>
      <name val="Verdana"/>
      <family val="2"/>
    </font>
    <font>
      <sz val="10"/>
      <color rgb="FF000000"/>
      <name val="Marianne"/>
    </font>
  </fonts>
  <fills count="23">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89999084444715716"/>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3" tint="9.9978637043366805E-2"/>
        <bgColor indexed="64"/>
      </patternFill>
    </fill>
    <fill>
      <patternFill patternType="solid">
        <fgColor theme="4"/>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2F2F2"/>
        <bgColor rgb="FF000000"/>
      </patternFill>
    </fill>
    <fill>
      <patternFill patternType="solid">
        <fgColor theme="5" tint="0.39997558519241921"/>
        <bgColor indexed="64"/>
      </patternFill>
    </fill>
    <fill>
      <patternFill patternType="solid">
        <fgColor theme="3" tint="0.49998474074526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DAF2D0"/>
        <bgColor rgb="FF000000"/>
      </patternFill>
    </fill>
  </fills>
  <borders count="73">
    <border>
      <left/>
      <right/>
      <top/>
      <bottom/>
      <diagonal/>
    </border>
    <border>
      <left style="thin">
        <color indexed="64"/>
      </left>
      <right style="thin">
        <color indexed="64"/>
      </right>
      <top style="thin">
        <color indexed="64"/>
      </top>
      <bottom/>
      <diagonal/>
    </border>
    <border>
      <left style="medium">
        <color theme="0"/>
      </left>
      <right/>
      <top/>
      <bottom style="medium">
        <color theme="0"/>
      </bottom>
      <diagonal/>
    </border>
    <border>
      <left/>
      <right/>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style="medium">
        <color theme="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theme="0"/>
      </bottom>
      <diagonal/>
    </border>
    <border>
      <left style="thin">
        <color indexed="64"/>
      </left>
      <right/>
      <top style="thin">
        <color indexed="64"/>
      </top>
      <bottom style="medium">
        <color theme="0"/>
      </bottom>
      <diagonal/>
    </border>
    <border>
      <left style="medium">
        <color theme="0"/>
      </left>
      <right style="thin">
        <color indexed="64"/>
      </right>
      <top style="thin">
        <color indexed="64"/>
      </top>
      <bottom style="medium">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bottom/>
      <diagonal/>
    </border>
    <border>
      <left style="thin">
        <color indexed="64"/>
      </left>
      <right style="dotted">
        <color indexed="64"/>
      </right>
      <top style="dotted">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otted">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4">
    <xf numFmtId="0" fontId="0" fillId="0" borderId="0"/>
    <xf numFmtId="0" fontId="5" fillId="0" borderId="0"/>
    <xf numFmtId="0" fontId="15" fillId="0" borderId="0"/>
    <xf numFmtId="0" fontId="38" fillId="0" borderId="0"/>
  </cellStyleXfs>
  <cellXfs count="230">
    <xf numFmtId="0" fontId="0" fillId="0" borderId="0" xfId="0"/>
    <xf numFmtId="0" fontId="1" fillId="0" borderId="0" xfId="0" applyFont="1"/>
    <xf numFmtId="0" fontId="2" fillId="0" borderId="0" xfId="0" applyFont="1"/>
    <xf numFmtId="0" fontId="4" fillId="0" borderId="0" xfId="0" applyFont="1"/>
    <xf numFmtId="1" fontId="6" fillId="0" borderId="0" xfId="0" applyNumberFormat="1" applyFont="1" applyAlignment="1">
      <alignment horizontal="center" vertical="center"/>
    </xf>
    <xf numFmtId="0" fontId="1" fillId="3" borderId="0" xfId="0" applyFont="1" applyFill="1"/>
    <xf numFmtId="0" fontId="7" fillId="4" borderId="11" xfId="1" applyFont="1" applyFill="1" applyBorder="1" applyAlignment="1">
      <alignment horizontal="center" vertical="center"/>
    </xf>
    <xf numFmtId="0" fontId="1" fillId="3" borderId="0" xfId="0" applyFont="1" applyFill="1" applyAlignment="1">
      <alignment horizontal="center" vertical="center"/>
    </xf>
    <xf numFmtId="0" fontId="8" fillId="3" borderId="0" xfId="0" applyFont="1" applyFill="1" applyAlignment="1">
      <alignment horizontal="center" vertical="center"/>
    </xf>
    <xf numFmtId="0" fontId="3" fillId="3" borderId="1" xfId="1" applyFont="1" applyFill="1" applyBorder="1" applyAlignment="1">
      <alignment horizontal="center" vertical="center"/>
    </xf>
    <xf numFmtId="0" fontId="3" fillId="0" borderId="13" xfId="1" applyFont="1" applyBorder="1" applyAlignment="1">
      <alignment horizontal="center" vertical="center"/>
    </xf>
    <xf numFmtId="0" fontId="3" fillId="3" borderId="13" xfId="1" applyFont="1" applyFill="1" applyBorder="1" applyAlignment="1">
      <alignment horizontal="center" vertical="center"/>
    </xf>
    <xf numFmtId="0" fontId="1" fillId="0" borderId="0" xfId="0" applyFont="1" applyAlignment="1">
      <alignment horizontal="center" vertical="center"/>
    </xf>
    <xf numFmtId="0" fontId="8" fillId="0" borderId="0" xfId="0" applyFont="1"/>
    <xf numFmtId="0" fontId="3" fillId="0" borderId="17" xfId="1" applyFont="1" applyBorder="1" applyAlignment="1">
      <alignment horizontal="center" vertical="center"/>
    </xf>
    <xf numFmtId="0" fontId="3" fillId="3" borderId="19" xfId="1" applyFont="1" applyFill="1" applyBorder="1" applyAlignment="1">
      <alignment horizontal="center" vertical="center"/>
    </xf>
    <xf numFmtId="0" fontId="3" fillId="3" borderId="17" xfId="1" applyFont="1" applyFill="1" applyBorder="1" applyAlignment="1">
      <alignment horizontal="center" vertical="center"/>
    </xf>
    <xf numFmtId="0" fontId="6" fillId="0" borderId="0" xfId="0" applyFont="1"/>
    <xf numFmtId="0" fontId="13" fillId="0" borderId="3" xfId="0" applyFont="1" applyBorder="1"/>
    <xf numFmtId="0" fontId="13" fillId="0" borderId="0" xfId="0" applyFont="1"/>
    <xf numFmtId="0" fontId="0" fillId="0" borderId="0" xfId="0" applyAlignment="1">
      <alignment vertical="center"/>
    </xf>
    <xf numFmtId="0" fontId="0" fillId="0" borderId="6" xfId="0" applyBorder="1"/>
    <xf numFmtId="0" fontId="0" fillId="0" borderId="13" xfId="0" applyBorder="1"/>
    <xf numFmtId="0" fontId="0" fillId="0" borderId="11" xfId="0" quotePrefix="1" applyBorder="1" applyAlignment="1">
      <alignment vertical="center" wrapText="1"/>
    </xf>
    <xf numFmtId="0" fontId="0" fillId="0" borderId="11" xfId="0" applyBorder="1" applyAlignment="1">
      <alignment vertical="center"/>
    </xf>
    <xf numFmtId="0" fontId="0" fillId="0" borderId="1" xfId="0" applyBorder="1" applyAlignment="1">
      <alignment vertical="center"/>
    </xf>
    <xf numFmtId="0" fontId="18" fillId="4" borderId="11" xfId="0" applyFont="1" applyFill="1" applyBorder="1" applyAlignment="1">
      <alignment vertical="center"/>
    </xf>
    <xf numFmtId="1" fontId="2" fillId="4" borderId="10" xfId="0" applyNumberFormat="1" applyFont="1" applyFill="1" applyBorder="1" applyAlignment="1">
      <alignment horizontal="center" vertical="center"/>
    </xf>
    <xf numFmtId="0" fontId="19" fillId="0" borderId="0" xfId="0" applyFont="1"/>
    <xf numFmtId="1" fontId="2" fillId="4" borderId="11" xfId="0" applyNumberFormat="1" applyFont="1" applyFill="1" applyBorder="1" applyAlignment="1">
      <alignment horizontal="center" vertical="center"/>
    </xf>
    <xf numFmtId="0" fontId="20" fillId="0" borderId="0" xfId="0" applyFont="1"/>
    <xf numFmtId="1" fontId="20" fillId="0" borderId="1" xfId="0" applyNumberFormat="1" applyFont="1" applyBorder="1" applyAlignment="1">
      <alignment horizontal="center" vertical="center"/>
    </xf>
    <xf numFmtId="1" fontId="20" fillId="0" borderId="15" xfId="0" applyNumberFormat="1" applyFont="1" applyBorder="1" applyAlignment="1">
      <alignment horizontal="center" vertical="center"/>
    </xf>
    <xf numFmtId="1" fontId="20" fillId="0" borderId="14" xfId="0" applyNumberFormat="1" applyFont="1" applyBorder="1" applyAlignment="1">
      <alignment horizontal="center" vertical="center"/>
    </xf>
    <xf numFmtId="1" fontId="20" fillId="0" borderId="13" xfId="0" applyNumberFormat="1" applyFont="1" applyBorder="1" applyAlignment="1">
      <alignment horizontal="center" vertical="center"/>
    </xf>
    <xf numFmtId="1" fontId="20" fillId="0" borderId="16" xfId="0" applyNumberFormat="1" applyFont="1" applyBorder="1" applyAlignment="1">
      <alignment horizontal="center" vertical="center"/>
    </xf>
    <xf numFmtId="1" fontId="20" fillId="0" borderId="18" xfId="0" applyNumberFormat="1" applyFont="1" applyBorder="1" applyAlignment="1">
      <alignment horizontal="center" vertical="center"/>
    </xf>
    <xf numFmtId="1" fontId="20" fillId="0" borderId="17" xfId="0" applyNumberFormat="1" applyFont="1" applyBorder="1" applyAlignment="1">
      <alignment horizontal="center" vertical="center"/>
    </xf>
    <xf numFmtId="0" fontId="20" fillId="0" borderId="0" xfId="0" applyFont="1" applyAlignment="1">
      <alignment horizontal="center" vertical="center"/>
    </xf>
    <xf numFmtId="1" fontId="20" fillId="0" borderId="20" xfId="0" applyNumberFormat="1" applyFont="1" applyBorder="1" applyAlignment="1">
      <alignment horizontal="center" vertical="center"/>
    </xf>
    <xf numFmtId="1" fontId="20" fillId="0" borderId="19" xfId="0" applyNumberFormat="1" applyFont="1" applyBorder="1" applyAlignment="1">
      <alignment horizontal="center" vertical="center"/>
    </xf>
    <xf numFmtId="0" fontId="22" fillId="0" borderId="0" xfId="0" applyFont="1"/>
    <xf numFmtId="0" fontId="2" fillId="4" borderId="11" xfId="1" applyFont="1" applyFill="1" applyBorder="1" applyAlignment="1">
      <alignment horizontal="center" vertical="center"/>
    </xf>
    <xf numFmtId="0" fontId="24" fillId="0" borderId="1" xfId="1" applyFont="1" applyBorder="1" applyAlignment="1">
      <alignment horizontal="center" vertical="center"/>
    </xf>
    <xf numFmtId="0" fontId="24" fillId="0" borderId="13" xfId="1" applyFont="1" applyBorder="1" applyAlignment="1">
      <alignment horizontal="center" vertical="center"/>
    </xf>
    <xf numFmtId="0" fontId="24" fillId="0" borderId="17" xfId="1" applyFont="1" applyBorder="1" applyAlignment="1">
      <alignment horizontal="center" vertical="center"/>
    </xf>
    <xf numFmtId="0" fontId="13" fillId="0" borderId="0" xfId="0" applyFont="1" applyAlignment="1">
      <alignment horizontal="center" vertical="center"/>
    </xf>
    <xf numFmtId="0" fontId="24" fillId="0" borderId="19" xfId="1" applyFont="1" applyBorder="1" applyAlignment="1">
      <alignment horizontal="center" vertical="center"/>
    </xf>
    <xf numFmtId="0" fontId="24" fillId="0" borderId="13" xfId="1" applyFont="1" applyBorder="1" applyAlignment="1">
      <alignment horizontal="left" vertical="center"/>
    </xf>
    <xf numFmtId="0" fontId="27" fillId="0" borderId="0" xfId="0" applyFont="1" applyAlignment="1">
      <alignment horizontal="center" vertical="center"/>
    </xf>
    <xf numFmtId="0" fontId="0" fillId="0" borderId="0" xfId="0" applyAlignment="1">
      <alignment horizontal="center"/>
    </xf>
    <xf numFmtId="0" fontId="18" fillId="4" borderId="11" xfId="0" applyFont="1" applyFill="1"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center" vertical="top" wrapText="1"/>
    </xf>
    <xf numFmtId="0" fontId="0" fillId="0" borderId="1" xfId="0" applyBorder="1" applyAlignment="1">
      <alignment horizontal="center" vertical="center"/>
    </xf>
    <xf numFmtId="0" fontId="0" fillId="0" borderId="19" xfId="0" quotePrefix="1" applyBorder="1" applyAlignment="1">
      <alignment horizontal="center" vertical="center" wrapText="1"/>
    </xf>
    <xf numFmtId="0" fontId="0" fillId="0" borderId="13" xfId="0" applyBorder="1" applyAlignment="1">
      <alignment horizontal="center"/>
    </xf>
    <xf numFmtId="0" fontId="0" fillId="0" borderId="6" xfId="0" applyBorder="1" applyAlignment="1">
      <alignment horizontal="center"/>
    </xf>
    <xf numFmtId="0" fontId="19" fillId="0" borderId="10" xfId="0" applyFont="1" applyBorder="1" applyAlignment="1">
      <alignment horizontal="center" vertical="center"/>
    </xf>
    <xf numFmtId="0" fontId="24" fillId="0" borderId="11" xfId="1" applyFont="1" applyBorder="1" applyAlignment="1">
      <alignment horizontal="center" vertical="center"/>
    </xf>
    <xf numFmtId="1" fontId="20" fillId="0" borderId="22" xfId="0" applyNumberFormat="1" applyFont="1" applyBorder="1" applyAlignment="1">
      <alignment horizontal="center" vertical="center"/>
    </xf>
    <xf numFmtId="0" fontId="25" fillId="4" borderId="11" xfId="1" applyFont="1" applyFill="1" applyBorder="1" applyAlignment="1">
      <alignment horizontal="center" vertical="center"/>
    </xf>
    <xf numFmtId="0" fontId="27" fillId="0" borderId="3" xfId="0" applyFont="1" applyBorder="1"/>
    <xf numFmtId="0" fontId="27" fillId="0" borderId="0" xfId="0" applyFont="1"/>
    <xf numFmtId="1" fontId="25" fillId="4" borderId="11" xfId="1" applyNumberFormat="1" applyFont="1" applyFill="1" applyBorder="1" applyAlignment="1">
      <alignment horizontal="center" vertical="center" wrapText="1"/>
    </xf>
    <xf numFmtId="1" fontId="20" fillId="6" borderId="12" xfId="0" applyNumberFormat="1" applyFont="1" applyFill="1" applyBorder="1" applyAlignment="1">
      <alignment horizontal="center" vertical="center"/>
    </xf>
    <xf numFmtId="1" fontId="30" fillId="5" borderId="11" xfId="1" applyNumberFormat="1" applyFont="1" applyFill="1" applyBorder="1" applyAlignment="1">
      <alignment horizontal="center" vertical="center" wrapText="1"/>
    </xf>
    <xf numFmtId="1" fontId="20" fillId="0" borderId="23" xfId="0" applyNumberFormat="1" applyFont="1" applyBorder="1" applyAlignment="1">
      <alignment horizontal="center" vertical="center"/>
    </xf>
    <xf numFmtId="1" fontId="20" fillId="0" borderId="24" xfId="0" applyNumberFormat="1" applyFont="1" applyBorder="1" applyAlignment="1">
      <alignment horizontal="center" vertical="center"/>
    </xf>
    <xf numFmtId="1" fontId="20" fillId="0" borderId="25" xfId="0" applyNumberFormat="1" applyFont="1" applyBorder="1" applyAlignment="1">
      <alignment horizontal="center" vertical="center"/>
    </xf>
    <xf numFmtId="1" fontId="20" fillId="0" borderId="6" xfId="0" applyNumberFormat="1" applyFont="1" applyBorder="1" applyAlignment="1">
      <alignment horizontal="center" vertical="center"/>
    </xf>
    <xf numFmtId="0" fontId="14" fillId="0" borderId="11" xfId="0" applyFont="1" applyBorder="1" applyAlignment="1">
      <alignment vertical="center" wrapText="1"/>
    </xf>
    <xf numFmtId="0" fontId="31" fillId="0" borderId="11" xfId="0" quotePrefix="1" applyFont="1" applyBorder="1" applyAlignment="1">
      <alignment vertical="center" wrapText="1"/>
    </xf>
    <xf numFmtId="0" fontId="0" fillId="0" borderId="11" xfId="0" applyBorder="1" applyAlignment="1">
      <alignment horizontal="center" vertical="center" wrapText="1"/>
    </xf>
    <xf numFmtId="0" fontId="34" fillId="0" borderId="11" xfId="0" quotePrefix="1" applyFont="1" applyBorder="1" applyAlignment="1">
      <alignment vertical="center" wrapText="1"/>
    </xf>
    <xf numFmtId="0" fontId="0" fillId="0" borderId="19" xfId="0" quotePrefix="1" applyBorder="1" applyAlignment="1">
      <alignment vertical="center" wrapText="1"/>
    </xf>
    <xf numFmtId="0" fontId="17" fillId="0" borderId="1" xfId="0" applyFont="1" applyBorder="1" applyAlignment="1">
      <alignment vertical="center" wrapText="1"/>
    </xf>
    <xf numFmtId="0" fontId="0" fillId="0" borderId="26" xfId="0" applyBorder="1"/>
    <xf numFmtId="0" fontId="0" fillId="0" borderId="27" xfId="0" applyBorder="1"/>
    <xf numFmtId="0" fontId="0" fillId="0" borderId="28" xfId="0" applyBorder="1"/>
    <xf numFmtId="0" fontId="0" fillId="0" borderId="29" xfId="0" applyBorder="1"/>
    <xf numFmtId="0" fontId="0" fillId="0" borderId="11"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2" xfId="0" applyBorder="1" applyAlignment="1">
      <alignment horizontal="center" vertical="center"/>
    </xf>
    <xf numFmtId="0" fontId="35" fillId="0" borderId="11" xfId="0" applyFont="1" applyBorder="1" applyAlignment="1">
      <alignment horizontal="center" vertical="center"/>
    </xf>
    <xf numFmtId="0" fontId="35" fillId="0" borderId="1" xfId="0" applyFont="1" applyBorder="1" applyAlignment="1">
      <alignment horizontal="center" vertical="center" wrapText="1"/>
    </xf>
    <xf numFmtId="0" fontId="35" fillId="0" borderId="19" xfId="0" applyFont="1" applyBorder="1" applyAlignment="1">
      <alignment horizontal="center" vertical="center"/>
    </xf>
    <xf numFmtId="0" fontId="35" fillId="0" borderId="13" xfId="0" applyFont="1" applyBorder="1" applyAlignment="1">
      <alignment horizontal="center"/>
    </xf>
    <xf numFmtId="0" fontId="35" fillId="0" borderId="17" xfId="0" applyFont="1" applyBorder="1" applyAlignment="1">
      <alignment horizontal="center"/>
    </xf>
    <xf numFmtId="0" fontId="35" fillId="0" borderId="0" xfId="0" applyFont="1" applyAlignment="1">
      <alignment horizontal="center"/>
    </xf>
    <xf numFmtId="0" fontId="37" fillId="4" borderId="11" xfId="0" applyFont="1" applyFill="1" applyBorder="1" applyAlignment="1">
      <alignment horizontal="center" vertical="center"/>
    </xf>
    <xf numFmtId="0" fontId="40" fillId="0" borderId="0" xfId="2" applyFont="1" applyAlignment="1">
      <alignment vertical="center"/>
    </xf>
    <xf numFmtId="0" fontId="41" fillId="0" borderId="0" xfId="2" applyFont="1" applyAlignment="1">
      <alignment horizontal="center" vertical="center"/>
    </xf>
    <xf numFmtId="0" fontId="40" fillId="0" borderId="0" xfId="2" applyFont="1" applyAlignment="1">
      <alignment horizontal="left" vertical="center" wrapText="1"/>
    </xf>
    <xf numFmtId="0" fontId="42" fillId="0" borderId="0" xfId="2" applyFont="1" applyAlignment="1">
      <alignment horizontal="center" vertical="center"/>
    </xf>
    <xf numFmtId="0" fontId="40" fillId="0" borderId="0" xfId="2" applyFont="1"/>
    <xf numFmtId="0" fontId="40" fillId="0" borderId="0" xfId="2" applyFont="1" applyAlignment="1">
      <alignment horizontal="left" wrapText="1"/>
    </xf>
    <xf numFmtId="0" fontId="44" fillId="9" borderId="37" xfId="2" applyFont="1" applyFill="1" applyBorder="1" applyAlignment="1">
      <alignment horizontal="center" vertical="center" wrapText="1"/>
    </xf>
    <xf numFmtId="0" fontId="40" fillId="3" borderId="0" xfId="2" applyFont="1" applyFill="1" applyAlignment="1">
      <alignment vertical="center" wrapText="1"/>
    </xf>
    <xf numFmtId="0" fontId="44" fillId="8" borderId="41" xfId="2" applyFont="1" applyFill="1" applyBorder="1" applyAlignment="1">
      <alignment horizontal="center" vertical="center" wrapText="1"/>
    </xf>
    <xf numFmtId="0" fontId="44" fillId="8" borderId="42" xfId="2" applyFont="1" applyFill="1" applyBorder="1" applyAlignment="1">
      <alignment horizontal="center" vertical="center" wrapText="1"/>
    </xf>
    <xf numFmtId="0" fontId="44" fillId="9" borderId="39" xfId="2" applyFont="1" applyFill="1" applyBorder="1" applyAlignment="1">
      <alignment horizontal="center" vertical="center" wrapText="1"/>
    </xf>
    <xf numFmtId="0" fontId="44" fillId="9" borderId="43" xfId="2" applyFont="1" applyFill="1" applyBorder="1" applyAlignment="1">
      <alignment horizontal="center" vertical="center" wrapText="1"/>
    </xf>
    <xf numFmtId="0" fontId="44" fillId="9" borderId="44" xfId="2" applyFont="1" applyFill="1" applyBorder="1" applyAlignment="1">
      <alignment horizontal="center" vertical="center" wrapText="1"/>
    </xf>
    <xf numFmtId="0" fontId="40" fillId="0" borderId="45" xfId="2" applyFont="1" applyBorder="1" applyAlignment="1">
      <alignment vertical="center"/>
    </xf>
    <xf numFmtId="0" fontId="40" fillId="0" borderId="6" xfId="2" applyFont="1" applyBorder="1" applyAlignment="1">
      <alignment vertical="center"/>
    </xf>
    <xf numFmtId="0" fontId="40" fillId="0" borderId="6" xfId="2" applyFont="1" applyBorder="1" applyAlignment="1">
      <alignment horizontal="center" vertical="center" wrapText="1"/>
    </xf>
    <xf numFmtId="0" fontId="40" fillId="0" borderId="6" xfId="2" applyFont="1" applyBorder="1" applyAlignment="1">
      <alignment vertical="center" wrapText="1"/>
    </xf>
    <xf numFmtId="0" fontId="40" fillId="0" borderId="46" xfId="2" applyFont="1" applyBorder="1" applyAlignment="1">
      <alignment horizontal="center" vertical="center" wrapText="1"/>
    </xf>
    <xf numFmtId="0" fontId="40" fillId="0" borderId="6" xfId="2" applyFont="1" applyBorder="1" applyAlignment="1">
      <alignment horizontal="center" vertical="center"/>
    </xf>
    <xf numFmtId="0" fontId="40" fillId="0" borderId="47" xfId="2" applyFont="1" applyBorder="1" applyAlignment="1">
      <alignment horizontal="center" vertical="center"/>
    </xf>
    <xf numFmtId="0" fontId="40" fillId="0" borderId="22" xfId="2" applyFont="1" applyBorder="1" applyAlignment="1">
      <alignment horizontal="center" vertical="center"/>
    </xf>
    <xf numFmtId="0" fontId="40" fillId="0" borderId="48" xfId="2" applyFont="1" applyBorder="1" applyAlignment="1">
      <alignment horizontal="left" vertical="center" wrapText="1"/>
    </xf>
    <xf numFmtId="0" fontId="43" fillId="0" borderId="49" xfId="2" applyFont="1" applyBorder="1" applyAlignment="1">
      <alignment horizontal="center" vertical="center" wrapText="1"/>
    </xf>
    <xf numFmtId="0" fontId="43" fillId="0" borderId="50" xfId="2" applyFont="1" applyBorder="1" applyAlignment="1">
      <alignment horizontal="center" vertical="center" wrapText="1"/>
    </xf>
    <xf numFmtId="0" fontId="43" fillId="0" borderId="51" xfId="2" applyFont="1" applyBorder="1" applyAlignment="1">
      <alignment horizontal="center" vertical="center" wrapText="1"/>
    </xf>
    <xf numFmtId="0" fontId="40" fillId="0" borderId="52" xfId="2" applyFont="1" applyBorder="1" applyAlignment="1">
      <alignment vertical="center"/>
    </xf>
    <xf numFmtId="0" fontId="40" fillId="0" borderId="11" xfId="2" applyFont="1" applyBorder="1" applyAlignment="1">
      <alignment vertical="center" wrapText="1"/>
    </xf>
    <xf numFmtId="0" fontId="40" fillId="0" borderId="11" xfId="2" applyFont="1" applyBorder="1" applyAlignment="1">
      <alignment horizontal="center" vertical="center" wrapText="1"/>
    </xf>
    <xf numFmtId="0" fontId="40" fillId="0" borderId="21" xfId="2" applyFont="1" applyBorder="1" applyAlignment="1">
      <alignment horizontal="center" vertical="center" wrapText="1"/>
    </xf>
    <xf numFmtId="0" fontId="40" fillId="0" borderId="11" xfId="2" applyFont="1" applyBorder="1" applyAlignment="1">
      <alignment horizontal="center" vertical="center"/>
    </xf>
    <xf numFmtId="0" fontId="40" fillId="0" borderId="53" xfId="2" applyFont="1" applyBorder="1" applyAlignment="1">
      <alignment horizontal="center" vertical="center"/>
    </xf>
    <xf numFmtId="0" fontId="40" fillId="0" borderId="10" xfId="2" applyFont="1" applyBorder="1" applyAlignment="1">
      <alignment horizontal="center" vertical="center"/>
    </xf>
    <xf numFmtId="0" fontId="40" fillId="0" borderId="54" xfId="2" applyFont="1" applyBorder="1" applyAlignment="1">
      <alignment horizontal="left" vertical="center" wrapText="1"/>
    </xf>
    <xf numFmtId="0" fontId="43" fillId="0" borderId="55" xfId="2" applyFont="1" applyBorder="1" applyAlignment="1">
      <alignment horizontal="center" vertical="center" wrapText="1"/>
    </xf>
    <xf numFmtId="0" fontId="43" fillId="0" borderId="56" xfId="2" applyFont="1" applyBorder="1" applyAlignment="1">
      <alignment horizontal="center" vertical="center" wrapText="1"/>
    </xf>
    <xf numFmtId="0" fontId="43" fillId="0" borderId="57" xfId="2" applyFont="1" applyBorder="1" applyAlignment="1">
      <alignment horizontal="center" vertical="center" wrapText="1"/>
    </xf>
    <xf numFmtId="0" fontId="40" fillId="0" borderId="11" xfId="2" applyFont="1" applyBorder="1" applyAlignment="1">
      <alignment vertical="center"/>
    </xf>
    <xf numFmtId="0" fontId="40" fillId="0" borderId="58" xfId="2" applyFont="1" applyBorder="1" applyAlignment="1">
      <alignment horizontal="left" vertical="center" wrapText="1"/>
    </xf>
    <xf numFmtId="0" fontId="40" fillId="0" borderId="55" xfId="2" applyFont="1" applyBorder="1" applyAlignment="1">
      <alignment vertical="center"/>
    </xf>
    <xf numFmtId="0" fontId="43" fillId="0" borderId="59" xfId="2" applyFont="1" applyBorder="1" applyAlignment="1">
      <alignment horizontal="center" vertical="center" wrapText="1"/>
    </xf>
    <xf numFmtId="0" fontId="43" fillId="0" borderId="60" xfId="2" applyFont="1" applyBorder="1" applyAlignment="1">
      <alignment horizontal="center" vertical="center" wrapText="1"/>
    </xf>
    <xf numFmtId="0" fontId="43" fillId="0" borderId="61" xfId="2" applyFont="1" applyBorder="1" applyAlignment="1">
      <alignment horizontal="center" vertical="center" wrapText="1"/>
    </xf>
    <xf numFmtId="0" fontId="40" fillId="0" borderId="62" xfId="2" applyFont="1" applyBorder="1" applyAlignment="1">
      <alignment vertical="center"/>
    </xf>
    <xf numFmtId="0" fontId="40" fillId="0" borderId="1" xfId="2" applyFont="1" applyBorder="1" applyAlignment="1">
      <alignment vertical="center" wrapText="1"/>
    </xf>
    <xf numFmtId="0" fontId="40" fillId="0" borderId="1" xfId="2" applyFont="1" applyBorder="1" applyAlignment="1">
      <alignment horizontal="center" vertical="center" wrapText="1"/>
    </xf>
    <xf numFmtId="0" fontId="40" fillId="0" borderId="1" xfId="2" applyFont="1" applyBorder="1" applyAlignment="1">
      <alignment horizontal="center" vertical="center"/>
    </xf>
    <xf numFmtId="0" fontId="40" fillId="0" borderId="12" xfId="2" applyFont="1" applyBorder="1" applyAlignment="1">
      <alignment horizontal="center" vertical="center"/>
    </xf>
    <xf numFmtId="0" fontId="40" fillId="0" borderId="63" xfId="2" applyFont="1" applyBorder="1" applyAlignment="1">
      <alignment horizontal="left" vertical="center" wrapText="1"/>
    </xf>
    <xf numFmtId="0" fontId="43" fillId="0" borderId="62" xfId="2" applyFont="1" applyBorder="1" applyAlignment="1">
      <alignment horizontal="center" vertical="center" wrapText="1"/>
    </xf>
    <xf numFmtId="0" fontId="43" fillId="0" borderId="64" xfId="2" applyFont="1" applyBorder="1" applyAlignment="1">
      <alignment horizontal="center" vertical="center" wrapText="1"/>
    </xf>
    <xf numFmtId="0" fontId="43" fillId="0" borderId="44" xfId="2" applyFont="1" applyBorder="1" applyAlignment="1">
      <alignment horizontal="center" vertical="center" wrapText="1"/>
    </xf>
    <xf numFmtId="0" fontId="43" fillId="7" borderId="68" xfId="2" applyFont="1" applyFill="1" applyBorder="1" applyAlignment="1">
      <alignment horizontal="center" vertical="center"/>
    </xf>
    <xf numFmtId="0" fontId="43" fillId="7" borderId="69" xfId="2" applyFont="1" applyFill="1" applyBorder="1" applyAlignment="1">
      <alignment horizontal="center" vertical="center"/>
    </xf>
    <xf numFmtId="0" fontId="43" fillId="0" borderId="0" xfId="2" applyFont="1" applyAlignment="1">
      <alignment horizontal="center" vertical="center" wrapText="1"/>
    </xf>
    <xf numFmtId="0" fontId="40" fillId="0" borderId="0" xfId="2" applyFont="1" applyAlignment="1">
      <alignment vertical="center" wrapText="1"/>
    </xf>
    <xf numFmtId="0" fontId="40" fillId="0" borderId="0" xfId="2" applyFont="1" applyAlignment="1">
      <alignment horizontal="center" vertical="center" wrapText="1"/>
    </xf>
    <xf numFmtId="0" fontId="40" fillId="0" borderId="0" xfId="2" applyFont="1" applyAlignment="1">
      <alignment horizontal="center" vertical="center"/>
    </xf>
    <xf numFmtId="0" fontId="43" fillId="0" borderId="0" xfId="2" applyFont="1" applyAlignment="1">
      <alignment horizontal="center"/>
    </xf>
    <xf numFmtId="0" fontId="12" fillId="10" borderId="5" xfId="0" applyFont="1" applyFill="1" applyBorder="1" applyAlignment="1">
      <alignment horizontal="center" vertical="center" wrapText="1"/>
    </xf>
    <xf numFmtId="0" fontId="12" fillId="10" borderId="4" xfId="0" applyFont="1" applyFill="1" applyBorder="1" applyAlignment="1">
      <alignment horizontal="center" vertical="center" wrapText="1"/>
    </xf>
    <xf numFmtId="1" fontId="21" fillId="10" borderId="4" xfId="1" applyNumberFormat="1" applyFont="1" applyFill="1" applyBorder="1" applyAlignment="1">
      <alignment horizontal="center" vertical="center" wrapText="1"/>
    </xf>
    <xf numFmtId="1" fontId="21" fillId="10" borderId="2" xfId="1" applyNumberFormat="1" applyFont="1" applyFill="1" applyBorder="1" applyAlignment="1">
      <alignment horizontal="center" vertical="center" wrapText="1"/>
    </xf>
    <xf numFmtId="0" fontId="11" fillId="10" borderId="9" xfId="1" applyFont="1" applyFill="1" applyBorder="1" applyAlignment="1">
      <alignment horizontal="center" vertical="center"/>
    </xf>
    <xf numFmtId="0" fontId="46" fillId="4" borderId="11" xfId="0" applyFont="1" applyFill="1" applyBorder="1" applyAlignment="1">
      <alignment vertical="center"/>
    </xf>
    <xf numFmtId="0" fontId="46" fillId="4" borderId="11" xfId="0" applyFont="1" applyFill="1" applyBorder="1" applyAlignment="1">
      <alignment horizontal="center" vertical="center"/>
    </xf>
    <xf numFmtId="0" fontId="0" fillId="0" borderId="0" xfId="0" applyAlignment="1">
      <alignment wrapText="1"/>
    </xf>
    <xf numFmtId="0" fontId="46" fillId="4" borderId="11" xfId="0" applyFont="1" applyFill="1" applyBorder="1" applyAlignment="1">
      <alignment vertical="center" wrapText="1"/>
    </xf>
    <xf numFmtId="0" fontId="17" fillId="0" borderId="11" xfId="0" applyFont="1" applyBorder="1" applyAlignment="1">
      <alignment vertical="center" wrapText="1"/>
    </xf>
    <xf numFmtId="0" fontId="0" fillId="0" borderId="19" xfId="0" applyBorder="1" applyAlignment="1">
      <alignment vertical="center" wrapText="1"/>
    </xf>
    <xf numFmtId="0" fontId="0" fillId="0" borderId="13" xfId="0" applyBorder="1" applyAlignment="1">
      <alignment wrapText="1"/>
    </xf>
    <xf numFmtId="0" fontId="0" fillId="0" borderId="6" xfId="0" applyBorder="1" applyAlignment="1">
      <alignment wrapText="1"/>
    </xf>
    <xf numFmtId="0" fontId="18" fillId="4" borderId="11" xfId="0" applyFont="1" applyFill="1" applyBorder="1" applyAlignment="1">
      <alignment vertical="center" wrapText="1"/>
    </xf>
    <xf numFmtId="0" fontId="0" fillId="0" borderId="11" xfId="0" applyBorder="1" applyAlignment="1">
      <alignment wrapText="1"/>
    </xf>
    <xf numFmtId="0" fontId="47" fillId="11" borderId="11" xfId="0" applyFont="1" applyFill="1" applyBorder="1" applyAlignment="1">
      <alignment horizontal="center" vertical="center" wrapText="1"/>
    </xf>
    <xf numFmtId="0" fontId="14" fillId="12" borderId="11" xfId="0" applyFont="1" applyFill="1" applyBorder="1" applyAlignment="1">
      <alignment horizontal="center" vertical="center" wrapText="1"/>
    </xf>
    <xf numFmtId="0" fontId="0" fillId="13" borderId="11" xfId="0" applyFill="1" applyBorder="1" applyAlignment="1">
      <alignment horizontal="center" vertical="center" wrapText="1"/>
    </xf>
    <xf numFmtId="0" fontId="0" fillId="12" borderId="11" xfId="0" applyFill="1" applyBorder="1" applyAlignment="1">
      <alignment horizontal="center" vertical="center" wrapText="1"/>
    </xf>
    <xf numFmtId="0" fontId="0" fillId="14" borderId="11" xfId="0" applyFill="1" applyBorder="1" applyAlignment="1">
      <alignment horizontal="center" vertical="center" wrapText="1"/>
    </xf>
    <xf numFmtId="0" fontId="49" fillId="15" borderId="11" xfId="0" applyFont="1" applyFill="1" applyBorder="1" applyAlignment="1">
      <alignment horizontal="center" vertical="center" wrapText="1"/>
    </xf>
    <xf numFmtId="0" fontId="49" fillId="2" borderId="11" xfId="0" applyFont="1" applyFill="1" applyBorder="1" applyAlignment="1">
      <alignment horizontal="center" vertical="center" wrapText="1"/>
    </xf>
    <xf numFmtId="0" fontId="50" fillId="2" borderId="11" xfId="0" applyFont="1" applyFill="1" applyBorder="1" applyAlignment="1">
      <alignment horizontal="center" vertical="center" wrapText="1"/>
    </xf>
    <xf numFmtId="0" fontId="51" fillId="0" borderId="11" xfId="0" applyFont="1" applyBorder="1" applyAlignment="1">
      <alignment horizontal="center" vertical="center" wrapText="1"/>
    </xf>
    <xf numFmtId="0" fontId="51" fillId="0" borderId="11" xfId="0" applyFont="1" applyBorder="1" applyAlignment="1">
      <alignment vertical="center" wrapText="1"/>
    </xf>
    <xf numFmtId="0" fontId="34" fillId="2" borderId="11" xfId="0" applyFont="1" applyFill="1" applyBorder="1" applyAlignment="1">
      <alignment horizontal="center" vertical="center" wrapText="1"/>
    </xf>
    <xf numFmtId="0" fontId="52" fillId="16" borderId="11" xfId="0" applyFont="1" applyFill="1" applyBorder="1" applyAlignment="1">
      <alignment horizontal="center" wrapText="1"/>
    </xf>
    <xf numFmtId="0" fontId="52" fillId="2" borderId="11" xfId="0" applyFont="1" applyFill="1" applyBorder="1" applyAlignment="1">
      <alignment horizontal="center" wrapText="1"/>
    </xf>
    <xf numFmtId="0" fontId="34" fillId="0" borderId="11" xfId="0" applyFont="1" applyBorder="1" applyAlignment="1">
      <alignment wrapText="1"/>
    </xf>
    <xf numFmtId="0" fontId="52" fillId="16" borderId="11" xfId="0" applyFont="1" applyFill="1" applyBorder="1" applyAlignment="1">
      <alignment wrapText="1"/>
    </xf>
    <xf numFmtId="0" fontId="52" fillId="17" borderId="11" xfId="0" applyFont="1" applyFill="1" applyBorder="1" applyAlignment="1">
      <alignment wrapText="1"/>
    </xf>
    <xf numFmtId="0" fontId="49" fillId="13" borderId="11" xfId="0" applyFont="1" applyFill="1" applyBorder="1" applyAlignment="1">
      <alignment horizontal="center" vertical="center" wrapText="1"/>
    </xf>
    <xf numFmtId="0" fontId="53" fillId="2" borderId="11" xfId="0" applyFont="1" applyFill="1" applyBorder="1" applyAlignment="1">
      <alignment horizontal="center" vertical="center" wrapText="1"/>
    </xf>
    <xf numFmtId="0" fontId="49" fillId="18" borderId="11" xfId="0" applyFont="1" applyFill="1" applyBorder="1" applyAlignment="1">
      <alignment horizontal="center" vertical="center" wrapText="1"/>
    </xf>
    <xf numFmtId="0" fontId="49" fillId="19" borderId="11" xfId="0" applyFont="1" applyFill="1" applyBorder="1" applyAlignment="1">
      <alignment horizontal="center" vertical="center" wrapText="1"/>
    </xf>
    <xf numFmtId="0" fontId="34" fillId="2" borderId="11" xfId="0" applyFont="1" applyFill="1" applyBorder="1" applyAlignment="1">
      <alignment horizontal="center" wrapText="1"/>
    </xf>
    <xf numFmtId="0" fontId="49" fillId="20" borderId="11" xfId="0" applyFont="1" applyFill="1" applyBorder="1" applyAlignment="1">
      <alignment horizontal="center" vertical="center" wrapText="1"/>
    </xf>
    <xf numFmtId="16" fontId="50" fillId="2" borderId="11" xfId="0" applyNumberFormat="1" applyFont="1" applyFill="1" applyBorder="1" applyAlignment="1">
      <alignment horizontal="center" vertical="center" wrapText="1"/>
    </xf>
    <xf numFmtId="0" fontId="49" fillId="21" borderId="11" xfId="0" applyFont="1" applyFill="1" applyBorder="1" applyAlignment="1">
      <alignment horizontal="center" vertical="center" wrapText="1"/>
    </xf>
    <xf numFmtId="3" fontId="51" fillId="0" borderId="11" xfId="0" applyNumberFormat="1" applyFont="1" applyBorder="1" applyAlignment="1">
      <alignment vertical="center" wrapText="1"/>
    </xf>
    <xf numFmtId="44" fontId="17" fillId="0" borderId="70" xfId="0" applyNumberFormat="1" applyFont="1" applyBorder="1" applyAlignment="1">
      <alignment horizontal="centerContinuous"/>
    </xf>
    <xf numFmtId="44" fontId="17" fillId="0" borderId="71" xfId="0" applyNumberFormat="1" applyFont="1" applyBorder="1" applyAlignment="1">
      <alignment horizontal="centerContinuous"/>
    </xf>
    <xf numFmtId="44" fontId="17" fillId="0" borderId="72" xfId="0" applyNumberFormat="1" applyFont="1" applyBorder="1" applyAlignment="1">
      <alignment horizontal="centerContinuous"/>
    </xf>
    <xf numFmtId="0" fontId="54" fillId="0" borderId="71" xfId="0" applyFont="1" applyBorder="1" applyAlignment="1">
      <alignment horizontal="centerContinuous"/>
    </xf>
    <xf numFmtId="0" fontId="54" fillId="0" borderId="72" xfId="0" applyFont="1" applyBorder="1" applyAlignment="1">
      <alignment horizontal="centerContinuous"/>
    </xf>
    <xf numFmtId="0" fontId="17" fillId="0" borderId="70" xfId="0" applyFont="1" applyBorder="1" applyAlignment="1">
      <alignment horizontal="centerContinuous"/>
    </xf>
    <xf numFmtId="0" fontId="55" fillId="0" borderId="11" xfId="0" applyFont="1" applyBorder="1"/>
    <xf numFmtId="0" fontId="55" fillId="22" borderId="21" xfId="0" applyFont="1" applyFill="1" applyBorder="1"/>
    <xf numFmtId="0" fontId="55" fillId="22" borderId="6" xfId="0" applyFont="1" applyFill="1" applyBorder="1"/>
    <xf numFmtId="0" fontId="55" fillId="0" borderId="46" xfId="0" applyFont="1" applyBorder="1"/>
    <xf numFmtId="0" fontId="55" fillId="0" borderId="0" xfId="0" applyFont="1"/>
    <xf numFmtId="0" fontId="17" fillId="0" borderId="0" xfId="0" applyFont="1"/>
    <xf numFmtId="0" fontId="28" fillId="0" borderId="0" xfId="0" applyFont="1" applyAlignment="1">
      <alignment horizontal="center"/>
    </xf>
    <xf numFmtId="0" fontId="44" fillId="8" borderId="35" xfId="2" applyFont="1" applyFill="1" applyBorder="1" applyAlignment="1">
      <alignment horizontal="center" vertical="center" wrapText="1"/>
    </xf>
    <xf numFmtId="0" fontId="44" fillId="8" borderId="40" xfId="2" applyFont="1" applyFill="1" applyBorder="1" applyAlignment="1">
      <alignment horizontal="center" vertical="center" wrapText="1"/>
    </xf>
    <xf numFmtId="0" fontId="44" fillId="8" borderId="36" xfId="2" applyFont="1" applyFill="1" applyBorder="1" applyAlignment="1">
      <alignment horizontal="center" vertical="center" wrapText="1"/>
    </xf>
    <xf numFmtId="0" fontId="44" fillId="8" borderId="37" xfId="2" applyFont="1" applyFill="1" applyBorder="1" applyAlignment="1">
      <alignment horizontal="center" vertical="center" wrapText="1"/>
    </xf>
    <xf numFmtId="0" fontId="44" fillId="9" borderId="38" xfId="2" applyFont="1" applyFill="1" applyBorder="1" applyAlignment="1">
      <alignment horizontal="center" vertical="center" wrapText="1"/>
    </xf>
    <xf numFmtId="0" fontId="44" fillId="9" borderId="37" xfId="2" applyFont="1" applyFill="1" applyBorder="1" applyAlignment="1">
      <alignment horizontal="center" vertical="center" wrapText="1"/>
    </xf>
    <xf numFmtId="0" fontId="43" fillId="7" borderId="65" xfId="2" applyFont="1" applyFill="1" applyBorder="1" applyAlignment="1">
      <alignment horizontal="right" vertical="center"/>
    </xf>
    <xf numFmtId="0" fontId="43" fillId="7" borderId="66" xfId="2" applyFont="1" applyFill="1" applyBorder="1" applyAlignment="1">
      <alignment horizontal="right" vertical="center"/>
    </xf>
    <xf numFmtId="0" fontId="43" fillId="7" borderId="67" xfId="2" applyFont="1" applyFill="1" applyBorder="1" applyAlignment="1">
      <alignment horizontal="right" vertical="center"/>
    </xf>
    <xf numFmtId="0" fontId="39" fillId="0" borderId="0" xfId="3" applyFont="1" applyAlignment="1">
      <alignment horizontal="center" vertical="center" wrapText="1"/>
    </xf>
    <xf numFmtId="0" fontId="43" fillId="7" borderId="34" xfId="2" applyFont="1" applyFill="1" applyBorder="1" applyAlignment="1">
      <alignment horizontal="center" vertical="center" wrapText="1"/>
    </xf>
    <xf numFmtId="0" fontId="43" fillId="7" borderId="39" xfId="2" applyFont="1" applyFill="1" applyBorder="1" applyAlignment="1">
      <alignment horizontal="center" vertical="center" wrapText="1"/>
    </xf>
    <xf numFmtId="0" fontId="44" fillId="7" borderId="35" xfId="2" applyFont="1" applyFill="1" applyBorder="1" applyAlignment="1">
      <alignment horizontal="center" vertical="center" wrapText="1"/>
    </xf>
    <xf numFmtId="0" fontId="44" fillId="7" borderId="40" xfId="2" applyFont="1" applyFill="1" applyBorder="1" applyAlignment="1">
      <alignment horizontal="center" vertical="center" wrapText="1"/>
    </xf>
    <xf numFmtId="0" fontId="11" fillId="10" borderId="0" xfId="0" applyFont="1" applyFill="1" applyAlignment="1">
      <alignment horizontal="center" vertical="center" wrapText="1"/>
    </xf>
    <xf numFmtId="0" fontId="11" fillId="10" borderId="3" xfId="0" applyFont="1" applyFill="1" applyBorder="1" applyAlignment="1">
      <alignment horizontal="center" vertical="center" wrapText="1"/>
    </xf>
    <xf numFmtId="0" fontId="19" fillId="0" borderId="0" xfId="0" applyFont="1" applyAlignment="1">
      <alignment horizontal="center" vertical="center"/>
    </xf>
    <xf numFmtId="0" fontId="25" fillId="4" borderId="11" xfId="0" applyFont="1" applyFill="1" applyBorder="1" applyAlignment="1">
      <alignment horizontal="center" vertical="center" wrapText="1"/>
    </xf>
    <xf numFmtId="0" fontId="29" fillId="5" borderId="10" xfId="0" applyFont="1" applyFill="1" applyBorder="1" applyAlignment="1">
      <alignment horizontal="center"/>
    </xf>
    <xf numFmtId="0" fontId="29" fillId="5" borderId="21" xfId="0" applyFont="1" applyFill="1" applyBorder="1" applyAlignment="1">
      <alignment horizontal="center"/>
    </xf>
    <xf numFmtId="0" fontId="23" fillId="10" borderId="7" xfId="1" applyFont="1" applyFill="1" applyBorder="1" applyAlignment="1">
      <alignment horizontal="center" vertical="center"/>
    </xf>
    <xf numFmtId="0" fontId="23" fillId="10" borderId="8" xfId="1" applyFont="1" applyFill="1" applyBorder="1" applyAlignment="1">
      <alignment horizontal="center" vertical="center"/>
    </xf>
    <xf numFmtId="0" fontId="25" fillId="4" borderId="11" xfId="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4">
    <cellStyle name="Normal" xfId="0" builtinId="0"/>
    <cellStyle name="Normal 2" xfId="1" xr:uid="{523888BE-0355-44F6-9C64-AB7B5FB7F1D1}"/>
    <cellStyle name="Normal 3" xfId="2" xr:uid="{E3D8AAFC-C388-41D0-B954-898A017103DA}"/>
    <cellStyle name="Normal 3 2" xfId="3" xr:uid="{0C19D44C-DA79-42EF-8368-1E49855350CD}"/>
  </cellStyles>
  <dxfs count="0"/>
  <tableStyles count="0" defaultTableStyle="TableStyleMedium2" defaultPivotStyle="PivotStyleLight16"/>
  <colors>
    <mruColors>
      <color rgb="FF7E0000"/>
      <color rgb="FFFF5050"/>
      <color rgb="FFD69E9E"/>
      <color rgb="FFF5CF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Service%20PPS\Laurent\CTRL%20PAIE\Suivi%20suspension\SUSPENSION%20traitement.xlsx" TargetMode="External"/><Relationship Id="rId1" Type="http://schemas.openxmlformats.org/officeDocument/2006/relationships/externalLinkPath" Target="file:///T:\Service%20PPS\Laurent\CTRL%20PAIE\Suivi%20suspension\SUSPENSION%20traite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IVI"/>
      <sheetName val="suspension 1 Absences 4ème"/>
      <sheetName val="BI RH suspension"/>
      <sheetName val="suspension 4 Paie"/>
      <sheetName val="suspension 5 Effectifs"/>
      <sheetName val="Sortie"/>
      <sheetName val="maladie ordinaire 3ème"/>
      <sheetName val="Rappro"/>
      <sheetName val="Inscrit non payé"/>
      <sheetName val="Grille"/>
      <sheetName val="Feuil1"/>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sheetData sheetId="9" refreshError="1"/>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C89C5-4463-470A-A719-5F5D715A1279}">
  <sheetPr>
    <tabColor rgb="FFFFC000"/>
    <pageSetUpPr fitToPage="1"/>
  </sheetPr>
  <dimension ref="B1:E26"/>
  <sheetViews>
    <sheetView showGridLines="0" zoomScale="90" zoomScaleNormal="90" workbookViewId="0">
      <selection activeCell="B1" sqref="B1:D1"/>
    </sheetView>
  </sheetViews>
  <sheetFormatPr defaultColWidth="11" defaultRowHeight="12.6"/>
  <cols>
    <col min="1" max="1" width="3" customWidth="1"/>
    <col min="2" max="2" width="42.25" style="159" customWidth="1"/>
    <col min="3" max="3" width="20.25" style="50" customWidth="1"/>
    <col min="4" max="4" width="113.125" bestFit="1" customWidth="1"/>
    <col min="5" max="5" width="36.5" style="50" bestFit="1" customWidth="1"/>
  </cols>
  <sheetData>
    <row r="1" spans="2:5" ht="24.6">
      <c r="B1" s="204" t="s">
        <v>0</v>
      </c>
      <c r="C1" s="204"/>
      <c r="D1" s="204"/>
    </row>
    <row r="2" spans="2:5">
      <c r="C2"/>
    </row>
    <row r="3" spans="2:5">
      <c r="C3"/>
    </row>
    <row r="4" spans="2:5" s="20" customFormat="1" ht="24" customHeight="1">
      <c r="B4" s="160" t="s">
        <v>1</v>
      </c>
      <c r="C4" s="157" t="s">
        <v>2</v>
      </c>
      <c r="D4" s="157" t="s">
        <v>3</v>
      </c>
      <c r="E4" s="158" t="s">
        <v>4</v>
      </c>
    </row>
    <row r="5" spans="2:5" s="20" customFormat="1" ht="45" customHeight="1">
      <c r="B5" s="161" t="s">
        <v>5</v>
      </c>
      <c r="C5" s="87" t="s">
        <v>6</v>
      </c>
      <c r="D5" s="74" t="s">
        <v>7</v>
      </c>
      <c r="E5" s="52" t="s">
        <v>8</v>
      </c>
    </row>
    <row r="6" spans="2:5" ht="26.65" customHeight="1">
      <c r="B6" s="161" t="s">
        <v>9</v>
      </c>
      <c r="C6" s="87" t="s">
        <v>6</v>
      </c>
      <c r="D6" s="72" t="s">
        <v>10</v>
      </c>
      <c r="E6" s="52" t="s">
        <v>11</v>
      </c>
    </row>
    <row r="7" spans="2:5" s="20" customFormat="1" ht="30.6" customHeight="1">
      <c r="B7" s="161" t="s">
        <v>12</v>
      </c>
      <c r="C7" s="87" t="s">
        <v>13</v>
      </c>
      <c r="D7" s="23" t="s">
        <v>14</v>
      </c>
      <c r="E7" s="52" t="s">
        <v>15</v>
      </c>
    </row>
    <row r="8" spans="2:5" s="20" customFormat="1" ht="113.25" customHeight="1">
      <c r="B8" s="161" t="s">
        <v>16</v>
      </c>
      <c r="C8" s="87" t="s">
        <v>13</v>
      </c>
      <c r="D8" s="23" t="s">
        <v>17</v>
      </c>
      <c r="E8" s="52" t="s">
        <v>18</v>
      </c>
    </row>
    <row r="9" spans="2:5" s="20" customFormat="1" ht="303" customHeight="1">
      <c r="B9" s="161" t="s">
        <v>19</v>
      </c>
      <c r="C9" s="87" t="s">
        <v>6</v>
      </c>
      <c r="D9" s="23" t="s">
        <v>20</v>
      </c>
      <c r="E9" s="53" t="s">
        <v>21</v>
      </c>
    </row>
    <row r="10" spans="2:5" s="20" customFormat="1" ht="24.4" customHeight="1">
      <c r="B10" s="161" t="s">
        <v>22</v>
      </c>
      <c r="C10" s="87" t="s">
        <v>6</v>
      </c>
      <c r="D10" s="23" t="s">
        <v>23</v>
      </c>
      <c r="E10" s="73" t="s">
        <v>24</v>
      </c>
    </row>
    <row r="11" spans="2:5" s="20" customFormat="1" ht="20.100000000000001" customHeight="1">
      <c r="B11" s="161" t="s">
        <v>25</v>
      </c>
      <c r="C11" s="87" t="s">
        <v>6</v>
      </c>
      <c r="D11" s="24" t="s">
        <v>26</v>
      </c>
      <c r="E11" s="52" t="s">
        <v>27</v>
      </c>
    </row>
    <row r="12" spans="2:5" s="20" customFormat="1" ht="25.15">
      <c r="B12" s="161" t="s">
        <v>28</v>
      </c>
      <c r="C12" s="87" t="s">
        <v>6</v>
      </c>
      <c r="D12" s="24" t="s">
        <v>29</v>
      </c>
      <c r="E12" s="73" t="s">
        <v>30</v>
      </c>
    </row>
    <row r="13" spans="2:5" s="20" customFormat="1" ht="27.75" customHeight="1">
      <c r="B13" s="161" t="s">
        <v>31</v>
      </c>
      <c r="C13" s="87" t="s">
        <v>32</v>
      </c>
      <c r="D13" s="23" t="s">
        <v>33</v>
      </c>
      <c r="E13" s="52" t="s">
        <v>34</v>
      </c>
    </row>
    <row r="14" spans="2:5" s="20" customFormat="1" ht="30.75" customHeight="1">
      <c r="B14" s="161" t="s">
        <v>35</v>
      </c>
      <c r="C14" s="87" t="s">
        <v>13</v>
      </c>
      <c r="D14" s="23" t="s">
        <v>36</v>
      </c>
      <c r="E14" s="52" t="s">
        <v>37</v>
      </c>
    </row>
    <row r="15" spans="2:5" s="20" customFormat="1" ht="88.9" customHeight="1">
      <c r="B15" s="161" t="s">
        <v>38</v>
      </c>
      <c r="C15" s="87" t="s">
        <v>39</v>
      </c>
      <c r="D15" s="23" t="s">
        <v>40</v>
      </c>
      <c r="E15" s="52" t="s">
        <v>41</v>
      </c>
    </row>
    <row r="16" spans="2:5" s="20" customFormat="1" ht="31.9" customHeight="1">
      <c r="B16" s="76" t="s">
        <v>42</v>
      </c>
      <c r="C16" s="88"/>
      <c r="D16" s="25"/>
      <c r="E16" s="54"/>
    </row>
    <row r="17" spans="2:5" ht="54.4" customHeight="1">
      <c r="B17" s="162" t="s">
        <v>43</v>
      </c>
      <c r="C17" s="89" t="s">
        <v>32</v>
      </c>
      <c r="D17" s="75" t="s">
        <v>44</v>
      </c>
      <c r="E17" s="55" t="s">
        <v>45</v>
      </c>
    </row>
    <row r="18" spans="2:5" ht="15.6">
      <c r="B18" s="163" t="s">
        <v>46</v>
      </c>
      <c r="C18" s="90" t="s">
        <v>47</v>
      </c>
      <c r="D18" s="22" t="s">
        <v>48</v>
      </c>
      <c r="E18" s="56" t="s">
        <v>49</v>
      </c>
    </row>
    <row r="19" spans="2:5" ht="15.6">
      <c r="B19" s="163" t="s">
        <v>50</v>
      </c>
      <c r="C19" s="90" t="s">
        <v>13</v>
      </c>
      <c r="D19" s="22" t="s">
        <v>51</v>
      </c>
      <c r="E19" s="56" t="s">
        <v>24</v>
      </c>
    </row>
    <row r="20" spans="2:5" ht="15.6">
      <c r="B20" s="164" t="s">
        <v>52</v>
      </c>
      <c r="C20" s="91" t="s">
        <v>53</v>
      </c>
      <c r="D20" s="21" t="s">
        <v>54</v>
      </c>
      <c r="E20" s="57" t="s">
        <v>55</v>
      </c>
    </row>
    <row r="21" spans="2:5" ht="13.9">
      <c r="C21" s="92"/>
    </row>
    <row r="22" spans="2:5" ht="13.9">
      <c r="C22" s="92"/>
    </row>
    <row r="23" spans="2:5" ht="19.899999999999999">
      <c r="B23" s="165" t="s">
        <v>56</v>
      </c>
      <c r="C23" s="93"/>
      <c r="D23" s="26" t="s">
        <v>3</v>
      </c>
      <c r="E23" s="51" t="s">
        <v>4</v>
      </c>
    </row>
    <row r="24" spans="2:5" ht="25.15">
      <c r="B24" s="71" t="s">
        <v>57</v>
      </c>
      <c r="C24" s="87"/>
      <c r="D24" s="23" t="s">
        <v>58</v>
      </c>
      <c r="E24" s="52" t="s">
        <v>59</v>
      </c>
    </row>
    <row r="25" spans="2:5" ht="24.75" customHeight="1">
      <c r="B25" s="71" t="s">
        <v>60</v>
      </c>
      <c r="C25" s="87" t="s">
        <v>32</v>
      </c>
      <c r="D25" s="23" t="s">
        <v>61</v>
      </c>
      <c r="E25" s="52" t="s">
        <v>62</v>
      </c>
    </row>
    <row r="26" spans="2:5" ht="28.5" customHeight="1">
      <c r="B26" s="71" t="s">
        <v>63</v>
      </c>
      <c r="C26" s="87" t="s">
        <v>32</v>
      </c>
      <c r="D26" s="23" t="s">
        <v>64</v>
      </c>
      <c r="E26" s="52" t="s">
        <v>65</v>
      </c>
    </row>
  </sheetData>
  <mergeCells count="1">
    <mergeCell ref="B1:D1"/>
  </mergeCells>
  <pageMargins left="0.70866141732283472" right="0.70866141732283472" top="0.74803149606299213" bottom="0.74803149606299213" header="0.31496062992125984" footer="0.31496062992125984"/>
  <pageSetup paperSize="8" fitToHeight="4" orientation="landscape" r:id="rId1"/>
  <headerFooter>
    <oddHeader>&amp;C&amp;F</oddHeader>
    <oddFooter>&amp;L&amp;A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D8A31-69FE-4F09-8A8D-CF9C97705E1F}">
  <dimension ref="A1:U65"/>
  <sheetViews>
    <sheetView showGridLines="0" topLeftCell="E1" zoomScale="80" zoomScaleNormal="80" workbookViewId="0">
      <pane ySplit="6" topLeftCell="J62" activePane="bottomLeft" state="frozen"/>
      <selection pane="bottomLeft" activeCell="J62" sqref="J62"/>
      <selection activeCell="E1" sqref="E1"/>
    </sheetView>
  </sheetViews>
  <sheetFormatPr defaultColWidth="8.75" defaultRowHeight="14.25" customHeight="1" outlineLevelCol="1"/>
  <cols>
    <col min="1" max="1" width="7.625" style="98" hidden="1" customWidth="1" outlineLevel="1"/>
    <col min="2" max="2" width="16.5" style="98" hidden="1" customWidth="1" outlineLevel="1"/>
    <col min="3" max="3" width="10.5" style="98" hidden="1" customWidth="1" outlineLevel="1"/>
    <col min="4" max="4" width="36.5" style="98" hidden="1" customWidth="1" outlineLevel="1"/>
    <col min="5" max="5" width="13.625" style="98" customWidth="1" collapsed="1"/>
    <col min="6" max="6" width="27.25" style="98" customWidth="1"/>
    <col min="7" max="7" width="22.25" style="98" hidden="1" customWidth="1" outlineLevel="1"/>
    <col min="8" max="8" width="14.875" style="98" customWidth="1" collapsed="1"/>
    <col min="9" max="11" width="14.875" style="98" customWidth="1"/>
    <col min="12" max="12" width="22.25" style="99" customWidth="1"/>
    <col min="13" max="14" width="13" style="151" customWidth="1"/>
    <col min="15" max="15" width="17.125" style="151" customWidth="1"/>
    <col min="16" max="16384" width="8.75" style="98"/>
  </cols>
  <sheetData>
    <row r="1" spans="1:21" s="94" customFormat="1" ht="35.65" customHeight="1">
      <c r="A1" s="214" t="s">
        <v>66</v>
      </c>
      <c r="B1" s="214"/>
      <c r="C1" s="214"/>
      <c r="D1" s="214"/>
      <c r="E1" s="214"/>
      <c r="F1" s="214"/>
      <c r="G1" s="214"/>
      <c r="H1" s="214"/>
      <c r="I1" s="214"/>
      <c r="J1" s="214"/>
      <c r="K1" s="214"/>
      <c r="L1" s="214"/>
      <c r="M1" s="214"/>
      <c r="N1" s="214"/>
      <c r="O1" s="214"/>
    </row>
    <row r="2" spans="1:21" s="94" customFormat="1" ht="14.65" customHeight="1">
      <c r="A2" s="95"/>
      <c r="B2" s="95"/>
      <c r="C2" s="95"/>
      <c r="D2" s="95"/>
      <c r="E2" s="95"/>
      <c r="F2" s="95"/>
      <c r="L2" s="96"/>
      <c r="M2" s="95"/>
      <c r="N2" s="95"/>
      <c r="O2" s="95"/>
    </row>
    <row r="3" spans="1:21" s="94" customFormat="1" ht="16.149999999999999">
      <c r="A3" s="97"/>
      <c r="B3" s="97"/>
      <c r="C3" s="97"/>
      <c r="D3" s="97"/>
      <c r="E3" s="97"/>
      <c r="F3" s="97"/>
      <c r="L3" s="96"/>
      <c r="M3" s="97"/>
      <c r="N3" s="97"/>
      <c r="O3" s="97"/>
    </row>
    <row r="4" spans="1:21" ht="14.25" customHeight="1" thickBot="1">
      <c r="M4" s="98"/>
      <c r="N4" s="98"/>
      <c r="O4" s="98"/>
      <c r="P4" s="94"/>
      <c r="Q4" s="94"/>
      <c r="R4" s="94"/>
      <c r="S4" s="94"/>
      <c r="T4" s="94"/>
      <c r="U4" s="94"/>
    </row>
    <row r="5" spans="1:21" s="101" customFormat="1" ht="44.1" customHeight="1">
      <c r="A5" s="215" t="s">
        <v>67</v>
      </c>
      <c r="B5" s="217" t="s">
        <v>68</v>
      </c>
      <c r="C5" s="217" t="s">
        <v>69</v>
      </c>
      <c r="D5" s="217" t="s">
        <v>70</v>
      </c>
      <c r="E5" s="217" t="s">
        <v>71</v>
      </c>
      <c r="F5" s="217" t="s">
        <v>72</v>
      </c>
      <c r="G5" s="217" t="s">
        <v>73</v>
      </c>
      <c r="H5" s="205" t="s">
        <v>74</v>
      </c>
      <c r="I5" s="205" t="s">
        <v>75</v>
      </c>
      <c r="J5" s="205" t="s">
        <v>76</v>
      </c>
      <c r="K5" s="207" t="s">
        <v>77</v>
      </c>
      <c r="L5" s="208"/>
      <c r="M5" s="209" t="s">
        <v>78</v>
      </c>
      <c r="N5" s="210"/>
      <c r="O5" s="100" t="s">
        <v>79</v>
      </c>
      <c r="P5" s="94"/>
      <c r="Q5" s="94"/>
      <c r="R5" s="94"/>
      <c r="S5" s="94"/>
      <c r="T5" s="94"/>
      <c r="U5" s="94"/>
    </row>
    <row r="6" spans="1:21" s="101" customFormat="1" ht="44.1" customHeight="1" thickBot="1">
      <c r="A6" s="216"/>
      <c r="B6" s="218"/>
      <c r="C6" s="218"/>
      <c r="D6" s="218"/>
      <c r="E6" s="218"/>
      <c r="F6" s="218"/>
      <c r="G6" s="218"/>
      <c r="H6" s="206"/>
      <c r="I6" s="206"/>
      <c r="J6" s="206"/>
      <c r="K6" s="102" t="s">
        <v>80</v>
      </c>
      <c r="L6" s="103" t="s">
        <v>81</v>
      </c>
      <c r="M6" s="104" t="s">
        <v>82</v>
      </c>
      <c r="N6" s="105" t="s">
        <v>83</v>
      </c>
      <c r="O6" s="106" t="s">
        <v>82</v>
      </c>
      <c r="P6" s="94"/>
      <c r="Q6" s="94"/>
      <c r="R6" s="94"/>
      <c r="S6" s="94"/>
      <c r="T6" s="94"/>
      <c r="U6" s="94"/>
    </row>
    <row r="7" spans="1:21" s="94" customFormat="1" ht="43.9" customHeight="1">
      <c r="A7" s="107">
        <v>2024</v>
      </c>
      <c r="B7" s="108" t="s">
        <v>84</v>
      </c>
      <c r="C7" s="108" t="s">
        <v>85</v>
      </c>
      <c r="D7" s="108" t="s">
        <v>86</v>
      </c>
      <c r="E7" s="109" t="s">
        <v>87</v>
      </c>
      <c r="F7" s="110" t="s">
        <v>88</v>
      </c>
      <c r="G7" s="111" t="s">
        <v>89</v>
      </c>
      <c r="H7" s="112">
        <v>1</v>
      </c>
      <c r="I7" s="113">
        <v>0</v>
      </c>
      <c r="J7" s="114">
        <v>0</v>
      </c>
      <c r="K7" s="114">
        <v>0</v>
      </c>
      <c r="L7" s="115"/>
      <c r="M7" s="116"/>
      <c r="N7" s="117"/>
      <c r="O7" s="118" t="s">
        <v>90</v>
      </c>
    </row>
    <row r="8" spans="1:21" s="94" customFormat="1" ht="43.9" customHeight="1">
      <c r="A8" s="119">
        <v>2022</v>
      </c>
      <c r="B8" s="120" t="s">
        <v>91</v>
      </c>
      <c r="C8" s="120" t="s">
        <v>92</v>
      </c>
      <c r="D8" s="120" t="s">
        <v>93</v>
      </c>
      <c r="E8" s="121" t="s">
        <v>46</v>
      </c>
      <c r="F8" s="120" t="s">
        <v>94</v>
      </c>
      <c r="G8" s="122" t="s">
        <v>89</v>
      </c>
      <c r="H8" s="123">
        <v>1</v>
      </c>
      <c r="I8" s="124">
        <v>0</v>
      </c>
      <c r="J8" s="125">
        <v>0</v>
      </c>
      <c r="K8" s="125">
        <v>0</v>
      </c>
      <c r="L8" s="126"/>
      <c r="M8" s="127"/>
      <c r="N8" s="128"/>
      <c r="O8" s="129" t="s">
        <v>90</v>
      </c>
    </row>
    <row r="9" spans="1:21" s="94" customFormat="1" ht="43.9" customHeight="1">
      <c r="A9" s="119">
        <v>2019</v>
      </c>
      <c r="B9" s="120" t="s">
        <v>95</v>
      </c>
      <c r="C9" s="120" t="s">
        <v>96</v>
      </c>
      <c r="D9" s="130" t="s">
        <v>97</v>
      </c>
      <c r="E9" s="121" t="s">
        <v>46</v>
      </c>
      <c r="F9" s="120" t="s">
        <v>94</v>
      </c>
      <c r="G9" s="122" t="s">
        <v>89</v>
      </c>
      <c r="H9" s="123">
        <v>1</v>
      </c>
      <c r="I9" s="124">
        <v>0</v>
      </c>
      <c r="J9" s="125">
        <v>0</v>
      </c>
      <c r="K9" s="125">
        <v>0</v>
      </c>
      <c r="L9" s="126"/>
      <c r="M9" s="127"/>
      <c r="N9" s="128"/>
      <c r="O9" s="129" t="s">
        <v>90</v>
      </c>
    </row>
    <row r="10" spans="1:21" s="94" customFormat="1" ht="43.9" customHeight="1">
      <c r="A10" s="119">
        <v>2024</v>
      </c>
      <c r="B10" s="120" t="s">
        <v>98</v>
      </c>
      <c r="C10" s="120" t="s">
        <v>99</v>
      </c>
      <c r="D10" s="120" t="s">
        <v>100</v>
      </c>
      <c r="E10" s="121" t="s">
        <v>46</v>
      </c>
      <c r="F10" s="120" t="s">
        <v>101</v>
      </c>
      <c r="G10" s="122" t="s">
        <v>89</v>
      </c>
      <c r="H10" s="123">
        <v>1</v>
      </c>
      <c r="I10" s="124">
        <v>0</v>
      </c>
      <c r="J10" s="125">
        <v>0</v>
      </c>
      <c r="K10" s="125">
        <v>0</v>
      </c>
      <c r="L10" s="131"/>
      <c r="M10" s="127"/>
      <c r="N10" s="128"/>
      <c r="O10" s="129" t="s">
        <v>90</v>
      </c>
    </row>
    <row r="11" spans="1:21" s="94" customFormat="1" ht="43.9" customHeight="1">
      <c r="A11" s="119">
        <v>2022</v>
      </c>
      <c r="B11" s="120" t="s">
        <v>102</v>
      </c>
      <c r="C11" s="120" t="s">
        <v>103</v>
      </c>
      <c r="D11" s="120" t="s">
        <v>104</v>
      </c>
      <c r="E11" s="121" t="s">
        <v>46</v>
      </c>
      <c r="F11" s="120" t="s">
        <v>105</v>
      </c>
      <c r="G11" s="122" t="s">
        <v>106</v>
      </c>
      <c r="H11" s="123">
        <v>1</v>
      </c>
      <c r="I11" s="124">
        <v>0</v>
      </c>
      <c r="J11" s="125">
        <v>0</v>
      </c>
      <c r="K11" s="125">
        <v>0</v>
      </c>
      <c r="L11" s="131"/>
      <c r="M11" s="127"/>
      <c r="N11" s="128"/>
      <c r="O11" s="129" t="s">
        <v>90</v>
      </c>
    </row>
    <row r="12" spans="1:21" s="94" customFormat="1" ht="43.9" customHeight="1">
      <c r="A12" s="119">
        <v>2015</v>
      </c>
      <c r="B12" s="120" t="s">
        <v>107</v>
      </c>
      <c r="C12" s="120" t="s">
        <v>108</v>
      </c>
      <c r="D12" s="120" t="s">
        <v>109</v>
      </c>
      <c r="E12" s="121" t="s">
        <v>46</v>
      </c>
      <c r="F12" s="120" t="s">
        <v>105</v>
      </c>
      <c r="G12" s="122" t="s">
        <v>106</v>
      </c>
      <c r="H12" s="123">
        <v>1</v>
      </c>
      <c r="I12" s="124">
        <v>0</v>
      </c>
      <c r="J12" s="125">
        <v>0</v>
      </c>
      <c r="K12" s="125">
        <v>0</v>
      </c>
      <c r="L12" s="131"/>
      <c r="M12" s="127"/>
      <c r="N12" s="128"/>
      <c r="O12" s="129" t="s">
        <v>90</v>
      </c>
    </row>
    <row r="13" spans="1:21" s="94" customFormat="1" ht="43.9" customHeight="1">
      <c r="A13" s="119"/>
      <c r="B13" s="120" t="s">
        <v>110</v>
      </c>
      <c r="C13" s="120" t="s">
        <v>111</v>
      </c>
      <c r="D13" s="120"/>
      <c r="E13" s="121" t="s">
        <v>46</v>
      </c>
      <c r="F13" s="120" t="s">
        <v>105</v>
      </c>
      <c r="G13" s="122" t="s">
        <v>106</v>
      </c>
      <c r="H13" s="123">
        <v>0</v>
      </c>
      <c r="I13" s="124">
        <v>1</v>
      </c>
      <c r="J13" s="125">
        <v>1</v>
      </c>
      <c r="K13" s="125">
        <v>0</v>
      </c>
      <c r="L13" s="131"/>
      <c r="M13" s="127"/>
      <c r="N13" s="128"/>
      <c r="O13" s="129" t="s">
        <v>90</v>
      </c>
    </row>
    <row r="14" spans="1:21" s="94" customFormat="1" ht="43.9" customHeight="1">
      <c r="A14" s="119"/>
      <c r="B14" s="120" t="s">
        <v>112</v>
      </c>
      <c r="C14" s="120" t="s">
        <v>113</v>
      </c>
      <c r="D14" s="120"/>
      <c r="E14" s="121" t="s">
        <v>46</v>
      </c>
      <c r="F14" s="120" t="s">
        <v>105</v>
      </c>
      <c r="G14" s="122" t="s">
        <v>106</v>
      </c>
      <c r="H14" s="123">
        <v>0</v>
      </c>
      <c r="I14" s="124">
        <v>0</v>
      </c>
      <c r="J14" s="125">
        <v>0</v>
      </c>
      <c r="K14" s="125">
        <v>0</v>
      </c>
      <c r="L14" s="131"/>
      <c r="M14" s="127"/>
      <c r="N14" s="128"/>
      <c r="O14" s="129" t="s">
        <v>90</v>
      </c>
    </row>
    <row r="15" spans="1:21" s="94" customFormat="1" ht="43.9" customHeight="1">
      <c r="A15" s="132"/>
      <c r="B15" s="120" t="s">
        <v>114</v>
      </c>
      <c r="C15" s="120" t="s">
        <v>115</v>
      </c>
      <c r="D15" s="120" t="s">
        <v>116</v>
      </c>
      <c r="E15" s="121" t="s">
        <v>117</v>
      </c>
      <c r="F15" s="120" t="s">
        <v>118</v>
      </c>
      <c r="G15" s="121" t="s">
        <v>106</v>
      </c>
      <c r="H15" s="123">
        <v>0</v>
      </c>
      <c r="I15" s="124">
        <v>1</v>
      </c>
      <c r="J15" s="125">
        <v>0</v>
      </c>
      <c r="K15" s="125">
        <v>0</v>
      </c>
      <c r="L15" s="131"/>
      <c r="M15" s="133"/>
      <c r="N15" s="134"/>
      <c r="O15" s="135" t="s">
        <v>90</v>
      </c>
    </row>
    <row r="16" spans="1:21" s="94" customFormat="1" ht="43.9" customHeight="1">
      <c r="A16" s="132"/>
      <c r="B16" s="120" t="s">
        <v>119</v>
      </c>
      <c r="C16" s="120" t="s">
        <v>120</v>
      </c>
      <c r="D16" s="120" t="s">
        <v>116</v>
      </c>
      <c r="E16" s="121" t="s">
        <v>117</v>
      </c>
      <c r="F16" s="120" t="s">
        <v>118</v>
      </c>
      <c r="G16" s="121" t="s">
        <v>106</v>
      </c>
      <c r="H16" s="123">
        <v>1</v>
      </c>
      <c r="I16" s="124">
        <v>2</v>
      </c>
      <c r="J16" s="125">
        <v>1</v>
      </c>
      <c r="K16" s="125">
        <v>0</v>
      </c>
      <c r="L16" s="131"/>
      <c r="M16" s="133"/>
      <c r="N16" s="134"/>
      <c r="O16" s="135" t="s">
        <v>90</v>
      </c>
    </row>
    <row r="17" spans="1:15" s="94" customFormat="1" ht="43.9" customHeight="1">
      <c r="A17" s="132">
        <v>2024</v>
      </c>
      <c r="B17" s="130" t="s">
        <v>121</v>
      </c>
      <c r="C17" s="130" t="s">
        <v>122</v>
      </c>
      <c r="D17" s="130" t="s">
        <v>123</v>
      </c>
      <c r="E17" s="121" t="s">
        <v>43</v>
      </c>
      <c r="F17" s="120" t="s">
        <v>124</v>
      </c>
      <c r="G17" s="121" t="s">
        <v>89</v>
      </c>
      <c r="H17" s="123">
        <v>1</v>
      </c>
      <c r="I17" s="124">
        <v>0</v>
      </c>
      <c r="J17" s="125">
        <v>0</v>
      </c>
      <c r="K17" s="125">
        <v>0</v>
      </c>
      <c r="L17" s="131"/>
      <c r="M17" s="127"/>
      <c r="N17" s="128"/>
      <c r="O17" s="129" t="s">
        <v>90</v>
      </c>
    </row>
    <row r="18" spans="1:15" s="94" customFormat="1" ht="43.9" customHeight="1">
      <c r="A18" s="132">
        <v>2022</v>
      </c>
      <c r="B18" s="120" t="s">
        <v>125</v>
      </c>
      <c r="C18" s="120" t="s">
        <v>126</v>
      </c>
      <c r="D18" s="120" t="s">
        <v>116</v>
      </c>
      <c r="E18" s="121" t="s">
        <v>43</v>
      </c>
      <c r="F18" s="120" t="s">
        <v>127</v>
      </c>
      <c r="G18" s="121" t="s">
        <v>89</v>
      </c>
      <c r="H18" s="123">
        <v>1</v>
      </c>
      <c r="I18" s="124">
        <v>0</v>
      </c>
      <c r="J18" s="125">
        <v>0</v>
      </c>
      <c r="K18" s="125">
        <v>0</v>
      </c>
      <c r="L18" s="131"/>
      <c r="M18" s="133"/>
      <c r="N18" s="134"/>
      <c r="O18" s="135" t="s">
        <v>90</v>
      </c>
    </row>
    <row r="19" spans="1:15" s="94" customFormat="1" ht="43.9" customHeight="1">
      <c r="A19" s="132"/>
      <c r="B19" s="120" t="s">
        <v>128</v>
      </c>
      <c r="C19" s="120" t="s">
        <v>129</v>
      </c>
      <c r="D19" s="120" t="s">
        <v>116</v>
      </c>
      <c r="E19" s="121" t="s">
        <v>43</v>
      </c>
      <c r="F19" s="120" t="s">
        <v>127</v>
      </c>
      <c r="G19" s="121" t="s">
        <v>106</v>
      </c>
      <c r="H19" s="123">
        <v>1</v>
      </c>
      <c r="I19" s="123">
        <v>0</v>
      </c>
      <c r="J19" s="123">
        <v>0</v>
      </c>
      <c r="K19" s="125">
        <v>0</v>
      </c>
      <c r="L19" s="131"/>
      <c r="M19" s="127"/>
      <c r="N19" s="128"/>
      <c r="O19" s="135" t="s">
        <v>90</v>
      </c>
    </row>
    <row r="20" spans="1:15" s="94" customFormat="1" ht="43.9" customHeight="1">
      <c r="A20" s="132">
        <v>2023</v>
      </c>
      <c r="B20" s="130" t="s">
        <v>130</v>
      </c>
      <c r="C20" s="130" t="s">
        <v>131</v>
      </c>
      <c r="D20" s="130" t="s">
        <v>132</v>
      </c>
      <c r="E20" s="130" t="s">
        <v>133</v>
      </c>
      <c r="F20" s="130" t="s">
        <v>134</v>
      </c>
      <c r="G20" s="120" t="s">
        <v>89</v>
      </c>
      <c r="H20" s="123">
        <v>1</v>
      </c>
      <c r="I20" s="123">
        <v>0</v>
      </c>
      <c r="J20" s="123">
        <v>0</v>
      </c>
      <c r="K20" s="125">
        <v>0</v>
      </c>
      <c r="L20" s="131"/>
      <c r="M20" s="127"/>
      <c r="N20" s="128"/>
      <c r="O20" s="118" t="s">
        <v>135</v>
      </c>
    </row>
    <row r="21" spans="1:15" s="94" customFormat="1" ht="43.9" customHeight="1">
      <c r="A21" s="132"/>
      <c r="B21" s="130" t="s">
        <v>136</v>
      </c>
      <c r="C21" s="130" t="s">
        <v>137</v>
      </c>
      <c r="D21" s="130"/>
      <c r="E21" s="121" t="s">
        <v>133</v>
      </c>
      <c r="F21" s="120" t="s">
        <v>134</v>
      </c>
      <c r="G21" s="121" t="s">
        <v>106</v>
      </c>
      <c r="H21" s="123">
        <v>1</v>
      </c>
      <c r="I21" s="123">
        <v>0</v>
      </c>
      <c r="J21" s="123">
        <v>0</v>
      </c>
      <c r="K21" s="125">
        <v>0</v>
      </c>
      <c r="L21" s="131"/>
      <c r="M21" s="127"/>
      <c r="N21" s="128"/>
      <c r="O21" s="118" t="s">
        <v>135</v>
      </c>
    </row>
    <row r="22" spans="1:15" s="94" customFormat="1" ht="43.9" customHeight="1">
      <c r="A22" s="132">
        <v>2023</v>
      </c>
      <c r="B22" s="130" t="s">
        <v>138</v>
      </c>
      <c r="C22" s="130" t="s">
        <v>139</v>
      </c>
      <c r="D22" s="130" t="s">
        <v>97</v>
      </c>
      <c r="E22" s="121" t="s">
        <v>140</v>
      </c>
      <c r="F22" s="120" t="s">
        <v>141</v>
      </c>
      <c r="G22" s="121" t="s">
        <v>89</v>
      </c>
      <c r="H22" s="123">
        <v>1</v>
      </c>
      <c r="I22" s="123">
        <v>0</v>
      </c>
      <c r="J22" s="123">
        <v>0</v>
      </c>
      <c r="K22" s="125">
        <v>0</v>
      </c>
      <c r="L22" s="131"/>
      <c r="M22" s="127"/>
      <c r="N22" s="128"/>
      <c r="O22" s="129" t="s">
        <v>135</v>
      </c>
    </row>
    <row r="23" spans="1:15" s="94" customFormat="1" ht="43.9" customHeight="1">
      <c r="A23" s="132">
        <v>2018</v>
      </c>
      <c r="B23" s="120" t="s">
        <v>142</v>
      </c>
      <c r="C23" s="120" t="s">
        <v>143</v>
      </c>
      <c r="D23" s="120" t="s">
        <v>144</v>
      </c>
      <c r="E23" s="121" t="s">
        <v>140</v>
      </c>
      <c r="F23" s="120" t="s">
        <v>145</v>
      </c>
      <c r="G23" s="121" t="s">
        <v>89</v>
      </c>
      <c r="H23" s="123">
        <v>1</v>
      </c>
      <c r="I23" s="123">
        <v>0</v>
      </c>
      <c r="J23" s="123">
        <v>0</v>
      </c>
      <c r="K23" s="125">
        <v>0</v>
      </c>
      <c r="L23" s="131"/>
      <c r="M23" s="127"/>
      <c r="N23" s="128"/>
      <c r="O23" s="129" t="s">
        <v>135</v>
      </c>
    </row>
    <row r="24" spans="1:15" s="94" customFormat="1" ht="43.9" customHeight="1">
      <c r="A24" s="132"/>
      <c r="B24" s="120" t="s">
        <v>146</v>
      </c>
      <c r="C24" s="120" t="s">
        <v>147</v>
      </c>
      <c r="D24" s="120"/>
      <c r="E24" s="121" t="s">
        <v>140</v>
      </c>
      <c r="F24" s="120" t="s">
        <v>145</v>
      </c>
      <c r="G24" s="121" t="s">
        <v>106</v>
      </c>
      <c r="H24" s="123">
        <v>1</v>
      </c>
      <c r="I24" s="123">
        <v>0</v>
      </c>
      <c r="J24" s="123">
        <v>0</v>
      </c>
      <c r="K24" s="125">
        <v>0</v>
      </c>
      <c r="L24" s="131"/>
      <c r="M24" s="127"/>
      <c r="N24" s="128"/>
      <c r="O24" s="129" t="s">
        <v>135</v>
      </c>
    </row>
    <row r="25" spans="1:15" s="94" customFormat="1" ht="43.9" customHeight="1">
      <c r="A25" s="132">
        <v>2022</v>
      </c>
      <c r="B25" s="120" t="s">
        <v>148</v>
      </c>
      <c r="C25" s="120" t="s">
        <v>149</v>
      </c>
      <c r="D25" s="120" t="s">
        <v>150</v>
      </c>
      <c r="E25" s="121" t="s">
        <v>151</v>
      </c>
      <c r="F25" s="120" t="s">
        <v>152</v>
      </c>
      <c r="G25" s="121" t="s">
        <v>89</v>
      </c>
      <c r="H25" s="123">
        <v>1</v>
      </c>
      <c r="I25" s="123">
        <v>0</v>
      </c>
      <c r="J25" s="123">
        <v>0</v>
      </c>
      <c r="K25" s="125">
        <v>0</v>
      </c>
      <c r="L25" s="131"/>
      <c r="M25" s="127"/>
      <c r="N25" s="128"/>
      <c r="O25" s="129" t="s">
        <v>135</v>
      </c>
    </row>
    <row r="26" spans="1:15" s="94" customFormat="1" ht="43.9" customHeight="1">
      <c r="A26" s="132"/>
      <c r="B26" s="120" t="s">
        <v>153</v>
      </c>
      <c r="C26" s="120" t="s">
        <v>154</v>
      </c>
      <c r="D26" s="120"/>
      <c r="E26" s="121" t="s">
        <v>151</v>
      </c>
      <c r="F26" s="120" t="s">
        <v>152</v>
      </c>
      <c r="G26" s="121" t="s">
        <v>106</v>
      </c>
      <c r="H26" s="123">
        <v>1</v>
      </c>
      <c r="I26" s="123">
        <v>0</v>
      </c>
      <c r="J26" s="123">
        <v>1</v>
      </c>
      <c r="K26" s="125">
        <v>1</v>
      </c>
      <c r="L26" s="131" t="s">
        <v>155</v>
      </c>
      <c r="M26" s="127"/>
      <c r="N26" s="128"/>
      <c r="O26" s="129" t="s">
        <v>135</v>
      </c>
    </row>
    <row r="27" spans="1:15" s="94" customFormat="1" ht="43.9" customHeight="1">
      <c r="A27" s="132">
        <v>2015</v>
      </c>
      <c r="B27" s="120" t="s">
        <v>156</v>
      </c>
      <c r="C27" s="120" t="s">
        <v>157</v>
      </c>
      <c r="D27" s="120" t="s">
        <v>158</v>
      </c>
      <c r="E27" s="121" t="s">
        <v>151</v>
      </c>
      <c r="F27" s="120" t="s">
        <v>159</v>
      </c>
      <c r="G27" s="121" t="s">
        <v>89</v>
      </c>
      <c r="H27" s="123">
        <v>1</v>
      </c>
      <c r="I27" s="123">
        <v>0</v>
      </c>
      <c r="J27" s="123">
        <v>0</v>
      </c>
      <c r="K27" s="125">
        <v>0</v>
      </c>
      <c r="L27" s="131"/>
      <c r="M27" s="127"/>
      <c r="N27" s="128"/>
      <c r="O27" s="129" t="s">
        <v>135</v>
      </c>
    </row>
    <row r="28" spans="1:15" s="94" customFormat="1" ht="43.9" customHeight="1">
      <c r="A28" s="132">
        <v>2016</v>
      </c>
      <c r="B28" s="120" t="s">
        <v>160</v>
      </c>
      <c r="C28" s="120" t="s">
        <v>161</v>
      </c>
      <c r="D28" s="120" t="s">
        <v>162</v>
      </c>
      <c r="E28" s="121" t="s">
        <v>151</v>
      </c>
      <c r="F28" s="120" t="s">
        <v>159</v>
      </c>
      <c r="G28" s="121" t="s">
        <v>89</v>
      </c>
      <c r="H28" s="123">
        <v>1</v>
      </c>
      <c r="I28" s="123">
        <v>0</v>
      </c>
      <c r="J28" s="123">
        <v>0</v>
      </c>
      <c r="K28" s="125">
        <v>0</v>
      </c>
      <c r="L28" s="131"/>
      <c r="M28" s="127"/>
      <c r="N28" s="128"/>
      <c r="O28" s="129" t="s">
        <v>135</v>
      </c>
    </row>
    <row r="29" spans="1:15" s="94" customFormat="1" ht="43.9" customHeight="1">
      <c r="A29" s="132"/>
      <c r="B29" s="120" t="s">
        <v>163</v>
      </c>
      <c r="C29" s="120" t="s">
        <v>164</v>
      </c>
      <c r="D29" s="120" t="s">
        <v>165</v>
      </c>
      <c r="E29" s="121" t="s">
        <v>151</v>
      </c>
      <c r="F29" s="120" t="s">
        <v>159</v>
      </c>
      <c r="G29" s="121" t="s">
        <v>89</v>
      </c>
      <c r="H29" s="123">
        <v>1</v>
      </c>
      <c r="I29" s="123">
        <v>0</v>
      </c>
      <c r="J29" s="123">
        <v>0</v>
      </c>
      <c r="K29" s="125">
        <v>0</v>
      </c>
      <c r="L29" s="131"/>
      <c r="M29" s="127"/>
      <c r="N29" s="128"/>
      <c r="O29" s="129" t="s">
        <v>135</v>
      </c>
    </row>
    <row r="30" spans="1:15" s="94" customFormat="1" ht="43.9" customHeight="1">
      <c r="A30" s="132">
        <v>2015</v>
      </c>
      <c r="B30" s="120" t="s">
        <v>166</v>
      </c>
      <c r="C30" s="120" t="s">
        <v>167</v>
      </c>
      <c r="D30" s="120" t="s">
        <v>168</v>
      </c>
      <c r="E30" s="121" t="s">
        <v>151</v>
      </c>
      <c r="F30" s="120" t="s">
        <v>169</v>
      </c>
      <c r="G30" s="121" t="s">
        <v>106</v>
      </c>
      <c r="H30" s="123">
        <v>1</v>
      </c>
      <c r="I30" s="123">
        <v>0</v>
      </c>
      <c r="J30" s="123">
        <v>0</v>
      </c>
      <c r="K30" s="125">
        <v>0</v>
      </c>
      <c r="L30" s="131"/>
      <c r="M30" s="127"/>
      <c r="N30" s="128"/>
      <c r="O30" s="129" t="s">
        <v>135</v>
      </c>
    </row>
    <row r="31" spans="1:15" s="94" customFormat="1" ht="43.9" customHeight="1">
      <c r="A31" s="132">
        <v>2024</v>
      </c>
      <c r="B31" s="130" t="s">
        <v>170</v>
      </c>
      <c r="C31" s="130" t="s">
        <v>171</v>
      </c>
      <c r="D31" s="130" t="s">
        <v>172</v>
      </c>
      <c r="E31" s="121" t="s">
        <v>173</v>
      </c>
      <c r="F31" s="120" t="s">
        <v>174</v>
      </c>
      <c r="G31" s="121" t="s">
        <v>89</v>
      </c>
      <c r="H31" s="123">
        <v>1</v>
      </c>
      <c r="I31" s="123">
        <v>0</v>
      </c>
      <c r="J31" s="123">
        <v>0</v>
      </c>
      <c r="K31" s="125">
        <v>0</v>
      </c>
      <c r="L31" s="131"/>
      <c r="M31" s="127"/>
      <c r="N31" s="128"/>
      <c r="O31" s="129" t="s">
        <v>135</v>
      </c>
    </row>
    <row r="32" spans="1:15" s="94" customFormat="1" ht="43.9" customHeight="1">
      <c r="A32" s="132">
        <v>2024</v>
      </c>
      <c r="B32" s="120" t="s">
        <v>175</v>
      </c>
      <c r="C32" s="120" t="s">
        <v>176</v>
      </c>
      <c r="D32" s="120" t="s">
        <v>177</v>
      </c>
      <c r="E32" s="121" t="s">
        <v>173</v>
      </c>
      <c r="F32" s="120" t="s">
        <v>178</v>
      </c>
      <c r="G32" s="121" t="s">
        <v>89</v>
      </c>
      <c r="H32" s="123">
        <v>1</v>
      </c>
      <c r="I32" s="123">
        <v>0</v>
      </c>
      <c r="J32" s="123">
        <v>0</v>
      </c>
      <c r="K32" s="125">
        <v>0</v>
      </c>
      <c r="L32" s="131"/>
      <c r="M32" s="127"/>
      <c r="N32" s="128"/>
      <c r="O32" s="129" t="s">
        <v>135</v>
      </c>
    </row>
    <row r="33" spans="1:15" s="94" customFormat="1" ht="43.9" customHeight="1">
      <c r="A33" s="132"/>
      <c r="B33" s="120" t="s">
        <v>179</v>
      </c>
      <c r="C33" s="120" t="s">
        <v>180</v>
      </c>
      <c r="D33" s="120"/>
      <c r="E33" s="121" t="s">
        <v>181</v>
      </c>
      <c r="F33" s="120"/>
      <c r="G33" s="121" t="s">
        <v>106</v>
      </c>
      <c r="H33" s="123">
        <v>1</v>
      </c>
      <c r="I33" s="123">
        <v>0</v>
      </c>
      <c r="J33" s="123">
        <v>0</v>
      </c>
      <c r="K33" s="125">
        <v>0</v>
      </c>
      <c r="L33" s="131"/>
      <c r="M33" s="127"/>
      <c r="N33" s="128"/>
      <c r="O33" s="135" t="s">
        <v>135</v>
      </c>
    </row>
    <row r="34" spans="1:15" s="94" customFormat="1" ht="43.9" customHeight="1">
      <c r="A34" s="132">
        <v>2019</v>
      </c>
      <c r="B34" s="120" t="s">
        <v>182</v>
      </c>
      <c r="C34" s="120" t="s">
        <v>183</v>
      </c>
      <c r="D34" s="120" t="s">
        <v>184</v>
      </c>
      <c r="E34" s="121" t="s">
        <v>181</v>
      </c>
      <c r="F34" s="120"/>
      <c r="G34" s="121" t="s">
        <v>89</v>
      </c>
      <c r="H34" s="123">
        <v>1</v>
      </c>
      <c r="I34" s="123">
        <v>0</v>
      </c>
      <c r="J34" s="123">
        <v>0</v>
      </c>
      <c r="K34" s="125">
        <v>0</v>
      </c>
      <c r="L34" s="131"/>
      <c r="M34" s="127"/>
      <c r="N34" s="128"/>
      <c r="O34" s="135" t="s">
        <v>135</v>
      </c>
    </row>
    <row r="35" spans="1:15" s="94" customFormat="1" ht="43.9" customHeight="1">
      <c r="A35" s="132">
        <v>2023</v>
      </c>
      <c r="B35" s="130" t="s">
        <v>185</v>
      </c>
      <c r="C35" s="120" t="s">
        <v>186</v>
      </c>
      <c r="D35" s="120" t="s">
        <v>132</v>
      </c>
      <c r="E35" s="121" t="s">
        <v>187</v>
      </c>
      <c r="F35" s="120" t="s">
        <v>188</v>
      </c>
      <c r="G35" s="121" t="s">
        <v>89</v>
      </c>
      <c r="H35" s="123">
        <v>1</v>
      </c>
      <c r="I35" s="123">
        <v>0</v>
      </c>
      <c r="J35" s="123">
        <v>0</v>
      </c>
      <c r="K35" s="125">
        <v>0</v>
      </c>
      <c r="L35" s="131"/>
      <c r="M35" s="127"/>
      <c r="N35" s="128"/>
      <c r="O35" s="118" t="s">
        <v>189</v>
      </c>
    </row>
    <row r="36" spans="1:15" s="94" customFormat="1" ht="43.9" customHeight="1">
      <c r="A36" s="132">
        <v>2017</v>
      </c>
      <c r="B36" s="120" t="s">
        <v>190</v>
      </c>
      <c r="C36" s="120" t="s">
        <v>191</v>
      </c>
      <c r="D36" s="120" t="s">
        <v>192</v>
      </c>
      <c r="E36" s="121" t="s">
        <v>187</v>
      </c>
      <c r="F36" s="120" t="s">
        <v>188</v>
      </c>
      <c r="G36" s="121" t="s">
        <v>89</v>
      </c>
      <c r="H36" s="123">
        <v>1</v>
      </c>
      <c r="I36" s="123">
        <v>0</v>
      </c>
      <c r="J36" s="123">
        <v>0</v>
      </c>
      <c r="K36" s="125">
        <v>0</v>
      </c>
      <c r="L36" s="131"/>
      <c r="M36" s="127"/>
      <c r="N36" s="128"/>
      <c r="O36" s="129" t="s">
        <v>189</v>
      </c>
    </row>
    <row r="37" spans="1:15" s="94" customFormat="1" ht="43.9" customHeight="1">
      <c r="A37" s="132">
        <v>2018</v>
      </c>
      <c r="B37" s="120" t="s">
        <v>193</v>
      </c>
      <c r="C37" s="120" t="s">
        <v>194</v>
      </c>
      <c r="D37" s="120" t="s">
        <v>195</v>
      </c>
      <c r="E37" s="121" t="s">
        <v>196</v>
      </c>
      <c r="F37" s="120" t="s">
        <v>197</v>
      </c>
      <c r="G37" s="121" t="s">
        <v>89</v>
      </c>
      <c r="H37" s="123">
        <v>1</v>
      </c>
      <c r="I37" s="123">
        <v>0</v>
      </c>
      <c r="J37" s="123">
        <v>0</v>
      </c>
      <c r="K37" s="125">
        <v>0</v>
      </c>
      <c r="L37" s="131"/>
      <c r="M37" s="127"/>
      <c r="N37" s="128"/>
      <c r="O37" s="129" t="s">
        <v>189</v>
      </c>
    </row>
    <row r="38" spans="1:15" s="94" customFormat="1" ht="43.9" customHeight="1">
      <c r="A38" s="132">
        <v>2014</v>
      </c>
      <c r="B38" s="120" t="s">
        <v>198</v>
      </c>
      <c r="C38" s="120" t="s">
        <v>199</v>
      </c>
      <c r="D38" s="120" t="s">
        <v>200</v>
      </c>
      <c r="E38" s="121" t="s">
        <v>52</v>
      </c>
      <c r="F38" s="120" t="s">
        <v>201</v>
      </c>
      <c r="G38" s="121" t="s">
        <v>89</v>
      </c>
      <c r="H38" s="123">
        <v>1</v>
      </c>
      <c r="I38" s="123">
        <v>0</v>
      </c>
      <c r="J38" s="123">
        <v>0</v>
      </c>
      <c r="K38" s="125">
        <v>0</v>
      </c>
      <c r="L38" s="131"/>
      <c r="M38" s="127"/>
      <c r="N38" s="128"/>
      <c r="O38" s="129" t="s">
        <v>189</v>
      </c>
    </row>
    <row r="39" spans="1:15" s="94" customFormat="1" ht="43.9" customHeight="1">
      <c r="A39" s="132">
        <v>2019</v>
      </c>
      <c r="B39" s="120" t="s">
        <v>202</v>
      </c>
      <c r="C39" s="120" t="s">
        <v>203</v>
      </c>
      <c r="D39" s="120" t="s">
        <v>204</v>
      </c>
      <c r="E39" s="121" t="s">
        <v>52</v>
      </c>
      <c r="F39" s="120" t="s">
        <v>201</v>
      </c>
      <c r="G39" s="121" t="s">
        <v>89</v>
      </c>
      <c r="H39" s="123">
        <v>1</v>
      </c>
      <c r="I39" s="123">
        <v>0</v>
      </c>
      <c r="J39" s="123">
        <v>0</v>
      </c>
      <c r="K39" s="125">
        <v>0</v>
      </c>
      <c r="L39" s="131"/>
      <c r="M39" s="127"/>
      <c r="N39" s="128"/>
      <c r="O39" s="129" t="s">
        <v>189</v>
      </c>
    </row>
    <row r="40" spans="1:15" s="94" customFormat="1" ht="43.9" customHeight="1">
      <c r="A40" s="132">
        <v>2016</v>
      </c>
      <c r="B40" s="120" t="s">
        <v>205</v>
      </c>
      <c r="C40" s="120" t="s">
        <v>206</v>
      </c>
      <c r="D40" s="120" t="s">
        <v>207</v>
      </c>
      <c r="E40" s="121" t="s">
        <v>52</v>
      </c>
      <c r="F40" s="120" t="s">
        <v>201</v>
      </c>
      <c r="G40" s="121" t="s">
        <v>106</v>
      </c>
      <c r="H40" s="123">
        <v>1</v>
      </c>
      <c r="I40" s="123">
        <v>0</v>
      </c>
      <c r="J40" s="123">
        <v>0</v>
      </c>
      <c r="K40" s="125">
        <v>0</v>
      </c>
      <c r="L40" s="131"/>
      <c r="M40" s="127"/>
      <c r="N40" s="128"/>
      <c r="O40" s="129" t="s">
        <v>189</v>
      </c>
    </row>
    <row r="41" spans="1:15" s="94" customFormat="1" ht="43.9" customHeight="1">
      <c r="A41" s="132">
        <v>2023</v>
      </c>
      <c r="B41" s="130" t="s">
        <v>208</v>
      </c>
      <c r="C41" s="130" t="s">
        <v>209</v>
      </c>
      <c r="D41" s="130" t="s">
        <v>210</v>
      </c>
      <c r="E41" s="121" t="s">
        <v>52</v>
      </c>
      <c r="F41" s="120" t="s">
        <v>211</v>
      </c>
      <c r="G41" s="121" t="s">
        <v>89</v>
      </c>
      <c r="H41" s="123">
        <v>1</v>
      </c>
      <c r="I41" s="123">
        <v>0</v>
      </c>
      <c r="J41" s="123">
        <v>0</v>
      </c>
      <c r="K41" s="125">
        <v>0</v>
      </c>
      <c r="L41" s="131"/>
      <c r="M41" s="127"/>
      <c r="N41" s="128"/>
      <c r="O41" s="129" t="s">
        <v>189</v>
      </c>
    </row>
    <row r="42" spans="1:15" s="94" customFormat="1" ht="43.9" customHeight="1">
      <c r="A42" s="132">
        <v>2015</v>
      </c>
      <c r="B42" s="120" t="s">
        <v>212</v>
      </c>
      <c r="C42" s="120" t="s">
        <v>213</v>
      </c>
      <c r="D42" s="120" t="s">
        <v>172</v>
      </c>
      <c r="E42" s="121" t="s">
        <v>52</v>
      </c>
      <c r="F42" s="120" t="s">
        <v>211</v>
      </c>
      <c r="G42" s="121" t="s">
        <v>89</v>
      </c>
      <c r="H42" s="123">
        <v>1</v>
      </c>
      <c r="I42" s="123">
        <v>0</v>
      </c>
      <c r="J42" s="123">
        <v>0</v>
      </c>
      <c r="K42" s="125">
        <v>0</v>
      </c>
      <c r="L42" s="131"/>
      <c r="M42" s="127"/>
      <c r="N42" s="128"/>
      <c r="O42" s="129" t="s">
        <v>189</v>
      </c>
    </row>
    <row r="43" spans="1:15" s="94" customFormat="1" ht="43.9" customHeight="1">
      <c r="A43" s="132">
        <v>2015</v>
      </c>
      <c r="B43" s="120" t="s">
        <v>214</v>
      </c>
      <c r="C43" s="120" t="s">
        <v>215</v>
      </c>
      <c r="D43" s="120" t="s">
        <v>216</v>
      </c>
      <c r="E43" s="121" t="s">
        <v>52</v>
      </c>
      <c r="F43" s="120" t="s">
        <v>211</v>
      </c>
      <c r="G43" s="121" t="s">
        <v>89</v>
      </c>
      <c r="H43" s="123">
        <v>1</v>
      </c>
      <c r="I43" s="123">
        <v>0</v>
      </c>
      <c r="J43" s="123">
        <v>0</v>
      </c>
      <c r="K43" s="125">
        <v>0</v>
      </c>
      <c r="L43" s="131"/>
      <c r="M43" s="127"/>
      <c r="N43" s="128"/>
      <c r="O43" s="129" t="s">
        <v>189</v>
      </c>
    </row>
    <row r="44" spans="1:15" s="94" customFormat="1" ht="43.9" customHeight="1">
      <c r="A44" s="132">
        <v>2024</v>
      </c>
      <c r="B44" s="130" t="s">
        <v>217</v>
      </c>
      <c r="C44" s="130" t="s">
        <v>218</v>
      </c>
      <c r="D44" s="130" t="s">
        <v>219</v>
      </c>
      <c r="E44" s="121" t="s">
        <v>220</v>
      </c>
      <c r="F44" s="120" t="s">
        <v>221</v>
      </c>
      <c r="G44" s="121" t="s">
        <v>89</v>
      </c>
      <c r="H44" s="123">
        <v>1</v>
      </c>
      <c r="I44" s="123">
        <v>0</v>
      </c>
      <c r="J44" s="123">
        <v>0</v>
      </c>
      <c r="K44" s="125">
        <v>0</v>
      </c>
      <c r="L44" s="131"/>
      <c r="M44" s="127"/>
      <c r="N44" s="128"/>
      <c r="O44" s="129" t="s">
        <v>189</v>
      </c>
    </row>
    <row r="45" spans="1:15" s="94" customFormat="1" ht="43.9" customHeight="1">
      <c r="A45" s="132"/>
      <c r="B45" s="130" t="s">
        <v>222</v>
      </c>
      <c r="C45" s="130" t="s">
        <v>223</v>
      </c>
      <c r="D45" s="130"/>
      <c r="E45" s="121" t="s">
        <v>220</v>
      </c>
      <c r="F45" s="120" t="s">
        <v>221</v>
      </c>
      <c r="G45" s="121" t="s">
        <v>106</v>
      </c>
      <c r="H45" s="123">
        <v>0</v>
      </c>
      <c r="I45" s="123">
        <v>0</v>
      </c>
      <c r="J45" s="123">
        <v>0</v>
      </c>
      <c r="K45" s="125">
        <v>0</v>
      </c>
      <c r="L45" s="131"/>
      <c r="M45" s="127"/>
      <c r="N45" s="128"/>
      <c r="O45" s="129" t="s">
        <v>189</v>
      </c>
    </row>
    <row r="46" spans="1:15" s="94" customFormat="1" ht="43.9" customHeight="1">
      <c r="A46" s="132"/>
      <c r="B46" s="130" t="s">
        <v>224</v>
      </c>
      <c r="C46" s="130" t="s">
        <v>225</v>
      </c>
      <c r="D46" s="130"/>
      <c r="E46" s="121" t="s">
        <v>220</v>
      </c>
      <c r="F46" s="120" t="s">
        <v>221</v>
      </c>
      <c r="G46" s="121" t="s">
        <v>106</v>
      </c>
      <c r="H46" s="123">
        <v>1</v>
      </c>
      <c r="I46" s="123">
        <v>0</v>
      </c>
      <c r="J46" s="123">
        <v>0</v>
      </c>
      <c r="K46" s="125">
        <v>0</v>
      </c>
      <c r="L46" s="131"/>
      <c r="M46" s="127"/>
      <c r="N46" s="128"/>
      <c r="O46" s="129" t="s">
        <v>189</v>
      </c>
    </row>
    <row r="47" spans="1:15" s="94" customFormat="1" ht="43.9" customHeight="1">
      <c r="A47" s="132"/>
      <c r="B47" s="130" t="s">
        <v>226</v>
      </c>
      <c r="C47" s="130" t="s">
        <v>227</v>
      </c>
      <c r="D47" s="130"/>
      <c r="E47" s="121" t="s">
        <v>220</v>
      </c>
      <c r="F47" s="120" t="s">
        <v>221</v>
      </c>
      <c r="G47" s="121" t="s">
        <v>106</v>
      </c>
      <c r="H47" s="123">
        <v>1</v>
      </c>
      <c r="I47" s="123">
        <v>0</v>
      </c>
      <c r="J47" s="123">
        <v>0</v>
      </c>
      <c r="K47" s="125">
        <v>0</v>
      </c>
      <c r="L47" s="131"/>
      <c r="M47" s="127"/>
      <c r="N47" s="128"/>
      <c r="O47" s="129" t="s">
        <v>189</v>
      </c>
    </row>
    <row r="48" spans="1:15" s="94" customFormat="1" ht="43.9" customHeight="1">
      <c r="A48" s="132"/>
      <c r="B48" s="130" t="s">
        <v>228</v>
      </c>
      <c r="C48" s="130" t="s">
        <v>229</v>
      </c>
      <c r="D48" s="130"/>
      <c r="E48" s="121" t="s">
        <v>220</v>
      </c>
      <c r="F48" s="120" t="s">
        <v>230</v>
      </c>
      <c r="G48" s="121" t="s">
        <v>106</v>
      </c>
      <c r="H48" s="123">
        <v>1</v>
      </c>
      <c r="I48" s="123">
        <v>0</v>
      </c>
      <c r="J48" s="123">
        <v>1</v>
      </c>
      <c r="K48" s="125">
        <v>0</v>
      </c>
      <c r="L48" s="131"/>
      <c r="M48" s="127"/>
      <c r="N48" s="128"/>
      <c r="O48" s="129" t="s">
        <v>189</v>
      </c>
    </row>
    <row r="49" spans="1:15" s="94" customFormat="1" ht="43.9" customHeight="1">
      <c r="A49" s="132"/>
      <c r="B49" s="130" t="s">
        <v>231</v>
      </c>
      <c r="C49" s="130" t="s">
        <v>232</v>
      </c>
      <c r="D49" s="130"/>
      <c r="E49" s="121" t="s">
        <v>220</v>
      </c>
      <c r="F49" s="120" t="s">
        <v>233</v>
      </c>
      <c r="G49" s="121" t="s">
        <v>106</v>
      </c>
      <c r="H49" s="123">
        <v>0</v>
      </c>
      <c r="I49" s="123">
        <v>0</v>
      </c>
      <c r="J49" s="123">
        <v>0</v>
      </c>
      <c r="K49" s="125">
        <v>0</v>
      </c>
      <c r="L49" s="131"/>
      <c r="M49" s="127"/>
      <c r="N49" s="128"/>
      <c r="O49" s="129" t="s">
        <v>189</v>
      </c>
    </row>
    <row r="50" spans="1:15" s="94" customFormat="1" ht="43.9" customHeight="1">
      <c r="A50" s="132"/>
      <c r="B50" s="130" t="s">
        <v>234</v>
      </c>
      <c r="C50" s="130" t="s">
        <v>235</v>
      </c>
      <c r="D50" s="130"/>
      <c r="E50" s="121" t="s">
        <v>236</v>
      </c>
      <c r="F50" s="120" t="s">
        <v>237</v>
      </c>
      <c r="G50" s="121" t="s">
        <v>106</v>
      </c>
      <c r="H50" s="123">
        <v>1</v>
      </c>
      <c r="I50" s="123">
        <v>0</v>
      </c>
      <c r="J50" s="123">
        <v>0</v>
      </c>
      <c r="K50" s="125">
        <v>2</v>
      </c>
      <c r="L50" s="131" t="s">
        <v>238</v>
      </c>
      <c r="M50" s="127"/>
      <c r="N50" s="128"/>
      <c r="O50" s="129" t="s">
        <v>189</v>
      </c>
    </row>
    <row r="51" spans="1:15" s="94" customFormat="1" ht="43.9" customHeight="1">
      <c r="A51" s="132">
        <v>2023</v>
      </c>
      <c r="B51" s="120" t="s">
        <v>239</v>
      </c>
      <c r="C51" s="120" t="s">
        <v>240</v>
      </c>
      <c r="D51" s="120" t="s">
        <v>241</v>
      </c>
      <c r="E51" s="121" t="s">
        <v>242</v>
      </c>
      <c r="F51" s="120" t="s">
        <v>243</v>
      </c>
      <c r="G51" s="121" t="s">
        <v>89</v>
      </c>
      <c r="H51" s="123">
        <v>1</v>
      </c>
      <c r="I51" s="123">
        <v>0</v>
      </c>
      <c r="J51" s="123">
        <v>0</v>
      </c>
      <c r="K51" s="125">
        <v>0</v>
      </c>
      <c r="L51" s="131"/>
      <c r="M51" s="127"/>
      <c r="N51" s="128"/>
      <c r="O51" s="129" t="s">
        <v>189</v>
      </c>
    </row>
    <row r="52" spans="1:15" s="94" customFormat="1" ht="76.5" customHeight="1">
      <c r="A52" s="132"/>
      <c r="B52" s="120" t="s">
        <v>244</v>
      </c>
      <c r="C52" s="120" t="s">
        <v>161</v>
      </c>
      <c r="D52" s="120"/>
      <c r="E52" s="121" t="s">
        <v>242</v>
      </c>
      <c r="F52" s="120" t="s">
        <v>243</v>
      </c>
      <c r="G52" s="121" t="s">
        <v>106</v>
      </c>
      <c r="H52" s="123">
        <v>1</v>
      </c>
      <c r="I52" s="123">
        <v>0</v>
      </c>
      <c r="J52" s="123">
        <v>1</v>
      </c>
      <c r="K52" s="125">
        <v>1</v>
      </c>
      <c r="L52" s="131" t="s">
        <v>245</v>
      </c>
      <c r="M52" s="127"/>
      <c r="N52" s="128"/>
      <c r="O52" s="129" t="s">
        <v>189</v>
      </c>
    </row>
    <row r="53" spans="1:15" s="94" customFormat="1" ht="43.9" customHeight="1">
      <c r="A53" s="132">
        <v>2022</v>
      </c>
      <c r="B53" s="120" t="s">
        <v>246</v>
      </c>
      <c r="C53" s="120" t="s">
        <v>247</v>
      </c>
      <c r="D53" s="120" t="s">
        <v>241</v>
      </c>
      <c r="E53" s="121" t="s">
        <v>242</v>
      </c>
      <c r="F53" s="120" t="s">
        <v>248</v>
      </c>
      <c r="G53" s="121" t="s">
        <v>89</v>
      </c>
      <c r="H53" s="123">
        <v>1</v>
      </c>
      <c r="I53" s="123">
        <v>0</v>
      </c>
      <c r="J53" s="123">
        <v>0</v>
      </c>
      <c r="K53" s="125">
        <v>0</v>
      </c>
      <c r="L53" s="131"/>
      <c r="M53" s="127"/>
      <c r="N53" s="128"/>
      <c r="O53" s="129" t="s">
        <v>189</v>
      </c>
    </row>
    <row r="54" spans="1:15" s="94" customFormat="1" ht="43.9" customHeight="1">
      <c r="A54" s="132"/>
      <c r="B54" s="120" t="s">
        <v>249</v>
      </c>
      <c r="C54" s="120" t="s">
        <v>250</v>
      </c>
      <c r="D54" s="120"/>
      <c r="E54" s="121" t="s">
        <v>242</v>
      </c>
      <c r="F54" s="120" t="s">
        <v>248</v>
      </c>
      <c r="G54" s="121" t="s">
        <v>106</v>
      </c>
      <c r="H54" s="123">
        <v>1</v>
      </c>
      <c r="I54" s="123">
        <v>0</v>
      </c>
      <c r="J54" s="123">
        <v>0</v>
      </c>
      <c r="K54" s="125">
        <v>0</v>
      </c>
      <c r="L54" s="131"/>
      <c r="M54" s="127"/>
      <c r="N54" s="128"/>
      <c r="O54" s="129" t="s">
        <v>189</v>
      </c>
    </row>
    <row r="55" spans="1:15" s="94" customFormat="1" ht="43.9" customHeight="1">
      <c r="A55" s="132"/>
      <c r="B55" s="120" t="s">
        <v>251</v>
      </c>
      <c r="C55" s="120" t="s">
        <v>252</v>
      </c>
      <c r="D55" s="120"/>
      <c r="E55" s="121" t="s">
        <v>242</v>
      </c>
      <c r="F55" s="120" t="s">
        <v>248</v>
      </c>
      <c r="G55" s="121" t="s">
        <v>106</v>
      </c>
      <c r="H55" s="123">
        <v>0</v>
      </c>
      <c r="I55" s="123">
        <v>0</v>
      </c>
      <c r="J55" s="123">
        <v>1</v>
      </c>
      <c r="K55" s="125">
        <v>1</v>
      </c>
      <c r="L55" s="131" t="s">
        <v>253</v>
      </c>
      <c r="M55" s="127"/>
      <c r="N55" s="128"/>
      <c r="O55" s="129" t="s">
        <v>189</v>
      </c>
    </row>
    <row r="56" spans="1:15" s="94" customFormat="1" ht="43.9" customHeight="1">
      <c r="A56" s="132"/>
      <c r="B56" s="120" t="s">
        <v>254</v>
      </c>
      <c r="C56" s="120" t="s">
        <v>255</v>
      </c>
      <c r="D56" s="120"/>
      <c r="E56" s="121" t="s">
        <v>242</v>
      </c>
      <c r="F56" s="120" t="s">
        <v>256</v>
      </c>
      <c r="G56" s="121" t="s">
        <v>106</v>
      </c>
      <c r="H56" s="123">
        <v>1</v>
      </c>
      <c r="I56" s="123">
        <v>0</v>
      </c>
      <c r="J56" s="123">
        <v>0</v>
      </c>
      <c r="K56" s="125">
        <v>0</v>
      </c>
      <c r="L56" s="131"/>
      <c r="M56" s="127"/>
      <c r="N56" s="128"/>
      <c r="O56" s="129" t="s">
        <v>189</v>
      </c>
    </row>
    <row r="57" spans="1:15" s="94" customFormat="1" ht="43.9" customHeight="1">
      <c r="A57" s="132">
        <v>2024</v>
      </c>
      <c r="B57" s="130" t="s">
        <v>257</v>
      </c>
      <c r="C57" s="130" t="s">
        <v>255</v>
      </c>
      <c r="D57" s="120" t="s">
        <v>258</v>
      </c>
      <c r="E57" s="121" t="s">
        <v>259</v>
      </c>
      <c r="F57" s="120" t="s">
        <v>260</v>
      </c>
      <c r="G57" s="121" t="s">
        <v>89</v>
      </c>
      <c r="H57" s="123">
        <v>1</v>
      </c>
      <c r="I57" s="123">
        <v>0</v>
      </c>
      <c r="J57" s="123">
        <v>0</v>
      </c>
      <c r="K57" s="125">
        <v>0</v>
      </c>
      <c r="L57" s="131"/>
      <c r="M57" s="127"/>
      <c r="N57" s="128"/>
      <c r="O57" s="129" t="s">
        <v>189</v>
      </c>
    </row>
    <row r="58" spans="1:15" s="94" customFormat="1" ht="43.9" customHeight="1">
      <c r="A58" s="132">
        <v>2022</v>
      </c>
      <c r="B58" s="120" t="s">
        <v>261</v>
      </c>
      <c r="C58" s="120" t="s">
        <v>262</v>
      </c>
      <c r="D58" s="120" t="s">
        <v>263</v>
      </c>
      <c r="E58" s="121" t="s">
        <v>259</v>
      </c>
      <c r="F58" s="120" t="s">
        <v>260</v>
      </c>
      <c r="G58" s="121" t="s">
        <v>89</v>
      </c>
      <c r="H58" s="123">
        <v>1</v>
      </c>
      <c r="I58" s="123">
        <v>0</v>
      </c>
      <c r="J58" s="123">
        <v>0</v>
      </c>
      <c r="K58" s="125">
        <v>0</v>
      </c>
      <c r="L58" s="131"/>
      <c r="M58" s="127"/>
      <c r="N58" s="128"/>
      <c r="O58" s="129" t="s">
        <v>189</v>
      </c>
    </row>
    <row r="59" spans="1:15" s="94" customFormat="1" ht="43.9" customHeight="1">
      <c r="A59" s="132">
        <v>2024</v>
      </c>
      <c r="B59" s="120" t="s">
        <v>264</v>
      </c>
      <c r="C59" s="120" t="s">
        <v>265</v>
      </c>
      <c r="D59" s="120" t="s">
        <v>266</v>
      </c>
      <c r="E59" s="121" t="s">
        <v>259</v>
      </c>
      <c r="F59" s="121" t="s">
        <v>267</v>
      </c>
      <c r="G59" s="121" t="s">
        <v>89</v>
      </c>
      <c r="H59" s="123">
        <v>1</v>
      </c>
      <c r="I59" s="123">
        <v>0</v>
      </c>
      <c r="J59" s="123">
        <v>0</v>
      </c>
      <c r="K59" s="125">
        <v>0</v>
      </c>
      <c r="L59" s="131"/>
      <c r="M59" s="127"/>
      <c r="N59" s="128"/>
      <c r="O59" s="129" t="s">
        <v>189</v>
      </c>
    </row>
    <row r="60" spans="1:15" s="94" customFormat="1" ht="43.9" customHeight="1">
      <c r="A60" s="132">
        <v>2024</v>
      </c>
      <c r="B60" s="120" t="s">
        <v>268</v>
      </c>
      <c r="C60" s="120" t="s">
        <v>269</v>
      </c>
      <c r="D60" s="120" t="s">
        <v>270</v>
      </c>
      <c r="E60" s="121" t="s">
        <v>259</v>
      </c>
      <c r="F60" s="120" t="s">
        <v>271</v>
      </c>
      <c r="G60" s="121" t="s">
        <v>89</v>
      </c>
      <c r="H60" s="123">
        <v>1</v>
      </c>
      <c r="I60" s="123">
        <v>0</v>
      </c>
      <c r="J60" s="123">
        <v>0</v>
      </c>
      <c r="K60" s="125">
        <v>0</v>
      </c>
      <c r="L60" s="131"/>
      <c r="M60" s="127"/>
      <c r="N60" s="128"/>
      <c r="O60" s="129" t="s">
        <v>189</v>
      </c>
    </row>
    <row r="61" spans="1:15" s="94" customFormat="1" ht="43.9" customHeight="1" thickBot="1">
      <c r="A61" s="136"/>
      <c r="B61" s="137" t="s">
        <v>272</v>
      </c>
      <c r="C61" s="137" t="s">
        <v>273</v>
      </c>
      <c r="D61" s="137"/>
      <c r="E61" s="138" t="s">
        <v>259</v>
      </c>
      <c r="F61" s="137"/>
      <c r="G61" s="138" t="s">
        <v>106</v>
      </c>
      <c r="H61" s="139">
        <v>0</v>
      </c>
      <c r="I61" s="139">
        <v>0</v>
      </c>
      <c r="J61" s="139">
        <v>0</v>
      </c>
      <c r="K61" s="140">
        <v>1</v>
      </c>
      <c r="L61" s="141" t="s">
        <v>274</v>
      </c>
      <c r="M61" s="142"/>
      <c r="N61" s="143"/>
      <c r="O61" s="144" t="s">
        <v>189</v>
      </c>
    </row>
    <row r="62" spans="1:15" s="94" customFormat="1" ht="43.9" customHeight="1" thickBot="1">
      <c r="B62" s="211" t="s">
        <v>275</v>
      </c>
      <c r="C62" s="212"/>
      <c r="D62" s="212"/>
      <c r="E62" s="212"/>
      <c r="F62" s="212"/>
      <c r="G62" s="213"/>
      <c r="H62" s="145">
        <f>SUM(H7:H61)</f>
        <v>48</v>
      </c>
      <c r="I62" s="145">
        <f t="shared" ref="I62:K62" si="0">SUM(I7:I61)</f>
        <v>4</v>
      </c>
      <c r="J62" s="145">
        <f t="shared" si="0"/>
        <v>6</v>
      </c>
      <c r="K62" s="146">
        <f t="shared" si="0"/>
        <v>6</v>
      </c>
      <c r="L62" s="96"/>
      <c r="M62" s="147"/>
      <c r="N62" s="147"/>
      <c r="O62" s="147"/>
    </row>
    <row r="63" spans="1:15" s="94" customFormat="1" ht="43.9" customHeight="1">
      <c r="B63" s="148"/>
      <c r="C63" s="148"/>
      <c r="D63" s="148"/>
      <c r="E63" s="149"/>
      <c r="F63" s="148"/>
      <c r="G63" s="149"/>
      <c r="H63" s="150"/>
      <c r="I63" s="150"/>
      <c r="J63" s="150"/>
      <c r="K63" s="150"/>
      <c r="L63" s="96"/>
      <c r="M63" s="147"/>
      <c r="N63" s="147"/>
      <c r="O63" s="147"/>
    </row>
    <row r="64" spans="1:15" ht="14.25" customHeight="1">
      <c r="M64" s="98"/>
      <c r="N64" s="98"/>
      <c r="O64" s="98"/>
    </row>
    <row r="65" spans="13:15" ht="14.25" customHeight="1">
      <c r="M65" s="98"/>
      <c r="N65" s="98"/>
      <c r="O65" s="98"/>
    </row>
  </sheetData>
  <autoFilter ref="A5:L61" xr:uid="{EFBC19FD-26B4-4A0E-A501-64CCE7EC1C48}"/>
  <mergeCells count="14">
    <mergeCell ref="J5:J6"/>
    <mergeCell ref="K5:L5"/>
    <mergeCell ref="M5:N5"/>
    <mergeCell ref="B62:G62"/>
    <mergeCell ref="A1:O1"/>
    <mergeCell ref="A5:A6"/>
    <mergeCell ref="B5:B6"/>
    <mergeCell ref="C5:C6"/>
    <mergeCell ref="D5:D6"/>
    <mergeCell ref="E5:E6"/>
    <mergeCell ref="F5:F6"/>
    <mergeCell ref="G5:G6"/>
    <mergeCell ref="H5:H6"/>
    <mergeCell ref="I5:I6"/>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7CD39-B28F-4599-91A5-76E0936ED9EF}">
  <sheetPr>
    <pageSetUpPr fitToPage="1"/>
  </sheetPr>
  <dimension ref="B1:O42"/>
  <sheetViews>
    <sheetView showGridLines="0" zoomScale="80" zoomScaleNormal="80" workbookViewId="0">
      <pane xSplit="5" ySplit="10" topLeftCell="F11" activePane="bottomRight" state="frozen"/>
      <selection pane="bottomRight" activeCell="B1" sqref="B1"/>
      <selection pane="bottomLeft" activeCell="A9" sqref="A9"/>
      <selection pane="topRight" activeCell="G1" sqref="G1"/>
    </sheetView>
  </sheetViews>
  <sheetFormatPr defaultColWidth="11.125" defaultRowHeight="13.9" outlineLevelCol="1"/>
  <cols>
    <col min="1" max="1" width="2.125" style="1" customWidth="1"/>
    <col min="2" max="2" width="12.125" style="1" customWidth="1"/>
    <col min="3" max="3" width="26.625" style="1" customWidth="1"/>
    <col min="4" max="4" width="11.75" style="1" hidden="1" customWidth="1" outlineLevel="1"/>
    <col min="5" max="5" width="1.125" style="1" customWidth="1" collapsed="1"/>
    <col min="6" max="6" width="1.375" style="1" customWidth="1"/>
    <col min="7" max="7" width="9.25" style="1" customWidth="1" outlineLevel="1"/>
    <col min="8" max="8" width="17.5" style="1" customWidth="1" outlineLevel="1"/>
    <col min="9" max="9" width="14.75" style="1" customWidth="1" outlineLevel="1"/>
    <col min="10" max="10" width="3.5" style="1" customWidth="1"/>
    <col min="11" max="11" width="14.25" style="1" customWidth="1" outlineLevel="1"/>
    <col min="12" max="12" width="3.5" style="1" customWidth="1"/>
    <col min="13" max="13" width="14.25" style="1" customWidth="1" outlineLevel="1"/>
    <col min="14" max="14" width="3.5" style="1" customWidth="1"/>
    <col min="15" max="15" width="14.25" style="1" customWidth="1" outlineLevel="1"/>
    <col min="16" max="16384" width="11.125" style="1"/>
  </cols>
  <sheetData>
    <row r="1" spans="2:15" ht="33.6" customHeight="1">
      <c r="B1" s="221" t="s">
        <v>276</v>
      </c>
      <c r="C1" s="221"/>
      <c r="D1" s="221"/>
      <c r="E1" s="221"/>
      <c r="F1" s="221"/>
      <c r="G1" s="221"/>
      <c r="H1" s="221"/>
      <c r="I1" s="221"/>
      <c r="J1" s="221"/>
      <c r="K1" s="221"/>
      <c r="L1" s="221"/>
      <c r="M1" s="221"/>
      <c r="N1" s="221"/>
      <c r="O1" s="221"/>
    </row>
    <row r="2" spans="2:15" ht="18">
      <c r="C2" s="2"/>
      <c r="D2" s="2"/>
      <c r="E2" s="2"/>
    </row>
    <row r="4" spans="2:15" ht="57" customHeight="1" thickBot="1">
      <c r="D4" s="228" t="s">
        <v>277</v>
      </c>
      <c r="E4" s="3"/>
      <c r="G4" s="219" t="s">
        <v>278</v>
      </c>
      <c r="H4" s="219"/>
      <c r="I4" s="219"/>
      <c r="K4" s="219" t="s">
        <v>279</v>
      </c>
      <c r="M4" s="219" t="s">
        <v>280</v>
      </c>
      <c r="O4" s="219" t="s">
        <v>281</v>
      </c>
    </row>
    <row r="5" spans="2:15" ht="48" customHeight="1" thickBot="1">
      <c r="C5" s="4"/>
      <c r="D5" s="229"/>
      <c r="E5" s="3"/>
      <c r="G5" s="152" t="s">
        <v>282</v>
      </c>
      <c r="H5" s="153" t="s">
        <v>283</v>
      </c>
      <c r="I5" s="153" t="s">
        <v>284</v>
      </c>
      <c r="K5" s="220"/>
      <c r="M5" s="220"/>
      <c r="O5" s="220"/>
    </row>
    <row r="6" spans="2:15" ht="5.0999999999999996" customHeight="1" thickBot="1">
      <c r="B6" s="5"/>
      <c r="C6" s="5"/>
      <c r="D6" s="5"/>
    </row>
    <row r="7" spans="2:15" s="19" customFormat="1" ht="29.65" customHeight="1" thickBot="1">
      <c r="B7" s="225" t="s">
        <v>285</v>
      </c>
      <c r="C7" s="226"/>
      <c r="D7" s="156">
        <f>D9</f>
        <v>674</v>
      </c>
      <c r="E7" s="18"/>
      <c r="G7" s="154">
        <f>G9+G38</f>
        <v>551</v>
      </c>
      <c r="H7" s="155">
        <f>H9+H38</f>
        <v>155</v>
      </c>
      <c r="I7" s="155">
        <f>I9+I38</f>
        <v>15</v>
      </c>
      <c r="J7" s="41"/>
      <c r="K7" s="154">
        <f>K9+K38</f>
        <v>566</v>
      </c>
      <c r="L7" s="41"/>
      <c r="M7" s="154">
        <f>K7</f>
        <v>566</v>
      </c>
      <c r="N7" s="41"/>
      <c r="O7" s="154">
        <f>M7</f>
        <v>566</v>
      </c>
    </row>
    <row r="8" spans="2:15" ht="5.0999999999999996" customHeight="1">
      <c r="B8" s="5"/>
      <c r="C8" s="5"/>
      <c r="D8" s="5"/>
    </row>
    <row r="9" spans="2:15" s="19" customFormat="1" ht="18.600000000000001" customHeight="1" thickBot="1">
      <c r="B9" s="227" t="s">
        <v>286</v>
      </c>
      <c r="C9" s="227"/>
      <c r="D9" s="61">
        <f>+D12+D18+D26</f>
        <v>674</v>
      </c>
      <c r="E9" s="62"/>
      <c r="F9" s="63"/>
      <c r="G9" s="64">
        <f>G12+G18+G26</f>
        <v>539</v>
      </c>
      <c r="H9" s="64">
        <f>H12+H18+H26</f>
        <v>155</v>
      </c>
      <c r="I9" s="64">
        <f>I12+I18+I26</f>
        <v>15</v>
      </c>
      <c r="J9" s="63"/>
      <c r="K9" s="64">
        <f>K12+K18+K26</f>
        <v>554</v>
      </c>
      <c r="L9" s="63"/>
      <c r="M9" s="64">
        <f>K9</f>
        <v>554</v>
      </c>
      <c r="N9" s="63"/>
      <c r="O9" s="64">
        <f>I9</f>
        <v>15</v>
      </c>
    </row>
    <row r="10" spans="2:15" ht="5.0999999999999996" customHeight="1">
      <c r="B10" s="5"/>
      <c r="C10" s="5"/>
      <c r="D10" s="5"/>
      <c r="G10" s="5"/>
      <c r="K10" s="5"/>
      <c r="M10" s="5"/>
      <c r="O10" s="5"/>
    </row>
    <row r="11" spans="2:15" ht="5.0999999999999996" customHeight="1">
      <c r="B11" s="7"/>
      <c r="C11" s="7"/>
      <c r="D11" s="7"/>
      <c r="G11" s="8"/>
      <c r="K11" s="8"/>
      <c r="M11" s="8"/>
      <c r="O11" s="8"/>
    </row>
    <row r="12" spans="2:15" s="17" customFormat="1" ht="18">
      <c r="B12" s="222" t="s">
        <v>287</v>
      </c>
      <c r="C12" s="42" t="s">
        <v>275</v>
      </c>
      <c r="D12" s="6">
        <f>SUM(D13:D16)</f>
        <v>121</v>
      </c>
      <c r="G12" s="27">
        <f>SUM(G13:G16)</f>
        <v>104</v>
      </c>
      <c r="H12" s="29">
        <f>SUM(H13:H16)</f>
        <v>20</v>
      </c>
      <c r="I12" s="29">
        <f>SUM(I13:I16)</f>
        <v>4</v>
      </c>
      <c r="J12" s="28"/>
      <c r="K12" s="29">
        <f>SUM(K13:K16)</f>
        <v>108</v>
      </c>
      <c r="L12" s="28"/>
      <c r="M12" s="29">
        <f>SUM(M13:M16)</f>
        <v>108</v>
      </c>
      <c r="N12" s="28"/>
      <c r="O12" s="29">
        <f>SUM(O13:O16)</f>
        <v>108</v>
      </c>
    </row>
    <row r="13" spans="2:15" s="3" customFormat="1" ht="18">
      <c r="B13" s="222"/>
      <c r="C13" s="43" t="s">
        <v>46</v>
      </c>
      <c r="D13" s="9">
        <v>44</v>
      </c>
      <c r="E13" s="13"/>
      <c r="F13" s="13"/>
      <c r="G13" s="65">
        <f>36+1</f>
        <v>37</v>
      </c>
      <c r="H13" s="31">
        <v>0</v>
      </c>
      <c r="I13" s="31">
        <v>1</v>
      </c>
      <c r="J13" s="30"/>
      <c r="K13" s="31">
        <f>G13+I13</f>
        <v>38</v>
      </c>
      <c r="L13" s="30"/>
      <c r="M13" s="31">
        <f>K13</f>
        <v>38</v>
      </c>
      <c r="N13" s="30"/>
      <c r="O13" s="31">
        <f>M13</f>
        <v>38</v>
      </c>
    </row>
    <row r="14" spans="2:15" s="3" customFormat="1" ht="18">
      <c r="B14" s="222"/>
      <c r="C14" s="44" t="s">
        <v>117</v>
      </c>
      <c r="D14" s="11">
        <v>17</v>
      </c>
      <c r="E14" s="13"/>
      <c r="F14" s="13"/>
      <c r="G14" s="32">
        <v>14</v>
      </c>
      <c r="H14" s="34">
        <v>0</v>
      </c>
      <c r="I14" s="34">
        <v>1</v>
      </c>
      <c r="J14" s="30"/>
      <c r="K14" s="34">
        <f t="shared" ref="K14:K16" si="0">G14+I14</f>
        <v>15</v>
      </c>
      <c r="L14" s="30"/>
      <c r="M14" s="34">
        <f t="shared" ref="M14:M16" si="1">K14</f>
        <v>15</v>
      </c>
      <c r="N14" s="30"/>
      <c r="O14" s="34">
        <f t="shared" ref="O14:O16" si="2">M14</f>
        <v>15</v>
      </c>
    </row>
    <row r="15" spans="2:15" s="3" customFormat="1" ht="18">
      <c r="B15" s="222"/>
      <c r="C15" s="44" t="s">
        <v>87</v>
      </c>
      <c r="D15" s="10">
        <v>23</v>
      </c>
      <c r="E15" s="13"/>
      <c r="F15" s="13"/>
      <c r="G15" s="32">
        <v>19</v>
      </c>
      <c r="H15" s="34">
        <v>4</v>
      </c>
      <c r="I15" s="34">
        <v>1</v>
      </c>
      <c r="J15" s="30"/>
      <c r="K15" s="34">
        <f t="shared" si="0"/>
        <v>20</v>
      </c>
      <c r="L15" s="30"/>
      <c r="M15" s="34">
        <f t="shared" si="1"/>
        <v>20</v>
      </c>
      <c r="N15" s="30"/>
      <c r="O15" s="34">
        <f t="shared" si="2"/>
        <v>20</v>
      </c>
    </row>
    <row r="16" spans="2:15" s="3" customFormat="1" ht="18">
      <c r="B16" s="222"/>
      <c r="C16" s="45" t="s">
        <v>43</v>
      </c>
      <c r="D16" s="14">
        <v>37</v>
      </c>
      <c r="E16" s="13"/>
      <c r="F16" s="13"/>
      <c r="G16" s="35">
        <f>34</f>
        <v>34</v>
      </c>
      <c r="H16" s="37">
        <v>16</v>
      </c>
      <c r="I16" s="37">
        <v>1</v>
      </c>
      <c r="J16" s="30"/>
      <c r="K16" s="70">
        <f t="shared" si="0"/>
        <v>35</v>
      </c>
      <c r="L16" s="30"/>
      <c r="M16" s="70">
        <f t="shared" si="1"/>
        <v>35</v>
      </c>
      <c r="N16" s="30"/>
      <c r="O16" s="70">
        <f t="shared" si="2"/>
        <v>35</v>
      </c>
    </row>
    <row r="17" spans="2:15" ht="5.0999999999999996" customHeight="1">
      <c r="B17" s="49"/>
      <c r="C17" s="46"/>
      <c r="D17" s="12"/>
      <c r="G17" s="38"/>
      <c r="H17" s="38"/>
      <c r="I17" s="38"/>
      <c r="J17" s="19"/>
      <c r="K17" s="38"/>
      <c r="L17" s="19"/>
      <c r="M17" s="38"/>
      <c r="N17" s="19"/>
      <c r="O17" s="38"/>
    </row>
    <row r="18" spans="2:15" s="17" customFormat="1" ht="18">
      <c r="B18" s="222" t="s">
        <v>288</v>
      </c>
      <c r="C18" s="42" t="s">
        <v>275</v>
      </c>
      <c r="D18" s="6">
        <f>SUM(D19:D24)</f>
        <v>209</v>
      </c>
      <c r="G18" s="27">
        <f>SUM(G19:G24)</f>
        <v>168</v>
      </c>
      <c r="H18" s="29">
        <f>SUM(H19:H24)</f>
        <v>56</v>
      </c>
      <c r="I18" s="29">
        <f>SUM(I19:I24)</f>
        <v>6</v>
      </c>
      <c r="J18" s="28"/>
      <c r="K18" s="29">
        <f>SUM(K19:K24)</f>
        <v>174</v>
      </c>
      <c r="L18" s="28"/>
      <c r="M18" s="29">
        <f>SUM(M19:M24)</f>
        <v>169</v>
      </c>
      <c r="N18" s="28"/>
      <c r="O18" s="29">
        <f>SUM(O19:O24)</f>
        <v>169</v>
      </c>
    </row>
    <row r="19" spans="2:15" s="3" customFormat="1" ht="18">
      <c r="B19" s="222"/>
      <c r="C19" s="47" t="s">
        <v>140</v>
      </c>
      <c r="D19" s="15">
        <v>46</v>
      </c>
      <c r="E19" s="13"/>
      <c r="F19" s="13"/>
      <c r="G19" s="39">
        <v>36</v>
      </c>
      <c r="H19" s="40">
        <v>0</v>
      </c>
      <c r="I19" s="40">
        <v>1</v>
      </c>
      <c r="J19" s="30"/>
      <c r="K19" s="31">
        <f>G19+I19</f>
        <v>37</v>
      </c>
      <c r="L19" s="30"/>
      <c r="M19" s="31">
        <f>K19</f>
        <v>37</v>
      </c>
      <c r="N19" s="30"/>
      <c r="O19" s="31">
        <f>M19</f>
        <v>37</v>
      </c>
    </row>
    <row r="20" spans="2:15" s="3" customFormat="1" ht="18">
      <c r="B20" s="222"/>
      <c r="C20" s="44" t="s">
        <v>50</v>
      </c>
      <c r="D20" s="10">
        <v>27</v>
      </c>
      <c r="E20" s="13"/>
      <c r="F20" s="13"/>
      <c r="G20" s="32">
        <v>20</v>
      </c>
      <c r="H20" s="34">
        <v>0</v>
      </c>
      <c r="I20" s="34">
        <v>1</v>
      </c>
      <c r="J20" s="30"/>
      <c r="K20" s="34">
        <f t="shared" ref="K20:K24" si="3">G20+I20</f>
        <v>21</v>
      </c>
      <c r="L20" s="30"/>
      <c r="M20" s="34">
        <v>20</v>
      </c>
      <c r="N20" s="30"/>
      <c r="O20" s="34">
        <f t="shared" ref="O20:O24" si="4">M20</f>
        <v>20</v>
      </c>
    </row>
    <row r="21" spans="2:15" s="3" customFormat="1" ht="18">
      <c r="B21" s="222"/>
      <c r="C21" s="44" t="s">
        <v>173</v>
      </c>
      <c r="D21" s="10">
        <v>20</v>
      </c>
      <c r="E21" s="13"/>
      <c r="F21" s="13"/>
      <c r="G21" s="33">
        <v>18</v>
      </c>
      <c r="H21" s="34">
        <v>0</v>
      </c>
      <c r="I21" s="34">
        <v>1</v>
      </c>
      <c r="J21" s="30"/>
      <c r="K21" s="34">
        <f t="shared" si="3"/>
        <v>19</v>
      </c>
      <c r="L21" s="30"/>
      <c r="M21" s="34">
        <v>18</v>
      </c>
      <c r="N21" s="30"/>
      <c r="O21" s="34">
        <f t="shared" si="4"/>
        <v>18</v>
      </c>
    </row>
    <row r="22" spans="2:15" s="3" customFormat="1" ht="18">
      <c r="B22" s="222"/>
      <c r="C22" s="44" t="s">
        <v>289</v>
      </c>
      <c r="D22" s="10">
        <v>21</v>
      </c>
      <c r="E22" s="13"/>
      <c r="F22" s="13"/>
      <c r="G22" s="33">
        <v>18</v>
      </c>
      <c r="H22" s="34">
        <v>0</v>
      </c>
      <c r="I22" s="34">
        <v>1</v>
      </c>
      <c r="J22" s="30"/>
      <c r="K22" s="34">
        <f t="shared" si="3"/>
        <v>19</v>
      </c>
      <c r="L22" s="30"/>
      <c r="M22" s="34">
        <v>18</v>
      </c>
      <c r="N22" s="30"/>
      <c r="O22" s="34">
        <f t="shared" si="4"/>
        <v>18</v>
      </c>
    </row>
    <row r="23" spans="2:15" s="3" customFormat="1" ht="18">
      <c r="B23" s="222"/>
      <c r="C23" s="44" t="s">
        <v>133</v>
      </c>
      <c r="D23" s="11">
        <v>29</v>
      </c>
      <c r="E23" s="13"/>
      <c r="F23" s="13"/>
      <c r="G23" s="32">
        <v>20</v>
      </c>
      <c r="H23" s="34">
        <v>0</v>
      </c>
      <c r="I23" s="34">
        <v>1</v>
      </c>
      <c r="J23" s="30"/>
      <c r="K23" s="34">
        <f t="shared" si="3"/>
        <v>21</v>
      </c>
      <c r="L23" s="30"/>
      <c r="M23" s="34">
        <v>20</v>
      </c>
      <c r="N23" s="30"/>
      <c r="O23" s="34">
        <f t="shared" si="4"/>
        <v>20</v>
      </c>
    </row>
    <row r="24" spans="2:15" s="3" customFormat="1" ht="18">
      <c r="B24" s="222"/>
      <c r="C24" s="45" t="s">
        <v>151</v>
      </c>
      <c r="D24" s="14">
        <v>66</v>
      </c>
      <c r="E24" s="13"/>
      <c r="F24" s="13"/>
      <c r="G24" s="36">
        <v>56</v>
      </c>
      <c r="H24" s="37">
        <v>56</v>
      </c>
      <c r="I24" s="37">
        <v>1</v>
      </c>
      <c r="J24" s="30"/>
      <c r="K24" s="70">
        <f t="shared" si="3"/>
        <v>57</v>
      </c>
      <c r="L24" s="30"/>
      <c r="M24" s="70">
        <v>56</v>
      </c>
      <c r="N24" s="30"/>
      <c r="O24" s="70">
        <f t="shared" si="4"/>
        <v>56</v>
      </c>
    </row>
    <row r="25" spans="2:15" ht="5.0999999999999996" customHeight="1">
      <c r="B25" s="49"/>
      <c r="C25" s="46"/>
      <c r="D25" s="12"/>
      <c r="G25" s="38"/>
      <c r="H25" s="38"/>
      <c r="I25" s="38"/>
      <c r="J25" s="19"/>
      <c r="K25" s="38"/>
      <c r="L25" s="19"/>
      <c r="M25" s="38"/>
      <c r="N25" s="19"/>
      <c r="O25" s="38"/>
    </row>
    <row r="26" spans="2:15" s="17" customFormat="1" ht="18">
      <c r="B26" s="222" t="s">
        <v>290</v>
      </c>
      <c r="C26" s="42" t="s">
        <v>275</v>
      </c>
      <c r="D26" s="6">
        <f>SUM(D27:D34)</f>
        <v>344</v>
      </c>
      <c r="G26" s="27">
        <f>SUM(G27:G34)</f>
        <v>267</v>
      </c>
      <c r="H26" s="29">
        <f>SUM(H27:H34)</f>
        <v>79</v>
      </c>
      <c r="I26" s="29">
        <f>SUM(I27:I34)</f>
        <v>5</v>
      </c>
      <c r="J26" s="28"/>
      <c r="K26" s="29">
        <f>SUM(K27:K34)</f>
        <v>272</v>
      </c>
      <c r="L26" s="28"/>
      <c r="M26" s="29">
        <f>SUM(M27:M34)</f>
        <v>272</v>
      </c>
      <c r="N26" s="28"/>
      <c r="O26" s="29">
        <f>SUM(O27:O34)</f>
        <v>272</v>
      </c>
    </row>
    <row r="27" spans="2:15" s="3" customFormat="1" ht="18">
      <c r="B27" s="222"/>
      <c r="C27" s="44" t="s">
        <v>52</v>
      </c>
      <c r="D27" s="11">
        <v>74</v>
      </c>
      <c r="E27" s="13"/>
      <c r="F27" s="13"/>
      <c r="G27" s="32">
        <v>60</v>
      </c>
      <c r="H27" s="34">
        <v>12</v>
      </c>
      <c r="I27" s="34">
        <v>1</v>
      </c>
      <c r="J27" s="30"/>
      <c r="K27" s="31">
        <f t="shared" ref="K27:K34" si="5">G27+I27</f>
        <v>61</v>
      </c>
      <c r="L27" s="30"/>
      <c r="M27" s="31">
        <f>K27</f>
        <v>61</v>
      </c>
      <c r="N27" s="30"/>
      <c r="O27" s="31">
        <f>M27</f>
        <v>61</v>
      </c>
    </row>
    <row r="28" spans="2:15" s="3" customFormat="1" ht="15" customHeight="1">
      <c r="B28" s="222"/>
      <c r="C28" s="44" t="s">
        <v>242</v>
      </c>
      <c r="D28" s="10">
        <v>65</v>
      </c>
      <c r="E28" s="13"/>
      <c r="F28" s="13"/>
      <c r="G28" s="32">
        <v>50</v>
      </c>
      <c r="H28" s="34">
        <v>26</v>
      </c>
      <c r="I28" s="34">
        <v>1</v>
      </c>
      <c r="J28" s="30"/>
      <c r="K28" s="34">
        <f t="shared" si="5"/>
        <v>51</v>
      </c>
      <c r="L28" s="30"/>
      <c r="M28" s="34">
        <f t="shared" ref="M28:M34" si="6">K28</f>
        <v>51</v>
      </c>
      <c r="N28" s="30"/>
      <c r="O28" s="34">
        <f t="shared" ref="O28:O34" si="7">M28</f>
        <v>51</v>
      </c>
    </row>
    <row r="29" spans="2:15" s="3" customFormat="1" ht="18">
      <c r="B29" s="222"/>
      <c r="C29" s="44" t="s">
        <v>291</v>
      </c>
      <c r="D29" s="10">
        <v>7</v>
      </c>
      <c r="E29" s="13"/>
      <c r="F29" s="13"/>
      <c r="G29" s="32">
        <v>5</v>
      </c>
      <c r="H29" s="34">
        <v>0</v>
      </c>
      <c r="I29" s="34">
        <v>0</v>
      </c>
      <c r="J29" s="30"/>
      <c r="K29" s="34">
        <f t="shared" si="5"/>
        <v>5</v>
      </c>
      <c r="L29" s="30"/>
      <c r="M29" s="34">
        <f t="shared" si="6"/>
        <v>5</v>
      </c>
      <c r="N29" s="30"/>
      <c r="O29" s="34">
        <f t="shared" si="7"/>
        <v>5</v>
      </c>
    </row>
    <row r="30" spans="2:15" s="3" customFormat="1" ht="18">
      <c r="B30" s="222"/>
      <c r="C30" s="44" t="s">
        <v>259</v>
      </c>
      <c r="D30" s="10">
        <v>28</v>
      </c>
      <c r="E30" s="13"/>
      <c r="F30" s="13"/>
      <c r="G30" s="32">
        <v>20</v>
      </c>
      <c r="H30" s="34">
        <v>5</v>
      </c>
      <c r="I30" s="34">
        <v>1</v>
      </c>
      <c r="J30" s="30"/>
      <c r="K30" s="34">
        <f t="shared" si="5"/>
        <v>21</v>
      </c>
      <c r="L30" s="30"/>
      <c r="M30" s="34">
        <f t="shared" si="6"/>
        <v>21</v>
      </c>
      <c r="N30" s="30"/>
      <c r="O30" s="34">
        <f t="shared" si="7"/>
        <v>21</v>
      </c>
    </row>
    <row r="31" spans="2:15" s="3" customFormat="1" ht="18">
      <c r="B31" s="222"/>
      <c r="C31" s="44" t="s">
        <v>292</v>
      </c>
      <c r="D31" s="11">
        <v>4</v>
      </c>
      <c r="E31" s="13"/>
      <c r="F31" s="13"/>
      <c r="G31" s="32">
        <v>4</v>
      </c>
      <c r="H31" s="34">
        <v>0</v>
      </c>
      <c r="I31" s="34">
        <v>0</v>
      </c>
      <c r="J31" s="30"/>
      <c r="K31" s="34">
        <f t="shared" si="5"/>
        <v>4</v>
      </c>
      <c r="L31" s="30"/>
      <c r="M31" s="34">
        <f t="shared" si="6"/>
        <v>4</v>
      </c>
      <c r="N31" s="30"/>
      <c r="O31" s="34">
        <f t="shared" si="7"/>
        <v>4</v>
      </c>
    </row>
    <row r="32" spans="2:15" s="3" customFormat="1" ht="18">
      <c r="B32" s="222"/>
      <c r="C32" s="48" t="s">
        <v>293</v>
      </c>
      <c r="D32" s="10">
        <v>11</v>
      </c>
      <c r="E32" s="13"/>
      <c r="F32" s="13"/>
      <c r="G32" s="33">
        <v>8</v>
      </c>
      <c r="H32" s="34">
        <v>0</v>
      </c>
      <c r="I32" s="34">
        <v>0</v>
      </c>
      <c r="J32" s="30"/>
      <c r="K32" s="34">
        <f t="shared" si="5"/>
        <v>8</v>
      </c>
      <c r="L32" s="30"/>
      <c r="M32" s="34">
        <f t="shared" si="6"/>
        <v>8</v>
      </c>
      <c r="N32" s="30"/>
      <c r="O32" s="34">
        <f t="shared" si="7"/>
        <v>8</v>
      </c>
    </row>
    <row r="33" spans="2:15" s="3" customFormat="1" ht="18">
      <c r="B33" s="222"/>
      <c r="C33" s="44" t="s">
        <v>294</v>
      </c>
      <c r="D33" s="11">
        <v>110</v>
      </c>
      <c r="E33" s="13"/>
      <c r="F33" s="13"/>
      <c r="G33" s="32">
        <v>84</v>
      </c>
      <c r="H33" s="34">
        <v>0</v>
      </c>
      <c r="I33" s="34">
        <v>1</v>
      </c>
      <c r="J33" s="30"/>
      <c r="K33" s="34">
        <f t="shared" si="5"/>
        <v>85</v>
      </c>
      <c r="L33" s="30"/>
      <c r="M33" s="34">
        <f t="shared" si="6"/>
        <v>85</v>
      </c>
      <c r="N33" s="30"/>
      <c r="O33" s="34">
        <f t="shared" si="7"/>
        <v>85</v>
      </c>
    </row>
    <row r="34" spans="2:15" s="3" customFormat="1" ht="18">
      <c r="B34" s="222"/>
      <c r="C34" s="45" t="s">
        <v>236</v>
      </c>
      <c r="D34" s="16">
        <v>45</v>
      </c>
      <c r="E34" s="13"/>
      <c r="F34" s="13"/>
      <c r="G34" s="36">
        <v>36</v>
      </c>
      <c r="H34" s="37">
        <v>36</v>
      </c>
      <c r="I34" s="37">
        <v>1</v>
      </c>
      <c r="J34" s="30"/>
      <c r="K34" s="70">
        <f t="shared" si="5"/>
        <v>37</v>
      </c>
      <c r="L34" s="30"/>
      <c r="M34" s="70">
        <f t="shared" si="6"/>
        <v>37</v>
      </c>
      <c r="N34" s="30"/>
      <c r="O34" s="70">
        <f t="shared" si="7"/>
        <v>37</v>
      </c>
    </row>
    <row r="35" spans="2:15" ht="5.0999999999999996" customHeight="1">
      <c r="B35" s="12"/>
      <c r="C35" s="12"/>
      <c r="D35" s="12"/>
    </row>
    <row r="36" spans="2:15" ht="5.0999999999999996" customHeight="1"/>
    <row r="38" spans="2:15" ht="21">
      <c r="B38" s="223" t="s">
        <v>295</v>
      </c>
      <c r="C38" s="224"/>
      <c r="G38" s="66">
        <f>SUM(G39:G42)</f>
        <v>12</v>
      </c>
      <c r="H38" s="66">
        <f>SUM(H39:H42)</f>
        <v>0</v>
      </c>
      <c r="I38" s="66">
        <f>SUM(I39:I42)</f>
        <v>0</v>
      </c>
      <c r="J38" s="41"/>
      <c r="K38" s="66">
        <f>SUM(K39:K42)</f>
        <v>12</v>
      </c>
      <c r="L38" s="41"/>
      <c r="M38" s="66">
        <f>SUM(M39:M42)</f>
        <v>12</v>
      </c>
      <c r="N38" s="41"/>
      <c r="O38" s="66">
        <f>SUM(O39:O42)</f>
        <v>12</v>
      </c>
    </row>
    <row r="39" spans="2:15" ht="18">
      <c r="B39" s="58" t="s">
        <v>296</v>
      </c>
      <c r="C39" s="59" t="s">
        <v>297</v>
      </c>
      <c r="G39" s="67">
        <v>1</v>
      </c>
      <c r="H39" s="40">
        <v>0</v>
      </c>
      <c r="I39" s="40">
        <v>0</v>
      </c>
      <c r="J39" s="30"/>
      <c r="K39" s="31">
        <f t="shared" ref="K39:K42" si="8">G39+I39</f>
        <v>1</v>
      </c>
      <c r="L39" s="30"/>
      <c r="M39" s="31">
        <f>K39</f>
        <v>1</v>
      </c>
      <c r="N39" s="30"/>
      <c r="O39" s="31">
        <f>M39</f>
        <v>1</v>
      </c>
    </row>
    <row r="40" spans="2:15" ht="18">
      <c r="B40" s="58" t="s">
        <v>296</v>
      </c>
      <c r="C40" s="59" t="s">
        <v>298</v>
      </c>
      <c r="G40" s="32">
        <v>4</v>
      </c>
      <c r="H40" s="34">
        <v>0</v>
      </c>
      <c r="I40" s="34">
        <v>0</v>
      </c>
      <c r="J40" s="30"/>
      <c r="K40" s="34">
        <f>G40+I40</f>
        <v>4</v>
      </c>
      <c r="L40" s="30"/>
      <c r="M40" s="34">
        <f t="shared" ref="M40:M42" si="9">K40</f>
        <v>4</v>
      </c>
      <c r="N40" s="30"/>
      <c r="O40" s="34">
        <f t="shared" ref="O40:O42" si="10">M40</f>
        <v>4</v>
      </c>
    </row>
    <row r="41" spans="2:15" ht="18">
      <c r="B41" s="58" t="s">
        <v>299</v>
      </c>
      <c r="C41" s="59" t="s">
        <v>300</v>
      </c>
      <c r="G41" s="68">
        <v>5</v>
      </c>
      <c r="H41" s="69">
        <v>0</v>
      </c>
      <c r="I41" s="34">
        <v>0</v>
      </c>
      <c r="J41" s="30"/>
      <c r="K41" s="34">
        <f t="shared" si="8"/>
        <v>5</v>
      </c>
      <c r="L41" s="30"/>
      <c r="M41" s="34">
        <f t="shared" si="9"/>
        <v>5</v>
      </c>
      <c r="N41" s="30"/>
      <c r="O41" s="34">
        <f t="shared" si="10"/>
        <v>5</v>
      </c>
    </row>
    <row r="42" spans="2:15" ht="18">
      <c r="B42" s="58" t="s">
        <v>299</v>
      </c>
      <c r="C42" s="59" t="s">
        <v>301</v>
      </c>
      <c r="G42" s="60">
        <v>2</v>
      </c>
      <c r="H42" s="70">
        <v>0</v>
      </c>
      <c r="I42" s="70">
        <v>0</v>
      </c>
      <c r="J42" s="30"/>
      <c r="K42" s="70">
        <f t="shared" si="8"/>
        <v>2</v>
      </c>
      <c r="L42" s="30"/>
      <c r="M42" s="70">
        <f t="shared" si="9"/>
        <v>2</v>
      </c>
      <c r="N42" s="30"/>
      <c r="O42" s="70">
        <f t="shared" si="10"/>
        <v>2</v>
      </c>
    </row>
  </sheetData>
  <mergeCells count="12">
    <mergeCell ref="B38:C38"/>
    <mergeCell ref="G4:I4"/>
    <mergeCell ref="B7:C7"/>
    <mergeCell ref="B9:C9"/>
    <mergeCell ref="B12:B16"/>
    <mergeCell ref="B18:B24"/>
    <mergeCell ref="D4:D5"/>
    <mergeCell ref="O4:O5"/>
    <mergeCell ref="B1:O1"/>
    <mergeCell ref="K4:K5"/>
    <mergeCell ref="M4:M5"/>
    <mergeCell ref="B26:B34"/>
  </mergeCells>
  <pageMargins left="0.70866141732283472" right="0.70866141732283472" top="0.74803149606299213" bottom="0.74803149606299213" header="0.31496062992125984" footer="0.31496062992125984"/>
  <pageSetup paperSize="9" orientation="portrait" r:id="rId1"/>
  <headerFooter>
    <oddHeader>&amp;C&amp;F</oddHeader>
    <oddFooter>&amp;L&amp;"Verdana,Gras" Confidentiel &amp;A&amp;C&amp;D&amp;RPage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5BA6C-DA76-4308-9540-A43B41B40FB7}">
  <sheetPr>
    <pageSetUpPr fitToPage="1"/>
  </sheetPr>
  <dimension ref="A1:F7"/>
  <sheetViews>
    <sheetView workbookViewId="0">
      <selection activeCell="C18" sqref="C18"/>
    </sheetView>
  </sheetViews>
  <sheetFormatPr defaultColWidth="11" defaultRowHeight="12.6"/>
  <cols>
    <col min="1" max="1" width="15" bestFit="1" customWidth="1"/>
    <col min="2" max="2" width="17" bestFit="1" customWidth="1"/>
    <col min="3" max="3" width="16.625" bestFit="1" customWidth="1"/>
    <col min="4" max="4" width="15.625" bestFit="1" customWidth="1"/>
    <col min="5" max="5" width="12.75" bestFit="1" customWidth="1"/>
  </cols>
  <sheetData>
    <row r="1" spans="1:6" ht="17.45" thickTop="1" thickBot="1">
      <c r="A1" s="192" t="s">
        <v>302</v>
      </c>
      <c r="B1" s="193"/>
      <c r="C1" s="193"/>
      <c r="D1" s="193"/>
      <c r="E1" s="193"/>
      <c r="F1" s="194"/>
    </row>
    <row r="2" spans="1:6" ht="13.9" thickTop="1" thickBot="1"/>
    <row r="3" spans="1:6" ht="13.15" thickTop="1">
      <c r="A3" s="77" t="s">
        <v>303</v>
      </c>
      <c r="B3" s="78" t="s">
        <v>304</v>
      </c>
      <c r="C3" s="78" t="s">
        <v>305</v>
      </c>
      <c r="D3" s="78" t="s">
        <v>306</v>
      </c>
      <c r="E3" s="78" t="s">
        <v>1</v>
      </c>
      <c r="F3" s="79" t="s">
        <v>307</v>
      </c>
    </row>
    <row r="4" spans="1:6">
      <c r="A4" s="80" t="s">
        <v>308</v>
      </c>
      <c r="B4" s="52">
        <v>700</v>
      </c>
      <c r="C4" s="52"/>
      <c r="D4" s="81" t="s">
        <v>309</v>
      </c>
      <c r="E4" s="81" t="s">
        <v>310</v>
      </c>
      <c r="F4" s="82" t="s">
        <v>311</v>
      </c>
    </row>
    <row r="5" spans="1:6">
      <c r="A5" s="80" t="s">
        <v>312</v>
      </c>
      <c r="B5" s="52">
        <v>565</v>
      </c>
      <c r="C5" s="52"/>
      <c r="D5" s="81" t="s">
        <v>313</v>
      </c>
      <c r="E5" s="81" t="s">
        <v>310</v>
      </c>
      <c r="F5" s="82" t="s">
        <v>314</v>
      </c>
    </row>
    <row r="6" spans="1:6" ht="13.15" thickBot="1">
      <c r="A6" s="83" t="s">
        <v>315</v>
      </c>
      <c r="B6" s="86"/>
      <c r="C6" s="86">
        <v>670</v>
      </c>
      <c r="D6" s="84" t="s">
        <v>316</v>
      </c>
      <c r="E6" s="84" t="s">
        <v>310</v>
      </c>
      <c r="F6" s="85" t="s">
        <v>314</v>
      </c>
    </row>
    <row r="7" spans="1:6" ht="13.15" thickTop="1"/>
  </sheetData>
  <pageMargins left="0.70866141732283472" right="0.70866141732283472" top="0.74803149606299213" bottom="0.74803149606299213" header="0.31496062992125984" footer="0.31496062992125984"/>
  <pageSetup paperSize="9" fitToHeight="0" orientation="portrait" verticalDpi="0" r:id="rId1"/>
  <headerFooter>
    <oddHeader>&amp;C&amp;F</oddHeader>
    <oddFooter>&amp;L&amp;A</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D6DED-53F3-4A97-88AA-11C9947A62CB}">
  <sheetPr>
    <pageSetUpPr fitToPage="1"/>
  </sheetPr>
  <dimension ref="A1:U60"/>
  <sheetViews>
    <sheetView tabSelected="1" topLeftCell="A2" workbookViewId="0">
      <selection activeCell="I14" sqref="I14"/>
    </sheetView>
  </sheetViews>
  <sheetFormatPr defaultColWidth="11" defaultRowHeight="12.6"/>
  <sheetData>
    <row r="1" spans="1:21" ht="17.45" thickTop="1" thickBot="1">
      <c r="A1" s="197" t="s">
        <v>317</v>
      </c>
      <c r="B1" s="195"/>
      <c r="C1" s="195"/>
      <c r="D1" s="195"/>
      <c r="E1" s="195"/>
      <c r="F1" s="195"/>
      <c r="G1" s="195"/>
      <c r="H1" s="195"/>
      <c r="I1" s="195"/>
      <c r="J1" s="195"/>
      <c r="K1" s="195"/>
      <c r="L1" s="195"/>
      <c r="M1" s="195"/>
      <c r="N1" s="195"/>
      <c r="O1" s="195"/>
      <c r="P1" s="195"/>
      <c r="Q1" s="195"/>
      <c r="R1" s="195"/>
      <c r="S1" s="195"/>
      <c r="T1" s="195"/>
      <c r="U1" s="196"/>
    </row>
    <row r="2" spans="1:21" ht="13.15" thickTop="1"/>
    <row r="3" spans="1:21" ht="63">
      <c r="A3" s="167" t="s">
        <v>318</v>
      </c>
      <c r="B3" s="167" t="s">
        <v>319</v>
      </c>
      <c r="C3" s="167" t="s">
        <v>320</v>
      </c>
      <c r="D3" s="167" t="s">
        <v>321</v>
      </c>
      <c r="E3" s="167" t="s">
        <v>322</v>
      </c>
      <c r="F3" s="167" t="s">
        <v>323</v>
      </c>
      <c r="G3" s="167" t="s">
        <v>324</v>
      </c>
      <c r="H3" s="168" t="s">
        <v>325</v>
      </c>
      <c r="I3" s="168" t="s">
        <v>326</v>
      </c>
      <c r="J3" s="169" t="s">
        <v>327</v>
      </c>
      <c r="K3" s="169" t="s">
        <v>328</v>
      </c>
      <c r="L3" s="170" t="s">
        <v>329</v>
      </c>
      <c r="M3" s="170" t="s">
        <v>330</v>
      </c>
      <c r="N3" s="170" t="s">
        <v>331</v>
      </c>
      <c r="O3" s="171" t="s">
        <v>332</v>
      </c>
      <c r="P3" s="170" t="s">
        <v>333</v>
      </c>
      <c r="Q3" s="170" t="s">
        <v>334</v>
      </c>
      <c r="R3" s="170" t="s">
        <v>335</v>
      </c>
      <c r="S3" s="170" t="s">
        <v>336</v>
      </c>
      <c r="T3" s="170" t="s">
        <v>337</v>
      </c>
      <c r="U3" s="171" t="s">
        <v>338</v>
      </c>
    </row>
    <row r="4" spans="1:21" ht="43.15">
      <c r="A4" s="172" t="s">
        <v>339</v>
      </c>
      <c r="B4" s="173" t="s">
        <v>340</v>
      </c>
      <c r="C4" s="174">
        <v>8</v>
      </c>
      <c r="D4" s="174" t="s">
        <v>341</v>
      </c>
      <c r="E4" s="174" t="s">
        <v>342</v>
      </c>
      <c r="F4" s="174" t="s">
        <v>343</v>
      </c>
      <c r="G4" s="174" t="s">
        <v>344</v>
      </c>
      <c r="H4" s="175" t="s">
        <v>345</v>
      </c>
      <c r="I4" s="176">
        <v>40</v>
      </c>
      <c r="J4" s="166"/>
      <c r="K4" s="166">
        <v>8</v>
      </c>
      <c r="L4" s="166">
        <v>10</v>
      </c>
      <c r="M4" s="166">
        <v>20</v>
      </c>
      <c r="N4" s="166"/>
      <c r="O4" s="166"/>
      <c r="P4" s="166"/>
      <c r="Q4" s="166"/>
      <c r="R4" s="166"/>
      <c r="S4" s="166">
        <v>1</v>
      </c>
      <c r="T4" s="166">
        <v>1</v>
      </c>
      <c r="U4" s="166"/>
    </row>
    <row r="5" spans="1:21" ht="86.45">
      <c r="A5" s="172" t="s">
        <v>346</v>
      </c>
      <c r="B5" s="173" t="s">
        <v>340</v>
      </c>
      <c r="C5" s="174">
        <v>4</v>
      </c>
      <c r="D5" s="174" t="s">
        <v>347</v>
      </c>
      <c r="E5" s="174" t="s">
        <v>342</v>
      </c>
      <c r="F5" s="174" t="s">
        <v>348</v>
      </c>
      <c r="G5" s="174" t="s">
        <v>349</v>
      </c>
      <c r="H5" s="175" t="s">
        <v>345</v>
      </c>
      <c r="I5" s="176">
        <v>11</v>
      </c>
      <c r="J5" s="166"/>
      <c r="K5" s="166"/>
      <c r="L5" s="166">
        <v>3</v>
      </c>
      <c r="M5" s="166">
        <v>5</v>
      </c>
      <c r="N5" s="166"/>
      <c r="O5" s="166"/>
      <c r="P5" s="166"/>
      <c r="Q5" s="166">
        <v>3</v>
      </c>
      <c r="R5" s="166"/>
      <c r="S5" s="166"/>
      <c r="T5" s="166"/>
      <c r="U5" s="166"/>
    </row>
    <row r="6" spans="1:21" ht="43.15">
      <c r="A6" s="172" t="s">
        <v>350</v>
      </c>
      <c r="B6" s="173" t="s">
        <v>340</v>
      </c>
      <c r="C6" s="174">
        <v>0</v>
      </c>
      <c r="D6" s="174" t="s">
        <v>351</v>
      </c>
      <c r="E6" s="174" t="s">
        <v>352</v>
      </c>
      <c r="F6" s="174" t="s">
        <v>353</v>
      </c>
      <c r="G6" s="174" t="s">
        <v>354</v>
      </c>
      <c r="H6" s="175" t="s">
        <v>345</v>
      </c>
      <c r="I6" s="176">
        <v>40</v>
      </c>
      <c r="J6" s="166"/>
      <c r="K6" s="166"/>
      <c r="L6" s="166"/>
      <c r="M6" s="166">
        <v>20</v>
      </c>
      <c r="N6" s="166"/>
      <c r="O6" s="166"/>
      <c r="P6" s="166"/>
      <c r="Q6" s="166"/>
      <c r="R6" s="166"/>
      <c r="S6" s="166"/>
      <c r="T6" s="166"/>
      <c r="U6" s="166">
        <v>20</v>
      </c>
    </row>
    <row r="7" spans="1:21" ht="28.9">
      <c r="A7" s="172" t="s">
        <v>355</v>
      </c>
      <c r="B7" s="173" t="s">
        <v>340</v>
      </c>
      <c r="C7" s="174">
        <v>0</v>
      </c>
      <c r="D7" s="174" t="s">
        <v>351</v>
      </c>
      <c r="E7" s="174" t="s">
        <v>352</v>
      </c>
      <c r="F7" s="174"/>
      <c r="G7" s="174" t="s">
        <v>356</v>
      </c>
      <c r="H7" s="175" t="s">
        <v>345</v>
      </c>
      <c r="I7" s="176">
        <v>40</v>
      </c>
      <c r="J7" s="166">
        <v>5</v>
      </c>
      <c r="K7" s="166">
        <v>2</v>
      </c>
      <c r="L7" s="166">
        <v>5</v>
      </c>
      <c r="M7" s="166"/>
      <c r="N7" s="166">
        <v>20</v>
      </c>
      <c r="O7" s="166"/>
      <c r="P7" s="166">
        <v>3</v>
      </c>
      <c r="Q7" s="166">
        <v>2</v>
      </c>
      <c r="R7" s="166"/>
      <c r="S7" s="166">
        <v>3</v>
      </c>
      <c r="T7" s="166"/>
      <c r="U7" s="166"/>
    </row>
    <row r="8" spans="1:21" ht="86.45">
      <c r="A8" s="172" t="s">
        <v>357</v>
      </c>
      <c r="B8" s="173" t="s">
        <v>340</v>
      </c>
      <c r="C8" s="174">
        <v>6</v>
      </c>
      <c r="D8" s="174" t="s">
        <v>358</v>
      </c>
      <c r="E8" s="174" t="s">
        <v>342</v>
      </c>
      <c r="F8" s="174" t="s">
        <v>359</v>
      </c>
      <c r="G8" s="177" t="s">
        <v>360</v>
      </c>
      <c r="H8" s="175" t="s">
        <v>345</v>
      </c>
      <c r="I8" s="176">
        <v>46</v>
      </c>
      <c r="J8" s="166"/>
      <c r="K8" s="166"/>
      <c r="L8" s="166">
        <v>6</v>
      </c>
      <c r="M8" s="166">
        <v>10</v>
      </c>
      <c r="N8" s="166">
        <v>20</v>
      </c>
      <c r="O8" s="166"/>
      <c r="P8" s="166"/>
      <c r="Q8" s="166"/>
      <c r="R8" s="166"/>
      <c r="S8" s="166">
        <v>6</v>
      </c>
      <c r="T8" s="166">
        <v>4</v>
      </c>
      <c r="U8" s="166"/>
    </row>
    <row r="9" spans="1:21" ht="43.15">
      <c r="A9" s="172" t="s">
        <v>361</v>
      </c>
      <c r="B9" s="173" t="s">
        <v>340</v>
      </c>
      <c r="C9" s="174">
        <v>6</v>
      </c>
      <c r="D9" s="174" t="s">
        <v>362</v>
      </c>
      <c r="E9" s="174" t="s">
        <v>342</v>
      </c>
      <c r="F9" s="174" t="s">
        <v>363</v>
      </c>
      <c r="G9" s="174" t="s">
        <v>364</v>
      </c>
      <c r="H9" s="175" t="s">
        <v>345</v>
      </c>
      <c r="I9" s="176">
        <v>93</v>
      </c>
      <c r="J9" s="166">
        <v>6</v>
      </c>
      <c r="K9" s="166">
        <v>6</v>
      </c>
      <c r="L9" s="166">
        <v>10</v>
      </c>
      <c r="M9" s="166">
        <v>20</v>
      </c>
      <c r="N9" s="166">
        <v>40</v>
      </c>
      <c r="O9" s="166"/>
      <c r="P9" s="166"/>
      <c r="Q9" s="166"/>
      <c r="R9" s="166">
        <v>1</v>
      </c>
      <c r="S9" s="166">
        <v>5</v>
      </c>
      <c r="T9" s="166">
        <v>5</v>
      </c>
      <c r="U9" s="166"/>
    </row>
    <row r="10" spans="1:21" ht="43.15">
      <c r="A10" s="172" t="s">
        <v>365</v>
      </c>
      <c r="B10" s="173" t="s">
        <v>340</v>
      </c>
      <c r="C10" s="174">
        <v>2</v>
      </c>
      <c r="D10" s="174" t="s">
        <v>366</v>
      </c>
      <c r="E10" s="174" t="s">
        <v>367</v>
      </c>
      <c r="F10" s="174" t="s">
        <v>368</v>
      </c>
      <c r="G10" s="174" t="s">
        <v>369</v>
      </c>
      <c r="H10" s="175" t="s">
        <v>345</v>
      </c>
      <c r="I10" s="176">
        <v>23</v>
      </c>
      <c r="J10" s="166">
        <v>1</v>
      </c>
      <c r="K10" s="166"/>
      <c r="L10" s="166">
        <v>5</v>
      </c>
      <c r="M10" s="166">
        <v>3</v>
      </c>
      <c r="N10" s="166">
        <v>10</v>
      </c>
      <c r="O10" s="166"/>
      <c r="P10" s="166"/>
      <c r="Q10" s="166">
        <v>3</v>
      </c>
      <c r="R10" s="166"/>
      <c r="S10" s="166"/>
      <c r="T10" s="166">
        <v>1</v>
      </c>
      <c r="U10" s="166"/>
    </row>
    <row r="11" spans="1:21" ht="43.15">
      <c r="A11" s="172" t="s">
        <v>370</v>
      </c>
      <c r="B11" s="173" t="s">
        <v>340</v>
      </c>
      <c r="C11" s="174">
        <v>6</v>
      </c>
      <c r="D11" s="174" t="s">
        <v>371</v>
      </c>
      <c r="E11" s="174" t="s">
        <v>342</v>
      </c>
      <c r="F11" s="174" t="s">
        <v>372</v>
      </c>
      <c r="G11" s="174" t="s">
        <v>373</v>
      </c>
      <c r="H11" s="175" t="s">
        <v>345</v>
      </c>
      <c r="I11" s="176">
        <v>7</v>
      </c>
      <c r="J11" s="166">
        <v>2</v>
      </c>
      <c r="K11" s="166"/>
      <c r="L11" s="166">
        <v>2</v>
      </c>
      <c r="M11" s="166">
        <v>3</v>
      </c>
      <c r="N11" s="166"/>
      <c r="O11" s="166"/>
      <c r="P11" s="166"/>
      <c r="Q11" s="166"/>
      <c r="R11" s="166"/>
      <c r="S11" s="166"/>
      <c r="T11" s="166"/>
      <c r="U11" s="166"/>
    </row>
    <row r="12" spans="1:21" ht="43.15">
      <c r="A12" s="178" t="s">
        <v>374</v>
      </c>
      <c r="B12" s="179" t="s">
        <v>374</v>
      </c>
      <c r="C12" s="174">
        <v>1</v>
      </c>
      <c r="D12" s="174" t="s">
        <v>375</v>
      </c>
      <c r="E12" s="174" t="s">
        <v>367</v>
      </c>
      <c r="F12" s="174" t="s">
        <v>363</v>
      </c>
      <c r="G12" s="174" t="s">
        <v>376</v>
      </c>
      <c r="H12" s="175" t="s">
        <v>345</v>
      </c>
      <c r="I12" s="176">
        <v>42</v>
      </c>
      <c r="J12" s="180" t="s">
        <v>377</v>
      </c>
      <c r="K12" s="180" t="s">
        <v>377</v>
      </c>
      <c r="L12" s="180">
        <v>2</v>
      </c>
      <c r="M12" s="180">
        <v>10</v>
      </c>
      <c r="N12" s="180">
        <v>10</v>
      </c>
      <c r="O12" s="166">
        <v>10</v>
      </c>
      <c r="P12" s="166"/>
      <c r="Q12" s="166"/>
      <c r="R12" s="166"/>
      <c r="S12" s="166"/>
      <c r="T12" s="166"/>
      <c r="U12" s="166">
        <v>10</v>
      </c>
    </row>
    <row r="13" spans="1:21" ht="29.25">
      <c r="A13" s="181" t="s">
        <v>378</v>
      </c>
      <c r="B13" s="182" t="s">
        <v>378</v>
      </c>
      <c r="C13" s="173">
        <v>1</v>
      </c>
      <c r="D13" s="173" t="s">
        <v>6</v>
      </c>
      <c r="E13" s="173"/>
      <c r="F13" s="173" t="s">
        <v>379</v>
      </c>
      <c r="G13" s="173" t="s">
        <v>380</v>
      </c>
      <c r="H13" s="175" t="s">
        <v>345</v>
      </c>
      <c r="I13" s="176">
        <v>45</v>
      </c>
      <c r="J13" s="180">
        <v>13</v>
      </c>
      <c r="K13" s="180">
        <v>13</v>
      </c>
      <c r="L13" s="180" t="s">
        <v>377</v>
      </c>
      <c r="M13" s="180">
        <v>5</v>
      </c>
      <c r="N13" s="180">
        <v>4</v>
      </c>
      <c r="O13" s="166"/>
      <c r="P13" s="166"/>
      <c r="Q13" s="166"/>
      <c r="R13" s="166"/>
      <c r="S13" s="166"/>
      <c r="T13" s="166"/>
      <c r="U13" s="166"/>
    </row>
    <row r="14" spans="1:21" ht="43.15">
      <c r="A14" s="178" t="s">
        <v>381</v>
      </c>
      <c r="B14" s="179" t="s">
        <v>381</v>
      </c>
      <c r="C14" s="174">
        <v>1</v>
      </c>
      <c r="D14" s="174" t="s">
        <v>382</v>
      </c>
      <c r="E14" s="174" t="s">
        <v>383</v>
      </c>
      <c r="F14" s="174" t="s">
        <v>372</v>
      </c>
      <c r="G14" s="174" t="s">
        <v>384</v>
      </c>
      <c r="H14" s="175" t="s">
        <v>345</v>
      </c>
      <c r="I14" s="176">
        <v>13</v>
      </c>
      <c r="J14" s="180">
        <v>1</v>
      </c>
      <c r="K14" s="180">
        <v>0</v>
      </c>
      <c r="L14" s="180">
        <v>5</v>
      </c>
      <c r="M14" s="180">
        <v>7</v>
      </c>
      <c r="N14" s="180" t="s">
        <v>377</v>
      </c>
      <c r="O14" s="166"/>
      <c r="P14" s="166"/>
      <c r="Q14" s="166"/>
      <c r="R14" s="166"/>
      <c r="S14" s="166"/>
      <c r="T14" s="166"/>
      <c r="U14" s="166"/>
    </row>
    <row r="15" spans="1:21" ht="28.9">
      <c r="A15" s="178" t="s">
        <v>385</v>
      </c>
      <c r="B15" s="179" t="s">
        <v>385</v>
      </c>
      <c r="C15" s="174">
        <v>2</v>
      </c>
      <c r="D15" s="174" t="s">
        <v>386</v>
      </c>
      <c r="E15" s="174" t="s">
        <v>342</v>
      </c>
      <c r="F15" s="174" t="s">
        <v>387</v>
      </c>
      <c r="G15" s="174" t="s">
        <v>388</v>
      </c>
      <c r="H15" s="175" t="s">
        <v>345</v>
      </c>
      <c r="I15" s="176">
        <v>16</v>
      </c>
      <c r="J15" s="180" t="s">
        <v>377</v>
      </c>
      <c r="K15" s="180" t="s">
        <v>377</v>
      </c>
      <c r="L15" s="180">
        <v>1</v>
      </c>
      <c r="M15" s="180">
        <v>5</v>
      </c>
      <c r="N15" s="180">
        <v>5</v>
      </c>
      <c r="O15" s="180" t="s">
        <v>377</v>
      </c>
      <c r="P15" s="180"/>
      <c r="Q15" s="166">
        <v>5</v>
      </c>
      <c r="R15" s="166"/>
      <c r="S15" s="166"/>
      <c r="T15" s="166"/>
      <c r="U15" s="166"/>
    </row>
    <row r="16" spans="1:21" ht="72">
      <c r="A16" s="178" t="s">
        <v>389</v>
      </c>
      <c r="B16" s="179" t="s">
        <v>389</v>
      </c>
      <c r="C16" s="174">
        <v>4</v>
      </c>
      <c r="D16" s="174" t="s">
        <v>390</v>
      </c>
      <c r="E16" s="174" t="s">
        <v>342</v>
      </c>
      <c r="F16" s="174" t="s">
        <v>391</v>
      </c>
      <c r="G16" s="174" t="s">
        <v>392</v>
      </c>
      <c r="H16" s="175" t="s">
        <v>345</v>
      </c>
      <c r="I16" s="176">
        <v>10</v>
      </c>
      <c r="J16" s="180">
        <v>1</v>
      </c>
      <c r="K16" s="180" t="s">
        <v>377</v>
      </c>
      <c r="L16" s="180">
        <v>7</v>
      </c>
      <c r="M16" s="180">
        <v>2</v>
      </c>
      <c r="N16" s="180" t="s">
        <v>377</v>
      </c>
      <c r="O16" s="166"/>
      <c r="P16" s="166"/>
      <c r="Q16" s="166"/>
      <c r="R16" s="166"/>
      <c r="S16" s="166"/>
      <c r="T16" s="166"/>
      <c r="U16" s="166"/>
    </row>
    <row r="17" spans="1:21" ht="43.15">
      <c r="A17" s="178" t="s">
        <v>393</v>
      </c>
      <c r="B17" s="179" t="s">
        <v>393</v>
      </c>
      <c r="C17" s="174">
        <v>2</v>
      </c>
      <c r="D17" s="174" t="s">
        <v>394</v>
      </c>
      <c r="E17" s="174" t="s">
        <v>342</v>
      </c>
      <c r="F17" s="174" t="s">
        <v>363</v>
      </c>
      <c r="G17" s="174" t="s">
        <v>395</v>
      </c>
      <c r="H17" s="175" t="s">
        <v>345</v>
      </c>
      <c r="I17" s="176">
        <v>27</v>
      </c>
      <c r="J17" s="180">
        <v>11</v>
      </c>
      <c r="K17" s="180">
        <v>11</v>
      </c>
      <c r="L17" s="180">
        <v>1</v>
      </c>
      <c r="M17" s="180" t="s">
        <v>377</v>
      </c>
      <c r="N17" s="180">
        <v>3</v>
      </c>
      <c r="O17" s="166"/>
      <c r="P17" s="166"/>
      <c r="Q17" s="166"/>
      <c r="R17" s="166"/>
      <c r="S17" s="166">
        <v>1</v>
      </c>
      <c r="T17" s="166"/>
      <c r="U17" s="166"/>
    </row>
    <row r="18" spans="1:21" ht="43.15">
      <c r="A18" s="183" t="s">
        <v>396</v>
      </c>
      <c r="B18" s="173" t="s">
        <v>396</v>
      </c>
      <c r="C18" s="174">
        <v>3</v>
      </c>
      <c r="D18" s="174" t="s">
        <v>397</v>
      </c>
      <c r="E18" s="174" t="s">
        <v>398</v>
      </c>
      <c r="F18" s="174" t="s">
        <v>363</v>
      </c>
      <c r="G18" s="174" t="s">
        <v>399</v>
      </c>
      <c r="H18" s="175" t="s">
        <v>345</v>
      </c>
      <c r="I18" s="176">
        <v>40</v>
      </c>
      <c r="J18" s="166"/>
      <c r="K18" s="166">
        <v>1</v>
      </c>
      <c r="L18" s="166"/>
      <c r="M18" s="166"/>
      <c r="N18" s="166">
        <v>10</v>
      </c>
      <c r="O18" s="166">
        <v>20</v>
      </c>
      <c r="P18" s="166"/>
      <c r="Q18" s="166">
        <v>4</v>
      </c>
      <c r="R18" s="166">
        <v>4</v>
      </c>
      <c r="S18" s="166">
        <v>1</v>
      </c>
      <c r="T18" s="166"/>
      <c r="U18" s="166"/>
    </row>
    <row r="19" spans="1:21" ht="57.6">
      <c r="A19" s="183" t="s">
        <v>400</v>
      </c>
      <c r="B19" s="173" t="s">
        <v>400</v>
      </c>
      <c r="C19" s="174">
        <v>2</v>
      </c>
      <c r="D19" s="174" t="s">
        <v>386</v>
      </c>
      <c r="E19" s="174" t="s">
        <v>342</v>
      </c>
      <c r="F19" s="174" t="s">
        <v>372</v>
      </c>
      <c r="G19" s="174" t="s">
        <v>401</v>
      </c>
      <c r="H19" s="175" t="s">
        <v>342</v>
      </c>
      <c r="I19" s="176">
        <v>26</v>
      </c>
      <c r="J19" s="166"/>
      <c r="K19" s="166">
        <v>1</v>
      </c>
      <c r="L19" s="166">
        <v>5</v>
      </c>
      <c r="M19" s="166"/>
      <c r="N19" s="166"/>
      <c r="O19" s="166">
        <v>20</v>
      </c>
      <c r="P19" s="166"/>
      <c r="Q19" s="166"/>
      <c r="R19" s="166"/>
      <c r="S19" s="166"/>
      <c r="T19" s="166"/>
      <c r="U19" s="166"/>
    </row>
    <row r="20" spans="1:21" ht="57.6">
      <c r="A20" s="183" t="s">
        <v>402</v>
      </c>
      <c r="B20" s="173" t="s">
        <v>403</v>
      </c>
      <c r="C20" s="174" t="s">
        <v>404</v>
      </c>
      <c r="D20" s="174" t="s">
        <v>405</v>
      </c>
      <c r="E20" s="174" t="s">
        <v>342</v>
      </c>
      <c r="F20" s="174" t="s">
        <v>406</v>
      </c>
      <c r="G20" s="184" t="s">
        <v>407</v>
      </c>
      <c r="H20" s="175" t="s">
        <v>345</v>
      </c>
      <c r="I20" s="176">
        <v>12</v>
      </c>
      <c r="J20" s="166"/>
      <c r="K20" s="166"/>
      <c r="L20" s="166">
        <v>5</v>
      </c>
      <c r="M20" s="166"/>
      <c r="N20" s="166">
        <v>4</v>
      </c>
      <c r="O20" s="166"/>
      <c r="P20" s="166"/>
      <c r="Q20" s="166"/>
      <c r="R20" s="166"/>
      <c r="S20" s="166">
        <v>2</v>
      </c>
      <c r="T20" s="166">
        <v>1</v>
      </c>
      <c r="U20" s="166"/>
    </row>
    <row r="21" spans="1:21" ht="28.9">
      <c r="A21" s="183" t="s">
        <v>408</v>
      </c>
      <c r="B21" s="173" t="s">
        <v>408</v>
      </c>
      <c r="C21" s="174">
        <v>3</v>
      </c>
      <c r="D21" s="174" t="s">
        <v>409</v>
      </c>
      <c r="E21" s="174" t="s">
        <v>342</v>
      </c>
      <c r="F21" s="174" t="s">
        <v>372</v>
      </c>
      <c r="G21" s="184" t="s">
        <v>410</v>
      </c>
      <c r="H21" s="175" t="s">
        <v>345</v>
      </c>
      <c r="I21" s="176">
        <v>35</v>
      </c>
      <c r="J21" s="166"/>
      <c r="K21" s="166"/>
      <c r="L21" s="166"/>
      <c r="M21" s="166"/>
      <c r="N21" s="166"/>
      <c r="O21" s="166">
        <v>35</v>
      </c>
      <c r="P21" s="166"/>
      <c r="Q21" s="166"/>
      <c r="R21" s="166"/>
      <c r="S21" s="166"/>
      <c r="T21" s="166"/>
      <c r="U21" s="166"/>
    </row>
    <row r="22" spans="1:21" ht="43.15">
      <c r="A22" s="183" t="s">
        <v>411</v>
      </c>
      <c r="B22" s="173" t="s">
        <v>411</v>
      </c>
      <c r="C22" s="174" t="s">
        <v>412</v>
      </c>
      <c r="D22" s="174" t="s">
        <v>382</v>
      </c>
      <c r="E22" s="174" t="s">
        <v>413</v>
      </c>
      <c r="F22" s="174" t="s">
        <v>414</v>
      </c>
      <c r="G22" s="184" t="s">
        <v>415</v>
      </c>
      <c r="H22" s="175" t="s">
        <v>345</v>
      </c>
      <c r="I22" s="176">
        <v>117</v>
      </c>
      <c r="J22" s="166"/>
      <c r="K22" s="166"/>
      <c r="L22" s="166">
        <v>6</v>
      </c>
      <c r="M22" s="166">
        <v>96</v>
      </c>
      <c r="N22" s="166">
        <v>12</v>
      </c>
      <c r="O22" s="166"/>
      <c r="P22" s="166"/>
      <c r="Q22" s="166"/>
      <c r="R22" s="166"/>
      <c r="S22" s="166"/>
      <c r="T22" s="166"/>
      <c r="U22" s="166">
        <v>3</v>
      </c>
    </row>
    <row r="23" spans="1:21" ht="28.9">
      <c r="A23" s="185" t="s">
        <v>416</v>
      </c>
      <c r="B23" s="173" t="s">
        <v>416</v>
      </c>
      <c r="C23" s="174" t="s">
        <v>412</v>
      </c>
      <c r="D23" s="174" t="s">
        <v>382</v>
      </c>
      <c r="E23" s="174" t="s">
        <v>413</v>
      </c>
      <c r="F23" s="174" t="s">
        <v>387</v>
      </c>
      <c r="G23" s="174" t="s">
        <v>417</v>
      </c>
      <c r="H23" s="175" t="s">
        <v>345</v>
      </c>
      <c r="I23" s="176">
        <v>5</v>
      </c>
      <c r="J23" s="166"/>
      <c r="K23" s="166">
        <v>1</v>
      </c>
      <c r="L23" s="166">
        <v>2</v>
      </c>
      <c r="M23" s="166"/>
      <c r="N23" s="166"/>
      <c r="O23" s="166"/>
      <c r="P23" s="166">
        <v>1</v>
      </c>
      <c r="Q23" s="166">
        <v>1</v>
      </c>
      <c r="R23" s="166"/>
      <c r="S23" s="166"/>
      <c r="T23" s="166"/>
      <c r="U23" s="166"/>
    </row>
    <row r="24" spans="1:21" ht="28.9">
      <c r="A24" s="185" t="s">
        <v>418</v>
      </c>
      <c r="B24" s="173" t="s">
        <v>418</v>
      </c>
      <c r="C24" s="174" t="s">
        <v>412</v>
      </c>
      <c r="D24" s="174" t="s">
        <v>366</v>
      </c>
      <c r="E24" s="174" t="s">
        <v>413</v>
      </c>
      <c r="F24" s="174" t="s">
        <v>387</v>
      </c>
      <c r="G24" s="174" t="s">
        <v>419</v>
      </c>
      <c r="H24" s="175" t="s">
        <v>345</v>
      </c>
      <c r="I24" s="176">
        <v>2</v>
      </c>
      <c r="J24" s="166"/>
      <c r="K24" s="166"/>
      <c r="L24" s="166">
        <v>1</v>
      </c>
      <c r="M24" s="166"/>
      <c r="N24" s="166"/>
      <c r="O24" s="166"/>
      <c r="P24" s="166"/>
      <c r="Q24" s="166"/>
      <c r="R24" s="166"/>
      <c r="S24" s="166">
        <v>1</v>
      </c>
      <c r="T24" s="166"/>
      <c r="U24" s="166"/>
    </row>
    <row r="25" spans="1:21" ht="28.9">
      <c r="A25" s="185" t="s">
        <v>420</v>
      </c>
      <c r="B25" s="173" t="s">
        <v>420</v>
      </c>
      <c r="C25" s="174">
        <v>0</v>
      </c>
      <c r="D25" s="174" t="s">
        <v>6</v>
      </c>
      <c r="E25" s="174" t="s">
        <v>352</v>
      </c>
      <c r="F25" s="174" t="s">
        <v>421</v>
      </c>
      <c r="G25" s="174" t="s">
        <v>422</v>
      </c>
      <c r="H25" s="175" t="s">
        <v>345</v>
      </c>
      <c r="I25" s="176">
        <v>30</v>
      </c>
      <c r="J25" s="166"/>
      <c r="K25" s="166"/>
      <c r="L25" s="166">
        <v>5</v>
      </c>
      <c r="M25" s="166">
        <v>8</v>
      </c>
      <c r="N25" s="166">
        <v>15</v>
      </c>
      <c r="O25" s="166"/>
      <c r="P25" s="166">
        <v>2</v>
      </c>
      <c r="Q25" s="166"/>
      <c r="R25" s="166"/>
      <c r="S25" s="166"/>
      <c r="T25" s="166"/>
      <c r="U25" s="166"/>
    </row>
    <row r="26" spans="1:21" ht="28.9">
      <c r="A26" s="185" t="s">
        <v>423</v>
      </c>
      <c r="B26" s="173" t="s">
        <v>424</v>
      </c>
      <c r="C26" s="174">
        <v>8</v>
      </c>
      <c r="D26" s="174" t="s">
        <v>425</v>
      </c>
      <c r="E26" s="174" t="s">
        <v>342</v>
      </c>
      <c r="F26" s="174" t="s">
        <v>372</v>
      </c>
      <c r="G26" s="174" t="s">
        <v>426</v>
      </c>
      <c r="H26" s="175" t="s">
        <v>345</v>
      </c>
      <c r="I26" s="176">
        <v>17</v>
      </c>
      <c r="J26" s="166">
        <v>2</v>
      </c>
      <c r="K26" s="166"/>
      <c r="L26" s="166"/>
      <c r="M26" s="166"/>
      <c r="N26" s="166"/>
      <c r="O26" s="166">
        <v>10</v>
      </c>
      <c r="P26" s="166">
        <v>2</v>
      </c>
      <c r="Q26" s="166"/>
      <c r="R26" s="166"/>
      <c r="S26" s="166">
        <v>1</v>
      </c>
      <c r="T26" s="166">
        <v>1</v>
      </c>
      <c r="U26" s="166">
        <v>1</v>
      </c>
    </row>
    <row r="27" spans="1:21" ht="28.9">
      <c r="A27" s="185" t="s">
        <v>427</v>
      </c>
      <c r="B27" s="173" t="s">
        <v>427</v>
      </c>
      <c r="C27" s="174">
        <v>5</v>
      </c>
      <c r="D27" s="174" t="s">
        <v>428</v>
      </c>
      <c r="E27" s="174" t="s">
        <v>429</v>
      </c>
      <c r="F27" s="174" t="s">
        <v>430</v>
      </c>
      <c r="G27" s="174" t="s">
        <v>431</v>
      </c>
      <c r="H27" s="175" t="s">
        <v>345</v>
      </c>
      <c r="I27" s="176">
        <v>12</v>
      </c>
      <c r="J27" s="166">
        <v>6</v>
      </c>
      <c r="K27" s="166">
        <v>6</v>
      </c>
      <c r="L27" s="166"/>
      <c r="M27" s="166"/>
      <c r="N27" s="166"/>
      <c r="O27" s="166"/>
      <c r="P27" s="166"/>
      <c r="Q27" s="166"/>
      <c r="R27" s="166"/>
      <c r="S27" s="166"/>
      <c r="T27" s="166"/>
      <c r="U27" s="166"/>
    </row>
    <row r="28" spans="1:21" ht="43.15">
      <c r="A28" s="185" t="s">
        <v>432</v>
      </c>
      <c r="B28" s="173" t="s">
        <v>432</v>
      </c>
      <c r="C28" s="174">
        <v>7</v>
      </c>
      <c r="D28" s="174" t="s">
        <v>433</v>
      </c>
      <c r="E28" s="174" t="s">
        <v>342</v>
      </c>
      <c r="F28" s="174" t="s">
        <v>434</v>
      </c>
      <c r="G28" s="174" t="s">
        <v>435</v>
      </c>
      <c r="H28" s="175" t="s">
        <v>345</v>
      </c>
      <c r="I28" s="176">
        <v>105</v>
      </c>
      <c r="J28" s="166">
        <v>26</v>
      </c>
      <c r="K28" s="166">
        <v>26</v>
      </c>
      <c r="L28" s="166">
        <v>16</v>
      </c>
      <c r="M28" s="166">
        <v>14</v>
      </c>
      <c r="N28" s="166"/>
      <c r="O28" s="166"/>
      <c r="P28" s="166">
        <v>2</v>
      </c>
      <c r="Q28" s="166">
        <v>3</v>
      </c>
      <c r="R28" s="166"/>
      <c r="S28" s="166">
        <v>2</v>
      </c>
      <c r="T28" s="166">
        <v>1</v>
      </c>
      <c r="U28" s="166">
        <v>15</v>
      </c>
    </row>
    <row r="29" spans="1:21" ht="28.9">
      <c r="A29" s="185" t="s">
        <v>436</v>
      </c>
      <c r="B29" s="173" t="s">
        <v>436</v>
      </c>
      <c r="C29" s="174" t="s">
        <v>437</v>
      </c>
      <c r="D29" s="174" t="s">
        <v>438</v>
      </c>
      <c r="E29" s="174" t="s">
        <v>352</v>
      </c>
      <c r="F29" s="174" t="s">
        <v>387</v>
      </c>
      <c r="G29" s="174" t="s">
        <v>439</v>
      </c>
      <c r="H29" s="175" t="s">
        <v>345</v>
      </c>
      <c r="I29" s="176">
        <v>5</v>
      </c>
      <c r="J29" s="166"/>
      <c r="K29" s="166"/>
      <c r="L29" s="166"/>
      <c r="M29" s="166">
        <v>2</v>
      </c>
      <c r="N29" s="166">
        <v>2</v>
      </c>
      <c r="O29" s="166"/>
      <c r="P29" s="166"/>
      <c r="Q29" s="166"/>
      <c r="R29" s="166"/>
      <c r="S29" s="166"/>
      <c r="T29" s="166">
        <v>1</v>
      </c>
      <c r="U29" s="166"/>
    </row>
    <row r="30" spans="1:21" ht="43.15">
      <c r="A30" s="185" t="s">
        <v>440</v>
      </c>
      <c r="B30" s="173" t="s">
        <v>440</v>
      </c>
      <c r="C30" s="174">
        <v>4</v>
      </c>
      <c r="D30" s="174" t="s">
        <v>390</v>
      </c>
      <c r="E30" s="174" t="s">
        <v>342</v>
      </c>
      <c r="F30" s="174" t="s">
        <v>441</v>
      </c>
      <c r="G30" s="174" t="s">
        <v>442</v>
      </c>
      <c r="H30" s="175" t="s">
        <v>345</v>
      </c>
      <c r="I30" s="176">
        <v>40</v>
      </c>
      <c r="J30" s="166"/>
      <c r="K30" s="166"/>
      <c r="L30" s="166">
        <v>7</v>
      </c>
      <c r="M30" s="166">
        <v>3</v>
      </c>
      <c r="N30" s="166">
        <v>30</v>
      </c>
      <c r="O30" s="166"/>
      <c r="P30" s="166"/>
      <c r="Q30" s="166"/>
      <c r="R30" s="166"/>
      <c r="S30" s="166"/>
      <c r="T30" s="166"/>
      <c r="U30" s="166"/>
    </row>
    <row r="31" spans="1:21" ht="43.15">
      <c r="A31" s="185" t="s">
        <v>443</v>
      </c>
      <c r="B31" s="173" t="s">
        <v>443</v>
      </c>
      <c r="C31" s="174"/>
      <c r="D31" s="174" t="s">
        <v>438</v>
      </c>
      <c r="E31" s="174" t="s">
        <v>352</v>
      </c>
      <c r="F31" s="174" t="s">
        <v>444</v>
      </c>
      <c r="G31" s="174" t="s">
        <v>445</v>
      </c>
      <c r="H31" s="175" t="s">
        <v>345</v>
      </c>
      <c r="I31" s="176">
        <v>7</v>
      </c>
      <c r="J31" s="166">
        <v>1</v>
      </c>
      <c r="K31" s="166">
        <v>1</v>
      </c>
      <c r="L31" s="166">
        <v>2</v>
      </c>
      <c r="M31" s="166">
        <v>2</v>
      </c>
      <c r="N31" s="166"/>
      <c r="O31" s="166"/>
      <c r="P31" s="166"/>
      <c r="Q31" s="166"/>
      <c r="R31" s="166"/>
      <c r="S31" s="166"/>
      <c r="T31" s="166">
        <v>1</v>
      </c>
      <c r="U31" s="166"/>
    </row>
    <row r="32" spans="1:21" ht="28.9">
      <c r="A32" s="185" t="s">
        <v>446</v>
      </c>
      <c r="B32" s="173" t="s">
        <v>446</v>
      </c>
      <c r="C32" s="174" t="s">
        <v>447</v>
      </c>
      <c r="D32" s="174" t="s">
        <v>433</v>
      </c>
      <c r="E32" s="174" t="s">
        <v>342</v>
      </c>
      <c r="F32" s="174" t="s">
        <v>387</v>
      </c>
      <c r="G32" s="174" t="s">
        <v>448</v>
      </c>
      <c r="H32" s="175" t="s">
        <v>345</v>
      </c>
      <c r="I32" s="176">
        <v>76</v>
      </c>
      <c r="J32" s="166">
        <v>1</v>
      </c>
      <c r="K32" s="166">
        <v>1</v>
      </c>
      <c r="L32" s="166">
        <v>1</v>
      </c>
      <c r="M32" s="166"/>
      <c r="N32" s="166">
        <v>20</v>
      </c>
      <c r="O32" s="166">
        <v>30</v>
      </c>
      <c r="P32" s="166"/>
      <c r="Q32" s="166">
        <v>1</v>
      </c>
      <c r="R32" s="166">
        <v>1</v>
      </c>
      <c r="S32" s="166"/>
      <c r="T32" s="166">
        <v>1</v>
      </c>
      <c r="U32" s="166">
        <v>20</v>
      </c>
    </row>
    <row r="33" spans="1:21" ht="43.15">
      <c r="A33" s="185" t="s">
        <v>449</v>
      </c>
      <c r="B33" s="173" t="s">
        <v>449</v>
      </c>
      <c r="C33" s="174" t="s">
        <v>450</v>
      </c>
      <c r="D33" s="174" t="s">
        <v>451</v>
      </c>
      <c r="E33" s="174" t="s">
        <v>342</v>
      </c>
      <c r="F33" s="174" t="s">
        <v>452</v>
      </c>
      <c r="G33" s="174" t="s">
        <v>453</v>
      </c>
      <c r="H33" s="175" t="s">
        <v>345</v>
      </c>
      <c r="I33" s="176">
        <v>9</v>
      </c>
      <c r="J33" s="166"/>
      <c r="K33" s="166"/>
      <c r="L33" s="166"/>
      <c r="M33" s="166">
        <v>5</v>
      </c>
      <c r="N33" s="166">
        <v>4</v>
      </c>
      <c r="O33" s="166"/>
      <c r="P33" s="166"/>
      <c r="Q33" s="166"/>
      <c r="R33" s="166"/>
      <c r="S33" s="166"/>
      <c r="T33" s="166"/>
      <c r="U33" s="166"/>
    </row>
    <row r="34" spans="1:21" ht="28.9">
      <c r="A34" s="186" t="s">
        <v>454</v>
      </c>
      <c r="B34" s="173" t="s">
        <v>454</v>
      </c>
      <c r="C34" s="174" t="s">
        <v>455</v>
      </c>
      <c r="D34" s="174" t="s">
        <v>456</v>
      </c>
      <c r="E34" s="174" t="s">
        <v>342</v>
      </c>
      <c r="F34" s="174" t="s">
        <v>457</v>
      </c>
      <c r="G34" s="174" t="s">
        <v>458</v>
      </c>
      <c r="H34" s="175" t="s">
        <v>345</v>
      </c>
      <c r="I34" s="176">
        <v>93</v>
      </c>
      <c r="J34" s="166"/>
      <c r="K34" s="166">
        <v>8</v>
      </c>
      <c r="L34" s="166">
        <v>5</v>
      </c>
      <c r="M34" s="166">
        <v>25</v>
      </c>
      <c r="N34" s="166">
        <v>15</v>
      </c>
      <c r="O34" s="166">
        <v>40</v>
      </c>
      <c r="P34" s="166"/>
      <c r="Q34" s="166"/>
      <c r="R34" s="166"/>
      <c r="S34" s="166"/>
      <c r="T34" s="166"/>
      <c r="U34" s="166"/>
    </row>
    <row r="35" spans="1:21" ht="43.15">
      <c r="A35" s="186" t="s">
        <v>459</v>
      </c>
      <c r="B35" s="173" t="s">
        <v>459</v>
      </c>
      <c r="C35" s="174">
        <v>6</v>
      </c>
      <c r="D35" s="174" t="s">
        <v>460</v>
      </c>
      <c r="E35" s="174" t="s">
        <v>461</v>
      </c>
      <c r="F35" s="174" t="s">
        <v>462</v>
      </c>
      <c r="G35" s="174" t="s">
        <v>463</v>
      </c>
      <c r="H35" s="175" t="s">
        <v>345</v>
      </c>
      <c r="I35" s="176">
        <v>203</v>
      </c>
      <c r="J35" s="166">
        <v>40</v>
      </c>
      <c r="K35" s="166">
        <v>40</v>
      </c>
      <c r="L35" s="166">
        <v>1</v>
      </c>
      <c r="M35" s="166">
        <v>40</v>
      </c>
      <c r="N35" s="166">
        <v>60</v>
      </c>
      <c r="O35" s="166">
        <v>20</v>
      </c>
      <c r="P35" s="166"/>
      <c r="Q35" s="166"/>
      <c r="R35" s="166"/>
      <c r="S35" s="166">
        <v>2</v>
      </c>
      <c r="T35" s="166"/>
      <c r="U35" s="166"/>
    </row>
    <row r="36" spans="1:21" ht="28.9">
      <c r="A36" s="186" t="s">
        <v>464</v>
      </c>
      <c r="B36" s="173" t="s">
        <v>464</v>
      </c>
      <c r="C36" s="174">
        <v>2</v>
      </c>
      <c r="D36" s="174" t="s">
        <v>409</v>
      </c>
      <c r="E36" s="174" t="s">
        <v>342</v>
      </c>
      <c r="F36" s="174" t="s">
        <v>465</v>
      </c>
      <c r="G36" s="174" t="s">
        <v>466</v>
      </c>
      <c r="H36" s="175" t="s">
        <v>345</v>
      </c>
      <c r="I36" s="176">
        <v>38</v>
      </c>
      <c r="J36" s="166">
        <v>4</v>
      </c>
      <c r="K36" s="166">
        <v>4</v>
      </c>
      <c r="L36" s="166">
        <v>3</v>
      </c>
      <c r="M36" s="166">
        <v>15</v>
      </c>
      <c r="N36" s="166">
        <v>10</v>
      </c>
      <c r="O36" s="166"/>
      <c r="P36" s="166"/>
      <c r="Q36" s="166">
        <v>1</v>
      </c>
      <c r="R36" s="166"/>
      <c r="S36" s="166">
        <v>1</v>
      </c>
      <c r="T36" s="166"/>
      <c r="U36" s="166"/>
    </row>
    <row r="37" spans="1:21" ht="28.9">
      <c r="A37" s="186" t="s">
        <v>467</v>
      </c>
      <c r="B37" s="173" t="s">
        <v>467</v>
      </c>
      <c r="C37" s="174" t="s">
        <v>450</v>
      </c>
      <c r="D37" s="174" t="s">
        <v>456</v>
      </c>
      <c r="E37" s="174" t="s">
        <v>342</v>
      </c>
      <c r="F37" s="174" t="s">
        <v>430</v>
      </c>
      <c r="G37" s="174" t="s">
        <v>468</v>
      </c>
      <c r="H37" s="175" t="s">
        <v>345</v>
      </c>
      <c r="I37" s="176">
        <v>33</v>
      </c>
      <c r="J37" s="166">
        <v>0</v>
      </c>
      <c r="K37" s="166">
        <v>1</v>
      </c>
      <c r="L37" s="166">
        <v>4</v>
      </c>
      <c r="M37" s="166">
        <v>6</v>
      </c>
      <c r="N37" s="166">
        <v>20</v>
      </c>
      <c r="O37" s="166"/>
      <c r="P37" s="166"/>
      <c r="Q37" s="166"/>
      <c r="R37" s="166"/>
      <c r="S37" s="166">
        <v>1</v>
      </c>
      <c r="T37" s="166">
        <v>1</v>
      </c>
      <c r="U37" s="166"/>
    </row>
    <row r="38" spans="1:21" ht="14.45">
      <c r="A38" s="186" t="s">
        <v>469</v>
      </c>
      <c r="B38" s="173" t="s">
        <v>469</v>
      </c>
      <c r="C38" s="174" t="s">
        <v>450</v>
      </c>
      <c r="D38" s="174" t="s">
        <v>433</v>
      </c>
      <c r="E38" s="174" t="s">
        <v>470</v>
      </c>
      <c r="F38" s="174" t="s">
        <v>471</v>
      </c>
      <c r="G38" s="174" t="s">
        <v>472</v>
      </c>
      <c r="H38" s="175" t="s">
        <v>345</v>
      </c>
      <c r="I38" s="176">
        <v>75</v>
      </c>
      <c r="J38" s="166">
        <v>0</v>
      </c>
      <c r="K38" s="166">
        <v>0</v>
      </c>
      <c r="L38" s="166">
        <v>4</v>
      </c>
      <c r="M38" s="166">
        <v>20</v>
      </c>
      <c r="N38" s="166">
        <v>40</v>
      </c>
      <c r="O38" s="166"/>
      <c r="P38" s="166">
        <v>5</v>
      </c>
      <c r="Q38" s="166">
        <v>2</v>
      </c>
      <c r="R38" s="166">
        <v>2</v>
      </c>
      <c r="S38" s="166">
        <v>2</v>
      </c>
      <c r="T38" s="166">
        <v>0</v>
      </c>
      <c r="U38" s="166"/>
    </row>
    <row r="39" spans="1:21" ht="72">
      <c r="A39" s="186" t="s">
        <v>473</v>
      </c>
      <c r="B39" s="173" t="s">
        <v>473</v>
      </c>
      <c r="C39" s="174">
        <v>5</v>
      </c>
      <c r="D39" s="174" t="s">
        <v>474</v>
      </c>
      <c r="E39" s="174" t="s">
        <v>342</v>
      </c>
      <c r="F39" s="174" t="s">
        <v>475</v>
      </c>
      <c r="G39" s="174" t="s">
        <v>476</v>
      </c>
      <c r="H39" s="175" t="s">
        <v>345</v>
      </c>
      <c r="I39" s="176">
        <v>5</v>
      </c>
      <c r="J39" s="166"/>
      <c r="K39" s="166"/>
      <c r="L39" s="166">
        <v>2</v>
      </c>
      <c r="M39" s="166"/>
      <c r="N39" s="166"/>
      <c r="O39" s="166"/>
      <c r="P39" s="166"/>
      <c r="Q39" s="166">
        <v>2</v>
      </c>
      <c r="R39" s="166"/>
      <c r="S39" s="166"/>
      <c r="T39" s="166">
        <v>1</v>
      </c>
      <c r="U39" s="166"/>
    </row>
    <row r="40" spans="1:21" ht="57.6">
      <c r="A40" s="186" t="s">
        <v>477</v>
      </c>
      <c r="B40" s="173" t="s">
        <v>477</v>
      </c>
      <c r="C40" s="174">
        <v>2</v>
      </c>
      <c r="D40" s="174" t="s">
        <v>478</v>
      </c>
      <c r="E40" s="174" t="s">
        <v>479</v>
      </c>
      <c r="F40" s="174" t="s">
        <v>372</v>
      </c>
      <c r="G40" s="174" t="s">
        <v>480</v>
      </c>
      <c r="H40" s="175" t="s">
        <v>345</v>
      </c>
      <c r="I40" s="176">
        <v>33</v>
      </c>
      <c r="J40" s="166"/>
      <c r="K40" s="166"/>
      <c r="L40" s="166"/>
      <c r="M40" s="166">
        <v>30</v>
      </c>
      <c r="N40" s="166"/>
      <c r="O40" s="166"/>
      <c r="P40" s="166"/>
      <c r="Q40" s="166">
        <v>1</v>
      </c>
      <c r="R40" s="166"/>
      <c r="S40" s="166">
        <v>2</v>
      </c>
      <c r="T40" s="166"/>
      <c r="U40" s="166"/>
    </row>
    <row r="41" spans="1:21" ht="28.9">
      <c r="A41" s="186" t="s">
        <v>481</v>
      </c>
      <c r="B41" s="173" t="s">
        <v>481</v>
      </c>
      <c r="C41" s="174">
        <v>4</v>
      </c>
      <c r="D41" s="174" t="s">
        <v>386</v>
      </c>
      <c r="E41" s="174" t="s">
        <v>342</v>
      </c>
      <c r="F41" s="174" t="s">
        <v>482</v>
      </c>
      <c r="G41" s="174" t="s">
        <v>483</v>
      </c>
      <c r="H41" s="175" t="s">
        <v>345</v>
      </c>
      <c r="I41" s="176">
        <v>21</v>
      </c>
      <c r="J41" s="166"/>
      <c r="K41" s="166"/>
      <c r="L41" s="166">
        <v>6</v>
      </c>
      <c r="M41" s="166">
        <v>10</v>
      </c>
      <c r="N41" s="166"/>
      <c r="O41" s="166"/>
      <c r="P41" s="166">
        <v>2</v>
      </c>
      <c r="Q41" s="166">
        <v>2</v>
      </c>
      <c r="R41" s="166"/>
      <c r="S41" s="166"/>
      <c r="T41" s="166">
        <v>1</v>
      </c>
      <c r="U41" s="166"/>
    </row>
    <row r="42" spans="1:21" ht="28.9">
      <c r="A42" s="186" t="s">
        <v>484</v>
      </c>
      <c r="B42" s="173" t="s">
        <v>484</v>
      </c>
      <c r="C42" s="174">
        <v>2</v>
      </c>
      <c r="D42" s="174" t="s">
        <v>433</v>
      </c>
      <c r="E42" s="174" t="s">
        <v>352</v>
      </c>
      <c r="F42" s="174" t="s">
        <v>485</v>
      </c>
      <c r="G42" s="174" t="s">
        <v>486</v>
      </c>
      <c r="H42" s="175" t="s">
        <v>345</v>
      </c>
      <c r="I42" s="176">
        <v>80</v>
      </c>
      <c r="J42" s="166">
        <v>24</v>
      </c>
      <c r="K42" s="166">
        <v>19</v>
      </c>
      <c r="L42" s="166"/>
      <c r="M42" s="166">
        <v>10</v>
      </c>
      <c r="N42" s="166">
        <v>20</v>
      </c>
      <c r="O42" s="166"/>
      <c r="P42" s="166"/>
      <c r="Q42" s="166">
        <v>3</v>
      </c>
      <c r="R42" s="166">
        <v>2</v>
      </c>
      <c r="S42" s="166">
        <v>1</v>
      </c>
      <c r="T42" s="166">
        <v>1</v>
      </c>
      <c r="U42" s="166"/>
    </row>
    <row r="43" spans="1:21" ht="37.9">
      <c r="A43" s="186" t="s">
        <v>487</v>
      </c>
      <c r="B43" s="173" t="s">
        <v>487</v>
      </c>
      <c r="C43" s="187">
        <v>2</v>
      </c>
      <c r="D43" s="174" t="s">
        <v>433</v>
      </c>
      <c r="E43" s="174" t="s">
        <v>352</v>
      </c>
      <c r="F43" s="187" t="s">
        <v>488</v>
      </c>
      <c r="G43" s="174" t="s">
        <v>489</v>
      </c>
      <c r="H43" s="175" t="s">
        <v>383</v>
      </c>
      <c r="I43" s="176">
        <v>81</v>
      </c>
      <c r="J43" s="166">
        <v>11</v>
      </c>
      <c r="K43" s="166">
        <v>11</v>
      </c>
      <c r="L43" s="166"/>
      <c r="M43" s="166">
        <v>2</v>
      </c>
      <c r="N43" s="166">
        <v>50</v>
      </c>
      <c r="O43" s="166"/>
      <c r="P43" s="166">
        <v>6</v>
      </c>
      <c r="Q43" s="166"/>
      <c r="R43" s="166">
        <v>1</v>
      </c>
      <c r="S43" s="166"/>
      <c r="T43" s="166"/>
      <c r="U43" s="166"/>
    </row>
    <row r="44" spans="1:21" ht="28.9">
      <c r="A44" s="186" t="s">
        <v>490</v>
      </c>
      <c r="B44" s="173" t="s">
        <v>490</v>
      </c>
      <c r="C44" s="174">
        <v>1</v>
      </c>
      <c r="D44" s="174" t="s">
        <v>438</v>
      </c>
      <c r="E44" s="174" t="s">
        <v>352</v>
      </c>
      <c r="F44" s="174" t="s">
        <v>342</v>
      </c>
      <c r="G44" s="174" t="s">
        <v>491</v>
      </c>
      <c r="H44" s="175" t="s">
        <v>345</v>
      </c>
      <c r="I44" s="176">
        <v>3</v>
      </c>
      <c r="J44" s="166"/>
      <c r="K44" s="166"/>
      <c r="L44" s="166"/>
      <c r="M44" s="166">
        <v>3</v>
      </c>
      <c r="N44" s="166"/>
      <c r="O44" s="166"/>
      <c r="P44" s="166"/>
      <c r="Q44" s="166"/>
      <c r="R44" s="166"/>
      <c r="S44" s="166"/>
      <c r="T44" s="166"/>
      <c r="U44" s="166"/>
    </row>
    <row r="45" spans="1:21" ht="28.9">
      <c r="A45" s="186" t="s">
        <v>492</v>
      </c>
      <c r="B45" s="173" t="s">
        <v>492</v>
      </c>
      <c r="C45" s="174">
        <v>2</v>
      </c>
      <c r="D45" s="174" t="s">
        <v>493</v>
      </c>
      <c r="E45" s="174" t="s">
        <v>342</v>
      </c>
      <c r="F45" s="174" t="s">
        <v>372</v>
      </c>
      <c r="G45" s="174" t="s">
        <v>494</v>
      </c>
      <c r="H45" s="175" t="s">
        <v>345</v>
      </c>
      <c r="I45" s="176">
        <v>15</v>
      </c>
      <c r="J45" s="166">
        <v>1</v>
      </c>
      <c r="K45" s="166">
        <v>1</v>
      </c>
      <c r="L45" s="166">
        <v>3</v>
      </c>
      <c r="M45" s="166">
        <v>1</v>
      </c>
      <c r="N45" s="166"/>
      <c r="O45" s="166"/>
      <c r="P45" s="166">
        <v>2</v>
      </c>
      <c r="Q45" s="166">
        <v>2</v>
      </c>
      <c r="R45" s="166"/>
      <c r="S45" s="166">
        <v>5</v>
      </c>
      <c r="T45" s="166"/>
      <c r="U45" s="166"/>
    </row>
    <row r="46" spans="1:21" ht="28.9">
      <c r="A46" s="188" t="s">
        <v>495</v>
      </c>
      <c r="B46" s="173" t="s">
        <v>495</v>
      </c>
      <c r="C46" s="174">
        <v>2</v>
      </c>
      <c r="D46" s="174" t="s">
        <v>386</v>
      </c>
      <c r="E46" s="174" t="s">
        <v>496</v>
      </c>
      <c r="F46" s="174" t="s">
        <v>497</v>
      </c>
      <c r="G46" s="174" t="s">
        <v>498</v>
      </c>
      <c r="H46" s="175" t="s">
        <v>345</v>
      </c>
      <c r="I46" s="176">
        <v>16</v>
      </c>
      <c r="J46" s="166"/>
      <c r="K46" s="166">
        <v>1</v>
      </c>
      <c r="L46" s="166">
        <v>2</v>
      </c>
      <c r="M46" s="166">
        <v>1</v>
      </c>
      <c r="N46" s="166">
        <v>10</v>
      </c>
      <c r="O46" s="166"/>
      <c r="P46" s="166"/>
      <c r="Q46" s="166"/>
      <c r="R46" s="166">
        <v>1</v>
      </c>
      <c r="S46" s="166">
        <v>1</v>
      </c>
      <c r="T46" s="166"/>
      <c r="U46" s="166"/>
    </row>
    <row r="47" spans="1:21" ht="28.9">
      <c r="A47" s="188" t="s">
        <v>499</v>
      </c>
      <c r="B47" s="173" t="s">
        <v>499</v>
      </c>
      <c r="C47" s="174">
        <v>8</v>
      </c>
      <c r="D47" s="174" t="s">
        <v>456</v>
      </c>
      <c r="E47" s="174" t="s">
        <v>342</v>
      </c>
      <c r="F47" s="174" t="s">
        <v>387</v>
      </c>
      <c r="G47" s="174" t="s">
        <v>500</v>
      </c>
      <c r="H47" s="175" t="s">
        <v>345</v>
      </c>
      <c r="I47" s="176">
        <v>15</v>
      </c>
      <c r="J47" s="166"/>
      <c r="K47" s="166"/>
      <c r="L47" s="166">
        <v>2</v>
      </c>
      <c r="M47" s="166">
        <v>2</v>
      </c>
      <c r="N47" s="166">
        <v>5</v>
      </c>
      <c r="O47" s="166"/>
      <c r="P47" s="166"/>
      <c r="Q47" s="166">
        <v>2</v>
      </c>
      <c r="R47" s="166">
        <v>4</v>
      </c>
      <c r="S47" s="166"/>
      <c r="T47" s="166"/>
      <c r="U47" s="166"/>
    </row>
    <row r="48" spans="1:21" ht="43.15">
      <c r="A48" s="188" t="s">
        <v>501</v>
      </c>
      <c r="B48" s="173" t="s">
        <v>501</v>
      </c>
      <c r="C48" s="174">
        <v>2</v>
      </c>
      <c r="D48" s="174" t="s">
        <v>386</v>
      </c>
      <c r="E48" s="174" t="s">
        <v>383</v>
      </c>
      <c r="F48" s="174" t="s">
        <v>502</v>
      </c>
      <c r="G48" s="174" t="s">
        <v>503</v>
      </c>
      <c r="H48" s="175" t="s">
        <v>342</v>
      </c>
      <c r="I48" s="176">
        <v>10</v>
      </c>
      <c r="J48" s="166"/>
      <c r="K48" s="166" t="s">
        <v>504</v>
      </c>
      <c r="L48" s="166">
        <v>3</v>
      </c>
      <c r="M48" s="166"/>
      <c r="N48" s="166"/>
      <c r="O48" s="166"/>
      <c r="P48" s="166">
        <v>5</v>
      </c>
      <c r="Q48" s="166">
        <v>2</v>
      </c>
      <c r="R48" s="166"/>
      <c r="S48" s="166"/>
      <c r="T48" s="166"/>
      <c r="U48" s="166"/>
    </row>
    <row r="49" spans="1:21" ht="28.9">
      <c r="A49" s="188" t="s">
        <v>505</v>
      </c>
      <c r="B49" s="173" t="s">
        <v>505</v>
      </c>
      <c r="C49" s="174">
        <v>5</v>
      </c>
      <c r="D49" s="174" t="s">
        <v>506</v>
      </c>
      <c r="E49" s="174" t="s">
        <v>342</v>
      </c>
      <c r="F49" s="174" t="s">
        <v>372</v>
      </c>
      <c r="G49" s="174" t="s">
        <v>507</v>
      </c>
      <c r="H49" s="175" t="s">
        <v>345</v>
      </c>
      <c r="I49" s="176">
        <v>15</v>
      </c>
      <c r="J49" s="166">
        <v>3</v>
      </c>
      <c r="K49" s="166">
        <v>3</v>
      </c>
      <c r="L49" s="166">
        <v>4</v>
      </c>
      <c r="M49" s="166"/>
      <c r="N49" s="166">
        <v>4</v>
      </c>
      <c r="O49" s="166"/>
      <c r="P49" s="166"/>
      <c r="Q49" s="166"/>
      <c r="R49" s="166"/>
      <c r="S49" s="166"/>
      <c r="T49" s="166">
        <v>1</v>
      </c>
      <c r="U49" s="166"/>
    </row>
    <row r="50" spans="1:21" ht="43.15">
      <c r="A50" s="188" t="s">
        <v>508</v>
      </c>
      <c r="B50" s="173" t="s">
        <v>508</v>
      </c>
      <c r="C50" s="174">
        <v>1</v>
      </c>
      <c r="D50" s="174" t="s">
        <v>366</v>
      </c>
      <c r="E50" s="174" t="s">
        <v>367</v>
      </c>
      <c r="F50" s="174" t="s">
        <v>372</v>
      </c>
      <c r="G50" s="174" t="s">
        <v>509</v>
      </c>
      <c r="H50" s="175" t="s">
        <v>345</v>
      </c>
      <c r="I50" s="176">
        <v>52</v>
      </c>
      <c r="J50" s="166">
        <v>1</v>
      </c>
      <c r="K50" s="166">
        <v>1</v>
      </c>
      <c r="L50" s="166">
        <v>5</v>
      </c>
      <c r="M50" s="166">
        <v>4</v>
      </c>
      <c r="N50" s="166">
        <v>40</v>
      </c>
      <c r="O50" s="166"/>
      <c r="P50" s="166"/>
      <c r="Q50" s="166"/>
      <c r="R50" s="166"/>
      <c r="S50" s="166">
        <v>1</v>
      </c>
      <c r="T50" s="166"/>
      <c r="U50" s="166"/>
    </row>
    <row r="51" spans="1:21" ht="28.9">
      <c r="A51" s="188" t="s">
        <v>510</v>
      </c>
      <c r="B51" s="173" t="s">
        <v>510</v>
      </c>
      <c r="C51" s="189" t="s">
        <v>511</v>
      </c>
      <c r="D51" s="174" t="s">
        <v>512</v>
      </c>
      <c r="E51" s="174" t="s">
        <v>342</v>
      </c>
      <c r="F51" s="174" t="s">
        <v>372</v>
      </c>
      <c r="G51" s="174" t="s">
        <v>513</v>
      </c>
      <c r="H51" s="175" t="s">
        <v>345</v>
      </c>
      <c r="I51" s="176">
        <v>94</v>
      </c>
      <c r="J51" s="166">
        <v>2</v>
      </c>
      <c r="K51" s="166">
        <v>0</v>
      </c>
      <c r="L51" s="166">
        <v>2</v>
      </c>
      <c r="M51" s="166">
        <v>5</v>
      </c>
      <c r="N51" s="166">
        <v>55</v>
      </c>
      <c r="O51" s="166">
        <v>24</v>
      </c>
      <c r="P51" s="166">
        <v>0</v>
      </c>
      <c r="Q51" s="166">
        <v>1</v>
      </c>
      <c r="R51" s="166">
        <v>2</v>
      </c>
      <c r="S51" s="166">
        <v>2</v>
      </c>
      <c r="T51" s="166">
        <v>1</v>
      </c>
      <c r="U51" s="166">
        <v>2</v>
      </c>
    </row>
    <row r="52" spans="1:21" ht="14.45">
      <c r="A52" s="188" t="s">
        <v>514</v>
      </c>
      <c r="B52" s="173" t="s">
        <v>514</v>
      </c>
      <c r="C52" s="174">
        <v>1</v>
      </c>
      <c r="D52" s="174" t="s">
        <v>456</v>
      </c>
      <c r="E52" s="174" t="s">
        <v>342</v>
      </c>
      <c r="F52" s="174" t="s">
        <v>497</v>
      </c>
      <c r="G52" s="174" t="s">
        <v>515</v>
      </c>
      <c r="H52" s="175" t="s">
        <v>345</v>
      </c>
      <c r="I52" s="176">
        <v>31</v>
      </c>
      <c r="J52" s="166">
        <v>1</v>
      </c>
      <c r="K52" s="166">
        <v>1</v>
      </c>
      <c r="L52" s="166">
        <v>7</v>
      </c>
      <c r="M52" s="166">
        <v>10</v>
      </c>
      <c r="N52" s="166">
        <v>10</v>
      </c>
      <c r="O52" s="166"/>
      <c r="P52" s="166"/>
      <c r="Q52" s="166"/>
      <c r="R52" s="166"/>
      <c r="S52" s="166">
        <v>2</v>
      </c>
      <c r="T52" s="166"/>
      <c r="U52" s="166"/>
    </row>
    <row r="53" spans="1:21" ht="28.9">
      <c r="A53" s="188" t="s">
        <v>516</v>
      </c>
      <c r="B53" s="173" t="s">
        <v>516</v>
      </c>
      <c r="C53" s="174">
        <v>2</v>
      </c>
      <c r="D53" s="174" t="s">
        <v>456</v>
      </c>
      <c r="E53" s="174" t="s">
        <v>496</v>
      </c>
      <c r="F53" s="174" t="s">
        <v>372</v>
      </c>
      <c r="G53" s="174" t="s">
        <v>517</v>
      </c>
      <c r="H53" s="175" t="s">
        <v>345</v>
      </c>
      <c r="I53" s="176">
        <v>13</v>
      </c>
      <c r="J53" s="166">
        <v>2</v>
      </c>
      <c r="K53" s="166">
        <v>2</v>
      </c>
      <c r="L53" s="166">
        <v>3</v>
      </c>
      <c r="M53" s="166"/>
      <c r="N53" s="166">
        <v>4</v>
      </c>
      <c r="O53" s="166"/>
      <c r="P53" s="166"/>
      <c r="Q53" s="166">
        <v>1</v>
      </c>
      <c r="R53" s="166"/>
      <c r="S53" s="166">
        <v>1</v>
      </c>
      <c r="T53" s="166"/>
      <c r="U53" s="166"/>
    </row>
    <row r="54" spans="1:21" ht="28.9">
      <c r="A54" s="188" t="s">
        <v>518</v>
      </c>
      <c r="B54" s="173" t="s">
        <v>519</v>
      </c>
      <c r="C54" s="174">
        <v>5</v>
      </c>
      <c r="D54" s="174" t="s">
        <v>390</v>
      </c>
      <c r="E54" s="174" t="s">
        <v>342</v>
      </c>
      <c r="F54" s="174" t="s">
        <v>372</v>
      </c>
      <c r="G54" s="174" t="s">
        <v>520</v>
      </c>
      <c r="H54" s="175" t="s">
        <v>345</v>
      </c>
      <c r="I54" s="176">
        <v>22</v>
      </c>
      <c r="J54" s="166">
        <v>3</v>
      </c>
      <c r="K54" s="166">
        <v>3</v>
      </c>
      <c r="L54" s="166">
        <v>6</v>
      </c>
      <c r="M54" s="166">
        <v>8</v>
      </c>
      <c r="N54" s="166"/>
      <c r="O54" s="166"/>
      <c r="P54" s="166"/>
      <c r="Q54" s="166"/>
      <c r="R54" s="166">
        <v>2</v>
      </c>
      <c r="S54" s="166"/>
      <c r="T54" s="166"/>
      <c r="U54" s="166">
        <v>4</v>
      </c>
    </row>
    <row r="55" spans="1:21" ht="72">
      <c r="A55" s="188" t="s">
        <v>521</v>
      </c>
      <c r="B55" s="173" t="s">
        <v>521</v>
      </c>
      <c r="C55" s="174">
        <v>6</v>
      </c>
      <c r="D55" s="174" t="s">
        <v>522</v>
      </c>
      <c r="E55" s="174" t="s">
        <v>383</v>
      </c>
      <c r="F55" s="174" t="s">
        <v>523</v>
      </c>
      <c r="G55" s="174" t="s">
        <v>524</v>
      </c>
      <c r="H55" s="175" t="s">
        <v>342</v>
      </c>
      <c r="I55" s="176">
        <v>15</v>
      </c>
      <c r="J55" s="166"/>
      <c r="K55" s="166"/>
      <c r="L55" s="166">
        <v>3</v>
      </c>
      <c r="M55" s="166"/>
      <c r="N55" s="166"/>
      <c r="O55" s="166"/>
      <c r="P55" s="166">
        <v>10</v>
      </c>
      <c r="Q55" s="166"/>
      <c r="R55" s="166">
        <v>1</v>
      </c>
      <c r="S55" s="166">
        <v>1</v>
      </c>
      <c r="T55" s="166"/>
      <c r="U55" s="166"/>
    </row>
    <row r="56" spans="1:21" ht="37.9">
      <c r="A56" s="190" t="s">
        <v>525</v>
      </c>
      <c r="B56" s="173" t="s">
        <v>525</v>
      </c>
      <c r="C56" s="174">
        <v>2</v>
      </c>
      <c r="D56" s="174" t="s">
        <v>366</v>
      </c>
      <c r="E56" s="174" t="s">
        <v>342</v>
      </c>
      <c r="F56" s="174" t="s">
        <v>372</v>
      </c>
      <c r="G56" s="177" t="s">
        <v>526</v>
      </c>
      <c r="H56" s="175" t="s">
        <v>345</v>
      </c>
      <c r="I56" s="191">
        <v>34</v>
      </c>
      <c r="J56" s="166">
        <v>3</v>
      </c>
      <c r="K56" s="166">
        <v>3</v>
      </c>
      <c r="L56" s="166">
        <v>10</v>
      </c>
      <c r="M56" s="166">
        <v>15</v>
      </c>
      <c r="N56" s="166"/>
      <c r="O56" s="166"/>
      <c r="P56" s="166"/>
      <c r="Q56" s="166"/>
      <c r="R56" s="166"/>
      <c r="S56" s="166">
        <v>3</v>
      </c>
      <c r="T56" s="166"/>
      <c r="U56" s="166"/>
    </row>
    <row r="57" spans="1:21" ht="14.45">
      <c r="A57" s="190" t="s">
        <v>527</v>
      </c>
      <c r="B57" s="173" t="s">
        <v>527</v>
      </c>
      <c r="C57" s="173"/>
      <c r="D57" s="173"/>
      <c r="E57" s="173"/>
      <c r="F57" s="173"/>
      <c r="G57" s="173"/>
      <c r="H57" s="175" t="s">
        <v>345</v>
      </c>
      <c r="I57" s="191">
        <v>13</v>
      </c>
      <c r="J57" s="166"/>
      <c r="K57" s="166"/>
      <c r="L57" s="166">
        <v>3</v>
      </c>
      <c r="M57" s="166"/>
      <c r="N57" s="166"/>
      <c r="O57" s="166">
        <v>10</v>
      </c>
      <c r="P57" s="166"/>
      <c r="Q57" s="166"/>
      <c r="R57" s="166"/>
      <c r="S57" s="166"/>
      <c r="T57" s="166"/>
      <c r="U57" s="166"/>
    </row>
    <row r="58" spans="1:21" ht="28.9">
      <c r="A58" s="190" t="s">
        <v>528</v>
      </c>
      <c r="B58" s="173" t="s">
        <v>528</v>
      </c>
      <c r="C58" s="174">
        <v>2</v>
      </c>
      <c r="D58" s="174" t="s">
        <v>382</v>
      </c>
      <c r="E58" s="174" t="s">
        <v>529</v>
      </c>
      <c r="F58" s="174" t="s">
        <v>372</v>
      </c>
      <c r="G58" s="174" t="s">
        <v>530</v>
      </c>
      <c r="H58" s="175" t="s">
        <v>345</v>
      </c>
      <c r="I58" s="191">
        <v>60</v>
      </c>
      <c r="J58" s="166"/>
      <c r="K58" s="166"/>
      <c r="L58" s="166"/>
      <c r="M58" s="166">
        <v>30</v>
      </c>
      <c r="N58" s="166">
        <v>30</v>
      </c>
      <c r="O58" s="166"/>
      <c r="P58" s="166"/>
      <c r="Q58" s="166"/>
      <c r="R58" s="166"/>
      <c r="S58" s="166"/>
      <c r="T58" s="166"/>
      <c r="U58" s="166"/>
    </row>
    <row r="59" spans="1:21" ht="72">
      <c r="A59" s="190" t="s">
        <v>531</v>
      </c>
      <c r="B59" s="173" t="s">
        <v>531</v>
      </c>
      <c r="C59" s="174">
        <v>1</v>
      </c>
      <c r="D59" s="174" t="s">
        <v>433</v>
      </c>
      <c r="E59" s="174" t="s">
        <v>342</v>
      </c>
      <c r="F59" s="174" t="s">
        <v>475</v>
      </c>
      <c r="G59" s="174" t="s">
        <v>532</v>
      </c>
      <c r="H59" s="175" t="s">
        <v>345</v>
      </c>
      <c r="I59" s="191">
        <v>121</v>
      </c>
      <c r="J59" s="166"/>
      <c r="K59" s="166"/>
      <c r="L59" s="166">
        <v>4</v>
      </c>
      <c r="M59" s="166">
        <v>20</v>
      </c>
      <c r="N59" s="166">
        <v>35</v>
      </c>
      <c r="O59" s="166">
        <v>60</v>
      </c>
      <c r="P59" s="166"/>
      <c r="Q59" s="166"/>
      <c r="R59" s="166"/>
      <c r="S59" s="166">
        <v>1</v>
      </c>
      <c r="T59" s="166">
        <v>1</v>
      </c>
      <c r="U59" s="166">
        <v>6</v>
      </c>
    </row>
    <row r="60" spans="1:21">
      <c r="J60">
        <f>SUM(J4:J59)</f>
        <v>171</v>
      </c>
      <c r="K60">
        <f t="shared" ref="K60:U60" si="0">SUM(K4:K59)</f>
        <v>175</v>
      </c>
      <c r="L60">
        <f t="shared" si="0"/>
        <v>189</v>
      </c>
      <c r="M60">
        <f t="shared" si="0"/>
        <v>497</v>
      </c>
      <c r="N60">
        <f t="shared" si="0"/>
        <v>617</v>
      </c>
      <c r="O60">
        <f t="shared" si="0"/>
        <v>279</v>
      </c>
      <c r="P60">
        <f t="shared" si="0"/>
        <v>40</v>
      </c>
      <c r="Q60">
        <f t="shared" si="0"/>
        <v>41</v>
      </c>
      <c r="R60">
        <f t="shared" si="0"/>
        <v>21</v>
      </c>
      <c r="S60">
        <f t="shared" si="0"/>
        <v>49</v>
      </c>
      <c r="T60">
        <f t="shared" si="0"/>
        <v>24</v>
      </c>
      <c r="U60">
        <f t="shared" si="0"/>
        <v>81</v>
      </c>
    </row>
  </sheetData>
  <pageMargins left="0.70866141732283472" right="0.70866141732283472" top="0.74803149606299213" bottom="0.74803149606299213" header="0.31496062992125984" footer="0.31496062992125984"/>
  <pageSetup paperSize="9" fitToHeight="0" orientation="portrait" verticalDpi="0" r:id="rId1"/>
  <headerFooter>
    <oddHeader>&amp;C&amp;F</oddHeader>
    <oddFooter>&amp;L&amp;A</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34EE-10FA-4D1C-9AC7-B16170681130}">
  <dimension ref="A1:B29"/>
  <sheetViews>
    <sheetView workbookViewId="0">
      <selection activeCell="D7" sqref="D7"/>
    </sheetView>
  </sheetViews>
  <sheetFormatPr defaultColWidth="11" defaultRowHeight="12.6"/>
  <cols>
    <col min="2" max="2" width="13.625" bestFit="1" customWidth="1"/>
  </cols>
  <sheetData>
    <row r="1" spans="1:2" ht="15">
      <c r="A1" s="203" t="s">
        <v>533</v>
      </c>
    </row>
    <row r="3" spans="1:2" ht="12.75">
      <c r="A3" s="198" t="s">
        <v>377</v>
      </c>
      <c r="B3" s="199" t="s">
        <v>534</v>
      </c>
    </row>
    <row r="4" spans="1:2" ht="12.75">
      <c r="A4" s="200" t="s">
        <v>535</v>
      </c>
      <c r="B4" s="201">
        <v>168</v>
      </c>
    </row>
    <row r="5" spans="1:2" ht="12.75">
      <c r="A5" s="200" t="s">
        <v>536</v>
      </c>
      <c r="B5" s="201">
        <v>308</v>
      </c>
    </row>
    <row r="6" spans="1:2" ht="12.75">
      <c r="A6" s="200" t="s">
        <v>537</v>
      </c>
      <c r="B6" s="201">
        <v>254</v>
      </c>
    </row>
    <row r="7" spans="1:2" ht="12.75">
      <c r="A7" s="200" t="s">
        <v>538</v>
      </c>
      <c r="B7" s="201">
        <v>5</v>
      </c>
    </row>
    <row r="8" spans="1:2" ht="12.75">
      <c r="A8" s="200" t="s">
        <v>539</v>
      </c>
      <c r="B8" s="201">
        <v>512</v>
      </c>
    </row>
    <row r="9" spans="1:2" ht="12.75">
      <c r="A9" s="200" t="s">
        <v>540</v>
      </c>
      <c r="B9" s="201">
        <v>523</v>
      </c>
    </row>
    <row r="10" spans="1:2" ht="12.75">
      <c r="A10" s="200" t="s">
        <v>541</v>
      </c>
      <c r="B10" s="201">
        <v>211</v>
      </c>
    </row>
    <row r="11" spans="1:2" ht="12.75">
      <c r="A11" s="200" t="s">
        <v>542</v>
      </c>
      <c r="B11" s="201">
        <v>51</v>
      </c>
    </row>
    <row r="12" spans="1:2" ht="12.75">
      <c r="A12" s="200" t="s">
        <v>543</v>
      </c>
      <c r="B12" s="201">
        <v>101</v>
      </c>
    </row>
    <row r="13" spans="1:2" ht="12.75">
      <c r="A13" s="200" t="s">
        <v>544</v>
      </c>
      <c r="B13" s="201">
        <v>172</v>
      </c>
    </row>
    <row r="14" spans="1:2" ht="12.75">
      <c r="A14" s="200" t="s">
        <v>545</v>
      </c>
      <c r="B14" s="201">
        <v>48</v>
      </c>
    </row>
    <row r="15" spans="1:2" ht="12.75">
      <c r="A15" s="202"/>
      <c r="B15" s="202"/>
    </row>
    <row r="16" spans="1:2" ht="12.75">
      <c r="A16" s="202"/>
      <c r="B16" s="202"/>
    </row>
    <row r="17" spans="1:2" ht="12.75">
      <c r="A17" s="202" t="s">
        <v>546</v>
      </c>
      <c r="B17" s="202"/>
    </row>
    <row r="18" spans="1:2" ht="12.75">
      <c r="A18" s="202"/>
      <c r="B18" s="202"/>
    </row>
    <row r="19" spans="1:2" ht="12.75">
      <c r="A19" s="198" t="s">
        <v>377</v>
      </c>
      <c r="B19" s="199" t="s">
        <v>534</v>
      </c>
    </row>
    <row r="20" spans="1:2" ht="12.75">
      <c r="A20" s="200" t="s">
        <v>547</v>
      </c>
      <c r="B20" s="201">
        <v>14</v>
      </c>
    </row>
    <row r="21" spans="1:2" ht="12.75">
      <c r="A21" s="200" t="s">
        <v>548</v>
      </c>
      <c r="B21" s="201">
        <v>126</v>
      </c>
    </row>
    <row r="22" spans="1:2" ht="12.75">
      <c r="A22" s="200" t="s">
        <v>549</v>
      </c>
      <c r="B22" s="201">
        <v>4</v>
      </c>
    </row>
    <row r="23" spans="1:2" ht="12.75">
      <c r="A23" s="200" t="s">
        <v>550</v>
      </c>
      <c r="B23" s="201">
        <v>18</v>
      </c>
    </row>
    <row r="24" spans="1:2" ht="12.75">
      <c r="A24" s="200" t="s">
        <v>551</v>
      </c>
      <c r="B24" s="201">
        <v>2</v>
      </c>
    </row>
    <row r="25" spans="1:2" ht="12.75">
      <c r="A25" s="200" t="s">
        <v>552</v>
      </c>
      <c r="B25" s="201">
        <v>163</v>
      </c>
    </row>
    <row r="26" spans="1:2" ht="12.75">
      <c r="A26" s="200" t="s">
        <v>553</v>
      </c>
      <c r="B26" s="201">
        <v>120</v>
      </c>
    </row>
    <row r="27" spans="1:2" ht="12.75">
      <c r="A27" s="200" t="s">
        <v>554</v>
      </c>
      <c r="B27" s="201">
        <v>34</v>
      </c>
    </row>
    <row r="28" spans="1:2" ht="12.75"/>
    <row r="29" spans="1:2" 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de0bd9f-f925-445c-a477-f11f9e5a6d51" xsi:nil="true"/>
    <lcf76f155ced4ddcb4097134ff3c332f xmlns="aaaf2076-8a3c-4571-84c6-a093b98ea19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4831BCD425B874F9F5C059D881BE820" ma:contentTypeVersion="12" ma:contentTypeDescription="Crée un document." ma:contentTypeScope="" ma:versionID="a7df9eac079cb3499aca62ad30585a64">
  <xsd:schema xmlns:xsd="http://www.w3.org/2001/XMLSchema" xmlns:xs="http://www.w3.org/2001/XMLSchema" xmlns:p="http://schemas.microsoft.com/office/2006/metadata/properties" xmlns:ns2="aaaf2076-8a3c-4571-84c6-a093b98ea192" xmlns:ns3="ade0bd9f-f925-445c-a477-f11f9e5a6d51" targetNamespace="http://schemas.microsoft.com/office/2006/metadata/properties" ma:root="true" ma:fieldsID="108a5e8bfcfee0f74e08aa37d5dacd50" ns2:_="" ns3:_="">
    <xsd:import namespace="aaaf2076-8a3c-4571-84c6-a093b98ea192"/>
    <xsd:import namespace="ade0bd9f-f925-445c-a477-f11f9e5a6d5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f2076-8a3c-4571-84c6-a093b98ea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e0bd9f-f925-445c-a477-f11f9e5a6d5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1a6bb508-0142-4e58-8223-6c4326875b42}" ma:internalName="TaxCatchAll" ma:showField="CatchAllData" ma:web="ade0bd9f-f925-445c-a477-f11f9e5a6d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44D4D0-DD11-4342-A720-C8564029390C}"/>
</file>

<file path=customXml/itemProps2.xml><?xml version="1.0" encoding="utf-8"?>
<ds:datastoreItem xmlns:ds="http://schemas.openxmlformats.org/officeDocument/2006/customXml" ds:itemID="{421AF36A-0760-4BB7-94BD-2E9E19EE23F1}"/>
</file>

<file path=customXml/itemProps3.xml><?xml version="1.0" encoding="utf-8"?>
<ds:datastoreItem xmlns:ds="http://schemas.openxmlformats.org/officeDocument/2006/customXml" ds:itemID="{DD5E9F09-46ED-4729-BB88-49EAD8311287}"/>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Pole Emploi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CARREIRA Stevens</dc:creator>
  <cp:keywords/>
  <dc:description/>
  <cp:lastModifiedBy>LUCAS Vincent</cp:lastModifiedBy>
  <cp:revision/>
  <dcterms:created xsi:type="dcterms:W3CDTF">2024-09-24T06:31:24Z</dcterms:created>
  <dcterms:modified xsi:type="dcterms:W3CDTF">2025-09-03T14:25:24Z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0x010100B4831BCD425B874F9F5C059D881BE820</vt:lpwstr>
  </property>
  <property fmtid="{D5CDD505-2E9C-101B-9397-08002B2CF9AE}" pid="3" name="MediaServiceImageTags">
    <vt:lpwstr/>
  </property>
</Properties>
</file>