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100_Marchés Publics et Conventions\130_Marchés par direction\DAPPI\2025 DAPPI\25MAR07_Controle D'accès\1_DCE\"/>
    </mc:Choice>
  </mc:AlternateContent>
  <xr:revisionPtr revIDLastSave="0" documentId="13_ncr:1_{603BAA2F-1737-486A-9AD5-9F3B6EF36FD5}" xr6:coauthVersionLast="47" xr6:coauthVersionMax="47" xr10:uidLastSave="{00000000-0000-0000-0000-000000000000}"/>
  <bookViews>
    <workbookView xWindow="-110" yWindow="-110" windowWidth="19420" windowHeight="11500" tabRatio="727" activeTab="2" xr2:uid="{00000000-000D-0000-FFFF-FFFF00000000}"/>
  </bookViews>
  <sheets>
    <sheet name="DPGF" sheetId="4" r:id="rId1"/>
    <sheet name="BPU" sheetId="5" r:id="rId2"/>
    <sheet name="DQE" sheetId="6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4" l="1"/>
  <c r="D23" i="4" l="1"/>
  <c r="G5" i="6" s="1"/>
  <c r="G18" i="6" s="1"/>
  <c r="F5" i="6"/>
  <c r="F18" i="6" s="1"/>
  <c r="D24" i="4" l="1"/>
  <c r="H5" i="6" s="1"/>
  <c r="H18" i="6" s="1"/>
</calcChain>
</file>

<file path=xl/sharedStrings.xml><?xml version="1.0" encoding="utf-8"?>
<sst xmlns="http://schemas.openxmlformats.org/spreadsheetml/2006/main" count="70" uniqueCount="52">
  <si>
    <t>U</t>
  </si>
  <si>
    <t>ens</t>
  </si>
  <si>
    <t>Libellé</t>
  </si>
  <si>
    <t>u</t>
  </si>
  <si>
    <t>inclus</t>
  </si>
  <si>
    <t>TVA (20%)</t>
  </si>
  <si>
    <t>TOTAL (TTC)</t>
  </si>
  <si>
    <t>TOTAL (HT)</t>
  </si>
  <si>
    <t xml:space="preserve"> Etudes d'EXE :</t>
  </si>
  <si>
    <t>N°</t>
  </si>
  <si>
    <t>IV.2</t>
  </si>
  <si>
    <t>Système</t>
  </si>
  <si>
    <t>Fourniture et paramétrage d'un logiciel ouvert de contrôle d'accés et anti-intrusion</t>
  </si>
  <si>
    <t>IV.3</t>
  </si>
  <si>
    <t>Serveur</t>
  </si>
  <si>
    <t>Migration des données existantes (zones, badges, alarmes …)</t>
  </si>
  <si>
    <t>IV.4</t>
  </si>
  <si>
    <t>Matériel</t>
  </si>
  <si>
    <t>IV.11</t>
  </si>
  <si>
    <t>Formation et maintenance</t>
  </si>
  <si>
    <t>Formation du personnel, fourniture d'un stock de pièces de rechange et d'un carnet de maintenance.</t>
  </si>
  <si>
    <t>Fourniture et pose du serveur et système de sauvegarde des données</t>
  </si>
  <si>
    <t>Remplacement des UTL en place</t>
  </si>
  <si>
    <t>Remplacement lecteurs de badge en place</t>
  </si>
  <si>
    <t>IV.7</t>
  </si>
  <si>
    <t>IV.8</t>
  </si>
  <si>
    <t>PU HT</t>
  </si>
  <si>
    <t>Total HT</t>
  </si>
  <si>
    <r>
      <t xml:space="preserve">Décomposition du Prix Global et Forfaitaire
</t>
    </r>
    <r>
      <rPr>
        <sz val="12"/>
        <rFont val="Times New Roman"/>
        <family val="1"/>
      </rPr>
      <t>25MAR07 Travaux contrôle d'accès - CESE</t>
    </r>
  </si>
  <si>
    <r>
      <t xml:space="preserve">Bordereau des Prix Unitaires
</t>
    </r>
    <r>
      <rPr>
        <sz val="12"/>
        <rFont val="Times New Roman"/>
        <family val="1"/>
      </rPr>
      <t>25MAR07 Travaux contrôle d'accès - CESE</t>
    </r>
  </si>
  <si>
    <t>Les prestations  définies au BPU incluent : 
- La fourniture et pose des matériels
- Leur alimentation électrique et leur raccordement au réseau d’information en BACnet/IP
- Leur intégration au système de contrôle d’accès</t>
  </si>
  <si>
    <t>PU (HT)</t>
  </si>
  <si>
    <t>Unité de traitement locale</t>
  </si>
  <si>
    <t>Lecteur de badge</t>
  </si>
  <si>
    <t>Système de lecteur pour ascenseur</t>
  </si>
  <si>
    <t>Ventouse</t>
  </si>
  <si>
    <t>Gache</t>
  </si>
  <si>
    <t>Contact de porte</t>
  </si>
  <si>
    <t>Contact de feuillure</t>
  </si>
  <si>
    <t>Contact de choc</t>
  </si>
  <si>
    <t>Détecteur de mouvement</t>
  </si>
  <si>
    <t>Poste d'exploitation (PC, écran, clavier souris)</t>
  </si>
  <si>
    <r>
      <t xml:space="preserve">Détail quantitaif estimatif (non contractuel)
</t>
    </r>
    <r>
      <rPr>
        <sz val="12"/>
        <rFont val="Times New Roman"/>
        <family val="1"/>
      </rPr>
      <t>25MAR07 Travaux contrôle d'accès - CESE</t>
    </r>
  </si>
  <si>
    <t>Partie forfaitaire</t>
  </si>
  <si>
    <t>Prestation complémentaire - partie à commande</t>
  </si>
  <si>
    <t xml:space="preserve"> la migration du système de contrôle d’accès actuel (DPGF)</t>
  </si>
  <si>
    <t>Quantité</t>
  </si>
  <si>
    <t>TVA</t>
  </si>
  <si>
    <t>Total TTC</t>
  </si>
  <si>
    <t>Le détail quantitaif reprend les montants indiqués dans le cadre de la décomposition du prix global et forfaitaire, ainsi que ceux indiqués dans le bordereau des prix unitaires</t>
  </si>
  <si>
    <t>Total DQE</t>
  </si>
  <si>
    <t xml:space="preserve">Quantité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</si>
</sst>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\ [$€-40C]_-;\-* #,##0\ [$€-40C]_-;_-* &quot;-&quot;??\ [$€-40C]_-;_-@_-"/>
    <numFmt numFmtId="166" formatCode="_-* #,##0.00\ [$€-40C]_-;\-* #,##0.00\ [$€-40C]_-;_-* &quot;-&quot;??\ [$€-40C]_-;_-@_-"/>
  </numFmts>
  <fonts count="14" x14ac:knownFonts="1">
    <font>
      <sz val="10"/>
      <name val="Arial"/>
      <family val="2"/>
    </font>
    <font>
      <sz val="8"/>
      <name val="Book Antiqua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2"/>
      <name val="Times New Roman"/>
      <family val="1"/>
    </font>
    <font>
      <b/>
      <sz val="12"/>
      <name val="Arial"/>
      <family val="1"/>
    </font>
    <font>
      <sz val="12"/>
      <name val="Times New Roman"/>
      <family val="1"/>
    </font>
    <font>
      <sz val="10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vertical="center"/>
    </xf>
    <xf numFmtId="0" fontId="2" fillId="2" borderId="0" xfId="0" applyFont="1" applyFill="1"/>
    <xf numFmtId="0" fontId="2" fillId="2" borderId="10" xfId="0" applyFont="1" applyFill="1" applyBorder="1"/>
    <xf numFmtId="0" fontId="0" fillId="2" borderId="8" xfId="0" quotePrefix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2" fillId="2" borderId="5" xfId="0" applyFont="1" applyFill="1" applyBorder="1"/>
    <xf numFmtId="0" fontId="2" fillId="2" borderId="15" xfId="0" applyFont="1" applyFill="1" applyBorder="1"/>
    <xf numFmtId="0" fontId="0" fillId="2" borderId="9" xfId="0" quotePrefix="1" applyFill="1" applyBorder="1"/>
    <xf numFmtId="0" fontId="2" fillId="2" borderId="17" xfId="0" applyFont="1" applyFill="1" applyBorder="1"/>
    <xf numFmtId="0" fontId="2" fillId="2" borderId="14" xfId="0" applyFont="1" applyFill="1" applyBorder="1" applyAlignment="1">
      <alignment vertical="top" wrapText="1"/>
    </xf>
    <xf numFmtId="0" fontId="0" fillId="2" borderId="14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center" vertical="top" wrapText="1"/>
    </xf>
    <xf numFmtId="165" fontId="0" fillId="2" borderId="6" xfId="1" applyNumberFormat="1" applyFont="1" applyFill="1" applyBorder="1"/>
    <xf numFmtId="0" fontId="0" fillId="2" borderId="1" xfId="0" applyFill="1" applyBorder="1" applyAlignment="1">
      <alignment horizontal="center"/>
    </xf>
    <xf numFmtId="0" fontId="0" fillId="2" borderId="1" xfId="0" quotePrefix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left" vertical="top" wrapText="1" indent="1"/>
    </xf>
    <xf numFmtId="0" fontId="2" fillId="2" borderId="7" xfId="0" applyFont="1" applyFill="1" applyBorder="1"/>
    <xf numFmtId="0" fontId="8" fillId="2" borderId="16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right" vertical="center"/>
    </xf>
    <xf numFmtId="0" fontId="0" fillId="2" borderId="26" xfId="0" applyFill="1" applyBorder="1" applyAlignment="1">
      <alignment horizontal="center" vertical="center"/>
    </xf>
    <xf numFmtId="0" fontId="8" fillId="2" borderId="27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12" fillId="2" borderId="0" xfId="0" applyFont="1" applyFill="1"/>
    <xf numFmtId="166" fontId="0" fillId="2" borderId="0" xfId="0" applyNumberFormat="1" applyFill="1" applyAlignment="1">
      <alignment horizontal="center"/>
    </xf>
    <xf numFmtId="0" fontId="13" fillId="2" borderId="26" xfId="0" applyFont="1" applyFill="1" applyBorder="1" applyAlignment="1">
      <alignment horizontal="left" vertical="center" indent="1"/>
    </xf>
    <xf numFmtId="166" fontId="13" fillId="2" borderId="28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0" fillId="2" borderId="5" xfId="0" applyFill="1" applyBorder="1" applyAlignment="1">
      <alignment horizontal="left" vertical="center" wrapText="1" indent="1"/>
    </xf>
    <xf numFmtId="166" fontId="0" fillId="2" borderId="6" xfId="1" applyNumberFormat="1" applyFont="1" applyFill="1" applyBorder="1" applyAlignment="1">
      <alignment horizontal="left" vertical="center" wrapText="1" indent="1"/>
    </xf>
    <xf numFmtId="0" fontId="0" fillId="2" borderId="30" xfId="0" applyFill="1" applyBorder="1" applyAlignment="1">
      <alignment horizontal="left" vertical="center" wrapText="1" indent="1"/>
    </xf>
    <xf numFmtId="0" fontId="0" fillId="2" borderId="31" xfId="0" applyFill="1" applyBorder="1" applyAlignment="1">
      <alignment horizontal="left" vertical="center" wrapText="1" indent="1"/>
    </xf>
    <xf numFmtId="166" fontId="0" fillId="2" borderId="24" xfId="1" applyNumberFormat="1" applyFont="1" applyFill="1" applyBorder="1" applyAlignment="1">
      <alignment horizontal="left" vertical="center" wrapText="1" inden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left" vertical="center" indent="1"/>
    </xf>
    <xf numFmtId="0" fontId="13" fillId="2" borderId="1" xfId="0" applyFont="1" applyFill="1" applyBorder="1" applyAlignment="1">
      <alignment horizontal="left" vertical="center" indent="1"/>
    </xf>
    <xf numFmtId="166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wrapText="1" indent="1"/>
    </xf>
    <xf numFmtId="166" fontId="0" fillId="2" borderId="1" xfId="1" applyNumberFormat="1" applyFont="1" applyFill="1" applyBorder="1" applyAlignment="1">
      <alignment horizontal="left" vertical="center" wrapText="1" indent="1"/>
    </xf>
    <xf numFmtId="166" fontId="0" fillId="2" borderId="1" xfId="1" applyNumberFormat="1" applyFont="1" applyFill="1" applyBorder="1" applyAlignment="1">
      <alignment horizontal="left" vertical="center" indent="1"/>
    </xf>
    <xf numFmtId="166" fontId="0" fillId="3" borderId="1" xfId="0" applyNumberFormat="1" applyFill="1" applyBorder="1"/>
    <xf numFmtId="0" fontId="8" fillId="2" borderId="1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right"/>
    </xf>
    <xf numFmtId="0" fontId="5" fillId="2" borderId="19" xfId="0" applyFont="1" applyFill="1" applyBorder="1" applyAlignment="1">
      <alignment horizontal="right"/>
    </xf>
    <xf numFmtId="165" fontId="5" fillId="2" borderId="20" xfId="1" applyNumberFormat="1" applyFont="1" applyFill="1" applyBorder="1" applyAlignment="1">
      <alignment horizontal="center"/>
    </xf>
    <xf numFmtId="165" fontId="5" fillId="2" borderId="21" xfId="1" applyNumberFormat="1" applyFont="1" applyFill="1" applyBorder="1" applyAlignment="1">
      <alignment horizontal="center"/>
    </xf>
    <xf numFmtId="165" fontId="5" fillId="2" borderId="22" xfId="1" applyNumberFormat="1" applyFont="1" applyFill="1" applyBorder="1" applyAlignment="1">
      <alignment horizontal="center"/>
    </xf>
    <xf numFmtId="165" fontId="2" fillId="2" borderId="2" xfId="1" applyNumberFormat="1" applyFont="1" applyFill="1" applyBorder="1" applyAlignment="1">
      <alignment horizontal="center"/>
    </xf>
    <xf numFmtId="165" fontId="2" fillId="2" borderId="8" xfId="1" applyNumberFormat="1" applyFont="1" applyFill="1" applyBorder="1" applyAlignment="1">
      <alignment horizontal="center"/>
    </xf>
    <xf numFmtId="165" fontId="2" fillId="2" borderId="9" xfId="1" applyNumberFormat="1" applyFont="1" applyFill="1" applyBorder="1" applyAlignment="1">
      <alignment horizontal="center"/>
    </xf>
    <xf numFmtId="0" fontId="6" fillId="2" borderId="25" xfId="0" applyFont="1" applyFill="1" applyBorder="1" applyAlignment="1">
      <alignment horizontal="right"/>
    </xf>
    <xf numFmtId="0" fontId="6" fillId="2" borderId="13" xfId="0" applyFont="1" applyFill="1" applyBorder="1" applyAlignment="1">
      <alignment horizontal="right"/>
    </xf>
    <xf numFmtId="165" fontId="6" fillId="2" borderId="3" xfId="1" applyNumberFormat="1" applyFont="1" applyFill="1" applyBorder="1" applyAlignment="1">
      <alignment horizontal="center"/>
    </xf>
    <xf numFmtId="165" fontId="6" fillId="2" borderId="4" xfId="1" applyNumberFormat="1" applyFont="1" applyFill="1" applyBorder="1" applyAlignment="1">
      <alignment horizontal="center"/>
    </xf>
    <xf numFmtId="0" fontId="6" fillId="2" borderId="18" xfId="0" applyFont="1" applyFill="1" applyBorder="1" applyAlignment="1">
      <alignment horizontal="right"/>
    </xf>
    <xf numFmtId="0" fontId="6" fillId="2" borderId="19" xfId="0" applyFont="1" applyFill="1" applyBorder="1" applyAlignment="1">
      <alignment horizontal="right"/>
    </xf>
    <xf numFmtId="165" fontId="6" fillId="2" borderId="23" xfId="1" applyNumberFormat="1" applyFont="1" applyFill="1" applyBorder="1" applyAlignment="1">
      <alignment horizontal="center"/>
    </xf>
    <xf numFmtId="165" fontId="6" fillId="2" borderId="24" xfId="1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right"/>
    </xf>
    <xf numFmtId="165" fontId="7" fillId="2" borderId="8" xfId="1" applyNumberFormat="1" applyFont="1" applyFill="1" applyBorder="1" applyAlignment="1">
      <alignment horizontal="right"/>
    </xf>
    <xf numFmtId="165" fontId="7" fillId="2" borderId="9" xfId="1" applyNumberFormat="1" applyFont="1" applyFill="1" applyBorder="1" applyAlignment="1">
      <alignment horizontal="right"/>
    </xf>
    <xf numFmtId="0" fontId="9" fillId="2" borderId="12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top" wrapText="1" indent="1"/>
    </xf>
    <xf numFmtId="0" fontId="9" fillId="2" borderId="12" xfId="0" applyFont="1" applyFill="1" applyBorder="1" applyAlignment="1">
      <alignment horizontal="left" vertical="top" wrapText="1" inden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4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130175</xdr:colOff>
      <xdr:row>1</xdr:row>
      <xdr:rowOff>147411</xdr:rowOff>
    </xdr:from>
    <xdr:to>
      <xdr:col>2</xdr:col>
      <xdr:colOff>455893</xdr:colOff>
      <xdr:row>2</xdr:row>
      <xdr:rowOff>837746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68B97F61-9F19-51A8-28D9-8F17D0B7F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818" y="310697"/>
          <a:ext cx="752075" cy="86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90713</xdr:colOff>
      <xdr:row>0</xdr:row>
      <xdr:rowOff>143330</xdr:rowOff>
    </xdr:from>
    <xdr:to>
      <xdr:col>1</xdr:col>
      <xdr:colOff>782864</xdr:colOff>
      <xdr:row>1</xdr:row>
      <xdr:rowOff>775870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1C3232D5-CFA4-487A-B9ED-42A18079E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263" y="143330"/>
          <a:ext cx="692151" cy="79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114903</xdr:colOff>
      <xdr:row>0</xdr:row>
      <xdr:rowOff>137282</xdr:rowOff>
    </xdr:from>
    <xdr:to>
      <xdr:col>1</xdr:col>
      <xdr:colOff>807054</xdr:colOff>
      <xdr:row>1</xdr:row>
      <xdr:rowOff>769822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F5CF9941-2551-457C-B8AA-2D48E3A6F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3189" y="137282"/>
          <a:ext cx="692151" cy="789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3A801-6322-1447-9911-E22A4011E0EA}">
  <dimension ref="B2:K24"/>
  <sheetViews>
    <sheetView zoomScale="105" zoomScaleNormal="85" workbookViewId="0">
      <selection activeCell="H7" sqref="H7"/>
    </sheetView>
  </sheetViews>
  <sheetFormatPr baseColWidth="10" defaultColWidth="11.453125" defaultRowHeight="13" x14ac:dyDescent="0.3"/>
  <cols>
    <col min="1" max="1" width="8.453125" style="1" customWidth="1"/>
    <col min="2" max="2" width="6.08984375" style="4" bestFit="1" customWidth="1"/>
    <col min="3" max="3" width="46.08984375" style="1" customWidth="1"/>
    <col min="4" max="4" width="6.6328125" style="2" customWidth="1"/>
    <col min="5" max="5" width="12.08984375" style="2" customWidth="1"/>
    <col min="6" max="6" width="11.1796875" style="2" customWidth="1"/>
    <col min="7" max="7" width="14.36328125" style="1" customWidth="1"/>
    <col min="8" max="16384" width="11.453125" style="1"/>
  </cols>
  <sheetData>
    <row r="2" spans="2:11" ht="13.5" thickBot="1" x14ac:dyDescent="0.35"/>
    <row r="3" spans="2:11" s="3" customFormat="1" ht="72" customHeight="1" thickBot="1" x14ac:dyDescent="0.3">
      <c r="B3" s="66" t="s">
        <v>28</v>
      </c>
      <c r="C3" s="67"/>
      <c r="D3" s="67"/>
      <c r="E3" s="67"/>
      <c r="F3" s="67"/>
      <c r="G3" s="68"/>
    </row>
    <row r="4" spans="2:11" s="2" customFormat="1" ht="31.75" customHeight="1" x14ac:dyDescent="0.25">
      <c r="B4" s="26" t="s">
        <v>9</v>
      </c>
      <c r="C4" s="27" t="s">
        <v>2</v>
      </c>
      <c r="D4" s="24" t="s">
        <v>0</v>
      </c>
      <c r="E4" s="49" t="s">
        <v>51</v>
      </c>
      <c r="F4" s="24" t="s">
        <v>26</v>
      </c>
      <c r="G4" s="25" t="s">
        <v>27</v>
      </c>
    </row>
    <row r="5" spans="2:11" s="2" customFormat="1" ht="15.5" x14ac:dyDescent="0.35">
      <c r="B5" s="5"/>
      <c r="C5" s="6"/>
      <c r="D5" s="7"/>
      <c r="E5" s="7"/>
      <c r="F5" s="7"/>
      <c r="G5" s="8"/>
    </row>
    <row r="6" spans="2:11" x14ac:dyDescent="0.3">
      <c r="B6" s="9" t="s">
        <v>10</v>
      </c>
      <c r="C6" s="10" t="s">
        <v>8</v>
      </c>
      <c r="D6" s="69" t="s">
        <v>4</v>
      </c>
      <c r="E6" s="70"/>
      <c r="F6" s="70"/>
      <c r="G6" s="71"/>
      <c r="I6" s="29"/>
    </row>
    <row r="7" spans="2:11" x14ac:dyDescent="0.3">
      <c r="B7" s="5"/>
      <c r="C7" s="6"/>
      <c r="D7" s="6"/>
      <c r="E7" s="6"/>
      <c r="F7" s="6"/>
      <c r="G7" s="11"/>
    </row>
    <row r="8" spans="2:11" x14ac:dyDescent="0.3">
      <c r="B8" s="12" t="s">
        <v>13</v>
      </c>
      <c r="C8" s="13" t="s">
        <v>11</v>
      </c>
      <c r="D8" s="55"/>
      <c r="E8" s="56"/>
      <c r="F8" s="56"/>
      <c r="G8" s="57"/>
    </row>
    <row r="9" spans="2:11" ht="25" x14ac:dyDescent="0.3">
      <c r="B9" s="12"/>
      <c r="C9" s="14" t="s">
        <v>12</v>
      </c>
      <c r="D9" s="18" t="s">
        <v>1</v>
      </c>
      <c r="E9" s="15">
        <v>1</v>
      </c>
      <c r="F9" s="15"/>
      <c r="G9" s="16"/>
      <c r="K9" s="29"/>
    </row>
    <row r="10" spans="2:11" ht="25" x14ac:dyDescent="0.3">
      <c r="B10" s="12"/>
      <c r="C10" s="14" t="s">
        <v>15</v>
      </c>
      <c r="D10" s="18" t="s">
        <v>1</v>
      </c>
      <c r="E10" s="15">
        <v>1</v>
      </c>
      <c r="F10" s="15"/>
      <c r="G10" s="16"/>
    </row>
    <row r="11" spans="2:11" x14ac:dyDescent="0.3">
      <c r="B11" s="9"/>
      <c r="C11" s="6"/>
      <c r="D11" s="19"/>
      <c r="E11" s="19"/>
      <c r="F11" s="19"/>
      <c r="G11" s="20"/>
    </row>
    <row r="12" spans="2:11" x14ac:dyDescent="0.3">
      <c r="B12" s="12" t="s">
        <v>16</v>
      </c>
      <c r="C12" s="13" t="s">
        <v>14</v>
      </c>
      <c r="D12" s="55"/>
      <c r="E12" s="56"/>
      <c r="F12" s="56"/>
      <c r="G12" s="57"/>
    </row>
    <row r="13" spans="2:11" ht="25" x14ac:dyDescent="0.3">
      <c r="B13" s="12"/>
      <c r="C13" s="14" t="s">
        <v>21</v>
      </c>
      <c r="D13" s="18" t="s">
        <v>1</v>
      </c>
      <c r="E13" s="15">
        <v>1</v>
      </c>
      <c r="F13" s="15"/>
      <c r="G13" s="16"/>
    </row>
    <row r="14" spans="2:11" x14ac:dyDescent="0.3">
      <c r="B14" s="9"/>
      <c r="C14" s="6"/>
      <c r="D14" s="19"/>
      <c r="E14" s="19"/>
      <c r="F14" s="19"/>
      <c r="G14" s="20"/>
    </row>
    <row r="15" spans="2:11" x14ac:dyDescent="0.3">
      <c r="B15" s="9"/>
      <c r="C15" s="13" t="s">
        <v>17</v>
      </c>
      <c r="D15" s="55"/>
      <c r="E15" s="56"/>
      <c r="F15" s="56"/>
      <c r="G15" s="57"/>
    </row>
    <row r="16" spans="2:11" x14ac:dyDescent="0.3">
      <c r="B16" s="12" t="s">
        <v>24</v>
      </c>
      <c r="C16" s="14" t="s">
        <v>22</v>
      </c>
      <c r="D16" s="18" t="s">
        <v>3</v>
      </c>
      <c r="E16" s="15">
        <v>39</v>
      </c>
      <c r="F16" s="15"/>
      <c r="G16" s="16"/>
    </row>
    <row r="17" spans="2:7" x14ac:dyDescent="0.3">
      <c r="B17" s="12" t="s">
        <v>25</v>
      </c>
      <c r="C17" s="14" t="s">
        <v>23</v>
      </c>
      <c r="D17" s="18" t="s">
        <v>3</v>
      </c>
      <c r="E17" s="15">
        <v>100</v>
      </c>
      <c r="F17" s="15"/>
      <c r="G17" s="16"/>
    </row>
    <row r="18" spans="2:7" x14ac:dyDescent="0.3">
      <c r="B18" s="9"/>
      <c r="C18" s="6"/>
      <c r="D18" s="19"/>
      <c r="E18" s="19"/>
      <c r="F18" s="19"/>
      <c r="G18" s="20"/>
    </row>
    <row r="19" spans="2:7" x14ac:dyDescent="0.3">
      <c r="B19" s="12" t="s">
        <v>18</v>
      </c>
      <c r="C19" s="21" t="s">
        <v>19</v>
      </c>
      <c r="D19" s="55"/>
      <c r="E19" s="56"/>
      <c r="F19" s="56"/>
      <c r="G19" s="57"/>
    </row>
    <row r="20" spans="2:7" ht="25" x14ac:dyDescent="0.3">
      <c r="B20" s="12"/>
      <c r="C20" s="22" t="s">
        <v>20</v>
      </c>
      <c r="D20" s="28" t="s">
        <v>1</v>
      </c>
      <c r="E20" s="28">
        <v>1</v>
      </c>
      <c r="F20" s="17"/>
      <c r="G20" s="16"/>
    </row>
    <row r="21" spans="2:7" ht="13.5" thickBot="1" x14ac:dyDescent="0.35">
      <c r="B21" s="23"/>
      <c r="C21" s="6"/>
      <c r="D21" s="19"/>
      <c r="E21" s="19"/>
      <c r="F21" s="19"/>
      <c r="G21" s="20"/>
    </row>
    <row r="22" spans="2:7" ht="15.5" x14ac:dyDescent="0.35">
      <c r="B22" s="58" t="s">
        <v>7</v>
      </c>
      <c r="C22" s="59"/>
      <c r="D22" s="60">
        <f>SUM(G8:G21)</f>
        <v>0</v>
      </c>
      <c r="E22" s="60"/>
      <c r="F22" s="60"/>
      <c r="G22" s="61"/>
    </row>
    <row r="23" spans="2:7" ht="16" thickBot="1" x14ac:dyDescent="0.4">
      <c r="B23" s="62" t="s">
        <v>5</v>
      </c>
      <c r="C23" s="63"/>
      <c r="D23" s="64">
        <f>D22*0.2</f>
        <v>0</v>
      </c>
      <c r="E23" s="64"/>
      <c r="F23" s="64"/>
      <c r="G23" s="65"/>
    </row>
    <row r="24" spans="2:7" ht="16" thickBot="1" x14ac:dyDescent="0.4">
      <c r="B24" s="50" t="s">
        <v>6</v>
      </c>
      <c r="C24" s="51"/>
      <c r="D24" s="52">
        <f>D22+D23</f>
        <v>0</v>
      </c>
      <c r="E24" s="53"/>
      <c r="F24" s="53"/>
      <c r="G24" s="54"/>
    </row>
  </sheetData>
  <mergeCells count="12">
    <mergeCell ref="D15:G15"/>
    <mergeCell ref="B3:G3"/>
    <mergeCell ref="D6:G6"/>
    <mergeCell ref="D8:G8"/>
    <mergeCell ref="D12:G12"/>
    <mergeCell ref="B24:C24"/>
    <mergeCell ref="D24:G24"/>
    <mergeCell ref="D19:G19"/>
    <mergeCell ref="B22:C22"/>
    <mergeCell ref="D22:G22"/>
    <mergeCell ref="B23:C23"/>
    <mergeCell ref="D23:G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43DF7-DBFF-48C8-8385-F43429279E38}">
  <dimension ref="B1:C14"/>
  <sheetViews>
    <sheetView topLeftCell="A3" zoomScale="105" zoomScaleNormal="85" workbookViewId="0">
      <selection activeCell="B6" sqref="B6"/>
    </sheetView>
  </sheetViews>
  <sheetFormatPr baseColWidth="10" defaultColWidth="11.453125" defaultRowHeight="12.5" x14ac:dyDescent="0.25"/>
  <cols>
    <col min="1" max="1" width="8.453125" style="1" customWidth="1"/>
    <col min="2" max="2" width="58.90625" style="1" customWidth="1"/>
    <col min="3" max="3" width="13.08984375" style="30" bestFit="1" customWidth="1"/>
    <col min="4" max="16384" width="11.453125" style="1"/>
  </cols>
  <sheetData>
    <row r="1" spans="2:3" ht="13" thickBot="1" x14ac:dyDescent="0.3"/>
    <row r="2" spans="2:3" s="3" customFormat="1" ht="64.5" customHeight="1" thickBot="1" x14ac:dyDescent="0.3">
      <c r="B2" s="66" t="s">
        <v>29</v>
      </c>
      <c r="C2" s="72"/>
    </row>
    <row r="3" spans="2:3" s="3" customFormat="1" ht="84" customHeight="1" thickBot="1" x14ac:dyDescent="0.3">
      <c r="B3" s="73" t="s">
        <v>30</v>
      </c>
      <c r="C3" s="74"/>
    </row>
    <row r="4" spans="2:3" s="33" customFormat="1" ht="17.399999999999999" customHeight="1" x14ac:dyDescent="0.25">
      <c r="B4" s="31" t="s">
        <v>2</v>
      </c>
      <c r="C4" s="32" t="s">
        <v>31</v>
      </c>
    </row>
    <row r="5" spans="2:3" s="33" customFormat="1" x14ac:dyDescent="0.25">
      <c r="B5" s="34" t="s">
        <v>32</v>
      </c>
      <c r="C5" s="35">
        <v>0</v>
      </c>
    </row>
    <row r="6" spans="2:3" s="33" customFormat="1" ht="34.75" customHeight="1" x14ac:dyDescent="0.25">
      <c r="B6" s="34" t="s">
        <v>33</v>
      </c>
      <c r="C6" s="35">
        <v>0</v>
      </c>
    </row>
    <row r="7" spans="2:3" s="33" customFormat="1" x14ac:dyDescent="0.25">
      <c r="B7" s="34" t="s">
        <v>34</v>
      </c>
      <c r="C7" s="35">
        <v>0</v>
      </c>
    </row>
    <row r="8" spans="2:3" s="33" customFormat="1" ht="17.399999999999999" customHeight="1" x14ac:dyDescent="0.25">
      <c r="B8" s="34" t="s">
        <v>35</v>
      </c>
      <c r="C8" s="35">
        <v>0</v>
      </c>
    </row>
    <row r="9" spans="2:3" s="33" customFormat="1" ht="17.399999999999999" customHeight="1" x14ac:dyDescent="0.25">
      <c r="B9" s="34" t="s">
        <v>36</v>
      </c>
      <c r="C9" s="35">
        <v>0</v>
      </c>
    </row>
    <row r="10" spans="2:3" s="33" customFormat="1" ht="28.75" customHeight="1" x14ac:dyDescent="0.25">
      <c r="B10" s="36" t="s">
        <v>37</v>
      </c>
      <c r="C10" s="35">
        <v>0</v>
      </c>
    </row>
    <row r="11" spans="2:3" s="33" customFormat="1" ht="18.649999999999999" customHeight="1" x14ac:dyDescent="0.25">
      <c r="B11" s="36" t="s">
        <v>38</v>
      </c>
      <c r="C11" s="35">
        <v>0</v>
      </c>
    </row>
    <row r="12" spans="2:3" s="33" customFormat="1" ht="18.649999999999999" customHeight="1" x14ac:dyDescent="0.25">
      <c r="B12" s="36" t="s">
        <v>39</v>
      </c>
      <c r="C12" s="35">
        <v>0</v>
      </c>
    </row>
    <row r="13" spans="2:3" s="33" customFormat="1" ht="17.399999999999999" customHeight="1" x14ac:dyDescent="0.25">
      <c r="B13" s="36" t="s">
        <v>40</v>
      </c>
      <c r="C13" s="35">
        <v>0</v>
      </c>
    </row>
    <row r="14" spans="2:3" s="33" customFormat="1" ht="17.399999999999999" customHeight="1" thickBot="1" x14ac:dyDescent="0.3">
      <c r="B14" s="37" t="s">
        <v>41</v>
      </c>
      <c r="C14" s="38">
        <v>0</v>
      </c>
    </row>
  </sheetData>
  <mergeCells count="2">
    <mergeCell ref="B2:C2"/>
    <mergeCell ref="B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945FB-78BF-44D7-BFBC-35E8661A0D6E}">
  <dimension ref="B2:H18"/>
  <sheetViews>
    <sheetView tabSelected="1" topLeftCell="A3" zoomScaleNormal="100" workbookViewId="0">
      <selection activeCell="F6" sqref="F6"/>
    </sheetView>
  </sheetViews>
  <sheetFormatPr baseColWidth="10" defaultColWidth="11.453125" defaultRowHeight="12.5" x14ac:dyDescent="0.25"/>
  <cols>
    <col min="1" max="1" width="11.453125" style="1"/>
    <col min="2" max="2" width="15.54296875" style="1" bestFit="1" customWidth="1"/>
    <col min="3" max="3" width="77" style="1" bestFit="1" customWidth="1"/>
    <col min="4" max="4" width="13.08984375" style="30" bestFit="1" customWidth="1"/>
    <col min="5" max="16384" width="11.453125" style="1"/>
  </cols>
  <sheetData>
    <row r="2" spans="2:8" s="3" customFormat="1" ht="64.5" customHeight="1" x14ac:dyDescent="0.25">
      <c r="B2" s="39"/>
      <c r="C2" s="81" t="s">
        <v>42</v>
      </c>
      <c r="D2" s="82"/>
      <c r="E2" s="82"/>
      <c r="F2" s="82"/>
      <c r="G2" s="82"/>
      <c r="H2" s="83"/>
    </row>
    <row r="3" spans="2:8" s="3" customFormat="1" ht="84" customHeight="1" x14ac:dyDescent="0.25">
      <c r="B3" s="75" t="s">
        <v>49</v>
      </c>
      <c r="C3" s="76"/>
      <c r="D3" s="76"/>
      <c r="E3" s="76"/>
      <c r="F3" s="76"/>
      <c r="G3" s="76"/>
      <c r="H3" s="77"/>
    </row>
    <row r="4" spans="2:8" s="33" customFormat="1" ht="17.399999999999999" customHeight="1" x14ac:dyDescent="0.25">
      <c r="B4" s="40"/>
      <c r="C4" s="41" t="s">
        <v>2</v>
      </c>
      <c r="D4" s="42" t="s">
        <v>31</v>
      </c>
      <c r="E4" s="43" t="s">
        <v>46</v>
      </c>
      <c r="F4" s="43" t="s">
        <v>27</v>
      </c>
      <c r="G4" s="43" t="s">
        <v>47</v>
      </c>
      <c r="H4" s="43" t="s">
        <v>48</v>
      </c>
    </row>
    <row r="5" spans="2:8" s="33" customFormat="1" ht="17.399999999999999" customHeight="1" x14ac:dyDescent="0.25">
      <c r="B5" s="40" t="s">
        <v>43</v>
      </c>
      <c r="C5" s="44" t="s">
        <v>45</v>
      </c>
      <c r="D5" s="42"/>
      <c r="E5" s="28">
        <v>1</v>
      </c>
      <c r="F5" s="47">
        <f>DPGF!D22</f>
        <v>0</v>
      </c>
      <c r="G5" s="47">
        <f>DPGF!D23</f>
        <v>0</v>
      </c>
      <c r="H5" s="47">
        <f>DPGF!D24</f>
        <v>0</v>
      </c>
    </row>
    <row r="6" spans="2:8" s="33" customFormat="1" x14ac:dyDescent="0.25">
      <c r="B6" s="78" t="s">
        <v>44</v>
      </c>
      <c r="C6" s="45" t="s">
        <v>32</v>
      </c>
      <c r="D6" s="46">
        <v>0</v>
      </c>
      <c r="E6" s="28">
        <v>3</v>
      </c>
      <c r="F6" s="40"/>
      <c r="G6" s="40"/>
      <c r="H6" s="40"/>
    </row>
    <row r="7" spans="2:8" s="33" customFormat="1" ht="34.75" customHeight="1" x14ac:dyDescent="0.25">
      <c r="B7" s="79"/>
      <c r="C7" s="45" t="s">
        <v>33</v>
      </c>
      <c r="D7" s="46">
        <v>0</v>
      </c>
      <c r="E7" s="28">
        <v>6</v>
      </c>
      <c r="F7" s="40"/>
      <c r="G7" s="40"/>
      <c r="H7" s="40"/>
    </row>
    <row r="8" spans="2:8" s="33" customFormat="1" x14ac:dyDescent="0.25">
      <c r="B8" s="79"/>
      <c r="C8" s="45" t="s">
        <v>34</v>
      </c>
      <c r="D8" s="46">
        <v>0</v>
      </c>
      <c r="E8" s="28">
        <v>2</v>
      </c>
      <c r="F8" s="40"/>
      <c r="G8" s="40"/>
      <c r="H8" s="40"/>
    </row>
    <row r="9" spans="2:8" s="33" customFormat="1" ht="17.399999999999999" customHeight="1" x14ac:dyDescent="0.25">
      <c r="B9" s="79"/>
      <c r="C9" s="45" t="s">
        <v>35</v>
      </c>
      <c r="D9" s="46">
        <v>0</v>
      </c>
      <c r="E9" s="28">
        <v>3</v>
      </c>
      <c r="F9" s="40"/>
      <c r="G9" s="40"/>
      <c r="H9" s="40"/>
    </row>
    <row r="10" spans="2:8" s="33" customFormat="1" ht="17.399999999999999" customHeight="1" x14ac:dyDescent="0.25">
      <c r="B10" s="79"/>
      <c r="C10" s="45" t="s">
        <v>36</v>
      </c>
      <c r="D10" s="46">
        <v>0</v>
      </c>
      <c r="E10" s="28">
        <v>3</v>
      </c>
      <c r="F10" s="40"/>
      <c r="G10" s="40"/>
      <c r="H10" s="40"/>
    </row>
    <row r="11" spans="2:8" s="33" customFormat="1" ht="28.75" customHeight="1" x14ac:dyDescent="0.25">
      <c r="B11" s="79"/>
      <c r="C11" s="45" t="s">
        <v>37</v>
      </c>
      <c r="D11" s="46">
        <v>0</v>
      </c>
      <c r="E11" s="28">
        <v>6</v>
      </c>
      <c r="F11" s="40"/>
      <c r="G11" s="40"/>
      <c r="H11" s="40"/>
    </row>
    <row r="12" spans="2:8" s="33" customFormat="1" ht="18.649999999999999" customHeight="1" x14ac:dyDescent="0.25">
      <c r="B12" s="79"/>
      <c r="C12" s="45" t="s">
        <v>38</v>
      </c>
      <c r="D12" s="46">
        <v>0</v>
      </c>
      <c r="E12" s="28">
        <v>4</v>
      </c>
      <c r="F12" s="40"/>
      <c r="G12" s="40"/>
      <c r="H12" s="40"/>
    </row>
    <row r="13" spans="2:8" s="33" customFormat="1" ht="18.649999999999999" customHeight="1" x14ac:dyDescent="0.25">
      <c r="B13" s="79"/>
      <c r="C13" s="45" t="s">
        <v>39</v>
      </c>
      <c r="D13" s="46">
        <v>0</v>
      </c>
      <c r="E13" s="28">
        <v>4</v>
      </c>
      <c r="F13" s="40"/>
      <c r="G13" s="40"/>
      <c r="H13" s="40"/>
    </row>
    <row r="14" spans="2:8" s="33" customFormat="1" ht="17.399999999999999" customHeight="1" x14ac:dyDescent="0.25">
      <c r="B14" s="79"/>
      <c r="C14" s="45" t="s">
        <v>40</v>
      </c>
      <c r="D14" s="46">
        <v>0</v>
      </c>
      <c r="E14" s="28">
        <v>2</v>
      </c>
      <c r="F14" s="40"/>
      <c r="G14" s="40"/>
      <c r="H14" s="40"/>
    </row>
    <row r="15" spans="2:8" s="33" customFormat="1" ht="17.399999999999999" customHeight="1" x14ac:dyDescent="0.25">
      <c r="B15" s="80"/>
      <c r="C15" s="45" t="s">
        <v>41</v>
      </c>
      <c r="D15" s="46">
        <v>0</v>
      </c>
      <c r="E15" s="28">
        <v>1</v>
      </c>
      <c r="F15" s="40"/>
      <c r="G15" s="40"/>
      <c r="H15" s="40"/>
    </row>
    <row r="18" spans="3:8" x14ac:dyDescent="0.25">
      <c r="C18" s="84" t="s">
        <v>50</v>
      </c>
      <c r="D18" s="85"/>
      <c r="E18" s="86"/>
      <c r="F18" s="48">
        <f>SUM(F5:F15)</f>
        <v>0</v>
      </c>
      <c r="G18" s="48">
        <f>SUM(G5:G15)</f>
        <v>0</v>
      </c>
      <c r="H18" s="48">
        <f>SUM(H5:H15)</f>
        <v>0</v>
      </c>
    </row>
  </sheetData>
  <mergeCells count="4">
    <mergeCell ref="B3:H3"/>
    <mergeCell ref="B6:B15"/>
    <mergeCell ref="C2:H2"/>
    <mergeCell ref="C18:E1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7" ma:contentTypeDescription="Crée un document." ma:contentTypeScope="" ma:versionID="357f8add071ea3b6586c94cfc02938e1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4734989b7a53d854caa9eb8f196ab0fb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BDF7AF-3C03-4191-B8DA-60CF8E8470EE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2.xml><?xml version="1.0" encoding="utf-8"?>
<ds:datastoreItem xmlns:ds="http://schemas.openxmlformats.org/officeDocument/2006/customXml" ds:itemID="{196ADE54-89B2-4B6F-B7FC-F30471EFFF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376933-AB5D-4E02-9F60-3EC7130763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P.NICAUD</dc:creator>
  <cp:keywords/>
  <dc:description/>
  <cp:lastModifiedBy>LOGIN Gaëlle</cp:lastModifiedBy>
  <cp:revision/>
  <dcterms:created xsi:type="dcterms:W3CDTF">2001-01-31T16:26:17Z</dcterms:created>
  <dcterms:modified xsi:type="dcterms:W3CDTF">2025-09-12T12:27:44Z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