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Z:\0 ACCES DOSSIERS\UGECAM\416 - LILLE mise en sécurité du bâtiment hébergement\4 CONSULTATION ET ANALYSE\0 DOSSIER DE CONSULTATION\PIECES ECRITES\DPGF 10%\"/>
    </mc:Choice>
  </mc:AlternateContent>
  <xr:revisionPtr revIDLastSave="0" documentId="13_ncr:1_{3349727F-47E0-482B-9DD1-1F7FECB9FE2B}" xr6:coauthVersionLast="47" xr6:coauthVersionMax="47" xr10:uidLastSave="{00000000-0000-0000-0000-000000000000}"/>
  <bookViews>
    <workbookView xWindow="-120" yWindow="-120" windowWidth="29040" windowHeight="15720" xr2:uid="{C88645D2-F803-43BC-BA9F-836E6E1D7800}"/>
  </bookViews>
  <sheets>
    <sheet name="DPGF" sheetId="1" r:id="rId1"/>
    <sheet name="ADPGF" sheetId="4" r:id="rId2"/>
  </sheets>
  <definedNames>
    <definedName name="_xlnm.Print_Titles" localSheetId="1">ADPGF!$1:$1</definedName>
    <definedName name="_xlnm.Print_Titles" localSheetId="0">DPGF!$1:$1</definedName>
    <definedName name="_xlnm.Print_Area" localSheetId="0">DPGF!$A$1:$F$392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6" i="1" l="1"/>
  <c r="F389" i="1"/>
  <c r="C500" i="4"/>
  <c r="B497" i="4"/>
  <c r="B496" i="4"/>
  <c r="A496" i="4"/>
  <c r="B494" i="4"/>
  <c r="A494" i="4"/>
  <c r="A232" i="1"/>
  <c r="F230" i="1"/>
  <c r="E246" i="1" s="1"/>
  <c r="A228" i="1"/>
  <c r="F244" i="1"/>
  <c r="C530" i="4"/>
  <c r="B527" i="4"/>
  <c r="B526" i="4"/>
  <c r="A526" i="4"/>
  <c r="B524" i="4"/>
  <c r="A518" i="4"/>
  <c r="B518" i="4"/>
  <c r="F104" i="1"/>
  <c r="C257" i="4"/>
  <c r="C250" i="4"/>
  <c r="C222" i="4"/>
  <c r="C215" i="4"/>
  <c r="C208" i="4"/>
  <c r="C200" i="4"/>
  <c r="C185" i="4"/>
  <c r="C192" i="4"/>
  <c r="C243" i="4"/>
  <c r="C236" i="4"/>
  <c r="C230" i="4"/>
  <c r="B227" i="4"/>
  <c r="B226" i="4"/>
  <c r="A226" i="4"/>
  <c r="D365" i="1"/>
  <c r="C365" i="1"/>
  <c r="B365" i="1"/>
  <c r="B364" i="1"/>
  <c r="A364" i="1"/>
  <c r="F365" i="1" l="1"/>
  <c r="C620" i="4"/>
  <c r="B617" i="4"/>
  <c r="B616" i="4"/>
  <c r="A616" i="4"/>
  <c r="B614" i="4"/>
  <c r="A614" i="4"/>
  <c r="B613" i="4"/>
  <c r="C155" i="4"/>
  <c r="B152" i="4"/>
  <c r="B151" i="4"/>
  <c r="A151" i="4"/>
  <c r="C65" i="4"/>
  <c r="B62" i="4"/>
  <c r="B61" i="4"/>
  <c r="A61" i="4"/>
  <c r="B301" i="1"/>
  <c r="F326" i="1"/>
  <c r="F357" i="1"/>
  <c r="F303" i="1"/>
  <c r="D378" i="1"/>
  <c r="C378" i="1"/>
  <c r="B378" i="1"/>
  <c r="B377" i="1"/>
  <c r="D375" i="1"/>
  <c r="C375" i="1"/>
  <c r="B375" i="1"/>
  <c r="B374" i="1"/>
  <c r="D372" i="1"/>
  <c r="C372" i="1"/>
  <c r="B372" i="1"/>
  <c r="B371" i="1"/>
  <c r="A371" i="1"/>
  <c r="B370" i="1"/>
  <c r="A370" i="1"/>
  <c r="D368" i="1"/>
  <c r="C368" i="1"/>
  <c r="D361" i="1"/>
  <c r="D363" i="1"/>
  <c r="C363" i="1"/>
  <c r="C361" i="1"/>
  <c r="B368" i="1"/>
  <c r="B367" i="1"/>
  <c r="B385" i="1"/>
  <c r="B363" i="1"/>
  <c r="B362" i="1"/>
  <c r="A362" i="1"/>
  <c r="B361" i="1"/>
  <c r="B360" i="1"/>
  <c r="A360" i="1"/>
  <c r="B359" i="1"/>
  <c r="D335" i="1"/>
  <c r="C335" i="1"/>
  <c r="D332" i="1"/>
  <c r="C332" i="1"/>
  <c r="D330" i="1"/>
  <c r="C330" i="1"/>
  <c r="A331" i="1"/>
  <c r="B335" i="1"/>
  <c r="B334" i="1"/>
  <c r="B332" i="1"/>
  <c r="B331" i="1"/>
  <c r="B330" i="1"/>
  <c r="B329" i="1"/>
  <c r="A329" i="1"/>
  <c r="B328" i="1"/>
  <c r="B324" i="1"/>
  <c r="A321" i="1"/>
  <c r="A317" i="1"/>
  <c r="A310" i="1"/>
  <c r="A306" i="1"/>
  <c r="D322" i="1"/>
  <c r="C322" i="1"/>
  <c r="D318" i="1"/>
  <c r="C318" i="1"/>
  <c r="D314" i="1"/>
  <c r="C314" i="1"/>
  <c r="D311" i="1"/>
  <c r="C311" i="1"/>
  <c r="D307" i="1"/>
  <c r="C307" i="1"/>
  <c r="B322" i="1"/>
  <c r="B321" i="1"/>
  <c r="B320" i="1"/>
  <c r="B318" i="1"/>
  <c r="B317" i="1"/>
  <c r="B316" i="1"/>
  <c r="B314" i="1"/>
  <c r="B313" i="1"/>
  <c r="B311" i="1"/>
  <c r="B310" i="1"/>
  <c r="B309" i="1"/>
  <c r="B307" i="1"/>
  <c r="B306" i="1"/>
  <c r="B305" i="1"/>
  <c r="A305" i="1"/>
  <c r="D353" i="1"/>
  <c r="C353" i="1"/>
  <c r="B353" i="1"/>
  <c r="B352" i="1"/>
  <c r="D350" i="1"/>
  <c r="C350" i="1"/>
  <c r="B350" i="1"/>
  <c r="B349" i="1"/>
  <c r="D347" i="1"/>
  <c r="C347" i="1"/>
  <c r="B347" i="1"/>
  <c r="B346" i="1"/>
  <c r="D344" i="1"/>
  <c r="C344" i="1"/>
  <c r="B344" i="1"/>
  <c r="B343" i="1"/>
  <c r="D341" i="1"/>
  <c r="C341" i="1"/>
  <c r="B341" i="1"/>
  <c r="B340" i="1"/>
  <c r="A340" i="1"/>
  <c r="D339" i="1"/>
  <c r="C339" i="1"/>
  <c r="B339" i="1"/>
  <c r="B338" i="1"/>
  <c r="A338" i="1"/>
  <c r="B337" i="1"/>
  <c r="A337" i="1"/>
  <c r="F378" i="1" l="1"/>
  <c r="F363" i="1"/>
  <c r="F353" i="1"/>
  <c r="F361" i="1"/>
  <c r="F368" i="1"/>
  <c r="F372" i="1"/>
  <c r="F375" i="1"/>
  <c r="F330" i="1"/>
  <c r="F332" i="1"/>
  <c r="F335" i="1"/>
  <c r="F350" i="1"/>
  <c r="F347" i="1"/>
  <c r="F344" i="1"/>
  <c r="F322" i="1"/>
  <c r="F318" i="1"/>
  <c r="F314" i="1"/>
  <c r="F311" i="1"/>
  <c r="F307" i="1"/>
  <c r="F339" i="1"/>
  <c r="F341" i="1"/>
  <c r="E380" i="1" l="1"/>
  <c r="F385" i="1" s="1"/>
  <c r="C288" i="4" l="1"/>
  <c r="B284" i="4"/>
  <c r="A284" i="4"/>
  <c r="B285" i="4"/>
  <c r="B282" i="4"/>
  <c r="F131" i="1"/>
  <c r="C482" i="4"/>
  <c r="B479" i="4"/>
  <c r="B477" i="4"/>
  <c r="C475" i="4"/>
  <c r="B472" i="4"/>
  <c r="B470" i="4"/>
  <c r="C610" i="4"/>
  <c r="B607" i="4"/>
  <c r="B605" i="4"/>
  <c r="F281" i="1"/>
  <c r="B377" i="4" l="1"/>
  <c r="B196" i="4"/>
  <c r="B197" i="4"/>
  <c r="C176" i="4" l="1"/>
  <c r="B173" i="4"/>
  <c r="B171" i="4"/>
  <c r="C169" i="4"/>
  <c r="C163" i="4"/>
  <c r="B166" i="4"/>
  <c r="B165" i="4"/>
  <c r="A165" i="4"/>
  <c r="B160" i="4"/>
  <c r="B159" i="4"/>
  <c r="A159" i="4"/>
  <c r="B157" i="4"/>
  <c r="C149" i="4"/>
  <c r="B146" i="4"/>
  <c r="B145" i="4"/>
  <c r="A145" i="4"/>
  <c r="B143" i="4"/>
  <c r="C141" i="4"/>
  <c r="B138" i="4"/>
  <c r="B137" i="4"/>
  <c r="A137" i="4"/>
  <c r="B135" i="4"/>
  <c r="C133" i="4"/>
  <c r="B130" i="4"/>
  <c r="B129" i="4"/>
  <c r="A129" i="4"/>
  <c r="B127" i="4"/>
  <c r="C125" i="4"/>
  <c r="B122" i="4"/>
  <c r="B120" i="4"/>
  <c r="C118" i="4"/>
  <c r="B115" i="4"/>
  <c r="B114" i="4"/>
  <c r="A114" i="4"/>
  <c r="B112" i="4"/>
  <c r="C110" i="4"/>
  <c r="A106" i="4"/>
  <c r="B107" i="4"/>
  <c r="B106" i="4"/>
  <c r="B104" i="4"/>
  <c r="A104" i="4"/>
  <c r="B103" i="4"/>
  <c r="B288" i="1"/>
  <c r="A51" i="1"/>
  <c r="F200" i="1"/>
  <c r="F68" i="1"/>
  <c r="F53" i="1"/>
  <c r="C603" i="4"/>
  <c r="C596" i="4"/>
  <c r="C588" i="4"/>
  <c r="C582" i="4"/>
  <c r="C574" i="4"/>
  <c r="C567" i="4"/>
  <c r="C560" i="4"/>
  <c r="C553" i="4"/>
  <c r="C546" i="4"/>
  <c r="C540" i="4"/>
  <c r="B600" i="4"/>
  <c r="B598" i="4"/>
  <c r="B593" i="4"/>
  <c r="B592" i="4"/>
  <c r="B590" i="4"/>
  <c r="A592" i="4"/>
  <c r="B585" i="4"/>
  <c r="B584" i="4"/>
  <c r="B579" i="4"/>
  <c r="B578" i="4"/>
  <c r="B576" i="4"/>
  <c r="A584" i="4"/>
  <c r="A578" i="4"/>
  <c r="B571" i="4"/>
  <c r="B569" i="4"/>
  <c r="B564" i="4"/>
  <c r="B562" i="4"/>
  <c r="B557" i="4"/>
  <c r="B555" i="4"/>
  <c r="B550" i="4"/>
  <c r="B548" i="4"/>
  <c r="B543" i="4"/>
  <c r="B542" i="4"/>
  <c r="B537" i="4"/>
  <c r="B536" i="4"/>
  <c r="B534" i="4"/>
  <c r="A542" i="4"/>
  <c r="A536" i="4"/>
  <c r="A534" i="4"/>
  <c r="B533" i="4"/>
  <c r="C522" i="4"/>
  <c r="C514" i="4"/>
  <c r="C508" i="4"/>
  <c r="C492" i="4"/>
  <c r="B519" i="4"/>
  <c r="B516" i="4"/>
  <c r="B511" i="4"/>
  <c r="B510" i="4"/>
  <c r="B505" i="4"/>
  <c r="B504" i="4"/>
  <c r="B502" i="4"/>
  <c r="A510" i="4"/>
  <c r="A504" i="4"/>
  <c r="B489" i="4"/>
  <c r="B488" i="4"/>
  <c r="B486" i="4"/>
  <c r="A488" i="4"/>
  <c r="A486" i="4"/>
  <c r="B485" i="4"/>
  <c r="C468" i="4"/>
  <c r="C461" i="4"/>
  <c r="C455" i="4"/>
  <c r="C449" i="4"/>
  <c r="C443" i="4"/>
  <c r="C437" i="4"/>
  <c r="C431" i="4"/>
  <c r="C423" i="4"/>
  <c r="C415" i="4"/>
  <c r="C409" i="4"/>
  <c r="C401" i="4"/>
  <c r="C395" i="4"/>
  <c r="C387" i="4"/>
  <c r="C380" i="4"/>
  <c r="C373" i="4"/>
  <c r="C365" i="4"/>
  <c r="C357" i="4"/>
  <c r="C349" i="4"/>
  <c r="C341" i="4"/>
  <c r="C333" i="4"/>
  <c r="C325" i="4"/>
  <c r="C317" i="4"/>
  <c r="C310" i="4"/>
  <c r="C302" i="4"/>
  <c r="C295" i="4"/>
  <c r="C280" i="4"/>
  <c r="C273" i="4"/>
  <c r="C267" i="4"/>
  <c r="B465" i="4"/>
  <c r="B463" i="4"/>
  <c r="B458" i="4"/>
  <c r="B457" i="4"/>
  <c r="B452" i="4"/>
  <c r="B451" i="4"/>
  <c r="B446" i="4"/>
  <c r="B445" i="4"/>
  <c r="B440" i="4"/>
  <c r="B439" i="4"/>
  <c r="B434" i="4"/>
  <c r="B433" i="4"/>
  <c r="B428" i="4"/>
  <c r="B427" i="4"/>
  <c r="B425" i="4"/>
  <c r="A457" i="4"/>
  <c r="A451" i="4"/>
  <c r="A445" i="4"/>
  <c r="A439" i="4"/>
  <c r="A433" i="4"/>
  <c r="A427" i="4"/>
  <c r="B420" i="4"/>
  <c r="B419" i="4"/>
  <c r="B417" i="4"/>
  <c r="A419" i="4"/>
  <c r="B412" i="4"/>
  <c r="B411" i="4"/>
  <c r="B406" i="4"/>
  <c r="B405" i="4"/>
  <c r="B403" i="4"/>
  <c r="A411" i="4"/>
  <c r="A405" i="4"/>
  <c r="B398" i="4"/>
  <c r="B397" i="4"/>
  <c r="B392" i="4"/>
  <c r="B391" i="4"/>
  <c r="B389" i="4"/>
  <c r="A397" i="4"/>
  <c r="A391" i="4"/>
  <c r="B384" i="4"/>
  <c r="B382" i="4"/>
  <c r="B375" i="4"/>
  <c r="B370" i="4"/>
  <c r="B369" i="4"/>
  <c r="B367" i="4"/>
  <c r="A369" i="4"/>
  <c r="B362" i="4"/>
  <c r="B361" i="4"/>
  <c r="B359" i="4"/>
  <c r="A361" i="4"/>
  <c r="B354" i="4"/>
  <c r="B353" i="4"/>
  <c r="B351" i="4"/>
  <c r="A353" i="4"/>
  <c r="B346" i="4"/>
  <c r="B345" i="4"/>
  <c r="B343" i="4"/>
  <c r="A345" i="4"/>
  <c r="B338" i="4"/>
  <c r="B337" i="4"/>
  <c r="B335" i="4"/>
  <c r="A337" i="4"/>
  <c r="B330" i="4"/>
  <c r="B329" i="4"/>
  <c r="B327" i="4"/>
  <c r="A329" i="4"/>
  <c r="B322" i="4"/>
  <c r="B321" i="4"/>
  <c r="B319" i="4"/>
  <c r="A321" i="4"/>
  <c r="B314" i="4"/>
  <c r="B312" i="4"/>
  <c r="B307" i="4"/>
  <c r="B306" i="4"/>
  <c r="B304" i="4"/>
  <c r="A306" i="4"/>
  <c r="B299" i="4"/>
  <c r="B297" i="4"/>
  <c r="B292" i="4"/>
  <c r="B290" i="4"/>
  <c r="B277" i="4"/>
  <c r="B275" i="4"/>
  <c r="B270" i="4"/>
  <c r="B269" i="4"/>
  <c r="B264" i="4"/>
  <c r="B263" i="4"/>
  <c r="B261" i="4"/>
  <c r="A269" i="4"/>
  <c r="A263" i="4"/>
  <c r="A261" i="4"/>
  <c r="B260" i="4"/>
  <c r="B254" i="4"/>
  <c r="B252" i="4"/>
  <c r="B247" i="4"/>
  <c r="B245" i="4"/>
  <c r="B240" i="4"/>
  <c r="B238" i="4"/>
  <c r="B233" i="4"/>
  <c r="B232" i="4"/>
  <c r="B224" i="4"/>
  <c r="A232" i="4"/>
  <c r="B219" i="4"/>
  <c r="B217" i="4"/>
  <c r="B212" i="4"/>
  <c r="B210" i="4"/>
  <c r="B205" i="4"/>
  <c r="B204" i="4"/>
  <c r="B202" i="4"/>
  <c r="A204" i="4"/>
  <c r="B194" i="4"/>
  <c r="A196" i="4"/>
  <c r="B189" i="4"/>
  <c r="B187" i="4"/>
  <c r="B182" i="4"/>
  <c r="B180" i="4"/>
  <c r="A180" i="4"/>
  <c r="B179" i="4"/>
  <c r="C100" i="4"/>
  <c r="C93" i="4"/>
  <c r="C86" i="4"/>
  <c r="C79" i="4"/>
  <c r="C72" i="4"/>
  <c r="C59" i="4"/>
  <c r="C51" i="4"/>
  <c r="C44" i="4"/>
  <c r="C38" i="4"/>
  <c r="C30" i="4"/>
  <c r="C22" i="4"/>
  <c r="C15" i="4"/>
  <c r="C8" i="4"/>
  <c r="B97" i="4"/>
  <c r="B95" i="4"/>
  <c r="B90" i="4"/>
  <c r="B88" i="4"/>
  <c r="B83" i="4"/>
  <c r="B81" i="4"/>
  <c r="B76" i="4"/>
  <c r="B74" i="4"/>
  <c r="B69" i="4"/>
  <c r="B67" i="4"/>
  <c r="A55" i="4"/>
  <c r="B56" i="4"/>
  <c r="B55" i="4"/>
  <c r="B53" i="4"/>
  <c r="B48" i="4"/>
  <c r="B46" i="4"/>
  <c r="A40" i="4"/>
  <c r="A34" i="4"/>
  <c r="B41" i="4"/>
  <c r="B40" i="4"/>
  <c r="B35" i="4"/>
  <c r="B34" i="4"/>
  <c r="B32" i="4"/>
  <c r="B27" i="4"/>
  <c r="B26" i="4"/>
  <c r="B24" i="4"/>
  <c r="B19" i="4"/>
  <c r="B17" i="4"/>
  <c r="B12" i="4"/>
  <c r="B10" i="4"/>
  <c r="A26" i="4"/>
  <c r="B5" i="4"/>
  <c r="B3" i="4"/>
  <c r="A3" i="4"/>
  <c r="B2" i="4"/>
  <c r="A55" i="1" l="1"/>
  <c r="A120" i="4" s="1"/>
  <c r="A309" i="1"/>
  <c r="F49" i="1"/>
  <c r="F74" i="1"/>
  <c r="A112" i="4"/>
  <c r="F236" i="1"/>
  <c r="F234" i="1"/>
  <c r="A58" i="1" l="1"/>
  <c r="A313" i="1"/>
  <c r="A502" i="4"/>
  <c r="A238" i="1"/>
  <c r="A242" i="1" s="1"/>
  <c r="A524" i="4" s="1"/>
  <c r="F210" i="1"/>
  <c r="F134" i="1"/>
  <c r="A62" i="1" l="1"/>
  <c r="A316" i="1"/>
  <c r="A127" i="4"/>
  <c r="B287" i="1"/>
  <c r="F33" i="1"/>
  <c r="F275" i="1"/>
  <c r="A255" i="1"/>
  <c r="A374" i="1" s="1"/>
  <c r="A66" i="1" l="1"/>
  <c r="A320" i="1"/>
  <c r="A135" i="4"/>
  <c r="A258" i="1"/>
  <c r="A377" i="1" s="1"/>
  <c r="A548" i="4"/>
  <c r="A516" i="4"/>
  <c r="F271" i="1"/>
  <c r="F226" i="1"/>
  <c r="F208" i="1"/>
  <c r="F240" i="1"/>
  <c r="B292" i="1"/>
  <c r="B291" i="1"/>
  <c r="B290" i="1"/>
  <c r="B289" i="1"/>
  <c r="F278" i="1"/>
  <c r="F213" i="1"/>
  <c r="F141" i="1"/>
  <c r="A126" i="1"/>
  <c r="A343" i="1" s="1"/>
  <c r="F115" i="1"/>
  <c r="F112" i="1"/>
  <c r="F109" i="1"/>
  <c r="F106" i="1"/>
  <c r="F94" i="1"/>
  <c r="F90" i="1"/>
  <c r="F86" i="1"/>
  <c r="A85" i="1"/>
  <c r="F291" i="1" l="1"/>
  <c r="A70" i="1"/>
  <c r="A324" i="1"/>
  <c r="A143" i="4"/>
  <c r="A275" i="4"/>
  <c r="A129" i="1"/>
  <c r="A555" i="4"/>
  <c r="A261" i="1"/>
  <c r="A88" i="1"/>
  <c r="A194" i="4" s="1"/>
  <c r="A187" i="4"/>
  <c r="F269" i="1"/>
  <c r="F83" i="1"/>
  <c r="F100" i="1"/>
  <c r="F36" i="1"/>
  <c r="F42" i="1"/>
  <c r="F39" i="1"/>
  <c r="F23" i="1"/>
  <c r="F20" i="1"/>
  <c r="F18" i="1"/>
  <c r="F14" i="1"/>
  <c r="F10" i="1"/>
  <c r="F7" i="1"/>
  <c r="A6" i="1"/>
  <c r="F4" i="1"/>
  <c r="A76" i="1" l="1"/>
  <c r="A328" i="1"/>
  <c r="A157" i="4"/>
  <c r="A133" i="1"/>
  <c r="A282" i="4"/>
  <c r="A562" i="4"/>
  <c r="A264" i="1"/>
  <c r="A9" i="1"/>
  <c r="A10" i="4"/>
  <c r="A92" i="1"/>
  <c r="F97" i="1"/>
  <c r="E117" i="1" s="1"/>
  <c r="A171" i="4" l="1"/>
  <c r="A334" i="1"/>
  <c r="A290" i="4"/>
  <c r="A346" i="1"/>
  <c r="A136" i="1"/>
  <c r="F289" i="1"/>
  <c r="A12" i="1"/>
  <c r="A17" i="4"/>
  <c r="A267" i="1"/>
  <c r="A569" i="4"/>
  <c r="A96" i="1"/>
  <c r="A202" i="4"/>
  <c r="A297" i="4" l="1"/>
  <c r="A349" i="1"/>
  <c r="A139" i="1"/>
  <c r="A143" i="1" s="1"/>
  <c r="A352" i="1" s="1"/>
  <c r="A273" i="1"/>
  <c r="A576" i="4"/>
  <c r="A99" i="1"/>
  <c r="A102" i="1" s="1"/>
  <c r="A210" i="4"/>
  <c r="A16" i="1"/>
  <c r="A24" i="4"/>
  <c r="F206" i="1"/>
  <c r="F204" i="1"/>
  <c r="F202" i="1"/>
  <c r="F198" i="1"/>
  <c r="F194" i="1"/>
  <c r="F27" i="1"/>
  <c r="F137" i="1"/>
  <c r="F30" i="1"/>
  <c r="F182" i="1" l="1"/>
  <c r="A304" i="4"/>
  <c r="E44" i="1"/>
  <c r="F287" i="1" s="1"/>
  <c r="A146" i="1"/>
  <c r="A312" i="4"/>
  <c r="F148" i="1"/>
  <c r="F190" i="1"/>
  <c r="F172" i="1"/>
  <c r="A217" i="4"/>
  <c r="A22" i="1"/>
  <c r="A32" i="4"/>
  <c r="A590" i="4"/>
  <c r="A277" i="1"/>
  <c r="F259" i="1"/>
  <c r="F262" i="1"/>
  <c r="F253" i="1"/>
  <c r="F256" i="1"/>
  <c r="F127" i="1"/>
  <c r="F144" i="1"/>
  <c r="F184" i="1" l="1"/>
  <c r="A598" i="4"/>
  <c r="A280" i="1"/>
  <c r="A605" i="4" s="1"/>
  <c r="F251" i="1"/>
  <c r="A150" i="1"/>
  <c r="A319" i="4"/>
  <c r="A25" i="1"/>
  <c r="A301" i="1" s="1"/>
  <c r="A46" i="4"/>
  <c r="F265" i="1"/>
  <c r="F175" i="1"/>
  <c r="F164" i="1"/>
  <c r="F168" i="1"/>
  <c r="F188" i="1"/>
  <c r="F152" i="1"/>
  <c r="F178" i="1"/>
  <c r="F160" i="1"/>
  <c r="F156" i="1" l="1"/>
  <c r="E283" i="1"/>
  <c r="F292" i="1" s="1"/>
  <c r="F219" i="1"/>
  <c r="F216" i="1"/>
  <c r="F124" i="1"/>
  <c r="F122" i="1"/>
  <c r="A154" i="1"/>
  <c r="A327" i="4"/>
  <c r="A29" i="1"/>
  <c r="A53" i="4"/>
  <c r="A108" i="1"/>
  <c r="A224" i="4"/>
  <c r="E221" i="1" l="1"/>
  <c r="F290" i="1" s="1"/>
  <c r="A158" i="1"/>
  <c r="A335" i="4"/>
  <c r="A32" i="1"/>
  <c r="A67" i="4"/>
  <c r="A111" i="1"/>
  <c r="A238" i="4"/>
  <c r="A162" i="1" l="1"/>
  <c r="A343" i="4"/>
  <c r="A114" i="1"/>
  <c r="A252" i="4" s="1"/>
  <c r="A245" i="4"/>
  <c r="A35" i="1"/>
  <c r="A74" i="4"/>
  <c r="A166" i="1" l="1"/>
  <c r="A351" i="4"/>
  <c r="A81" i="4"/>
  <c r="A38" i="1"/>
  <c r="A359" i="4" l="1"/>
  <c r="A170" i="1"/>
  <c r="A41" i="1"/>
  <c r="A95" i="4" s="1"/>
  <c r="A88" i="4"/>
  <c r="A174" i="1" l="1"/>
  <c r="A367" i="4"/>
  <c r="A177" i="1" l="1"/>
  <c r="A375" i="4"/>
  <c r="A382" i="4" l="1"/>
  <c r="A180" i="1"/>
  <c r="A186" i="1" l="1"/>
  <c r="A389" i="4"/>
  <c r="A192" i="1" l="1"/>
  <c r="A403" i="4"/>
  <c r="F56" i="1"/>
  <c r="F64" i="1"/>
  <c r="F77" i="1" l="1"/>
  <c r="F72" i="1"/>
  <c r="F60" i="1"/>
  <c r="A196" i="1"/>
  <c r="A359" i="1" s="1"/>
  <c r="A417" i="4"/>
  <c r="E79" i="1" l="1"/>
  <c r="F288" i="1" s="1"/>
  <c r="F294" i="1" s="1"/>
  <c r="F384" i="1" s="1"/>
  <c r="F387" i="1" s="1"/>
  <c r="A212" i="1"/>
  <c r="A367" i="1" s="1"/>
  <c r="A425" i="4"/>
  <c r="F298" i="1" l="1"/>
  <c r="A463" i="4"/>
  <c r="A215" i="1"/>
  <c r="F391" i="1" l="1"/>
  <c r="A218" i="1"/>
  <c r="A477" i="4" s="1"/>
  <c r="A470" i="4"/>
</calcChain>
</file>

<file path=xl/sharedStrings.xml><?xml version="1.0" encoding="utf-8"?>
<sst xmlns="http://schemas.openxmlformats.org/spreadsheetml/2006/main" count="529" uniqueCount="239">
  <si>
    <t>u</t>
  </si>
  <si>
    <t>ml</t>
  </si>
  <si>
    <t>m²</t>
  </si>
  <si>
    <t>N°</t>
  </si>
  <si>
    <t>DESIGNATIONS DES TRAVAUX</t>
  </si>
  <si>
    <t>U</t>
  </si>
  <si>
    <t>PRIX €HT</t>
  </si>
  <si>
    <t>Qtés</t>
  </si>
  <si>
    <t>MONTANT €HT</t>
  </si>
  <si>
    <t>CHAPITRE 0 - INSTALLATIONS &amp; FRAIS DE CHANTIER</t>
  </si>
  <si>
    <t>INSTALLATION ET FRAIS DE CHANTIER</t>
  </si>
  <si>
    <t>Le forfait :</t>
  </si>
  <si>
    <t>Ft</t>
  </si>
  <si>
    <t xml:space="preserve">BARRIERAGE ET SIGNALISATION PROVISOIRE </t>
  </si>
  <si>
    <t>CONSTAT D'ETAT DES LIEUX RÉALISÉ PAR UN HUISSIER DE JUSTICE</t>
  </si>
  <si>
    <t xml:space="preserve">SIGNALISATION DE CHANTIER </t>
  </si>
  <si>
    <t>A</t>
  </si>
  <si>
    <t xml:space="preserve">Signalisation temporaire au droit des travaux </t>
  </si>
  <si>
    <t>MARQUAGE ET PIQUETAGE</t>
  </si>
  <si>
    <t>Piquetage général</t>
  </si>
  <si>
    <t>B</t>
  </si>
  <si>
    <t xml:space="preserve">Marquage et Piquetage spécial </t>
  </si>
  <si>
    <t>DEPOSE ET DEMOLITIONS DIVERS (PANNEAUX, MOBILIER URBAIN, …)</t>
  </si>
  <si>
    <t xml:space="preserve">Le forfait : </t>
  </si>
  <si>
    <t xml:space="preserve">L'unité : </t>
  </si>
  <si>
    <t xml:space="preserve">Le mètre linéaire : </t>
  </si>
  <si>
    <t>SONDAGE POUR REPERAGE DE RESEAUX</t>
  </si>
  <si>
    <t>L'unité :</t>
  </si>
  <si>
    <t>PLANS DE RECOLEMENT/DOE</t>
  </si>
  <si>
    <t>SOUS TOTAL CHAPITRE 0 - INSTALLATIONS ET FRAIS DE CHANTIER</t>
  </si>
  <si>
    <t>De diamètre supérieur à 30 cm</t>
  </si>
  <si>
    <t>CONTROLE DE COMPACTAGE DES REMBLAIS DES TRANCHÉES COMMUNES</t>
  </si>
  <si>
    <t>GEOLOCALISATION DES RÉSEAUX POSÉS</t>
  </si>
  <si>
    <t>OUVERTURE ET REMBLAIEMENT DE TRANCHÉE COMMUNE</t>
  </si>
  <si>
    <t>Tranchée commune pour un (1) Réseau</t>
  </si>
  <si>
    <t>C</t>
  </si>
  <si>
    <t>D</t>
  </si>
  <si>
    <t>FOURNITURE ET POSE DE FOURREAUX</t>
  </si>
  <si>
    <t>Fourreaux Ø63mm pour réseau d'éclairage</t>
  </si>
  <si>
    <t>CÂBLE CUIVRE de section 29mm²</t>
  </si>
  <si>
    <t>FOURNITURE ET POSE DE CANDELABRE</t>
  </si>
  <si>
    <t>LE CERTIFICAT DE CONFORMITE</t>
  </si>
  <si>
    <t>PLAN DE RECOLLEMENT</t>
  </si>
  <si>
    <t>DECAPAGE DE LA TERRE VEGETALE SUR UNE EPAISSEUR MOYENNE DE 20 CM</t>
  </si>
  <si>
    <t>Stocké sur site</t>
  </si>
  <si>
    <t xml:space="preserve">Le mètre cube : </t>
  </si>
  <si>
    <t>m3</t>
  </si>
  <si>
    <t>Evacuation en décharge agréée</t>
  </si>
  <si>
    <t>DEPOSE DE BORDURES OU CANIVEAUX EXISTANTS</t>
  </si>
  <si>
    <t>DEBLAIS Y COMPRIS EVACUATION</t>
  </si>
  <si>
    <t xml:space="preserve">Le mètre carré : </t>
  </si>
  <si>
    <t>REGLAGE DU FOND DE FORME</t>
  </si>
  <si>
    <t>GEOTEXTILE NON TISSE</t>
  </si>
  <si>
    <t>COUCHE DE BASE EN GRAVE BITUME CLASSE 3 0/14</t>
  </si>
  <si>
    <t>COUCHE DE BASE EN GRAVE TRAITEE AU LIANT HYDRAULIQUE</t>
  </si>
  <si>
    <t>COUCHE DE CURE</t>
  </si>
  <si>
    <t>COUCHE D'ACCROCHAGE</t>
  </si>
  <si>
    <t>COUCHE DE SURFACE EN ENROBE</t>
  </si>
  <si>
    <t>COUCHE DE SURFACE EN DALLE TTE Y COMPRIS REMPLISSAGE ET LIT DE POSE</t>
  </si>
  <si>
    <t>COUCHE DE SURFACE EN BETON LISSE</t>
  </si>
  <si>
    <r>
      <t xml:space="preserve">Couche de surface en béton lisse de couleur grise pour dalle en béton sur une épaisseur après compactage de </t>
    </r>
    <r>
      <rPr>
        <sz val="9"/>
        <color rgb="FFFF0000"/>
        <rFont val="Arial"/>
        <family val="2"/>
      </rPr>
      <t>20 cm</t>
    </r>
  </si>
  <si>
    <t>FOURNITURE A PIED D'ŒUVRE ET POSE DE BORDURES ET/OU CANIVEAU EN BETON</t>
  </si>
  <si>
    <t>Fourniture et pose de bordure béton de type A2</t>
  </si>
  <si>
    <t>Fourniture et pose de bordurette béton de type P3</t>
  </si>
  <si>
    <t>MISE A NIVEAU D'OUVRAGES DIVERS (REGARDS, CHAMBRES DE TIRAGES, BOUCHES A CLES ...)</t>
  </si>
  <si>
    <t>NIVELLEMENT FIN DES ESPACES VERTS</t>
  </si>
  <si>
    <t>ENGAZONNEMENT</t>
  </si>
  <si>
    <t>BILAN BASE</t>
  </si>
  <si>
    <t>TOTAL BASE EN € H.T.</t>
  </si>
  <si>
    <t>TOTAL BASE EN € T.T.C.</t>
  </si>
  <si>
    <t>Fourniture et pose de bordure béton de type T1</t>
  </si>
  <si>
    <t>Fourniture et pose de bordure béton de type ID1</t>
  </si>
  <si>
    <t>REPRISE, MISE EN ŒUVRE ET NIVELLEMENT GROSSIER DE TERRE VEGETALE</t>
  </si>
  <si>
    <r>
      <t>En espaces verts sur une épaisseur de</t>
    </r>
    <r>
      <rPr>
        <sz val="9"/>
        <color rgb="FFFF0000"/>
        <rFont val="Arial"/>
        <family val="2"/>
      </rPr>
      <t xml:space="preserve"> 30 cm</t>
    </r>
  </si>
  <si>
    <t>FOURNITURE ET POSE DE TOILE DE TYPE HS BIO OKOLYS OU SIMILAIRE</t>
  </si>
  <si>
    <t>FOURNITURE ET MISE EN PLACE D'UN PAILLAGE</t>
  </si>
  <si>
    <t>FOURNITURE ET PLANTATION DE HAIE (RN 60/80, 1 unité tous les 40 cm en quinconce)</t>
  </si>
  <si>
    <t>Fagus Sylvatica (Hêtre vert)</t>
  </si>
  <si>
    <t>Fagus Sylvatica 'Purpurea' (Hêtre pourpre)</t>
  </si>
  <si>
    <t>FOURNITURE ET POSE DE TUTEURAGE POUR HAIE</t>
  </si>
  <si>
    <t>FOURNITURE ET MISE EN PLACE DE FIL INOX 2 MM POUR TUTEURAGE DE HAIE (2 rangées à 30 cm et 60 cm du sol)</t>
  </si>
  <si>
    <t>PANNEAUX DE POLICE - GAMME NORMALE</t>
  </si>
  <si>
    <t>COUCHE DE FORME EN GRAVE NON TRAITEE 0/31,5</t>
  </si>
  <si>
    <t>COUCHE DE BASE EN GRAVE NON TRAITEE 0/31,5</t>
  </si>
  <si>
    <r>
      <t xml:space="preserve">Sous trottoir pour une épaisseur après compactage de </t>
    </r>
    <r>
      <rPr>
        <sz val="9"/>
        <color rgb="FFFF0000"/>
        <rFont val="Arial"/>
        <family val="2"/>
      </rPr>
      <t>20 cm</t>
    </r>
  </si>
  <si>
    <t>COUCHE DE BASE EN MELANGE TERRE/PIERRE</t>
  </si>
  <si>
    <r>
      <t xml:space="preserve">Couche de roulement en béton bitumineux BBSG 0/6 calcaire classe 3 en trottoir de couleur </t>
    </r>
    <r>
      <rPr>
        <sz val="9"/>
        <color rgb="FFFF0000"/>
        <rFont val="Arial"/>
        <family val="2"/>
      </rPr>
      <t>noire</t>
    </r>
    <r>
      <rPr>
        <sz val="9"/>
        <rFont val="Arial"/>
        <family val="2"/>
      </rPr>
      <t xml:space="preserve"> sur une épaisseur après compactage de </t>
    </r>
    <r>
      <rPr>
        <sz val="9"/>
        <color rgb="FFFF0000"/>
        <rFont val="Arial"/>
        <family val="2"/>
      </rPr>
      <t>3 cm</t>
    </r>
  </si>
  <si>
    <t>Fourniture et pose de dalle TTE y compris lit de pose de type O2D LP Green et remplissage type O2D Gazon sous voie pompier</t>
  </si>
  <si>
    <t>DEMOLITION DE STRUCTURE EXISTANTE</t>
  </si>
  <si>
    <t>Fourniture et pose de bordurette béton de type P1</t>
  </si>
  <si>
    <t>Fourniture et pose de caniveau de type CS1</t>
  </si>
  <si>
    <t>E</t>
  </si>
  <si>
    <t>F</t>
  </si>
  <si>
    <t>Fourniture et pose de dalle TTE y compris lit de pose en gravillons 4/6mm et remplissage type O2D Pavé sous cheminement piétons</t>
  </si>
  <si>
    <r>
      <t xml:space="preserve">Sous voie pompier de type O2D TP Green pour une épaisseur après compactage de </t>
    </r>
    <r>
      <rPr>
        <sz val="9"/>
        <color rgb="FFFF0000"/>
        <rFont val="Arial"/>
        <family val="2"/>
      </rPr>
      <t>15 cm</t>
    </r>
  </si>
  <si>
    <t>COUCHE DE BASE EN GRAVE NON TRAITEE 2/20</t>
  </si>
  <si>
    <r>
      <t xml:space="preserve">Sous cheminement piétons pour une épaisseur après compactage de </t>
    </r>
    <r>
      <rPr>
        <sz val="9"/>
        <color rgb="FFFF0000"/>
        <rFont val="Arial"/>
        <family val="2"/>
      </rPr>
      <t>15 cm</t>
    </r>
  </si>
  <si>
    <t>Sous voie pompiers, cheminement piétons et voirie d'accès</t>
  </si>
  <si>
    <t>Sous voie pompiers, cheminement piétons, voirie d'accès, trottoir, dalle béton et espaces verts</t>
  </si>
  <si>
    <r>
      <t xml:space="preserve">Sous voie pompier, cheminement piétons et voirie d'accès pour une épaisseur après compactage de </t>
    </r>
    <r>
      <rPr>
        <sz val="9"/>
        <color rgb="FFFF0000"/>
        <rFont val="Arial"/>
        <family val="2"/>
      </rPr>
      <t>75 cm</t>
    </r>
  </si>
  <si>
    <r>
      <t xml:space="preserve">Sous voie pompier, cheminement piétons, voirie d'accès, trottoir et dalle béton pour une épaisseur après compactage de </t>
    </r>
    <r>
      <rPr>
        <sz val="9"/>
        <color rgb="FFFF0000"/>
        <rFont val="Arial"/>
        <family val="2"/>
      </rPr>
      <t>35 cm</t>
    </r>
  </si>
  <si>
    <r>
      <t xml:space="preserve">Sous voirie d'accès pour une épaisseur après compactage de </t>
    </r>
    <r>
      <rPr>
        <sz val="9"/>
        <color rgb="FFFF0000"/>
        <rFont val="Arial"/>
        <family val="2"/>
      </rPr>
      <t>12 cm</t>
    </r>
  </si>
  <si>
    <t>MARQUAGE AU SOL</t>
  </si>
  <si>
    <t>Marquage pour logo "PMR"</t>
  </si>
  <si>
    <t>Marquage de type ligne continue - 2u (10 cm)</t>
  </si>
  <si>
    <t>DESIGNATION DES ARTICLES</t>
  </si>
  <si>
    <t>PRIX U H.T.</t>
  </si>
  <si>
    <t>Prix Unitaire en Lettres :</t>
  </si>
  <si>
    <t>Bornes en chêne, de dimensions 14x14x100 cm hors sol, tous bords chanfreinés 1 cm et de hauteur 2,00 m, enfoncés de 1,00m dans le sol à raison d'une unité minimum tous les 5,00 m</t>
  </si>
  <si>
    <t>CÂBLE D'ALIMENTATION de section 4x25mm²</t>
  </si>
  <si>
    <t>RABOTAGE DE COUCHE DE ROULEMENT SUR CHAUSSEE Y COMPRIS EVACUATION EN DECHARGE</t>
  </si>
  <si>
    <r>
      <t xml:space="preserve">Couche de roulement en béton bitumineux BBSG 0/10 porphyre classe 3 en voirie d'accès et en réfection de voirie de couleur </t>
    </r>
    <r>
      <rPr>
        <sz val="9"/>
        <color rgb="FFFF0000"/>
        <rFont val="Arial"/>
        <family val="2"/>
      </rPr>
      <t>noire</t>
    </r>
    <r>
      <rPr>
        <sz val="9"/>
        <rFont val="Arial"/>
        <family val="2"/>
      </rPr>
      <t xml:space="preserve"> sur une épaisseur après compactage de </t>
    </r>
    <r>
      <rPr>
        <sz val="9"/>
        <color rgb="FFFF0000"/>
        <rFont val="Arial"/>
        <family val="2"/>
      </rPr>
      <t>6 cm</t>
    </r>
  </si>
  <si>
    <t>G</t>
  </si>
  <si>
    <t>Fourniture et pose de bordure béton de type T1 adoucie</t>
  </si>
  <si>
    <t>CHAPITRE 2 - ECLAIRAGE</t>
  </si>
  <si>
    <t>SOUS TOTAL CHAPITRE 2 - ECLAIRAGE</t>
  </si>
  <si>
    <t>CHAPITRE 3 - VOIRIE</t>
  </si>
  <si>
    <t>SOUS TOTAL CHAPITRE 3 - VOIRIE</t>
  </si>
  <si>
    <t>CHAPITRE 4 - SIGNALISATION, MARQUAGE AU SOL &amp; MOBILIER URBAIN</t>
  </si>
  <si>
    <t>SOUS TOTAL CHAPITRE 4 - SIGNALISATION, MARQUAGE AU SOL &amp; MOBILIER URBAIN</t>
  </si>
  <si>
    <t>CHAPITRE 5 - TRAITEMENT PAYSAGER</t>
  </si>
  <si>
    <t>SOUS TOTAL CHAPITRE 5 - TRAITEMENT PAYSAGER</t>
  </si>
  <si>
    <t>CHAPITRE 1 - ASSAINISSEMENT DES EAUX PLUVIALES</t>
  </si>
  <si>
    <t>SOUS TOTAL CHAPITRE 1 - ASSAINISSEMENT DES EAUX PLUVIALES</t>
  </si>
  <si>
    <t>FOURNITURE ET POSE DE TABOURET PVC Y COMPRIS REHAUSSE</t>
  </si>
  <si>
    <t>Ø315</t>
  </si>
  <si>
    <t>FOURNITURE ET POSE DE TAMPON FONTE AVEC CADRE CLASSE 250 KN</t>
  </si>
  <si>
    <t>Tampon fonte pour tabouret Ø315</t>
  </si>
  <si>
    <t>TRANCHEE POUR POSE DE CANALISATION D'ASSAINISSEMENT Y COMPRIS ENROBAGE ET REMBLAIEMENT</t>
  </si>
  <si>
    <t>FOURNITURE ET POSE DE CANALISATION EN PVC CR16</t>
  </si>
  <si>
    <t>Fourniture et pose de canalisation Ø110</t>
  </si>
  <si>
    <t>FOURNITURE ET MISE EN PLACE D'UN ACODRAIN</t>
  </si>
  <si>
    <t>Fourniture et pose d'un acodrain Ø100mm de classe 250 kN</t>
  </si>
  <si>
    <t>RACCORDEMENT DES EAUX PLUVIALES SUR OUVRAGE D'ASSAINISSEMENT EXISTANT</t>
  </si>
  <si>
    <t>Sur grille existante</t>
  </si>
  <si>
    <t>ESSAI D'ETANCHEITE</t>
  </si>
  <si>
    <t>Pour tous les collecteurs quelque soit le diamètre</t>
  </si>
  <si>
    <t>Pour tous les regards quelque soit les dimensions</t>
  </si>
  <si>
    <t>INSPECTION VIDEO</t>
  </si>
  <si>
    <t>Conformément aux spécifications du C.C.T.P. et au règlement de la voirie communale</t>
  </si>
  <si>
    <t>Ce prix rémunère forfaitairement la réalisation d'un état des lieux exhaustif par huissier
de justice y compris fourniture d'un rapport en deux exemplaires papiers et 1 exemplaire numérique. Ce prix comprend la réalisation d'un constat à chaque phase intermédiaire</t>
  </si>
  <si>
    <t>Ce prix rémunère Forfaitairement l'amenée sur le chantier et le repliement en fin de travaux des installations de signalisation temporaire de chantier conformément à l'article 31.6 du CCAG, l'exploitation, la surveillance, les déviations, l'alternat éventuel de circulation par feux tricolores, Le prix sera réglé en deux fractions :
- 70 % après réalisation de l’installation,
- 30 % après démontage, repli et remise en état des lieux.
Ce prix ne rémunère pas la signalisation de chantier pour les interventions ponctuelles, celle-ci étant réputée incluse dans les prix unitaires des différents postes.</t>
  </si>
  <si>
    <t>Ce prix rémunère les implantations diverses des caractéristiques du chantier dans les tolérances et les recommandations prescrites au marché.</t>
  </si>
  <si>
    <t>Ce prix rémunère la réalisation de sondages à l'aide d'engin mécanique ou manuel pour la recherche de réseaux existants. La prestation comprenant les terrassements en déblai, l'évacuation des gravats en décharge, le remblaiement en grave 0,315 reconstituée, y compris compactage et toutes sujétions de mise en œuvre et d'intervention.</t>
  </si>
  <si>
    <t xml:space="preserve">Ce prix rémunère la founiture et pose de tabouret PVC pour la gestion des eaux pluviales :
- Les terrassements nécessaires (avec sur-largeur et sur-profondeurs), et évacuation des déblais,
- La réalisation d'une forme de propreté de 0,10m,
- La fourniture et pose d'un Tabouret de branchement PVC,
- Les réservations pour l’arrivée des canalisations,
- Le percement et le branchement des canalisations, y compris la reprise du béton,
- Le nettoyage du radier après travaux,                                                                                             
- Le remblaiement autour de l’ouvrage par couche de 0,20m, le compactage, l’évacuation des déblais excédentaires.                                                       </t>
  </si>
  <si>
    <t xml:space="preserve">Ce prix rémunère les prestations suivantes :
- Les terrassements nécessaires et l'évacuation des produits en décharge,  
- La fourniture et pose des éléments de regard et ses accessoires pour mise à niveau, 
- La fourniture et la pose d'un tampon en fonte ductile classe 250 kN, 
- Le réglage fin et le scellement aux côtes figurant sur les plans.                       </t>
  </si>
  <si>
    <r>
      <t xml:space="preserve">Les prix s'appliquent à la fourniture et pose </t>
    </r>
    <r>
      <rPr>
        <b/>
        <sz val="9"/>
        <rFont val="Arial"/>
        <family val="2"/>
      </rPr>
      <t>en tranchées ouvertes</t>
    </r>
    <r>
      <rPr>
        <sz val="9"/>
        <rFont val="Arial"/>
        <family val="2"/>
      </rPr>
      <t xml:space="preserve"> des canalisations en PVC, les coudes, les culottes en "y" pour les branchements et confection des joints. Toutes sujétions comprises</t>
    </r>
  </si>
  <si>
    <t>Dans toutes natures de terrains, comprenant : 
- La démolition éventuelle de maçonnerie dont les éléments homogènes ont des volumes inférieurs à  0,500 m3, 
- Le dépôt provisoire des terres en bordure des tranchées, 
- Le dressement des parois et leur étaiement ou blindage si nécessaire,
- La finition de la tranchée à la main : réglage, dressement du fond, suivant la pente du profil en long et à 0,10 m en-dessous de la génératrice inférieure du parement extérieur des canalisations, damage mécanique du fond, façon de niches si nécessaire,
- L'épuisements jusqu'à 30 m3/h. si nécessaire,
- La fourniture et la mise en place du sable pour confection du lit de pose de 0.10 m d'épaisseur,
- L'essai de portance en fond de fouille à raison de un sondage tous les 30 m,
- Après pose des canalisations, le remblaiement en sable/GNT à la main jusqu'à 0.20 m au-dessus de le génératrice supérieure des canalisations avec damage soigné, la fourniture et la pose d'un grillage avertisseur, puis remblaiement mécanique en grave non traitée 0/20 jusqu'au niveau fini existant de chaussée selon la méthodologie de mise en œuvre et de compactage conforme aux spécifications du Guide Technique des Remblais (G.T.R.) du SETRA, y compris tests de compactage,
- Dans le cas des conduites posées avec moins de 1,00 m de couverture, une protection mécanique sera réalisée par l'enrobage complet de la canalisation dans un massif en béton armé y compris les coffrages, la fourniture et la confection du béton et le ferraillage,
- Après remblaiement jusqu'au niveau de la voirie existante, le chargement à la main ou par engins mécaniques sur véhicules de l'entrepreneur y compris leurs immobilisations et le transport à la décharge de toutes les terres excédentaires sans exception,
- L'évacuation des déblais en décharge,
Ces prix comprennent donc les frais de décharge et toutes sujétions avec notamment celles consécutives à  l'exécution éventuelle des surlargeurs pour pose des étais ou de blindage pour assurer la sécurité des travailleurs.</t>
  </si>
  <si>
    <t>Ensemble des plans de récolement établis par un géomètre sous la forme d'un levé numérique sur cd-rom et de trois tirages. Conformément aux spécifications du C.C.T.P.
L'ensemble des réseaux devront être relevés par un géomètre dans les fouilles en X,Y,Z  afin d'avoir une précision classe A.</t>
  </si>
  <si>
    <t>Ce prix rémunère Forfaitairement l'amenée sur le chantier et le repliement en fin de travaux de toutes les installations nécessaires à la bonne marche du chantier. La remise en état des lieux, les branchements aux réseaux (eau, électricité,
France Télécom), les sanitaires, les locaux réservés au personnel
du chantier (réfectoire, vestiaires, etc. ) conformément à la loi en vigueur.
Les études d'exécution, DICT, PPSPS, autorisations de voirie, demandes de raccordement, remise d'un mémoire technique, des plans d'exécution et validation par les concessionnaires, l'établissement d'un P.A.Q.
Ce prix ne rémunère pas l'installation de chantier pour les interventions ponctuelles, celle-ci étant réputée incluse dans les prix unitaires des différents postes.
Installation de chantier pour chaque phase principale du chantier.</t>
  </si>
  <si>
    <t>Ce prix rémunère à l'unité, les percements des regards ou des collecteurs existants pour permettre les raccordements des canalisations projetés.
Il comprend :
- le carottage de l'ouvrage existant,
- le calfeutrement du joint,
- les raccords d'enduit,
- le nettoyage des ouvrages et toutes sujétions.</t>
  </si>
  <si>
    <t>Test d'étanchéité à l'air du réseau de canalisations d'assainissement par une entreprise spécialisée et agréée par le maître d'oeuvre (collecteurs, branchements et regards, les regards de branchement seront contrôlés séparément) exécuté conformément aux Prescriptions Techniques du Protocole des Épreuves Préalables à la réception des réseaux de canalisations à écoulement libre y compris la fourniture du matériel, l'amenée à pied d'oeuvre et le repliement du matériel, le montage et le démontage du matériel sur chaque tronçon, l'évacuation de l'air, la mesure d'appoint, la plus-value pour les branchements et la nature de tuyau, la rédaction du procès-verbal en 3 exemplaires, et toutes sujétions.
L'entreprise devra prévenir le Maître d'Ouvrage et le Maître d'OEuvre de la date de réalisation de ces essais de manière à ce qu'ils puissent être présents.</t>
  </si>
  <si>
    <t>Ce prix rémunère notamment :
- L'amenée et le repli de l'atelier d'inspection vidéo,
- L'exécution des contrôles pour le diamètre supérieur ou égal à 160 mm,
- La rédaction du rapport en trois exemplaires et l'édition d'un DVD-ROM,
- Les dispositions nécessaires de replis et d'installation de l'atelier pour l'inspection sur un réseau en service en seconde phase.
L'entreprise devra prévenir le Maître d'Ouvrage et le Maître d'OEuvre de la date de réalisation de l'inspection de manière à ce qu'ils puissent être présents.
L'entreprise aura pour obligation de déverser au préalable dans le réseau un volume d'eau claire conséquent afin de mettre en évidence les flaches éventuels.
En fin de phase de viabilisation et de phase de finition dont une récente pour la rétrocession des ouvrages.</t>
  </si>
  <si>
    <t>Ce prix rémunère notamment :
- L'amenée et le repli de l'atelier de contrôle des remblais des tranchées,
- L'exécution des contrôles,
- La rédaction du procès-verbal en 2 exemplaires.
L'entreprise devra prévenir le Maître d'Ouvrage et le Maître d'Œuvre de la date de réalisation de ces essais de manière à ce qu'ils puissent être présents.
La localisation des essais devra être validée par le maitre d'oeuvre.</t>
  </si>
  <si>
    <r>
      <t xml:space="preserve">Localisation des réseaux en tranchée ouverte par un géomètre expert, pour l'ensemble de l'opération, toutes phases cumulées.
Repérage en planimétrie et en profondeur à reprendre sur les plans de récolement de tous les réseaux.
La position des réseaux sur les plans de récolement devra être précisée à +/- 5 cm y compris prise en compte des préconisations du maitre d'ouvrage.
</t>
    </r>
    <r>
      <rPr>
        <b/>
        <sz val="9"/>
        <rFont val="Arial"/>
        <family val="2"/>
      </rPr>
      <t>Plan de recolement des réseaux du projet</t>
    </r>
    <r>
      <rPr>
        <sz val="9"/>
        <rFont val="Arial"/>
        <family val="2"/>
      </rPr>
      <t>.</t>
    </r>
  </si>
  <si>
    <t>La largeur de tranchée devra tenir compte des interdistances à respecter entre les réseaux dans le respect de la norme NF P 98-332 "règles de distance entre réseaux" et sera réalisée dans toutes natures de terrains, comprenant :
- La démolition d'éventuelles maçonneries, quels que soient les moyens manuels ou mécaniques nécessaires, et leur évacuation en décharge (y compris frais de décharge),
- Le dépôt provisoire des terres en bordure des tranchées, et leur évacuation en décharge (y compris frais de décharge),
- Le dressement des parois et leur étaiement ou blindage  si nécessaire,
- La finition de la tranchée à la main : réglage, dressement du fond, suivant la pente du profil en long (pour une profondeur miniamale de 1,40m pour les tranchées comprenant l'eau potable et le gaz) et à 0,10 m en-dessous de la génératrice inférieure du parement extérieur des canalisations, damage mécanique du fond, façon de niches si nécessaire,
- L'épuisements, quel que soit le débit. si nécessaire,
- La fourniture et la mise en place du sable pour confection du lit de pose de 0,10 m d'épaisseur.
- Après pose des canalisations, le remblaiement à la main, par un sable propre ou une grave propre contenant moins de 5 % de particules inférieures à 0,10 mm et ne contenant pas d'éléments de diamètre supérieur à 30 mm, jusqu'à 20 cm au dessus de la génératrice supérieure, avec damage soigné, puis remblaiement mécanique en grave non traitée 0/20 jusqu'au niveau de la structure de chaussée y compris grillage avertisseur, selon la méthodologie de mise en œuvre et de compactage conforme aux spécifications du Guide Technique des Remblais (G.T.R.) du SETRA, y compris tests de compactage.  
- Après remblaiement, jusqu'au niveau existant, le chargement à la main ou par  engins mécaniques sur véhicules de l'entrepreneur y compris leurs immobilisations et le transport sur site de toutes les terres excédentaires sans exception
Y compris les réfections provisoires des constitutions de chaussées et de trottoirs pour permettre la circulation des usagers.
Les prix forfaitaires réglant les déblais et les reconstitutions de chaussées ou de trottoirs ne seront en aucun cas majorés dans le cas d'éboulement ou si l'entrepreneur juge utile, pour des raisons de commodité, de faire terrasser avec un fruit les parois des tranchées.
Ces prix comprennent donc toutes sujétions et notamment celles consécutives à l'exécution  des surlargeurs pour pose des étais ou de blindage pour assurer la sécurité des travailleurs.</t>
  </si>
  <si>
    <t>Fourniture et pose de fourreaux y compris le grillage avertisseur détectable et la protection en sable du type janolène 63 mm pour éclairage public.</t>
  </si>
  <si>
    <t>Fourniture et pose d'un câble de terre en cuivre y compris, la protection en sable et toutes sujétions de raccordement.
De section 29²</t>
  </si>
  <si>
    <t xml:space="preserve">Fourniture et pose sous fourreau de câble d'alimentation RO2V y compris toutes sujétions de raccordement.
De section 4 x 25² </t>
  </si>
  <si>
    <t>Ce prix rémunère la fourniture et la pose de candélabre défini au CCTP.
Ce prix comprend également :
- La mise en place de la remontée en cuivre nu avec raccordement au réseau de terre (sertissage) de 25 mm2,
- La fourniture et la mise en place des tiges de scellement à partir de gabarits,
- Le  terrassement et coulage du béton pour massif dosé à 350 kg,
- Le déchargement du mât lors de la livraison de la fourniture,
- Le stockage si nécessaire sur le site avec maintien des caractéristiques du matériel :
          . la tenue mécanique,
          . l'état des surfaces,
          . la propreté,
- Le transport au point de levage,
- Les vérifications mécaniques, électriques de l'ensemble des constituants,
- L'assemblage sur le site des différents éléments constituant le candélabre,
- Le câblage intérieur au candélabre,
- Un coffret de protection et de raccordement,
- Le dressage du mât,
- La mise en place et le serrage des écrous de fixations (écrous - contre écrous),
- La mise en place des protections galvaniques si nécessaire,
- Après dressage du mât, mise en place des lampes et réglage des optiques lumineuses,
- La mise en place de détection de présence, avec une détection par feu,
- La vérification et réglage de la verticalité de l'ensemble,
- La protection bitumineuse des pieds de candélabres d'éclairage,
- Les raccordements au réseau d'éclairage public,
- L'exécution de l'ensemble nécessaire (au bon fonctionnement du réseau) des têtes de câble avec isolement par gaine thermo-rétractable en doigt de gant,  y compris E4R,
- La protection par fusible et barrette de neutre sur préhenseur à coupure omnipolaire d'intensité appropriée à la puissance, dans un coffret conforme à la norme C17200,
- La mise à la terre candélabre, luminaire et appareillage.
Y compris toutes sujétions.</t>
  </si>
  <si>
    <t>La fourniture du certificat de conformité de l'éclairage public exécuté par un organisme agréé par le maître d'œuvre suivant la norme NF C 17 200.
Il sera fait autant de Certificat qu'il y aura de phases de mises en service.</t>
  </si>
  <si>
    <t>Exécution d'un plan de récolement des ouvrages exécutés.
y compris la fourniture de 3 exemplaires papiers et d'un fichier au format .dwg et un fichier au format .pdf. comprenant :
- La profondeur du réseau,
- Les sections du réseau,
- Les distances entre candélabres et le repérage du réseau,
- La localisation, la numérotation et la triangulation des boites de jonction.</t>
  </si>
  <si>
    <r>
      <t xml:space="preserve">Décapage de la terre végétale sur toute son épaisseur soit </t>
    </r>
    <r>
      <rPr>
        <sz val="9"/>
        <color indexed="10"/>
        <rFont val="Arial"/>
        <family val="2"/>
      </rPr>
      <t>sur une épaisseur moyenne de 20cm</t>
    </r>
    <r>
      <rPr>
        <sz val="9"/>
        <rFont val="Arial"/>
        <family val="2"/>
      </rPr>
      <t xml:space="preserve"> y compris chargement, nivellement sur site suivant besoin et/ou évacuation en décharge suivant accord du maitre d'oeuvre.</t>
    </r>
  </si>
  <si>
    <t>Ce prix rémunère au mètre linéaire, la dépose de l'ensemble bordures et caniveaux existants ou de la bordure si celle-ci n'est pas accompagnée d'un caniveau ou la dépose du/des caniveau(x) si celui-ci n'est pas accompagné d'une bordure, leur évacuation aux décharges y compris démolition et évacuation en décharge du solin de pose et remblaiement en grave de la fondation.</t>
  </si>
  <si>
    <r>
      <t xml:space="preserve">Terrassement de toutes surfaces existantes pour création de voie pompiers, cheminement piétons, voirie d'accès, trottoir, dalle béton et espaces verts comprenant le revêtement et la structure </t>
    </r>
    <r>
      <rPr>
        <sz val="9"/>
        <color rgb="FFFF0000"/>
        <rFont val="Arial"/>
        <family val="2"/>
      </rPr>
      <t xml:space="preserve">sur une épaisseur variable en fonction du nivellement du projet </t>
    </r>
    <r>
      <rPr>
        <sz val="9"/>
        <rFont val="Arial"/>
        <family val="2"/>
      </rPr>
      <t>y compris reprofilage, mise à niveau et compactage du fond de forme et, y compris  le chargement sur engins de transport et l'évacuation à la décharge agréée, y compris frais de décharge et toutes sujétions.</t>
    </r>
  </si>
  <si>
    <t>Y compris reconnaissance, réglage et compactage, vérification de l'implantation et des niveaux.</t>
  </si>
  <si>
    <t>Conforme à la norme NF EN ISO 11058.
Le géotextile sera de résistance 16 KN/m non tissé, aiguilleté posé en recouvrement dans les règles de l'art (chevauchement des lés minimum 0,50 m).</t>
  </si>
  <si>
    <r>
      <t xml:space="preserve">Ce prix rémunère l'exécution d'une couche de forme en </t>
    </r>
    <r>
      <rPr>
        <b/>
        <sz val="9"/>
        <rFont val="Arial"/>
        <family val="2"/>
      </rPr>
      <t>GNT 0/31,5</t>
    </r>
    <r>
      <rPr>
        <sz val="9"/>
        <rFont val="Arial"/>
        <family val="2"/>
      </rPr>
      <t>.</t>
    </r>
  </si>
  <si>
    <r>
      <t xml:space="preserve">Ce prix rémunère l'exécution d'une couche de base en </t>
    </r>
    <r>
      <rPr>
        <b/>
        <sz val="9"/>
        <rFont val="Arial"/>
        <family val="2"/>
      </rPr>
      <t>GNT 0/31,5</t>
    </r>
    <r>
      <rPr>
        <sz val="9"/>
        <rFont val="Arial"/>
        <family val="2"/>
      </rPr>
      <t>.</t>
    </r>
  </si>
  <si>
    <r>
      <t xml:space="preserve">Ce prix rémunère l'exécution d'une couche de forme en </t>
    </r>
    <r>
      <rPr>
        <b/>
        <sz val="9"/>
        <rFont val="Arial"/>
        <family val="2"/>
      </rPr>
      <t>GNT 2/20</t>
    </r>
  </si>
  <si>
    <r>
      <t>Ce prix rémunère l'exécution d'une couche de base en grave laitier ou similaire 0/20 classe 3 y compris fourniture à pied d'oeuvre, mise en oeuvre, compactage, essais et mesurages</t>
    </r>
    <r>
      <rPr>
        <b/>
        <sz val="9"/>
        <color indexed="10"/>
        <rFont val="Arial"/>
        <family val="2"/>
      </rPr>
      <t xml:space="preserve"> </t>
    </r>
    <r>
      <rPr>
        <sz val="9"/>
        <rFont val="Arial"/>
        <family val="2"/>
      </rPr>
      <t>après compactage.</t>
    </r>
  </si>
  <si>
    <r>
      <t xml:space="preserve">Ce prix rémunère l'exécution d'une couche de base en </t>
    </r>
    <r>
      <rPr>
        <b/>
        <sz val="9"/>
        <color rgb="FFFF0000"/>
        <rFont val="Arial"/>
        <family val="2"/>
      </rPr>
      <t>grave bitume 0/14 de classe 3 sur une épaisseur aprés compactage de 12 cm</t>
    </r>
    <r>
      <rPr>
        <sz val="9"/>
        <rFont val="Arial"/>
        <family val="2"/>
      </rPr>
      <t xml:space="preserve"> y compris le nettoyage et le balayage à vif de support, toutes fournitures (liants, dopes, activant, granulats et filler)et toutes sujétions de stockage et de réchauffage des liants, de reprise, transport et mise en oeuvre des granulats, de montage, démontage ou déplacement des installations, de frais de pesées et d'essais de laboratoire.
y compris la couche d'accrochage.</t>
    </r>
  </si>
  <si>
    <t>Ce prix rémunère l'exécution d'une couche de cure de bitume,granulat, compris nettoyage et balayage à vif de support toutes fournitures (liants, dopes ou activants, granulats et filler) et toutes sujétions de stockage et de réchauffage des liants, de reprise de transport et de mise en œuvre des granulats, de montage démontage ou déplacement des installations, de frais de pesées et d'essais de laboratoire.</t>
  </si>
  <si>
    <t>Ce prix rémunère l'exécution d'une couche d'accrochage de bitume,granulat, compris nettoyage et balayage à vif de support toutes fournitures (liants, dopes ou activants, granulats et filler) et toutes sujétions de stockage et de réchauffage des liants, de reprise de transport et de mise en œuvre des granulats, de montage démontage ou déplacement des installations, de frais de pesées et d'essais de laboratoire.</t>
  </si>
  <si>
    <t>Ce prix rémunère l'exécution d'un enrobé y compris toutes fournitures (liants, dopes, activant, granulats et filler) et toutes sujétions de stockage et de réchauffage des liants, de reprise, transport et mise en oeuvre des granulats, de montage, démontage ou déplacement des installations, de frais de pesées et d'essais de laboratoire.
Y compris le nettoyage préalable du support, le transport par camions bâchés, la mise en oeuvre au finisseur, minifinisseur ou manuelle, le compactage selon les dispositions de la planche de compactage, le traitement des joints et raccords, les essais et contrôles.
Les granultas des enrobés de voirie feront l'objet d'une validation du maître d'oeuvre, afin de s'assurer de la continuité de matériaux et d'aspect entre les différentes tranches de travaux.</t>
  </si>
  <si>
    <t>Ce prix comprend la réalisation d'un lit de pose y compris nivellement et compactage de la forme, épaulement continu, avec confection de joints, fourniture et pose des dalles TTE pour voie pompiers et cheminement piétons, coupe des éléments et toutes adaptations et sujétions. Les dalles seront conformes aux caractéristiques du CCTP et conviendront aux calepinages prévues par le maître d'œuvre dans le CCTP.</t>
  </si>
  <si>
    <t>Ce prix rémunère la fourniture et la réalisation de béton lisse conformes au CCTP et comprenant notamment :
- La réalisation de coffrage,
- La fourniture et la mise en œuvre d'armatures (treillis soudés) ou fibré,
- La fourniture et pose de joint de dilatation selon les règles de l'art,
- La mise en œuvre du béton : pompage éventuel, répandage, vibration et surfaçage,
- Tout traitement de surface,
- Toutes sujétions de réalisation,
- La confection de plusieurs planches d'essai de 2m x 2m pour validation du maître d'ouvrage jusqu'à satisfaction.</t>
  </si>
  <si>
    <t>sur semelle en béton de pose dosé à 350 Kg/m3 de 0,20 m d'épaisseur maxi, de largeur variable suivant le type de bordure et de caniveau avec débordement de 0,10 m, y compris nivellement et compactage de la forme, épaulement continu, raccordement entre éléments de profils différents, avec confection de joints au mortier dosé à 400 kg, Y compris évacuation des déblais, coupe des éléments, adouci de bordure et toutes adaptations et sujétions.</t>
  </si>
  <si>
    <r>
      <t>Ce prix rémunère la fourniture et pose de panneaux -</t>
    </r>
    <r>
      <rPr>
        <b/>
        <sz val="9"/>
        <color rgb="FFFF0000"/>
        <rFont val="Arial"/>
        <family val="2"/>
      </rPr>
      <t>dos peint RAL à définir- de classe 2 gamme normale</t>
    </r>
    <r>
      <rPr>
        <sz val="9"/>
        <rFont val="Arial"/>
        <family val="2"/>
      </rPr>
      <t>, y compris la fouille, l'évacuation des déblais à la décharge, l'exécution du massif en béton, y compris le support en acier galvanisé circulaire peint au RAL à définir avec un capuchon peint au RAL à définir avec le maître d'ouvrage et le maître d'oeuvre, les accessoires de fixation en inox, et le panneau proprement dit. La longueur du support sera telle qu'elle permettra d'avoir un hauteur sous panneau de 2,30 m.</t>
    </r>
  </si>
  <si>
    <t>Fourniture et mise en oeuvre de résine bi-composant, dosage de en billes de verre supérieur à de 2000g/m2, un aspect mat granuleux et une durabilité garantie à       1 000 000 passages de roues.
La résine est de type bi-composants (base liquide avec durcisseur), couleur RAL au choix du Maître d’oeuvre :
- Produit base A : Méthacrylate de Méthyle CAS 80-62-6 ou similaire,
- Produit base B : Durcisseur Peroxyde de Dibenzogle CAS 94-96-0 liquide ou similaire.
y compris tous travaux annexes tels que implantation du tracé, la confection et l'amenée de pochoirs, les opérations de pré marquage, la signalisation temporaire du chantier du fait de la circulation (u = 5cm).</t>
  </si>
  <si>
    <t>Ce prix rémunère : 
- La reprise sur site et la mise en œuvre de la terre végétale dans les zones indiquées sur les plans,
- Le nivellement grossier des noues et des espaces verts sur une épaisseur variable.</t>
  </si>
  <si>
    <t>Ce prix rémunère la fourniture et la pose de caniveau de type ACO ou similaire en béton et comprend notamment : 
- Les terrassements nécessaires et l'évacuation des déblais en décharge agréée,
- Le nivellement et compactage de la forme,
- La réalisation d'une semelle de fondation en béton dosé à 350 kg/m3 de 0.20 m d'épaisseur maxi, de largeur variable suivant le type de caniveau avec débordement de 0.10 m,
- La fourniture et la pose d'un caniveau à pente en acier galvanisé de dimensions et classe suivant le type de caniveau,
- La fourniture et la pose d'un avaloir avec joint EPDM pour caniveau avec sortie horizontale de diamètre 110 mm,
- La fourniture et la pose d'une grille passerelle de classe suivant le type de caniveau,
- La fourniture et la pose de canalisation de diamètre 110 mm nécessaire pour le raccordement jusqu'au regard posé,
- Le réglage fin et le scellement des éléments aux côtes définitives.
Y compris épaulement continu, coupes des éléments, toutes adaptations et sujétions.</t>
  </si>
  <si>
    <r>
      <t xml:space="preserve">Ce prix rémunère au mètre carré:
- La préparation du sol (décompactage de surface avec ameublissement sur 0,30m de profondeur par double passage croisé, le travail du sol à la herse vibrante </t>
    </r>
    <r>
      <rPr>
        <b/>
        <sz val="9"/>
        <color rgb="FFFF0000"/>
        <rFont val="Arial"/>
        <family val="2"/>
      </rPr>
      <t>avec épierrage manuel ou mécanique à 20 mm</t>
    </r>
    <r>
      <rPr>
        <sz val="9"/>
        <rFont val="Arial"/>
        <family val="2"/>
      </rPr>
      <t>, le nivellement),
- La fourniture des semences selon les prescriptions du CCTP,
Le semis comprenant deux passages croisés de graines,
- L'enfouissement des graines par ratissage puis par roulage léger,
 -Un arrosage une fois le semis exécuté,
- Les travaux de parachèvement, (tontes, arrosages,...) jusqu'au constat de couverture, intervenant au plus tôt jusqu'à la deuxième tonte,
- Une opération de roulage intervenant après la première tonte.</t>
    </r>
  </si>
  <si>
    <t>Ce prix rémunère la fourniture et pose de toile de type HS bio okolys ou similaire pour les plantations</t>
  </si>
  <si>
    <r>
      <t xml:space="preserve">Ce prix rémunère la fourniture et pose d'un paillage type bois broyé sous forme de copeaux calibrés 20/60mm. Le bois broyé doit être issu d'espaces verts ou de forêts gérées durablement. Mise en place sur une </t>
    </r>
    <r>
      <rPr>
        <b/>
        <sz val="9"/>
        <color rgb="FFFF0000"/>
        <rFont val="Arial"/>
        <family val="2"/>
      </rPr>
      <t>épaisseur moyenne de 8 cm</t>
    </r>
  </si>
  <si>
    <t>Ce prix rémunère le nivellement fin de terre végétale.</t>
  </si>
  <si>
    <t>PANNEAU D'INFORMATION DE DIMENSIONS 3.00X4.00M</t>
  </si>
  <si>
    <t>Fourniture et pose d'un panneau d'information de dimension 3,00 x 4,00 suivant la charte graphique de la maitrise d'ouvrage;
Il sera de couleur et comportera les indications essentielles concernant le chantier :
- Le maître d’ouvrage, maître d’œuvre, coordonnateur sécurité, entreprises… y compirs les logos.
La maquette sera réalisé par l'entreprise.
Le modèle et les inscriptions à porter sur le panneau seront arrêtés avec le Maître d’œuvre.
Le panneau sera fixé au sol de manière à assurer leur parfaite stabilité et entretenus pendant toute la durée des travaux. Ils seront enlevés en fin de chantier.</t>
  </si>
  <si>
    <t>Ce prix rémunère le rabotage des couches en béton bitumineux de chaussée. 
Il comprend : 
- L'amenée du matériel et son repliement,
- L’extraction des matériaux par rabotage mécanique ou manuel,
- Le chargement sur camion,
- Le transport à la décharge de classe agréée,
- La reconstitution des matériaux de structure éventuellement arrachés lors du rabotage,
- Le nettoyage des surfaces après démolition.</t>
  </si>
  <si>
    <t>Ce prix rémunère au forfait la mise à la cote de regard, de chambre, de bouche à clef existant quelle que soit le systeme de fermeture et quelle que soit sa hauteur. Il comprend la dépose du cadre, du couronnement, du systeme de fermeture, la démolition d'enrobés ou de corps de chaussée, les terrassements éventuels, le comblement des fouilles réalisées et le compactage des matériaux de remblais, la fourniture et mise en place de rehausse, PST, d'un cadre neuf et de son scellement, la fourniture et la pose d'un systeme de fermture neuf et toutes sujétions d'adaptation</t>
  </si>
  <si>
    <t>Ce prix rémunère la fourniture d'un mélange homogène de la terre (1/3) et de matériaux granulaires 20/40 (2/3). Les terres fournies devront être d'une bonne qualité et le mélange devra être homogène avec les matériaux granulaires 20/40.</t>
  </si>
  <si>
    <t>Ce prix comprend la fourniture et la pose d'un guide haie en fil inox sur au moins deux niveau sur la longeur de la haie y compris toutes sujétions.</t>
  </si>
  <si>
    <t>Ce prix rémunère la fourniture à pied d’oeuvre de haie arbustive dans les forces indiquées, quatre fois transplantés à minima, en motte grillagée bien fléchés et non rabattus et comprend : 
- Le terrassement complémentaire pour fosse de plantation de la haie,
- Le décompactage du fond et des parois de plantation,
- La terre végétale complémentaire au droit de la haie,
- La plantation proprement dite des végétaux,
- La mise en place d’un drain agricole à placer dans le fond de la fosse autour de la motte, la remontée du drain et le bouchonnage,
- La fermeture de la fosse y compris fertilisation,
- Le plombage à l’eau.</t>
  </si>
  <si>
    <t>Ce  prix comprend :
- La fourniture et mise en place de tuteurs y compris toutes sujétions.</t>
  </si>
  <si>
    <t>Ce prix rémunère la dépose soignée du mobilier urbain existant, des bordures de défense, des panneaux de signalisation, d'information  et des obstacles divers existants (empierrement, regard, assainisement existant...). Avec évacuation en décharges ou sur le chantier dans le cas de dépose repose, y compris démolition et évacuation des massifs de scellement et toutes sujétions.</t>
  </si>
  <si>
    <t>ENTRETIEN PENDANT 1 AN</t>
  </si>
  <si>
    <t>Ce prix rémunère au Forfait
-l'entretien annuel conformément au CCTP</t>
  </si>
  <si>
    <t>Prix Unitaire en Lettres :</t>
  </si>
  <si>
    <t>€</t>
  </si>
  <si>
    <t>CONTRÔLE DE LA PORTANCE DES FONDS DE FORMES DE VOIRIE PAR ESSAI DE PLAQUE</t>
  </si>
  <si>
    <t>AUSCULTATION, CAROTTAGE ET CONTRÔLE DE COMPACITE DES COUCHES DE BASE ET DE ROULEMENT</t>
  </si>
  <si>
    <t>Ce prix rémunère des essais de plaque en fond de forme de voirie à une fréquence de 1 tous les 200 mètres carré. 
L'emplacement des essais sera déterminé en accord avec la Maitrise d'OEuvre,
Les résultats devront être comformes aux attentes suivantes:
- module de déformation: EV2 &gt; 50 Mpa
- EV2/EV1 &lt;2</t>
  </si>
  <si>
    <t>L'entreprise fera procéder par un bureau de contrôle agréé par le Maître d'OEuvre, à l'auscultation au déflectographe et à plusieurs carottages sur les chaussées et au contrôle de compactage.
L'emplacement des carottages sera déterminé par la maitrise d'oeuvre.
La déflexion limite admissible sera inférieure ou égale à 50/100 ème.
L'entreprise fournira le rapport d'essais en 3 exemplaires et 1 exemplaire numérique.
Les résultats devront permettre d'obtenir le classement des voies dans le domaine public.</t>
  </si>
  <si>
    <t>DEPOSE/REPOSE DE PAVE</t>
  </si>
  <si>
    <t>Le long de la bordure du Parvis (sur la largeur nécessaire)</t>
  </si>
  <si>
    <t>Ce prix rémunère au mètre linéaire, la dépose du pavé existant au niveau du parvis sur la largeur nécessaire pour les terrassements et la réalisation de la nouvelle borduration, leur évacuation aux décharges y compris démolition et évacuation en décharge du solin de pose et remblaiement en grave de la fondation.</t>
  </si>
  <si>
    <t>Panneau du type B6D "Arrêt et stationnement interdit" et panonceau du type M9z "Sauf pompiers"</t>
  </si>
  <si>
    <t>OPTION - CREATION D'UN ACCES PMR AUX MAISONS</t>
  </si>
  <si>
    <t>Ce prix comprend la démolition de la voirie et du trottoir existant de matériaux de toute nature.</t>
  </si>
  <si>
    <t>Sur regard existant</t>
  </si>
  <si>
    <t>SOUS TOTAL OPTION - CREATION D'UN ACCES PMR AUX MAISONS</t>
  </si>
  <si>
    <t>BILAN BASE + OPTION</t>
  </si>
  <si>
    <t>TOTAL BASE + OPTION EN € H.T.</t>
  </si>
  <si>
    <t>TOTAL BASE + OPTION EN € T.T.C.</t>
  </si>
  <si>
    <r>
      <t xml:space="preserve">Au droit des haies sur une épaisseur de </t>
    </r>
    <r>
      <rPr>
        <sz val="9"/>
        <color rgb="FFFF0000"/>
        <rFont val="Arial"/>
        <family val="2"/>
      </rPr>
      <t>50 cm</t>
    </r>
  </si>
  <si>
    <t>ABATTAGE D'ARBRE OU D'ARBUSTE Y COMPRIS DESSOUCHAGE ET EVACUATION</t>
  </si>
  <si>
    <t>Arbuste présent au niveau des maisons</t>
  </si>
  <si>
    <t>Ce prix rémunère l’abattage d’arbre ou d'arbuste y compris le dessouchage des souches et ou racines existantes. Un apport complémentaire de terre végétale aura lieu pour combler les trous.
L’évacuation de l’ensemble des souches et résidus sera évacué à une décharge agréée par le Maître d'Œuvre.</t>
  </si>
  <si>
    <t>COUCHE DE SURFACE EN DALLE EN BETON</t>
  </si>
  <si>
    <t>Ce prix comprend la réalisation d'une couche de surface en dalle en béton y compris lit de pose au mortier du fond de forme jusqu'au niveau de dessous de dalle, épaulement continu, avec confection de joints au mortier, fourniture et pose des dalles en béton, coupe des éléments et toutes adaptations et sujétions. Les dalles seront conformes au CCTP.</t>
  </si>
  <si>
    <t>Fourniture et pose de dalle en béton 30x30x6 cm pour l'accès PMR aux maisons avec arêtes chanfreinées 2 mm de couleur noire de chez Bleijko ou similaire</t>
  </si>
  <si>
    <t>DEPOSE DE CANDELABRE EXISTANT Y COMPRIS EVACUATION</t>
  </si>
  <si>
    <t>DEPOSE D'ABRI-VELO EXISTANT Y COMPRIS EVACUATION</t>
  </si>
  <si>
    <t>Ce prix rémunère : 
- La déconnexion des réseaux d'alimentation,
- La dépose des candélabres,
- La dépose des matériels et accessoires divers,
- Les terrassements et la démolition du massif de fondation,
- L'évacuation des produits de terrassements et de démolitions à une décharge agréée,
- L'évacuation des candélabres et du matériel en décharge agréée,
- Le comblement, si nécessaire, des excavations avec des matériaux de classe D21,
Y compris toutes sujétions de réalisation.</t>
  </si>
  <si>
    <t>Ce prix comprend la dépose de l'abri-vélo existant et l'évacuation en décharge agréée.
Il comprend également les terrassements, la démolition des massifs de scellement, l'évacuation des produits de terrassement et le comblement si nécessaire des excavations avec des matériaux de classe D21. Y compris toutes sujétions.</t>
  </si>
  <si>
    <t>FOURNITURE ET POSE D'UN ABRI-VELO</t>
  </si>
  <si>
    <t>Ensemble 2 - Borne pour éclairage cheminement piétons de type AIR de chez RAGNI ou similaire + équipé conformément au CCTP</t>
  </si>
  <si>
    <t>Ensemble 1 - Mât d'éclairage type JIMA de hauteur 3,00m avec lanterne de type CIRKO LYRE de chez RAGNI ou similaire + équipé conformément au CCTP</t>
  </si>
  <si>
    <t>Fourniture et pose d'un abri-velo de type CONVIVIALE de chez PROCITY ou similaire</t>
  </si>
  <si>
    <t>RACCORDEMENT SUR RESEAU EXISTANT</t>
  </si>
  <si>
    <t>Ce prix comprend le raccordement du ou des câbles d'alimentation sur le réseau existant.
Y compris toutes sujétions de réalisation.</t>
  </si>
  <si>
    <t>Ce prix comprend les terrassements nécessaires et l'évacuation des produits de terrassements en décharge agréée, la fourniture et la pose d'un abri vélo conforme au CCTP, la réalisation de massif de fondation pour le scellement direct de l'abri vélo. 
Y compris toutes sujétions.</t>
  </si>
  <si>
    <t>Ce prix rémunère la fourniture et la pose d'appuis vélos et le scellement des platines dans la dalle béton, conforme au CCTP. Toutes sujétions comprises.</t>
  </si>
  <si>
    <t>FOURNITURE ET POSE D'APPUIS VELOS</t>
  </si>
  <si>
    <t>Fourniture et pose d'appuis vélos de type ARCEAU VELOS RENFORCE sur platine de chez PROCITY ou similaire</t>
  </si>
  <si>
    <t>PANNEAUX DE POLICE SPECIFIQUE</t>
  </si>
  <si>
    <t>Panneau "Limite voie pompiers" avec écriture blanche sur fond rouge"</t>
  </si>
  <si>
    <r>
      <t>Ce prix rémunère la fourniture et pose de panneaux spécifiques -</t>
    </r>
    <r>
      <rPr>
        <b/>
        <sz val="9"/>
        <color rgb="FFFF0000"/>
        <rFont val="Arial"/>
        <family val="2"/>
      </rPr>
      <t xml:space="preserve">dos peint RAL à définir- </t>
    </r>
    <r>
      <rPr>
        <sz val="9"/>
        <rFont val="Arial"/>
        <family val="2"/>
      </rPr>
      <t>y compris la fouille, l'évacuation des déblais à la décharge, l'exécution du massif en béton, y compris le support en acier galvanisé circulaire peint au RAL à définir avec un capuchon peint au RAL à définir avec le maître d'ouvrage et le maître d'oeuvre, les accessoires de fixation en inox, et le panneau proprement dit. La longueur du support sera telle qu'elle permettra d'avoir un hauteur sous panneau de 0,40 m, à confirmer par le maître d'ouvrage.</t>
    </r>
  </si>
  <si>
    <t>TVA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</si>
</sst>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43" formatCode="_-* #,##0.00_-;\-* #,##0.00_-;_-* &quot;-&quot;??_-;_-@_-"/>
    <numFmt numFmtId="164" formatCode="000"/>
    <numFmt numFmtId="165" formatCode="#,##0.00\ [$€];[Red]\-#,##0.00\ [$€]"/>
    <numFmt numFmtId="166" formatCode="#,##0.00\ &quot;F&quot;;[Red]\-#,##0.00\ &quot;F&quot;"/>
    <numFmt numFmtId="167" formatCode="_-* #,##0.00\ [$€-40C]_-;\-* #,##0.00\ [$€-40C]_-;_-* &quot;-&quot;??\ [$€-40C]_-;_-@_-"/>
    <numFmt numFmtId="168" formatCode="###,000"/>
    <numFmt numFmtId="169" formatCode="#,##0.00\ &quot;€&quot;"/>
    <numFmt numFmtId="170" formatCode="_-* #,##0.00\ [$€-40C]_-;\-* #,##0.00\ [$€-40C]_-;_-* \-??\ [$€-40C]_-;_-@_-"/>
    <numFmt numFmtId="171" formatCode="#,##0.00&quot; €&quot;"/>
    <numFmt numFmtId="172" formatCode="&quot; OPT&quot;0"/>
  </numFmts>
  <fonts count="31" x14ac:knownFonts="1">
    <font>
      <sz val="11"/>
      <color theme="1"/>
      <name val="Aptos Narrow"/>
      <family val="2"/>
      <scheme val="minor"/>
    </font>
    <font>
      <sz val="11"/>
      <color theme="1"/>
      <name val="Aptos Narrow"/>
      <family val="2"/>
      <scheme val="minor"/>
    </font>
    <font>
      <sz val="10"/>
      <name val="MS Sans Serif"/>
    </font>
    <font>
      <b/>
      <sz val="10"/>
      <color theme="0"/>
      <name val="Arial"/>
      <family val="2"/>
    </font>
    <font>
      <sz val="10"/>
      <name val="MS Sans Serif"/>
      <family val="2"/>
    </font>
    <font>
      <sz val="9"/>
      <name val="Arial"/>
      <family val="2"/>
    </font>
    <font>
      <sz val="9"/>
      <color theme="1"/>
      <name val="Arial"/>
      <family val="2"/>
    </font>
    <font>
      <b/>
      <sz val="11"/>
      <color rgb="FFFF0000"/>
      <name val="Aptos Narrow"/>
      <family val="2"/>
      <scheme val="minor"/>
    </font>
    <font>
      <b/>
      <sz val="9"/>
      <color theme="0" tint="-0.499984740745262"/>
      <name val="Arial"/>
      <family val="2"/>
    </font>
    <font>
      <b/>
      <sz val="14"/>
      <color rgb="FFB5C733"/>
      <name val="Arial"/>
      <family val="2"/>
    </font>
    <font>
      <b/>
      <sz val="9"/>
      <name val="Arial"/>
      <family val="2"/>
    </font>
    <font>
      <b/>
      <sz val="12"/>
      <color rgb="FF163561"/>
      <name val="Arial"/>
      <family val="2"/>
    </font>
    <font>
      <b/>
      <sz val="9"/>
      <color rgb="FF163561"/>
      <name val="Arial"/>
      <family val="2"/>
    </font>
    <font>
      <b/>
      <sz val="9"/>
      <color indexed="23"/>
      <name val="Arial"/>
      <family val="2"/>
    </font>
    <font>
      <sz val="9"/>
      <color indexed="8"/>
      <name val="Arial"/>
      <family val="2"/>
    </font>
    <font>
      <sz val="9"/>
      <color rgb="FF163561"/>
      <name val="Arial"/>
      <family val="2"/>
    </font>
    <font>
      <sz val="9"/>
      <color rgb="FFFF0000"/>
      <name val="Arial"/>
      <family val="2"/>
    </font>
    <font>
      <b/>
      <sz val="11"/>
      <color rgb="FF163561"/>
      <name val="Arial"/>
      <family val="2"/>
    </font>
    <font>
      <sz val="11"/>
      <color rgb="FF163561"/>
      <name val="Arial"/>
      <family val="2"/>
    </font>
    <font>
      <b/>
      <sz val="11"/>
      <color theme="0"/>
      <name val="Arial"/>
      <family val="2"/>
    </font>
    <font>
      <sz val="11"/>
      <color theme="1"/>
      <name val="Arial"/>
      <family val="2"/>
    </font>
    <font>
      <b/>
      <sz val="11"/>
      <color theme="0"/>
      <name val="Aptos Narrow"/>
      <family val="2"/>
      <scheme val="minor"/>
    </font>
    <font>
      <u/>
      <sz val="9"/>
      <name val="Arial"/>
      <family val="2"/>
    </font>
    <font>
      <sz val="9"/>
      <color indexed="10"/>
      <name val="Arial"/>
      <family val="2"/>
    </font>
    <font>
      <b/>
      <sz val="9"/>
      <color indexed="10"/>
      <name val="Arial"/>
      <family val="2"/>
    </font>
    <font>
      <b/>
      <sz val="9"/>
      <color rgb="FFFF0000"/>
      <name val="Arial"/>
      <family val="2"/>
    </font>
    <font>
      <b/>
      <sz val="9"/>
      <name val="Arial"/>
      <family val="2"/>
      <charset val="1"/>
    </font>
    <font>
      <sz val="9"/>
      <color rgb="FF000000"/>
      <name val="Arial"/>
      <family val="2"/>
      <charset val="1"/>
    </font>
    <font>
      <b/>
      <sz val="9"/>
      <color rgb="FF808080"/>
      <name val="Arial"/>
      <family val="2"/>
      <charset val="1"/>
    </font>
    <font>
      <sz val="9"/>
      <name val="Arial"/>
      <family val="2"/>
      <charset val="1"/>
    </font>
    <font>
      <u/>
      <sz val="9"/>
      <name val="Arial"/>
      <family val="2"/>
      <charset val="1"/>
    </font>
  </fonts>
  <fills count="4">
    <fill>
      <patternFill patternType="none"/>
    </fill>
    <fill>
      <patternFill patternType="gray125"/>
    </fill>
    <fill>
      <patternFill patternType="solid">
        <fgColor rgb="FF163561"/>
        <bgColor indexed="64"/>
      </patternFill>
    </fill>
    <fill>
      <patternFill patternType="solid">
        <fgColor indexed="31"/>
        <bgColor indexed="42"/>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style="medium">
        <color auto="1"/>
      </left>
      <right/>
      <top style="medium">
        <color auto="1"/>
      </top>
      <bottom/>
      <diagonal/>
    </border>
    <border>
      <left/>
      <right/>
      <top style="medium">
        <color auto="1"/>
      </top>
      <bottom/>
      <diagonal/>
    </border>
    <border>
      <left style="thin">
        <color auto="1"/>
      </left>
      <right style="medium">
        <color auto="1"/>
      </right>
      <top style="medium">
        <color auto="1"/>
      </top>
      <bottom/>
      <diagonal/>
    </border>
    <border>
      <left style="medium">
        <color auto="1"/>
      </left>
      <right/>
      <top/>
      <bottom/>
      <diagonal/>
    </border>
    <border>
      <left style="thin">
        <color auto="1"/>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dashed">
        <color auto="1"/>
      </top>
      <bottom style="dashed">
        <color auto="1"/>
      </bottom>
      <diagonal/>
    </border>
    <border>
      <left style="thin">
        <color indexed="64"/>
      </left>
      <right style="thin">
        <color indexed="64"/>
      </right>
      <top/>
      <bottom style="thin">
        <color indexed="9"/>
      </bottom>
      <diagonal/>
    </border>
    <border>
      <left style="thin">
        <color auto="1"/>
      </left>
      <right style="medium">
        <color auto="1"/>
      </right>
      <top/>
      <bottom/>
      <diagonal/>
    </border>
    <border>
      <left style="thin">
        <color indexed="64"/>
      </left>
      <right/>
      <top/>
      <bottom/>
      <diagonal/>
    </border>
    <border>
      <left style="thin">
        <color rgb="FF000000"/>
      </left>
      <right style="thin">
        <color rgb="FF000000"/>
      </right>
      <top/>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top/>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dashed">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style="thin">
        <color indexed="8"/>
      </left>
      <right style="thin">
        <color indexed="8"/>
      </right>
      <top/>
      <bottom/>
      <diagonal/>
    </border>
  </borders>
  <cellStyleXfs count="7">
    <xf numFmtId="0" fontId="0" fillId="0" borderId="0"/>
    <xf numFmtId="43" fontId="1" fillId="0" borderId="0" applyFont="0" applyFill="0" applyBorder="0" applyAlignment="0" applyProtection="0"/>
    <xf numFmtId="0" fontId="2" fillId="0" borderId="0"/>
    <xf numFmtId="165" fontId="4" fillId="0" borderId="0" applyFont="0" applyFill="0" applyBorder="0" applyAlignment="0" applyProtection="0"/>
    <xf numFmtId="166" fontId="4" fillId="0" borderId="0" applyFont="0" applyFill="0" applyBorder="0" applyAlignment="0" applyProtection="0"/>
    <xf numFmtId="40" fontId="4" fillId="0" borderId="0" applyFont="0" applyFill="0" applyBorder="0" applyAlignment="0" applyProtection="0"/>
    <xf numFmtId="0" fontId="2" fillId="0" borderId="0"/>
  </cellStyleXfs>
  <cellXfs count="187">
    <xf numFmtId="0" fontId="0" fillId="0" borderId="0" xfId="0"/>
    <xf numFmtId="164" fontId="3" fillId="2" borderId="1" xfId="2" applyNumberFormat="1" applyFont="1" applyFill="1" applyBorder="1" applyAlignment="1">
      <alignment horizontal="right" vertical="center" wrapText="1"/>
    </xf>
    <xf numFmtId="0" fontId="3" fillId="2" borderId="1" xfId="2" applyFont="1" applyFill="1" applyBorder="1" applyAlignment="1">
      <alignment horizontal="center" vertical="center" wrapText="1"/>
    </xf>
    <xf numFmtId="165" fontId="3" fillId="2" borderId="1" xfId="3" applyFont="1" applyFill="1" applyBorder="1" applyAlignment="1">
      <alignment horizontal="center" vertical="center" wrapText="1"/>
    </xf>
    <xf numFmtId="167" fontId="3" fillId="2" borderId="1" xfId="4" applyNumberFormat="1" applyFont="1" applyFill="1" applyBorder="1" applyAlignment="1">
      <alignment horizontal="center" vertical="center" wrapText="1"/>
    </xf>
    <xf numFmtId="40" fontId="3" fillId="2" borderId="1" xfId="5" applyFont="1" applyFill="1" applyBorder="1" applyAlignment="1">
      <alignment horizontal="center" vertical="center" wrapText="1"/>
    </xf>
    <xf numFmtId="167" fontId="3" fillId="2" borderId="1" xfId="3" applyNumberFormat="1" applyFont="1" applyFill="1" applyBorder="1" applyAlignment="1">
      <alignment horizontal="center" vertical="center" wrapText="1"/>
    </xf>
    <xf numFmtId="0" fontId="7" fillId="0" borderId="0" xfId="0" applyFont="1"/>
    <xf numFmtId="164" fontId="8" fillId="0" borderId="2" xfId="2" applyNumberFormat="1" applyFont="1" applyBorder="1" applyAlignment="1">
      <alignment horizontal="right" vertical="top" wrapText="1"/>
    </xf>
    <xf numFmtId="40" fontId="5" fillId="0" borderId="3" xfId="5" applyFont="1" applyBorder="1" applyAlignment="1">
      <alignment vertical="center" wrapText="1"/>
    </xf>
    <xf numFmtId="167" fontId="5" fillId="0" borderId="4" xfId="2" applyNumberFormat="1" applyFont="1" applyBorder="1" applyAlignment="1">
      <alignment vertical="center" wrapText="1"/>
    </xf>
    <xf numFmtId="168" fontId="8" fillId="0" borderId="5" xfId="5" applyNumberFormat="1" applyFont="1" applyBorder="1" applyAlignment="1">
      <alignment horizontal="right" vertical="top" wrapText="1"/>
    </xf>
    <xf numFmtId="169" fontId="10" fillId="0" borderId="0" xfId="2" applyNumberFormat="1" applyFont="1" applyAlignment="1">
      <alignment horizontal="left" vertical="center" wrapText="1"/>
    </xf>
    <xf numFmtId="2" fontId="8" fillId="0" borderId="5" xfId="2" applyNumberFormat="1" applyFont="1" applyBorder="1" applyAlignment="1">
      <alignment horizontal="center" vertical="center" wrapText="1"/>
    </xf>
    <xf numFmtId="167" fontId="5" fillId="0" borderId="0" xfId="2" applyNumberFormat="1" applyFont="1" applyAlignment="1">
      <alignment horizontal="right" vertical="center" wrapText="1"/>
    </xf>
    <xf numFmtId="40" fontId="10" fillId="0" borderId="5" xfId="5" applyFont="1" applyFill="1" applyBorder="1" applyAlignment="1">
      <alignment vertical="center" wrapText="1"/>
    </xf>
    <xf numFmtId="167" fontId="10" fillId="0" borderId="5" xfId="2" applyNumberFormat="1" applyFont="1" applyBorder="1" applyAlignment="1">
      <alignment vertical="center" wrapText="1"/>
    </xf>
    <xf numFmtId="168" fontId="8" fillId="0" borderId="6" xfId="5" applyNumberFormat="1" applyFont="1" applyBorder="1" applyAlignment="1">
      <alignment horizontal="right" vertical="top" wrapText="1"/>
    </xf>
    <xf numFmtId="169" fontId="5" fillId="0" borderId="0" xfId="2" applyNumberFormat="1" applyFont="1" applyAlignment="1">
      <alignment horizontal="left" vertical="top" wrapText="1"/>
    </xf>
    <xf numFmtId="2" fontId="8" fillId="0" borderId="6" xfId="2" applyNumberFormat="1" applyFont="1" applyBorder="1" applyAlignment="1">
      <alignment horizontal="center" vertical="center" wrapText="1"/>
    </xf>
    <xf numFmtId="40" fontId="5" fillId="0" borderId="6" xfId="5" applyFont="1" applyFill="1" applyBorder="1" applyAlignment="1">
      <alignment vertical="center" wrapText="1"/>
    </xf>
    <xf numFmtId="167" fontId="5" fillId="0" borderId="6" xfId="2" applyNumberFormat="1" applyFont="1" applyBorder="1" applyAlignment="1">
      <alignment vertical="center" wrapText="1"/>
    </xf>
    <xf numFmtId="168" fontId="8" fillId="0" borderId="6" xfId="5" applyNumberFormat="1" applyFont="1" applyFill="1" applyBorder="1" applyAlignment="1">
      <alignment horizontal="right" vertical="top" shrinkToFit="1"/>
    </xf>
    <xf numFmtId="0" fontId="6" fillId="0" borderId="0" xfId="2" applyFont="1" applyAlignment="1">
      <alignment vertical="top" wrapText="1"/>
    </xf>
    <xf numFmtId="0" fontId="8" fillId="0" borderId="6" xfId="2" applyFont="1" applyBorder="1" applyAlignment="1">
      <alignment horizontal="center" vertical="center" wrapText="1"/>
    </xf>
    <xf numFmtId="167" fontId="6" fillId="0" borderId="0" xfId="2" applyNumberFormat="1" applyFont="1" applyAlignment="1">
      <alignment horizontal="right" vertical="center" wrapText="1"/>
    </xf>
    <xf numFmtId="167" fontId="10" fillId="0" borderId="6" xfId="2" applyNumberFormat="1" applyFont="1" applyBorder="1" applyAlignment="1">
      <alignment vertical="center" wrapText="1"/>
    </xf>
    <xf numFmtId="0" fontId="10" fillId="0" borderId="0" xfId="2" applyFont="1" applyAlignment="1">
      <alignment vertical="top" wrapText="1"/>
    </xf>
    <xf numFmtId="168" fontId="8" fillId="0" borderId="6" xfId="5" applyNumberFormat="1" applyFont="1" applyFill="1" applyBorder="1" applyAlignment="1">
      <alignment horizontal="right" vertical="top" wrapText="1"/>
    </xf>
    <xf numFmtId="0" fontId="5" fillId="0" borderId="0" xfId="2" applyFont="1" applyAlignment="1">
      <alignment vertical="top" wrapText="1"/>
    </xf>
    <xf numFmtId="0" fontId="10" fillId="0" borderId="6" xfId="2" applyFont="1" applyBorder="1" applyAlignment="1">
      <alignment vertical="top" wrapText="1"/>
    </xf>
    <xf numFmtId="0" fontId="5" fillId="0" borderId="6" xfId="2" applyFont="1" applyBorder="1" applyAlignment="1">
      <alignment vertical="top" wrapText="1"/>
    </xf>
    <xf numFmtId="164" fontId="8" fillId="0" borderId="6" xfId="2" applyNumberFormat="1" applyFont="1" applyBorder="1" applyAlignment="1">
      <alignment horizontal="right" vertical="top" wrapText="1"/>
    </xf>
    <xf numFmtId="169" fontId="10" fillId="0" borderId="0" xfId="2" applyNumberFormat="1" applyFont="1" applyAlignment="1">
      <alignment horizontal="left" vertical="top" wrapText="1"/>
    </xf>
    <xf numFmtId="167" fontId="5" fillId="0" borderId="0" xfId="4" applyNumberFormat="1" applyFont="1" applyFill="1" applyBorder="1" applyAlignment="1">
      <alignment horizontal="right" vertical="center" wrapText="1"/>
    </xf>
    <xf numFmtId="167" fontId="5" fillId="0" borderId="6" xfId="4" applyNumberFormat="1" applyFont="1" applyFill="1" applyBorder="1" applyAlignment="1">
      <alignment horizontal="right" vertical="center" wrapText="1"/>
    </xf>
    <xf numFmtId="40" fontId="5" fillId="0" borderId="6" xfId="5" applyFont="1" applyBorder="1" applyAlignment="1">
      <alignment vertical="center" wrapText="1"/>
    </xf>
    <xf numFmtId="167" fontId="6" fillId="0" borderId="0" xfId="4" applyNumberFormat="1" applyFont="1" applyFill="1" applyBorder="1" applyAlignment="1">
      <alignment horizontal="right" vertical="center" wrapText="1"/>
    </xf>
    <xf numFmtId="167" fontId="5" fillId="0" borderId="7" xfId="2" applyNumberFormat="1" applyFont="1" applyBorder="1" applyAlignment="1">
      <alignment vertical="center" wrapText="1"/>
    </xf>
    <xf numFmtId="168" fontId="8" fillId="0" borderId="2" xfId="5" applyNumberFormat="1" applyFont="1" applyFill="1" applyBorder="1" applyAlignment="1">
      <alignment horizontal="right" vertical="top" shrinkToFit="1"/>
    </xf>
    <xf numFmtId="0" fontId="6" fillId="0" borderId="3" xfId="2" applyFont="1" applyBorder="1" applyAlignment="1">
      <alignment vertical="top" wrapText="1"/>
    </xf>
    <xf numFmtId="0" fontId="8" fillId="0" borderId="3" xfId="2" applyFont="1" applyBorder="1" applyAlignment="1">
      <alignment horizontal="center" vertical="center" wrapText="1"/>
    </xf>
    <xf numFmtId="40" fontId="11" fillId="0" borderId="3" xfId="5" applyFont="1" applyBorder="1" applyAlignment="1">
      <alignment horizontal="right" vertical="center"/>
    </xf>
    <xf numFmtId="164" fontId="8" fillId="0" borderId="5" xfId="2" applyNumberFormat="1" applyFont="1" applyBorder="1" applyAlignment="1">
      <alignment horizontal="right" vertical="top" wrapText="1"/>
    </xf>
    <xf numFmtId="40" fontId="5" fillId="0" borderId="5" xfId="5" applyFont="1" applyFill="1" applyBorder="1" applyAlignment="1">
      <alignment vertical="center" wrapText="1"/>
    </xf>
    <xf numFmtId="167" fontId="5" fillId="0" borderId="5" xfId="2" applyNumberFormat="1" applyFont="1" applyBorder="1" applyAlignment="1">
      <alignment vertical="center" wrapText="1"/>
    </xf>
    <xf numFmtId="169" fontId="5" fillId="0" borderId="6" xfId="2" applyNumberFormat="1" applyFont="1" applyBorder="1" applyAlignment="1">
      <alignment horizontal="left" vertical="center" wrapText="1"/>
    </xf>
    <xf numFmtId="2" fontId="5" fillId="0" borderId="6" xfId="5" applyNumberFormat="1" applyFont="1" applyFill="1" applyBorder="1" applyAlignment="1">
      <alignment vertical="center" wrapText="1"/>
    </xf>
    <xf numFmtId="169" fontId="10" fillId="0" borderId="6" xfId="2" applyNumberFormat="1" applyFont="1" applyBorder="1" applyAlignment="1">
      <alignment horizontal="left" vertical="center" wrapText="1"/>
    </xf>
    <xf numFmtId="0" fontId="5" fillId="0" borderId="6" xfId="2" applyFont="1" applyBorder="1" applyAlignment="1">
      <alignment vertical="center" wrapText="1"/>
    </xf>
    <xf numFmtId="168" fontId="8" fillId="0" borderId="6" xfId="5" applyNumberFormat="1" applyFont="1" applyFill="1" applyBorder="1" applyAlignment="1">
      <alignment horizontal="right" vertical="center" shrinkToFit="1"/>
    </xf>
    <xf numFmtId="169" fontId="5" fillId="0" borderId="0" xfId="2" applyNumberFormat="1" applyFont="1" applyAlignment="1">
      <alignment horizontal="left" vertical="center" wrapText="1"/>
    </xf>
    <xf numFmtId="167" fontId="5" fillId="0" borderId="0" xfId="2" applyNumberFormat="1" applyFont="1" applyAlignment="1">
      <alignment vertical="center" wrapText="1"/>
    </xf>
    <xf numFmtId="168" fontId="13" fillId="0" borderId="8" xfId="1" applyNumberFormat="1" applyFont="1" applyFill="1" applyBorder="1" applyAlignment="1" applyProtection="1">
      <alignment horizontal="right" vertical="top" wrapText="1"/>
    </xf>
    <xf numFmtId="0" fontId="10" fillId="0" borderId="9" xfId="0" applyFont="1" applyBorder="1" applyAlignment="1">
      <alignment vertical="top" wrapText="1"/>
    </xf>
    <xf numFmtId="0" fontId="13" fillId="0" borderId="9" xfId="0" applyFont="1" applyBorder="1" applyAlignment="1">
      <alignment horizontal="center" vertical="center" wrapText="1"/>
    </xf>
    <xf numFmtId="170" fontId="14" fillId="0" borderId="10" xfId="0" applyNumberFormat="1" applyFont="1" applyBorder="1" applyAlignment="1">
      <alignment horizontal="right" vertical="center" wrapText="1"/>
    </xf>
    <xf numFmtId="0" fontId="14" fillId="0" borderId="9" xfId="0" applyFont="1" applyBorder="1" applyAlignment="1">
      <alignment vertical="top" wrapText="1"/>
    </xf>
    <xf numFmtId="0" fontId="15" fillId="0" borderId="3" xfId="2" applyFont="1" applyBorder="1" applyAlignment="1">
      <alignment vertical="top" wrapText="1"/>
    </xf>
    <xf numFmtId="0" fontId="12" fillId="0" borderId="3" xfId="2" applyFont="1" applyBorder="1" applyAlignment="1">
      <alignment horizontal="center" vertical="center" wrapText="1"/>
    </xf>
    <xf numFmtId="40" fontId="5" fillId="0" borderId="5" xfId="5" applyFont="1" applyBorder="1" applyAlignment="1">
      <alignment vertical="center" wrapText="1"/>
    </xf>
    <xf numFmtId="2" fontId="5" fillId="0" borderId="6" xfId="5" applyNumberFormat="1" applyFont="1" applyBorder="1" applyAlignment="1">
      <alignment vertical="center" wrapText="1"/>
    </xf>
    <xf numFmtId="169" fontId="10" fillId="0" borderId="6" xfId="2" applyNumberFormat="1" applyFont="1" applyBorder="1" applyAlignment="1">
      <alignment horizontal="left" vertical="top" wrapText="1"/>
    </xf>
    <xf numFmtId="169" fontId="5" fillId="0" borderId="6" xfId="2" applyNumberFormat="1" applyFont="1" applyBorder="1" applyAlignment="1">
      <alignment horizontal="left" vertical="top" wrapText="1"/>
    </xf>
    <xf numFmtId="0" fontId="17" fillId="0" borderId="0" xfId="0" applyFont="1"/>
    <xf numFmtId="0" fontId="18" fillId="0" borderId="11" xfId="0" applyFont="1" applyBorder="1"/>
    <xf numFmtId="0" fontId="18" fillId="0" borderId="12" xfId="0" applyFont="1" applyBorder="1"/>
    <xf numFmtId="167" fontId="18" fillId="0" borderId="13" xfId="0" applyNumberFormat="1" applyFont="1" applyBorder="1"/>
    <xf numFmtId="0" fontId="18" fillId="0" borderId="14" xfId="0" applyFont="1" applyBorder="1"/>
    <xf numFmtId="0" fontId="18" fillId="0" borderId="0" xfId="0" applyFont="1"/>
    <xf numFmtId="167" fontId="18" fillId="0" borderId="15" xfId="0" applyNumberFormat="1" applyFont="1" applyBorder="1"/>
    <xf numFmtId="0" fontId="18" fillId="0" borderId="16" xfId="0" applyFont="1" applyBorder="1"/>
    <xf numFmtId="0" fontId="18" fillId="0" borderId="17" xfId="0" applyFont="1" applyBorder="1"/>
    <xf numFmtId="167" fontId="18" fillId="0" borderId="18" xfId="0" applyNumberFormat="1" applyFont="1" applyBorder="1"/>
    <xf numFmtId="0" fontId="19" fillId="2" borderId="0" xfId="0" applyFont="1" applyFill="1" applyAlignment="1">
      <alignment horizontal="center"/>
    </xf>
    <xf numFmtId="0" fontId="19" fillId="2" borderId="0" xfId="0" applyFont="1" applyFill="1"/>
    <xf numFmtId="167" fontId="19" fillId="2" borderId="0" xfId="0" applyNumberFormat="1" applyFont="1" applyFill="1"/>
    <xf numFmtId="0" fontId="18" fillId="0" borderId="0" xfId="0" applyFont="1" applyAlignment="1">
      <alignment horizontal="center"/>
    </xf>
    <xf numFmtId="167" fontId="18" fillId="0" borderId="0" xfId="0" applyNumberFormat="1" applyFont="1"/>
    <xf numFmtId="0" fontId="20" fillId="0" borderId="0" xfId="0" applyFont="1"/>
    <xf numFmtId="164" fontId="8" fillId="0" borderId="7" xfId="2" applyNumberFormat="1" applyFont="1" applyBorder="1" applyAlignment="1">
      <alignment horizontal="right" vertical="top" wrapText="1"/>
    </xf>
    <xf numFmtId="169" fontId="5" fillId="0" borderId="19" xfId="2" applyNumberFormat="1" applyFont="1" applyBorder="1" applyAlignment="1">
      <alignment horizontal="left" vertical="center" wrapText="1"/>
    </xf>
    <xf numFmtId="2" fontId="8" fillId="0" borderId="7" xfId="2" applyNumberFormat="1" applyFont="1" applyBorder="1" applyAlignment="1">
      <alignment horizontal="center" vertical="center" wrapText="1"/>
    </xf>
    <xf numFmtId="167" fontId="5" fillId="0" borderId="19" xfId="2" applyNumberFormat="1" applyFont="1" applyBorder="1" applyAlignment="1">
      <alignment vertical="center" wrapText="1"/>
    </xf>
    <xf numFmtId="40" fontId="5" fillId="0" borderId="7" xfId="5" applyFont="1" applyFill="1" applyBorder="1" applyAlignment="1">
      <alignment vertical="center" wrapText="1"/>
    </xf>
    <xf numFmtId="0" fontId="21" fillId="2" borderId="1" xfId="0" applyFont="1" applyFill="1" applyBorder="1" applyAlignment="1">
      <alignment horizontal="center" vertical="center"/>
    </xf>
    <xf numFmtId="0" fontId="0" fillId="0" borderId="1" xfId="0" applyBorder="1"/>
    <xf numFmtId="2" fontId="8" fillId="0" borderId="20" xfId="2" applyNumberFormat="1" applyFont="1" applyBorder="1" applyAlignment="1">
      <alignment horizontal="center" vertical="center" wrapText="1"/>
    </xf>
    <xf numFmtId="169" fontId="10" fillId="0" borderId="5" xfId="2" applyNumberFormat="1" applyFont="1" applyBorder="1" applyAlignment="1">
      <alignment horizontal="left" vertical="center" wrapText="1"/>
    </xf>
    <xf numFmtId="0" fontId="0" fillId="0" borderId="5" xfId="0" applyBorder="1"/>
    <xf numFmtId="0" fontId="0" fillId="0" borderId="20" xfId="0" applyBorder="1"/>
    <xf numFmtId="169" fontId="5" fillId="0" borderId="20" xfId="2" applyNumberFormat="1" applyFont="1" applyBorder="1" applyAlignment="1">
      <alignment horizontal="left" vertical="top" wrapText="1"/>
    </xf>
    <xf numFmtId="0" fontId="0" fillId="0" borderId="21" xfId="0" applyBorder="1"/>
    <xf numFmtId="44" fontId="10" fillId="3" borderId="22" xfId="0" applyNumberFormat="1" applyFont="1" applyFill="1" applyBorder="1" applyAlignment="1" applyProtection="1">
      <alignment horizontal="right" vertical="center" wrapText="1"/>
      <protection locked="0"/>
    </xf>
    <xf numFmtId="0" fontId="0" fillId="0" borderId="7" xfId="0" applyBorder="1"/>
    <xf numFmtId="168" fontId="8" fillId="0" borderId="20" xfId="5" applyNumberFormat="1" applyFont="1" applyFill="1" applyBorder="1" applyAlignment="1">
      <alignment horizontal="right" vertical="top" wrapText="1"/>
    </xf>
    <xf numFmtId="169" fontId="22" fillId="0" borderId="20" xfId="2" applyNumberFormat="1" applyFont="1" applyBorder="1" applyAlignment="1">
      <alignment horizontal="left" vertical="top" wrapText="1"/>
    </xf>
    <xf numFmtId="169" fontId="10" fillId="0" borderId="20" xfId="2" applyNumberFormat="1" applyFont="1" applyBorder="1" applyAlignment="1">
      <alignment horizontal="left" vertical="top" wrapText="1"/>
    </xf>
    <xf numFmtId="164" fontId="8" fillId="0" borderId="20" xfId="2" applyNumberFormat="1" applyFont="1" applyBorder="1" applyAlignment="1">
      <alignment horizontal="right" vertical="top" wrapText="1"/>
    </xf>
    <xf numFmtId="40" fontId="5" fillId="0" borderId="20" xfId="5" applyFont="1" applyFill="1" applyBorder="1" applyAlignment="1">
      <alignment vertical="center" wrapText="1"/>
    </xf>
    <xf numFmtId="167" fontId="5" fillId="0" borderId="20" xfId="2" applyNumberFormat="1" applyFont="1" applyBorder="1" applyAlignment="1">
      <alignment vertical="center" wrapText="1"/>
    </xf>
    <xf numFmtId="167" fontId="18" fillId="0" borderId="23" xfId="0" applyNumberFormat="1" applyFont="1" applyBorder="1"/>
    <xf numFmtId="0" fontId="5" fillId="0" borderId="20" xfId="2" applyFont="1" applyBorder="1" applyAlignment="1">
      <alignment vertical="center" wrapText="1"/>
    </xf>
    <xf numFmtId="0" fontId="8" fillId="0" borderId="20" xfId="2" applyFont="1" applyBorder="1" applyAlignment="1">
      <alignment horizontal="center" vertical="center" wrapText="1"/>
    </xf>
    <xf numFmtId="2" fontId="5" fillId="0" borderId="20" xfId="5" applyNumberFormat="1" applyFont="1" applyFill="1" applyBorder="1" applyAlignment="1">
      <alignment vertical="center" wrapText="1"/>
    </xf>
    <xf numFmtId="169" fontId="5" fillId="0" borderId="24" xfId="0" applyNumberFormat="1" applyFont="1" applyBorder="1" applyAlignment="1">
      <alignment horizontal="left" vertical="center" wrapText="1"/>
    </xf>
    <xf numFmtId="169" fontId="5" fillId="0" borderId="26" xfId="0" applyNumberFormat="1" applyFont="1" applyBorder="1" applyAlignment="1">
      <alignment horizontal="left" vertical="center" wrapText="1"/>
    </xf>
    <xf numFmtId="171" fontId="5" fillId="0" borderId="28" xfId="0" applyNumberFormat="1" applyFont="1" applyBorder="1" applyAlignment="1">
      <alignment horizontal="left" vertical="center" wrapText="1"/>
    </xf>
    <xf numFmtId="169" fontId="5" fillId="0" borderId="24" xfId="2" applyNumberFormat="1" applyFont="1" applyBorder="1" applyAlignment="1">
      <alignment horizontal="left" vertical="center" wrapText="1"/>
    </xf>
    <xf numFmtId="0" fontId="26" fillId="0" borderId="0" xfId="0" applyFont="1" applyAlignment="1">
      <alignment vertical="top" wrapText="1"/>
    </xf>
    <xf numFmtId="0" fontId="27" fillId="0" borderId="29" xfId="0" applyFont="1" applyBorder="1" applyAlignment="1">
      <alignment vertical="top" wrapText="1"/>
    </xf>
    <xf numFmtId="0" fontId="28" fillId="0" borderId="29" xfId="0" applyFont="1" applyBorder="1" applyAlignment="1">
      <alignment horizontal="center" vertical="center" wrapText="1"/>
    </xf>
    <xf numFmtId="164" fontId="28" fillId="0" borderId="32" xfId="0" applyNumberFormat="1" applyFont="1" applyBorder="1" applyAlignment="1">
      <alignment horizontal="right" vertical="top" wrapText="1"/>
    </xf>
    <xf numFmtId="171" fontId="26" fillId="0" borderId="5" xfId="0" applyNumberFormat="1" applyFont="1" applyBorder="1" applyAlignment="1">
      <alignment horizontal="left" vertical="top" wrapText="1"/>
    </xf>
    <xf numFmtId="2" fontId="28" fillId="0" borderId="5" xfId="0" applyNumberFormat="1" applyFont="1" applyBorder="1" applyAlignment="1">
      <alignment horizontal="center" vertical="center" wrapText="1"/>
    </xf>
    <xf numFmtId="171" fontId="29" fillId="0" borderId="33" xfId="0" applyNumberFormat="1" applyFont="1" applyBorder="1" applyAlignment="1">
      <alignment horizontal="right" vertical="center" wrapText="1"/>
    </xf>
    <xf numFmtId="0" fontId="29" fillId="0" borderId="0" xfId="0" applyFont="1" applyAlignment="1">
      <alignment vertical="center" wrapText="1"/>
    </xf>
    <xf numFmtId="164" fontId="28" fillId="0" borderId="30" xfId="0" applyNumberFormat="1" applyFont="1" applyBorder="1" applyAlignment="1">
      <alignment horizontal="right" vertical="top" wrapText="1"/>
    </xf>
    <xf numFmtId="171" fontId="29" fillId="0" borderId="29" xfId="0" applyNumberFormat="1" applyFont="1" applyBorder="1" applyAlignment="1">
      <alignment horizontal="left" vertical="top" wrapText="1"/>
    </xf>
    <xf numFmtId="2" fontId="28" fillId="0" borderId="29" xfId="0" applyNumberFormat="1" applyFont="1" applyBorder="1" applyAlignment="1">
      <alignment horizontal="center" vertical="center" wrapText="1"/>
    </xf>
    <xf numFmtId="171" fontId="29" fillId="0" borderId="31" xfId="0" applyNumberFormat="1" applyFont="1" applyBorder="1" applyAlignment="1">
      <alignment horizontal="right" vertical="center" wrapText="1"/>
    </xf>
    <xf numFmtId="168" fontId="28" fillId="0" borderId="30" xfId="1" applyNumberFormat="1" applyFont="1" applyBorder="1" applyAlignment="1" applyProtection="1">
      <alignment horizontal="right" vertical="top" wrapText="1"/>
    </xf>
    <xf numFmtId="0" fontId="30" fillId="0" borderId="29" xfId="0" applyFont="1" applyBorder="1" applyAlignment="1">
      <alignment vertical="top" wrapText="1"/>
    </xf>
    <xf numFmtId="0" fontId="27" fillId="0" borderId="31" xfId="0" applyFont="1" applyBorder="1" applyAlignment="1">
      <alignment horizontal="right" vertical="center" wrapText="1"/>
    </xf>
    <xf numFmtId="168" fontId="28" fillId="0" borderId="30" xfId="1" applyNumberFormat="1" applyFont="1" applyBorder="1" applyAlignment="1" applyProtection="1">
      <alignment horizontal="right" vertical="top" shrinkToFit="1"/>
    </xf>
    <xf numFmtId="0" fontId="27" fillId="0" borderId="34" xfId="0" applyFont="1" applyBorder="1" applyAlignment="1">
      <alignment vertical="top" wrapText="1"/>
    </xf>
    <xf numFmtId="0" fontId="28" fillId="0" borderId="29" xfId="0" applyFont="1" applyBorder="1" applyAlignment="1">
      <alignment horizontal="center" vertical="center"/>
    </xf>
    <xf numFmtId="0" fontId="27" fillId="0" borderId="21" xfId="0" applyFont="1" applyBorder="1" applyAlignment="1">
      <alignment vertical="top" wrapText="1"/>
    </xf>
    <xf numFmtId="168" fontId="28" fillId="0" borderId="35" xfId="1" applyNumberFormat="1" applyFont="1" applyBorder="1" applyAlignment="1" applyProtection="1">
      <alignment horizontal="right" vertical="top" shrinkToFit="1"/>
    </xf>
    <xf numFmtId="0" fontId="27" fillId="0" borderId="36" xfId="0" applyFont="1" applyBorder="1" applyAlignment="1">
      <alignment vertical="top" wrapText="1"/>
    </xf>
    <xf numFmtId="0" fontId="28" fillId="0" borderId="36" xfId="0" applyFont="1" applyBorder="1" applyAlignment="1">
      <alignment horizontal="center" vertical="center" wrapText="1"/>
    </xf>
    <xf numFmtId="0" fontId="26" fillId="0" borderId="37" xfId="0" applyFont="1" applyBorder="1" applyAlignment="1">
      <alignment horizontal="right" vertical="center" wrapText="1"/>
    </xf>
    <xf numFmtId="171" fontId="26" fillId="0" borderId="0" xfId="0" applyNumberFormat="1" applyFont="1" applyAlignment="1">
      <alignment horizontal="left" vertical="top" wrapText="1"/>
    </xf>
    <xf numFmtId="171" fontId="29" fillId="0" borderId="0" xfId="0" applyNumberFormat="1" applyFont="1" applyAlignment="1">
      <alignment horizontal="left" vertical="top" wrapText="1"/>
    </xf>
    <xf numFmtId="0" fontId="27" fillId="0" borderId="0" xfId="0" applyFont="1" applyAlignment="1">
      <alignment vertical="top" wrapText="1"/>
    </xf>
    <xf numFmtId="164" fontId="28" fillId="0" borderId="5" xfId="0" applyNumberFormat="1" applyFont="1" applyBorder="1" applyAlignment="1">
      <alignment horizontal="right" vertical="top" wrapText="1"/>
    </xf>
    <xf numFmtId="2" fontId="28" fillId="0" borderId="38" xfId="0" applyNumberFormat="1" applyFont="1" applyBorder="1" applyAlignment="1">
      <alignment horizontal="center" vertical="center" wrapText="1"/>
    </xf>
    <xf numFmtId="171" fontId="29" fillId="0" borderId="5" xfId="0" applyNumberFormat="1" applyFont="1" applyBorder="1" applyAlignment="1">
      <alignment horizontal="right" vertical="center" wrapText="1"/>
    </xf>
    <xf numFmtId="164" fontId="28" fillId="0" borderId="29" xfId="0" applyNumberFormat="1" applyFont="1" applyBorder="1" applyAlignment="1">
      <alignment horizontal="right" vertical="top" wrapText="1"/>
    </xf>
    <xf numFmtId="2" fontId="28" fillId="0" borderId="0" xfId="0" applyNumberFormat="1" applyFont="1" applyAlignment="1">
      <alignment horizontal="center" vertical="center" wrapText="1"/>
    </xf>
    <xf numFmtId="171" fontId="29" fillId="0" borderId="29" xfId="0" applyNumberFormat="1" applyFont="1" applyBorder="1" applyAlignment="1">
      <alignment horizontal="right" vertical="center" wrapText="1"/>
    </xf>
    <xf numFmtId="168" fontId="28" fillId="0" borderId="29" xfId="1" applyNumberFormat="1" applyFont="1" applyBorder="1" applyAlignment="1" applyProtection="1">
      <alignment horizontal="right" vertical="top" wrapText="1"/>
    </xf>
    <xf numFmtId="0" fontId="27" fillId="0" borderId="29" xfId="0" applyFont="1" applyBorder="1" applyAlignment="1">
      <alignment horizontal="right" vertical="center" wrapText="1"/>
    </xf>
    <xf numFmtId="168" fontId="28" fillId="0" borderId="29" xfId="1" applyNumberFormat="1" applyFont="1" applyBorder="1" applyAlignment="1" applyProtection="1">
      <alignment horizontal="right" vertical="top" shrinkToFit="1"/>
    </xf>
    <xf numFmtId="168" fontId="28" fillId="0" borderId="36" xfId="1" applyNumberFormat="1" applyFont="1" applyBorder="1" applyAlignment="1" applyProtection="1">
      <alignment horizontal="right" vertical="top" shrinkToFit="1"/>
    </xf>
    <xf numFmtId="0" fontId="27" fillId="0" borderId="36" xfId="0" applyFont="1" applyBorder="1" applyAlignment="1">
      <alignment horizontal="right" vertical="center" wrapText="1"/>
    </xf>
    <xf numFmtId="164" fontId="8" fillId="0" borderId="26" xfId="2" applyNumberFormat="1" applyFont="1" applyBorder="1" applyAlignment="1">
      <alignment horizontal="right" vertical="top" wrapText="1"/>
    </xf>
    <xf numFmtId="0" fontId="8" fillId="0" borderId="26" xfId="2" applyFont="1" applyBorder="1" applyAlignment="1">
      <alignment horizontal="center" vertical="center" wrapText="1"/>
    </xf>
    <xf numFmtId="2" fontId="5" fillId="0" borderId="26" xfId="5" applyNumberFormat="1" applyFont="1" applyBorder="1" applyAlignment="1">
      <alignment vertical="center" wrapText="1"/>
    </xf>
    <xf numFmtId="167" fontId="5" fillId="0" borderId="26" xfId="2" applyNumberFormat="1" applyFont="1" applyBorder="1" applyAlignment="1">
      <alignment vertical="center" wrapText="1"/>
    </xf>
    <xf numFmtId="0" fontId="0" fillId="0" borderId="26" xfId="0" applyBorder="1"/>
    <xf numFmtId="172" fontId="8" fillId="0" borderId="6" xfId="2" applyNumberFormat="1" applyFont="1" applyBorder="1" applyAlignment="1">
      <alignment horizontal="right" vertical="top" wrapText="1"/>
    </xf>
    <xf numFmtId="2" fontId="8" fillId="0" borderId="26" xfId="2" applyNumberFormat="1" applyFont="1" applyBorder="1" applyAlignment="1">
      <alignment horizontal="center" vertical="center" wrapText="1"/>
    </xf>
    <xf numFmtId="40" fontId="5" fillId="0" borderId="26" xfId="5" applyFont="1" applyFill="1" applyBorder="1" applyAlignment="1">
      <alignment vertical="center" wrapText="1"/>
    </xf>
    <xf numFmtId="164" fontId="25" fillId="0" borderId="6" xfId="2" applyNumberFormat="1" applyFont="1" applyBorder="1" applyAlignment="1">
      <alignment horizontal="right" vertical="top" wrapText="1"/>
    </xf>
    <xf numFmtId="169" fontId="25" fillId="0" borderId="0" xfId="2" applyNumberFormat="1" applyFont="1" applyAlignment="1">
      <alignment horizontal="left" vertical="top" wrapText="1"/>
    </xf>
    <xf numFmtId="169" fontId="16" fillId="0" borderId="0" xfId="2" applyNumberFormat="1" applyFont="1" applyAlignment="1">
      <alignment horizontal="left" vertical="center" wrapText="1"/>
    </xf>
    <xf numFmtId="169" fontId="25" fillId="0" borderId="0" xfId="2" applyNumberFormat="1" applyFont="1" applyAlignment="1">
      <alignment horizontal="left" vertical="center" wrapText="1"/>
    </xf>
    <xf numFmtId="164" fontId="25" fillId="0" borderId="26" xfId="2" applyNumberFormat="1" applyFont="1" applyBorder="1" applyAlignment="1">
      <alignment horizontal="right" vertical="top" wrapText="1"/>
    </xf>
    <xf numFmtId="169" fontId="16" fillId="0" borderId="0" xfId="2" applyNumberFormat="1" applyFont="1" applyAlignment="1">
      <alignment horizontal="left" vertical="top" wrapText="1"/>
    </xf>
    <xf numFmtId="172" fontId="8" fillId="0" borderId="26" xfId="2" applyNumberFormat="1" applyFont="1" applyBorder="1" applyAlignment="1">
      <alignment horizontal="right" vertical="top" wrapText="1"/>
    </xf>
    <xf numFmtId="169" fontId="10" fillId="0" borderId="26" xfId="2" applyNumberFormat="1" applyFont="1" applyBorder="1" applyAlignment="1">
      <alignment horizontal="left" vertical="top" wrapText="1"/>
    </xf>
    <xf numFmtId="167" fontId="5" fillId="0" borderId="26" xfId="4" applyNumberFormat="1" applyFont="1" applyFill="1" applyBorder="1" applyAlignment="1">
      <alignment horizontal="right" vertical="center" wrapText="1"/>
    </xf>
    <xf numFmtId="40" fontId="5" fillId="0" borderId="26" xfId="5" applyFont="1" applyBorder="1" applyAlignment="1">
      <alignment vertical="center" wrapText="1"/>
    </xf>
    <xf numFmtId="169" fontId="5" fillId="0" borderId="26" xfId="2" applyNumberFormat="1" applyFont="1" applyBorder="1" applyAlignment="1">
      <alignment horizontal="left" vertical="top" wrapText="1"/>
    </xf>
    <xf numFmtId="169" fontId="25" fillId="0" borderId="6" xfId="2" applyNumberFormat="1" applyFont="1" applyBorder="1" applyAlignment="1">
      <alignment horizontal="left" vertical="top" wrapText="1"/>
    </xf>
    <xf numFmtId="168" fontId="8" fillId="0" borderId="26" xfId="5" applyNumberFormat="1" applyFont="1" applyFill="1" applyBorder="1" applyAlignment="1">
      <alignment horizontal="right" vertical="top" wrapText="1"/>
    </xf>
    <xf numFmtId="0" fontId="5" fillId="0" borderId="25" xfId="0" applyFont="1" applyBorder="1" applyAlignment="1">
      <alignment vertical="center" wrapText="1"/>
    </xf>
    <xf numFmtId="169" fontId="5" fillId="0" borderId="29" xfId="6" applyNumberFormat="1" applyFont="1" applyBorder="1" applyAlignment="1">
      <alignment horizontal="left" vertical="center" wrapText="1"/>
    </xf>
    <xf numFmtId="169" fontId="5" fillId="0" borderId="20" xfId="2" applyNumberFormat="1" applyFont="1" applyBorder="1" applyAlignment="1">
      <alignment horizontal="left" vertical="center" wrapText="1"/>
    </xf>
    <xf numFmtId="171" fontId="5" fillId="0" borderId="27" xfId="0" applyNumberFormat="1" applyFont="1" applyBorder="1" applyAlignment="1">
      <alignment horizontal="left" vertical="center" wrapText="1"/>
    </xf>
    <xf numFmtId="169" fontId="5" fillId="0" borderId="29" xfId="0" applyNumberFormat="1" applyFont="1" applyBorder="1" applyAlignment="1">
      <alignment horizontal="left" vertical="center" wrapText="1"/>
    </xf>
    <xf numFmtId="169" fontId="5" fillId="0" borderId="30" xfId="0" applyNumberFormat="1" applyFont="1" applyBorder="1" applyAlignment="1">
      <alignment horizontal="left" vertical="center" wrapText="1"/>
    </xf>
    <xf numFmtId="171" fontId="29" fillId="0" borderId="29" xfId="0" applyNumberFormat="1" applyFont="1" applyBorder="1" applyAlignment="1">
      <alignment horizontal="left" vertical="center" wrapText="1"/>
    </xf>
    <xf numFmtId="171" fontId="5" fillId="0" borderId="26" xfId="2" applyNumberFormat="1" applyFont="1" applyBorder="1" applyAlignment="1">
      <alignment horizontal="left" vertical="center" wrapText="1"/>
    </xf>
    <xf numFmtId="169" fontId="5" fillId="0" borderId="26" xfId="6" applyNumberFormat="1" applyFont="1" applyBorder="1" applyAlignment="1">
      <alignment horizontal="left" vertical="center" wrapText="1"/>
    </xf>
    <xf numFmtId="169" fontId="5" fillId="0" borderId="39" xfId="0" applyNumberFormat="1" applyFont="1" applyBorder="1" applyAlignment="1">
      <alignment horizontal="left" vertical="center" wrapText="1"/>
    </xf>
    <xf numFmtId="2" fontId="5" fillId="0" borderId="26" xfId="5" applyNumberFormat="1" applyFont="1" applyFill="1" applyBorder="1" applyAlignment="1">
      <alignment vertical="center" wrapText="1"/>
    </xf>
    <xf numFmtId="167" fontId="0" fillId="0" borderId="0" xfId="0" applyNumberFormat="1"/>
    <xf numFmtId="168" fontId="8" fillId="0" borderId="26" xfId="5" applyNumberFormat="1" applyFont="1" applyFill="1" applyBorder="1" applyAlignment="1">
      <alignment horizontal="right" vertical="center" shrinkToFit="1"/>
    </xf>
    <xf numFmtId="169" fontId="10" fillId="0" borderId="26" xfId="2" applyNumberFormat="1" applyFont="1" applyBorder="1" applyAlignment="1">
      <alignment horizontal="left" vertical="center" wrapText="1"/>
    </xf>
    <xf numFmtId="0" fontId="5" fillId="0" borderId="26" xfId="2" applyFont="1" applyBorder="1" applyAlignment="1">
      <alignment vertical="center" wrapText="1"/>
    </xf>
    <xf numFmtId="169" fontId="22" fillId="0" borderId="26" xfId="2" applyNumberFormat="1" applyFont="1" applyBorder="1" applyAlignment="1">
      <alignment horizontal="left" vertical="top" wrapText="1"/>
    </xf>
    <xf numFmtId="167" fontId="11" fillId="0" borderId="3" xfId="2" applyNumberFormat="1" applyFont="1" applyBorder="1" applyAlignment="1">
      <alignment horizontal="center" vertical="center" wrapText="1"/>
    </xf>
    <xf numFmtId="167" fontId="11" fillId="0" borderId="4" xfId="2" applyNumberFormat="1" applyFont="1" applyBorder="1" applyAlignment="1">
      <alignment horizontal="center" vertical="center" wrapText="1"/>
    </xf>
    <xf numFmtId="0" fontId="9" fillId="0" borderId="3" xfId="2" applyFont="1" applyBorder="1" applyAlignment="1">
      <alignment horizontal="left" vertical="center" wrapText="1"/>
    </xf>
    <xf numFmtId="0" fontId="9" fillId="0" borderId="4" xfId="2" applyFont="1" applyBorder="1" applyAlignment="1">
      <alignment horizontal="left" vertical="center" wrapText="1"/>
    </xf>
  </cellXfs>
  <cellStyles count="7">
    <cellStyle name="Euro" xfId="3" xr:uid="{C16F3721-D61A-4213-AFE7-864BBF529845}"/>
    <cellStyle name="Milliers" xfId="1" builtinId="3"/>
    <cellStyle name="Milliers 2" xfId="5" xr:uid="{D8E3BB2D-5979-4830-AADF-FE0C45DDB95A}"/>
    <cellStyle name="Monétaire 2" xfId="4" xr:uid="{34FBC984-A431-4AB6-837C-F4254A2EF515}"/>
    <cellStyle name="Normal" xfId="0" builtinId="0"/>
    <cellStyle name="Normal 2" xfId="2" xr:uid="{B0F655E4-0D1D-42A0-A47D-40A21CF6FA50}"/>
    <cellStyle name="Normal 2 2" xfId="6" xr:uid="{809B2913-4ED9-497E-9D56-73299C034D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0DF22-20E9-4A00-B363-2A16016D9050}">
  <sheetPr>
    <pageSetUpPr fitToPage="1"/>
  </sheetPr>
  <dimension ref="A1:H392"/>
  <sheetViews>
    <sheetView tabSelected="1" view="pageBreakPreview" topLeftCell="A269" zoomScaleNormal="100" zoomScaleSheetLayoutView="100" workbookViewId="0">
      <selection activeCell="F298" sqref="F298"/>
    </sheetView>
  </sheetViews>
  <sheetFormatPr baseColWidth="10" defaultRowHeight="15" x14ac:dyDescent="0.25"/>
  <cols>
    <col min="1" max="1" width="6.7109375" customWidth="1"/>
    <col min="2" max="2" width="80.7109375" customWidth="1"/>
    <col min="3" max="3" width="6.7109375" customWidth="1"/>
    <col min="4" max="4" width="20.7109375" customWidth="1"/>
    <col min="5" max="5" width="18.7109375" customWidth="1"/>
    <col min="6" max="6" width="20.7109375" customWidth="1"/>
  </cols>
  <sheetData>
    <row r="1" spans="1:8" ht="30" customHeight="1" x14ac:dyDescent="0.25">
      <c r="A1" s="1" t="s">
        <v>3</v>
      </c>
      <c r="B1" s="2" t="s">
        <v>4</v>
      </c>
      <c r="C1" s="3" t="s">
        <v>5</v>
      </c>
      <c r="D1" s="4" t="s">
        <v>6</v>
      </c>
      <c r="E1" s="5" t="s">
        <v>7</v>
      </c>
      <c r="F1" s="6" t="s">
        <v>8</v>
      </c>
    </row>
    <row r="2" spans="1:8" ht="24" customHeight="1" x14ac:dyDescent="0.25">
      <c r="A2" s="8"/>
      <c r="B2" s="185" t="s">
        <v>9</v>
      </c>
      <c r="C2" s="185"/>
      <c r="D2" s="185"/>
      <c r="E2" s="9"/>
      <c r="F2" s="10"/>
    </row>
    <row r="3" spans="1:8" ht="12.6" customHeight="1" x14ac:dyDescent="0.25">
      <c r="A3" s="11">
        <v>1</v>
      </c>
      <c r="B3" s="12" t="s">
        <v>10</v>
      </c>
      <c r="C3" s="13"/>
      <c r="D3" s="14"/>
      <c r="E3" s="15"/>
      <c r="F3" s="16"/>
    </row>
    <row r="4" spans="1:8" ht="12.6" customHeight="1" x14ac:dyDescent="0.25">
      <c r="A4" s="17"/>
      <c r="B4" s="18" t="s">
        <v>11</v>
      </c>
      <c r="C4" s="19" t="s">
        <v>12</v>
      </c>
      <c r="D4" s="14"/>
      <c r="E4" s="20">
        <v>1</v>
      </c>
      <c r="F4" s="21">
        <f>D4*E4</f>
        <v>0</v>
      </c>
      <c r="H4" s="178"/>
    </row>
    <row r="5" spans="1:8" ht="12.6" customHeight="1" x14ac:dyDescent="0.25">
      <c r="A5" s="22"/>
      <c r="B5" s="23"/>
      <c r="C5" s="24"/>
      <c r="D5" s="25"/>
      <c r="E5" s="20"/>
      <c r="F5" s="21"/>
    </row>
    <row r="6" spans="1:8" ht="12.6" customHeight="1" x14ac:dyDescent="0.25">
      <c r="A6" s="17">
        <f>A3+1</f>
        <v>2</v>
      </c>
      <c r="B6" s="12" t="s">
        <v>13</v>
      </c>
      <c r="C6" s="19"/>
      <c r="D6" s="14"/>
      <c r="E6" s="20"/>
      <c r="F6" s="26"/>
    </row>
    <row r="7" spans="1:8" ht="12.6" customHeight="1" x14ac:dyDescent="0.25">
      <c r="A7" s="17"/>
      <c r="B7" s="18" t="s">
        <v>11</v>
      </c>
      <c r="C7" s="19" t="s">
        <v>12</v>
      </c>
      <c r="D7" s="14"/>
      <c r="E7" s="20">
        <v>1</v>
      </c>
      <c r="F7" s="21">
        <f>D7*E7</f>
        <v>0</v>
      </c>
      <c r="H7" s="178"/>
    </row>
    <row r="8" spans="1:8" ht="12.6" customHeight="1" x14ac:dyDescent="0.25">
      <c r="A8" s="22"/>
      <c r="B8" s="23"/>
      <c r="C8" s="24"/>
      <c r="D8" s="25"/>
      <c r="E8" s="20"/>
      <c r="F8" s="21"/>
      <c r="H8" s="178"/>
    </row>
    <row r="9" spans="1:8" ht="12.6" customHeight="1" x14ac:dyDescent="0.25">
      <c r="A9" s="17">
        <f>1+A6</f>
        <v>3</v>
      </c>
      <c r="B9" s="27" t="s">
        <v>14</v>
      </c>
      <c r="C9" s="24"/>
      <c r="D9" s="25"/>
      <c r="E9" s="20"/>
      <c r="F9" s="21"/>
      <c r="H9" s="178"/>
    </row>
    <row r="10" spans="1:8" ht="12.6" customHeight="1" x14ac:dyDescent="0.25">
      <c r="A10" s="22"/>
      <c r="B10" s="18" t="s">
        <v>11</v>
      </c>
      <c r="C10" s="19" t="s">
        <v>12</v>
      </c>
      <c r="D10" s="25"/>
      <c r="E10" s="20">
        <v>1</v>
      </c>
      <c r="F10" s="21">
        <f>D10*E10</f>
        <v>0</v>
      </c>
      <c r="H10" s="178"/>
    </row>
    <row r="11" spans="1:8" ht="12.6" customHeight="1" x14ac:dyDescent="0.25">
      <c r="A11" s="22"/>
      <c r="B11" s="23"/>
      <c r="C11" s="24"/>
      <c r="D11" s="25"/>
      <c r="E11" s="20"/>
      <c r="F11" s="21"/>
      <c r="H11" s="178"/>
    </row>
    <row r="12" spans="1:8" ht="12.6" customHeight="1" x14ac:dyDescent="0.25">
      <c r="A12" s="17">
        <f>A9+1</f>
        <v>4</v>
      </c>
      <c r="B12" s="27" t="s">
        <v>15</v>
      </c>
      <c r="C12" s="24"/>
      <c r="D12" s="25"/>
      <c r="E12" s="20"/>
      <c r="F12" s="21"/>
      <c r="H12" s="178"/>
    </row>
    <row r="13" spans="1:8" ht="12.6" customHeight="1" x14ac:dyDescent="0.25">
      <c r="A13" s="28" t="s">
        <v>16</v>
      </c>
      <c r="B13" s="29" t="s">
        <v>17</v>
      </c>
      <c r="C13" s="24"/>
      <c r="D13" s="25"/>
      <c r="E13" s="20"/>
      <c r="F13" s="21"/>
      <c r="H13" s="178"/>
    </row>
    <row r="14" spans="1:8" ht="12.6" customHeight="1" x14ac:dyDescent="0.25">
      <c r="A14" s="22"/>
      <c r="B14" s="18" t="s">
        <v>11</v>
      </c>
      <c r="C14" s="19" t="s">
        <v>12</v>
      </c>
      <c r="D14" s="25"/>
      <c r="E14" s="20">
        <v>1</v>
      </c>
      <c r="F14" s="21">
        <f>D14*E14</f>
        <v>0</v>
      </c>
      <c r="H14" s="178"/>
    </row>
    <row r="15" spans="1:8" ht="12.6" customHeight="1" x14ac:dyDescent="0.25">
      <c r="A15" s="28"/>
      <c r="B15" s="29"/>
      <c r="C15" s="24"/>
      <c r="D15" s="25"/>
      <c r="E15" s="20"/>
      <c r="F15" s="21"/>
      <c r="H15" s="178"/>
    </row>
    <row r="16" spans="1:8" ht="12.6" customHeight="1" x14ac:dyDescent="0.25">
      <c r="A16" s="17">
        <f>1+A12</f>
        <v>5</v>
      </c>
      <c r="B16" s="30" t="s">
        <v>18</v>
      </c>
      <c r="C16" s="24"/>
      <c r="D16" s="25"/>
      <c r="E16" s="20"/>
      <c r="F16" s="21"/>
      <c r="H16" s="178"/>
    </row>
    <row r="17" spans="1:8" ht="12.6" customHeight="1" x14ac:dyDescent="0.25">
      <c r="A17" s="28" t="s">
        <v>16</v>
      </c>
      <c r="B17" s="31" t="s">
        <v>19</v>
      </c>
      <c r="C17" s="24"/>
      <c r="D17" s="25"/>
      <c r="E17" s="20"/>
      <c r="F17" s="21"/>
      <c r="H17" s="178"/>
    </row>
    <row r="18" spans="1:8" ht="12.6" customHeight="1" x14ac:dyDescent="0.25">
      <c r="A18" s="22"/>
      <c r="B18" s="18" t="s">
        <v>11</v>
      </c>
      <c r="C18" s="19" t="s">
        <v>12</v>
      </c>
      <c r="D18" s="25"/>
      <c r="E18" s="20">
        <v>1</v>
      </c>
      <c r="F18" s="21">
        <f>D18*E18</f>
        <v>0</v>
      </c>
      <c r="H18" s="178"/>
    </row>
    <row r="19" spans="1:8" ht="12.6" customHeight="1" x14ac:dyDescent="0.25">
      <c r="A19" s="28" t="s">
        <v>20</v>
      </c>
      <c r="B19" s="31" t="s">
        <v>21</v>
      </c>
      <c r="C19" s="24"/>
      <c r="D19" s="25"/>
      <c r="E19" s="20"/>
      <c r="F19" s="21"/>
      <c r="H19" s="178"/>
    </row>
    <row r="20" spans="1:8" ht="12.6" customHeight="1" x14ac:dyDescent="0.25">
      <c r="A20" s="22"/>
      <c r="B20" s="18" t="s">
        <v>11</v>
      </c>
      <c r="C20" s="19" t="s">
        <v>12</v>
      </c>
      <c r="D20" s="25"/>
      <c r="E20" s="20">
        <v>1</v>
      </c>
      <c r="F20" s="21">
        <f>D20*E20</f>
        <v>0</v>
      </c>
      <c r="H20" s="178"/>
    </row>
    <row r="21" spans="1:8" ht="12.6" customHeight="1" x14ac:dyDescent="0.25">
      <c r="A21" s="22"/>
      <c r="B21" s="23"/>
      <c r="C21" s="19"/>
      <c r="D21" s="25"/>
      <c r="E21" s="20"/>
      <c r="F21" s="21"/>
      <c r="H21" s="178"/>
    </row>
    <row r="22" spans="1:8" ht="12.6" customHeight="1" x14ac:dyDescent="0.25">
      <c r="A22" s="32">
        <f>A16+1</f>
        <v>6</v>
      </c>
      <c r="B22" s="33" t="s">
        <v>22</v>
      </c>
      <c r="C22" s="19"/>
      <c r="D22" s="34"/>
      <c r="E22" s="20"/>
      <c r="F22" s="21"/>
      <c r="H22" s="178"/>
    </row>
    <row r="23" spans="1:8" ht="12.6" customHeight="1" x14ac:dyDescent="0.25">
      <c r="A23" s="32"/>
      <c r="B23" s="18" t="s">
        <v>23</v>
      </c>
      <c r="C23" s="24" t="s">
        <v>12</v>
      </c>
      <c r="D23" s="34"/>
      <c r="E23" s="20">
        <v>1</v>
      </c>
      <c r="F23" s="21">
        <f>D23*E23</f>
        <v>0</v>
      </c>
      <c r="H23" s="178"/>
    </row>
    <row r="24" spans="1:8" ht="12.6" customHeight="1" x14ac:dyDescent="0.25">
      <c r="A24" s="32"/>
      <c r="B24" s="18"/>
      <c r="C24" s="24"/>
      <c r="D24" s="34"/>
      <c r="E24" s="20"/>
      <c r="F24" s="21"/>
      <c r="H24" s="178"/>
    </row>
    <row r="25" spans="1:8" ht="12.6" customHeight="1" x14ac:dyDescent="0.25">
      <c r="A25" s="32">
        <f>A22+1</f>
        <v>7</v>
      </c>
      <c r="B25" s="33" t="s">
        <v>215</v>
      </c>
      <c r="C25" s="19"/>
      <c r="D25" s="34"/>
      <c r="E25" s="20"/>
      <c r="F25" s="21"/>
      <c r="H25" s="178"/>
    </row>
    <row r="26" spans="1:8" ht="12.6" customHeight="1" x14ac:dyDescent="0.25">
      <c r="A26" s="32" t="s">
        <v>16</v>
      </c>
      <c r="B26" s="18" t="s">
        <v>30</v>
      </c>
      <c r="C26" s="19"/>
      <c r="D26" s="34"/>
      <c r="E26" s="20"/>
      <c r="F26" s="21"/>
      <c r="H26" s="178"/>
    </row>
    <row r="27" spans="1:8" ht="12.6" customHeight="1" x14ac:dyDescent="0.25">
      <c r="A27" s="32"/>
      <c r="B27" s="18" t="s">
        <v>24</v>
      </c>
      <c r="C27" s="24" t="s">
        <v>0</v>
      </c>
      <c r="D27" s="34"/>
      <c r="E27" s="20">
        <v>7</v>
      </c>
      <c r="F27" s="21">
        <f>D27*E27</f>
        <v>0</v>
      </c>
      <c r="H27" s="178"/>
    </row>
    <row r="28" spans="1:8" ht="12.6" customHeight="1" x14ac:dyDescent="0.25">
      <c r="A28" s="32"/>
      <c r="B28" s="18"/>
      <c r="C28" s="24"/>
      <c r="D28" s="34"/>
      <c r="E28" s="20"/>
      <c r="F28" s="21"/>
      <c r="H28" s="178"/>
    </row>
    <row r="29" spans="1:8" ht="12.6" customHeight="1" x14ac:dyDescent="0.25">
      <c r="A29" s="32">
        <f>A25+1</f>
        <v>8</v>
      </c>
      <c r="B29" s="33" t="s">
        <v>221</v>
      </c>
      <c r="C29" s="19"/>
      <c r="D29" s="34"/>
      <c r="E29" s="20"/>
      <c r="F29" s="21"/>
      <c r="H29" s="178"/>
    </row>
    <row r="30" spans="1:8" ht="12.6" customHeight="1" x14ac:dyDescent="0.25">
      <c r="A30" s="32"/>
      <c r="B30" s="18" t="s">
        <v>24</v>
      </c>
      <c r="C30" s="24" t="s">
        <v>0</v>
      </c>
      <c r="D30" s="34"/>
      <c r="E30" s="20">
        <v>4</v>
      </c>
      <c r="F30" s="21">
        <f>D30*E30</f>
        <v>0</v>
      </c>
      <c r="H30" s="178"/>
    </row>
    <row r="31" spans="1:8" ht="12.6" customHeight="1" x14ac:dyDescent="0.25">
      <c r="A31" s="32"/>
      <c r="B31" s="18"/>
      <c r="C31" s="24"/>
      <c r="D31" s="34"/>
      <c r="E31" s="20"/>
      <c r="F31" s="21"/>
      <c r="H31" s="178"/>
    </row>
    <row r="32" spans="1:8" ht="12.6" customHeight="1" x14ac:dyDescent="0.25">
      <c r="A32" s="32">
        <f>A29+1</f>
        <v>9</v>
      </c>
      <c r="B32" s="33" t="s">
        <v>222</v>
      </c>
      <c r="C32" s="19"/>
      <c r="D32" s="34"/>
      <c r="E32" s="20"/>
      <c r="F32" s="21"/>
      <c r="H32" s="178"/>
    </row>
    <row r="33" spans="1:8" ht="12.6" customHeight="1" x14ac:dyDescent="0.25">
      <c r="A33" s="32"/>
      <c r="B33" s="18" t="s">
        <v>24</v>
      </c>
      <c r="C33" s="24" t="s">
        <v>0</v>
      </c>
      <c r="D33" s="34"/>
      <c r="E33" s="20">
        <v>1</v>
      </c>
      <c r="F33" s="21">
        <f>D33*E33</f>
        <v>0</v>
      </c>
      <c r="H33" s="178"/>
    </row>
    <row r="34" spans="1:8" ht="12.6" customHeight="1" x14ac:dyDescent="0.25">
      <c r="A34" s="32"/>
      <c r="B34" s="18"/>
      <c r="C34" s="24"/>
      <c r="D34" s="34"/>
      <c r="E34" s="20"/>
      <c r="F34" s="21"/>
      <c r="H34" s="178"/>
    </row>
    <row r="35" spans="1:8" ht="12.6" customHeight="1" x14ac:dyDescent="0.25">
      <c r="A35" s="32">
        <f>A32+1</f>
        <v>10</v>
      </c>
      <c r="B35" s="33" t="s">
        <v>26</v>
      </c>
      <c r="C35" s="19"/>
      <c r="D35" s="34"/>
      <c r="E35" s="36"/>
      <c r="F35" s="21"/>
      <c r="H35" s="178"/>
    </row>
    <row r="36" spans="1:8" ht="12.6" customHeight="1" x14ac:dyDescent="0.25">
      <c r="A36" s="32"/>
      <c r="B36" s="18" t="s">
        <v>11</v>
      </c>
      <c r="C36" s="24" t="s">
        <v>12</v>
      </c>
      <c r="D36" s="34"/>
      <c r="E36" s="36">
        <v>1</v>
      </c>
      <c r="F36" s="21">
        <f>D36*E36</f>
        <v>0</v>
      </c>
      <c r="H36" s="178"/>
    </row>
    <row r="37" spans="1:8" ht="12.6" customHeight="1" x14ac:dyDescent="0.25">
      <c r="A37" s="22"/>
      <c r="B37" s="23"/>
      <c r="C37" s="24"/>
      <c r="D37" s="37"/>
      <c r="E37" s="36"/>
      <c r="F37" s="21"/>
      <c r="H37" s="178"/>
    </row>
    <row r="38" spans="1:8" ht="12.6" customHeight="1" x14ac:dyDescent="0.25">
      <c r="A38" s="32">
        <f>1+A35</f>
        <v>11</v>
      </c>
      <c r="B38" s="33" t="s">
        <v>186</v>
      </c>
      <c r="C38" s="19"/>
      <c r="D38" s="34"/>
      <c r="E38" s="36"/>
      <c r="F38" s="21"/>
      <c r="H38" s="178"/>
    </row>
    <row r="39" spans="1:8" ht="12.6" customHeight="1" x14ac:dyDescent="0.25">
      <c r="A39" s="32"/>
      <c r="B39" s="18" t="s">
        <v>27</v>
      </c>
      <c r="C39" s="24" t="s">
        <v>0</v>
      </c>
      <c r="D39" s="34"/>
      <c r="E39" s="20">
        <v>1</v>
      </c>
      <c r="F39" s="21">
        <f>D39*E39</f>
        <v>0</v>
      </c>
      <c r="H39" s="178"/>
    </row>
    <row r="40" spans="1:8" ht="12.6" customHeight="1" x14ac:dyDescent="0.25">
      <c r="A40" s="22"/>
      <c r="B40" s="23"/>
      <c r="C40" s="24"/>
      <c r="D40" s="37"/>
      <c r="E40" s="36"/>
      <c r="F40" s="21"/>
      <c r="H40" s="178"/>
    </row>
    <row r="41" spans="1:8" ht="12.6" customHeight="1" x14ac:dyDescent="0.25">
      <c r="A41" s="32">
        <f>A38+1</f>
        <v>12</v>
      </c>
      <c r="B41" s="33" t="s">
        <v>28</v>
      </c>
      <c r="C41" s="19"/>
      <c r="D41" s="34"/>
      <c r="E41" s="36"/>
      <c r="F41" s="21"/>
      <c r="H41" s="178"/>
    </row>
    <row r="42" spans="1:8" ht="12.6" customHeight="1" x14ac:dyDescent="0.25">
      <c r="A42" s="32"/>
      <c r="B42" s="18" t="s">
        <v>11</v>
      </c>
      <c r="C42" s="24" t="s">
        <v>12</v>
      </c>
      <c r="D42" s="34"/>
      <c r="E42" s="36">
        <v>1</v>
      </c>
      <c r="F42" s="21">
        <f>D42*E42</f>
        <v>0</v>
      </c>
      <c r="H42" s="178"/>
    </row>
    <row r="43" spans="1:8" ht="12.6" customHeight="1" x14ac:dyDescent="0.25">
      <c r="A43" s="22"/>
      <c r="B43" s="23"/>
      <c r="C43" s="24"/>
      <c r="D43" s="37"/>
      <c r="E43" s="36"/>
      <c r="F43" s="38"/>
      <c r="H43" s="178"/>
    </row>
    <row r="44" spans="1:8" ht="21" customHeight="1" x14ac:dyDescent="0.25">
      <c r="A44" s="39"/>
      <c r="B44" s="40"/>
      <c r="C44" s="41"/>
      <c r="D44" s="42" t="s">
        <v>29</v>
      </c>
      <c r="E44" s="183">
        <f>SUM(F3:F43)</f>
        <v>0</v>
      </c>
      <c r="F44" s="184"/>
      <c r="H44" s="178"/>
    </row>
    <row r="45" spans="1:8" ht="9.9499999999999993" customHeight="1" x14ac:dyDescent="0.25">
      <c r="H45" s="178"/>
    </row>
    <row r="46" spans="1:8" ht="24" customHeight="1" x14ac:dyDescent="0.25">
      <c r="A46" s="8"/>
      <c r="B46" s="185" t="s">
        <v>122</v>
      </c>
      <c r="C46" s="185"/>
      <c r="D46" s="185"/>
      <c r="E46" s="9"/>
      <c r="F46" s="10"/>
      <c r="H46" s="178"/>
    </row>
    <row r="47" spans="1:8" ht="12.6" customHeight="1" x14ac:dyDescent="0.25">
      <c r="A47" s="43">
        <v>101</v>
      </c>
      <c r="B47" s="33" t="s">
        <v>124</v>
      </c>
      <c r="C47" s="13"/>
      <c r="D47" s="34"/>
      <c r="E47" s="44"/>
      <c r="F47" s="45"/>
      <c r="H47" s="178"/>
    </row>
    <row r="48" spans="1:8" ht="12.6" customHeight="1" x14ac:dyDescent="0.25">
      <c r="A48" s="98" t="s">
        <v>16</v>
      </c>
      <c r="B48" s="18" t="s">
        <v>125</v>
      </c>
      <c r="C48" s="87"/>
      <c r="D48" s="34"/>
      <c r="E48" s="99"/>
      <c r="F48" s="100"/>
      <c r="H48" s="178"/>
    </row>
    <row r="49" spans="1:8" ht="12.6" customHeight="1" x14ac:dyDescent="0.25">
      <c r="A49" s="32"/>
      <c r="B49" s="46" t="s">
        <v>24</v>
      </c>
      <c r="C49" s="24" t="s">
        <v>0</v>
      </c>
      <c r="D49" s="34"/>
      <c r="E49" s="47">
        <v>1</v>
      </c>
      <c r="F49" s="21">
        <f>D49*E49</f>
        <v>0</v>
      </c>
      <c r="H49" s="178"/>
    </row>
    <row r="50" spans="1:8" ht="12.6" customHeight="1" x14ac:dyDescent="0.25">
      <c r="A50" s="32"/>
      <c r="B50" s="18"/>
      <c r="C50" s="24"/>
      <c r="D50" s="34"/>
      <c r="E50" s="47"/>
      <c r="F50" s="21"/>
      <c r="H50" s="178"/>
    </row>
    <row r="51" spans="1:8" ht="12.6" customHeight="1" x14ac:dyDescent="0.25">
      <c r="A51" s="32">
        <f>+A47+1</f>
        <v>102</v>
      </c>
      <c r="B51" s="48" t="s">
        <v>126</v>
      </c>
      <c r="C51" s="19"/>
      <c r="D51" s="21"/>
      <c r="E51" s="49"/>
      <c r="F51" s="49"/>
      <c r="H51" s="178"/>
    </row>
    <row r="52" spans="1:8" ht="12.6" customHeight="1" x14ac:dyDescent="0.25">
      <c r="A52" s="98" t="s">
        <v>16</v>
      </c>
      <c r="B52" s="51" t="s">
        <v>127</v>
      </c>
      <c r="C52" s="87"/>
      <c r="D52" s="100"/>
      <c r="E52" s="102"/>
      <c r="F52" s="102"/>
      <c r="H52" s="178"/>
    </row>
    <row r="53" spans="1:8" ht="12.6" customHeight="1" x14ac:dyDescent="0.25">
      <c r="A53" s="50"/>
      <c r="B53" s="46" t="s">
        <v>24</v>
      </c>
      <c r="C53" s="24" t="s">
        <v>0</v>
      </c>
      <c r="D53" s="21"/>
      <c r="E53" s="20">
        <v>1</v>
      </c>
      <c r="F53" s="21">
        <f>D53*E53</f>
        <v>0</v>
      </c>
      <c r="H53" s="178"/>
    </row>
    <row r="54" spans="1:8" ht="12.6" customHeight="1" x14ac:dyDescent="0.25">
      <c r="A54" s="50"/>
      <c r="B54" s="51"/>
      <c r="C54" s="19"/>
      <c r="D54" s="52"/>
      <c r="E54" s="20"/>
      <c r="F54" s="21"/>
      <c r="H54" s="178"/>
    </row>
    <row r="55" spans="1:8" ht="24" x14ac:dyDescent="0.25">
      <c r="A55" s="53">
        <f>+A51+1</f>
        <v>103</v>
      </c>
      <c r="B55" s="54" t="s">
        <v>128</v>
      </c>
      <c r="C55" s="55"/>
      <c r="D55" s="56"/>
      <c r="E55" s="47"/>
      <c r="F55" s="21"/>
      <c r="H55" s="178"/>
    </row>
    <row r="56" spans="1:8" ht="12.6" customHeight="1" x14ac:dyDescent="0.25">
      <c r="A56" s="53"/>
      <c r="B56" s="57" t="s">
        <v>45</v>
      </c>
      <c r="C56" s="55" t="s">
        <v>46</v>
      </c>
      <c r="D56" s="56"/>
      <c r="E56" s="47">
        <v>5</v>
      </c>
      <c r="F56" s="21">
        <f>D56*E56</f>
        <v>0</v>
      </c>
      <c r="H56" s="178"/>
    </row>
    <row r="57" spans="1:8" ht="12.6" customHeight="1" x14ac:dyDescent="0.25">
      <c r="A57" s="32"/>
      <c r="B57" s="18"/>
      <c r="C57" s="24"/>
      <c r="D57" s="34"/>
      <c r="E57" s="47"/>
      <c r="F57" s="21"/>
      <c r="H57" s="178"/>
    </row>
    <row r="58" spans="1:8" ht="12.6" customHeight="1" x14ac:dyDescent="0.25">
      <c r="A58" s="32">
        <f>A55+1</f>
        <v>104</v>
      </c>
      <c r="B58" s="33" t="s">
        <v>129</v>
      </c>
      <c r="C58" s="19"/>
      <c r="D58" s="34"/>
      <c r="E58" s="36"/>
      <c r="F58" s="21"/>
      <c r="H58" s="178"/>
    </row>
    <row r="59" spans="1:8" ht="12.6" customHeight="1" x14ac:dyDescent="0.25">
      <c r="A59" s="32" t="s">
        <v>16</v>
      </c>
      <c r="B59" s="18" t="s">
        <v>130</v>
      </c>
      <c r="C59" s="19"/>
      <c r="D59" s="34"/>
      <c r="E59" s="36"/>
      <c r="F59" s="21"/>
      <c r="H59" s="178"/>
    </row>
    <row r="60" spans="1:8" ht="12.6" customHeight="1" x14ac:dyDescent="0.25">
      <c r="A60" s="32"/>
      <c r="B60" s="51" t="s">
        <v>25</v>
      </c>
      <c r="C60" s="19" t="s">
        <v>1</v>
      </c>
      <c r="D60" s="21"/>
      <c r="E60" s="20">
        <v>10</v>
      </c>
      <c r="F60" s="21">
        <f>D60*E60</f>
        <v>0</v>
      </c>
      <c r="H60" s="178"/>
    </row>
    <row r="61" spans="1:8" ht="12.6" customHeight="1" x14ac:dyDescent="0.25">
      <c r="A61" s="32"/>
      <c r="B61" s="18"/>
      <c r="C61" s="24"/>
      <c r="D61" s="34"/>
      <c r="E61" s="47"/>
      <c r="F61" s="21"/>
      <c r="H61" s="178"/>
    </row>
    <row r="62" spans="1:8" ht="12.6" customHeight="1" x14ac:dyDescent="0.25">
      <c r="A62" s="32">
        <f>+A58+1</f>
        <v>105</v>
      </c>
      <c r="B62" s="33" t="s">
        <v>131</v>
      </c>
      <c r="C62" s="24"/>
      <c r="D62" s="34"/>
      <c r="E62" s="47"/>
      <c r="F62" s="21"/>
      <c r="H62" s="178"/>
    </row>
    <row r="63" spans="1:8" ht="12.6" customHeight="1" x14ac:dyDescent="0.25">
      <c r="A63" s="98" t="s">
        <v>16</v>
      </c>
      <c r="B63" s="18" t="s">
        <v>132</v>
      </c>
      <c r="C63" s="103"/>
      <c r="D63" s="34"/>
      <c r="E63" s="104"/>
      <c r="F63" s="100"/>
      <c r="H63" s="178"/>
    </row>
    <row r="64" spans="1:8" ht="12.6" customHeight="1" x14ac:dyDescent="0.25">
      <c r="A64" s="32"/>
      <c r="B64" s="51" t="s">
        <v>25</v>
      </c>
      <c r="C64" s="19" t="s">
        <v>1</v>
      </c>
      <c r="D64" s="21"/>
      <c r="E64" s="20">
        <v>4</v>
      </c>
      <c r="F64" s="21">
        <f>D64*E64</f>
        <v>0</v>
      </c>
      <c r="H64" s="178"/>
    </row>
    <row r="65" spans="1:8" ht="12.6" customHeight="1" x14ac:dyDescent="0.25">
      <c r="A65" s="32"/>
      <c r="B65" s="18"/>
      <c r="C65" s="24"/>
      <c r="D65" s="34"/>
      <c r="E65" s="47"/>
      <c r="F65" s="21"/>
      <c r="H65" s="178"/>
    </row>
    <row r="66" spans="1:8" ht="12.6" customHeight="1" x14ac:dyDescent="0.25">
      <c r="A66" s="32">
        <f>A62+1</f>
        <v>106</v>
      </c>
      <c r="B66" s="33" t="s">
        <v>133</v>
      </c>
      <c r="C66" s="24"/>
      <c r="D66" s="34"/>
      <c r="E66" s="47"/>
      <c r="F66" s="21"/>
      <c r="H66" s="178"/>
    </row>
    <row r="67" spans="1:8" ht="12.6" customHeight="1" x14ac:dyDescent="0.25">
      <c r="A67" s="98" t="s">
        <v>16</v>
      </c>
      <c r="B67" s="18" t="s">
        <v>134</v>
      </c>
      <c r="C67" s="103"/>
      <c r="D67" s="34"/>
      <c r="E67" s="104"/>
      <c r="F67" s="100"/>
      <c r="H67" s="178"/>
    </row>
    <row r="68" spans="1:8" ht="12.6" customHeight="1" x14ac:dyDescent="0.25">
      <c r="A68" s="32"/>
      <c r="B68" s="51" t="s">
        <v>24</v>
      </c>
      <c r="C68" s="19" t="s">
        <v>0</v>
      </c>
      <c r="D68" s="21"/>
      <c r="E68" s="20">
        <v>1</v>
      </c>
      <c r="F68" s="21">
        <f>D68*E68</f>
        <v>0</v>
      </c>
      <c r="H68" s="178"/>
    </row>
    <row r="69" spans="1:8" ht="12.6" customHeight="1" x14ac:dyDescent="0.25">
      <c r="A69" s="32"/>
      <c r="B69" s="51"/>
      <c r="C69" s="19"/>
      <c r="D69" s="21"/>
      <c r="E69" s="20"/>
      <c r="F69" s="21"/>
      <c r="H69" s="178"/>
    </row>
    <row r="70" spans="1:8" ht="12.6" customHeight="1" x14ac:dyDescent="0.25">
      <c r="A70" s="32">
        <f>A66+1</f>
        <v>107</v>
      </c>
      <c r="B70" s="33" t="s">
        <v>135</v>
      </c>
      <c r="C70" s="24"/>
      <c r="D70" s="34"/>
      <c r="E70" s="47"/>
      <c r="F70" s="21"/>
      <c r="H70" s="178"/>
    </row>
    <row r="71" spans="1:8" ht="12.6" customHeight="1" x14ac:dyDescent="0.25">
      <c r="A71" s="98" t="s">
        <v>16</v>
      </c>
      <c r="B71" s="18" t="s">
        <v>136</v>
      </c>
      <c r="C71" s="103"/>
      <c r="D71" s="34"/>
      <c r="E71" s="104"/>
      <c r="F71" s="100"/>
      <c r="H71" s="178"/>
    </row>
    <row r="72" spans="1:8" ht="12.6" customHeight="1" x14ac:dyDescent="0.25">
      <c r="A72" s="32"/>
      <c r="B72" s="51" t="s">
        <v>25</v>
      </c>
      <c r="C72" s="19" t="s">
        <v>1</v>
      </c>
      <c r="D72" s="21"/>
      <c r="E72" s="20">
        <v>10</v>
      </c>
      <c r="F72" s="21">
        <f>D72*E72</f>
        <v>0</v>
      </c>
      <c r="H72" s="178"/>
    </row>
    <row r="73" spans="1:8" ht="12.6" customHeight="1" x14ac:dyDescent="0.25">
      <c r="A73" s="98" t="s">
        <v>20</v>
      </c>
      <c r="B73" s="18" t="s">
        <v>137</v>
      </c>
      <c r="C73" s="103"/>
      <c r="D73" s="34"/>
      <c r="E73" s="104"/>
      <c r="F73" s="100"/>
      <c r="H73" s="178"/>
    </row>
    <row r="74" spans="1:8" ht="12.6" customHeight="1" x14ac:dyDescent="0.25">
      <c r="A74" s="32"/>
      <c r="B74" s="51" t="s">
        <v>24</v>
      </c>
      <c r="C74" s="19" t="s">
        <v>0</v>
      </c>
      <c r="D74" s="21"/>
      <c r="E74" s="20">
        <v>1</v>
      </c>
      <c r="F74" s="21">
        <f>D74*E74</f>
        <v>0</v>
      </c>
      <c r="H74" s="178"/>
    </row>
    <row r="75" spans="1:8" ht="12.6" customHeight="1" x14ac:dyDescent="0.25">
      <c r="A75" s="32"/>
      <c r="B75" s="51"/>
      <c r="C75" s="19"/>
      <c r="D75" s="21"/>
      <c r="E75" s="20"/>
      <c r="F75" s="21"/>
      <c r="H75" s="178"/>
    </row>
    <row r="76" spans="1:8" ht="12.6" customHeight="1" x14ac:dyDescent="0.25">
      <c r="A76" s="32">
        <f>A70+1</f>
        <v>108</v>
      </c>
      <c r="B76" s="48" t="s">
        <v>138</v>
      </c>
      <c r="C76" s="19"/>
      <c r="D76" s="21"/>
      <c r="E76" s="49"/>
      <c r="F76" s="49"/>
      <c r="H76" s="178"/>
    </row>
    <row r="77" spans="1:8" ht="12.6" customHeight="1" x14ac:dyDescent="0.25">
      <c r="A77" s="50"/>
      <c r="B77" s="51" t="s">
        <v>25</v>
      </c>
      <c r="C77" s="19" t="s">
        <v>1</v>
      </c>
      <c r="D77" s="21"/>
      <c r="E77" s="20">
        <v>10</v>
      </c>
      <c r="F77" s="21">
        <f>D77*E77</f>
        <v>0</v>
      </c>
      <c r="H77" s="178"/>
    </row>
    <row r="78" spans="1:8" ht="12.6" customHeight="1" x14ac:dyDescent="0.25">
      <c r="A78" s="32"/>
      <c r="B78" s="18"/>
      <c r="C78" s="24"/>
      <c r="D78" s="34"/>
      <c r="E78" s="47"/>
      <c r="F78" s="21"/>
      <c r="H78" s="178"/>
    </row>
    <row r="79" spans="1:8" ht="21" customHeight="1" x14ac:dyDescent="0.25">
      <c r="A79" s="39"/>
      <c r="B79" s="58"/>
      <c r="C79" s="59"/>
      <c r="D79" s="42" t="s">
        <v>123</v>
      </c>
      <c r="E79" s="183">
        <f>SUM(F47:F78)</f>
        <v>0</v>
      </c>
      <c r="F79" s="184"/>
      <c r="H79" s="178"/>
    </row>
    <row r="80" spans="1:8" ht="9.9499999999999993" customHeight="1" x14ac:dyDescent="0.25">
      <c r="H80" s="178"/>
    </row>
    <row r="81" spans="1:8" ht="24" customHeight="1" x14ac:dyDescent="0.25">
      <c r="A81" s="8"/>
      <c r="B81" s="185" t="s">
        <v>114</v>
      </c>
      <c r="C81" s="185"/>
      <c r="D81" s="185"/>
      <c r="E81" s="9"/>
      <c r="F81" s="10"/>
      <c r="H81" s="178"/>
    </row>
    <row r="82" spans="1:8" ht="12.6" customHeight="1" x14ac:dyDescent="0.25">
      <c r="A82" s="43">
        <v>201</v>
      </c>
      <c r="B82" s="33" t="s">
        <v>31</v>
      </c>
      <c r="C82" s="13"/>
      <c r="D82" s="34"/>
      <c r="E82" s="44"/>
      <c r="F82" s="45"/>
      <c r="H82" s="178"/>
    </row>
    <row r="83" spans="1:8" ht="12.6" customHeight="1" x14ac:dyDescent="0.25">
      <c r="A83" s="32"/>
      <c r="B83" s="46" t="s">
        <v>24</v>
      </c>
      <c r="C83" s="24" t="s">
        <v>0</v>
      </c>
      <c r="D83" s="34"/>
      <c r="E83" s="47">
        <v>3</v>
      </c>
      <c r="F83" s="21">
        <f>D83*E83</f>
        <v>0</v>
      </c>
      <c r="H83" s="178"/>
    </row>
    <row r="84" spans="1:8" ht="12.6" customHeight="1" x14ac:dyDescent="0.25">
      <c r="A84" s="32"/>
      <c r="B84" s="18"/>
      <c r="C84" s="24"/>
      <c r="D84" s="34"/>
      <c r="E84" s="47"/>
      <c r="F84" s="21"/>
      <c r="H84" s="178"/>
    </row>
    <row r="85" spans="1:8" ht="12.6" customHeight="1" x14ac:dyDescent="0.25">
      <c r="A85" s="32">
        <f>+A82+1</f>
        <v>202</v>
      </c>
      <c r="B85" s="48" t="s">
        <v>32</v>
      </c>
      <c r="C85" s="19"/>
      <c r="D85" s="21"/>
      <c r="E85" s="49"/>
      <c r="F85" s="49"/>
      <c r="H85" s="178"/>
    </row>
    <row r="86" spans="1:8" ht="12.6" customHeight="1" x14ac:dyDescent="0.25">
      <c r="A86" s="50"/>
      <c r="B86" s="51" t="s">
        <v>11</v>
      </c>
      <c r="C86" s="19" t="s">
        <v>12</v>
      </c>
      <c r="D86" s="21"/>
      <c r="E86" s="20">
        <v>1</v>
      </c>
      <c r="F86" s="21">
        <f>D86*E86</f>
        <v>0</v>
      </c>
      <c r="H86" s="178"/>
    </row>
    <row r="87" spans="1:8" ht="12.6" customHeight="1" x14ac:dyDescent="0.25">
      <c r="A87" s="50"/>
      <c r="B87" s="51"/>
      <c r="C87" s="19"/>
      <c r="D87" s="52"/>
      <c r="E87" s="20"/>
      <c r="F87" s="21"/>
      <c r="H87" s="178"/>
    </row>
    <row r="88" spans="1:8" ht="12.6" customHeight="1" x14ac:dyDescent="0.25">
      <c r="A88" s="53">
        <f>+A85+1</f>
        <v>203</v>
      </c>
      <c r="B88" s="54" t="s">
        <v>33</v>
      </c>
      <c r="C88" s="55"/>
      <c r="D88" s="56"/>
      <c r="E88" s="47"/>
      <c r="F88" s="21"/>
      <c r="H88" s="178"/>
    </row>
    <row r="89" spans="1:8" ht="12.6" customHeight="1" x14ac:dyDescent="0.25">
      <c r="A89" s="53" t="s">
        <v>16</v>
      </c>
      <c r="B89" s="57" t="s">
        <v>34</v>
      </c>
      <c r="C89" s="55"/>
      <c r="D89" s="56"/>
      <c r="E89" s="47"/>
      <c r="F89" s="21"/>
      <c r="H89" s="178"/>
    </row>
    <row r="90" spans="1:8" ht="12.6" customHeight="1" x14ac:dyDescent="0.25">
      <c r="A90" s="53"/>
      <c r="B90" s="57" t="s">
        <v>25</v>
      </c>
      <c r="C90" s="55" t="s">
        <v>1</v>
      </c>
      <c r="D90" s="56"/>
      <c r="E90" s="47">
        <v>103</v>
      </c>
      <c r="F90" s="21">
        <f>D90*E90</f>
        <v>0</v>
      </c>
      <c r="H90" s="178"/>
    </row>
    <row r="91" spans="1:8" ht="12.6" customHeight="1" x14ac:dyDescent="0.25">
      <c r="A91" s="32"/>
      <c r="B91" s="18"/>
      <c r="C91" s="24"/>
      <c r="D91" s="34"/>
      <c r="E91" s="47"/>
      <c r="F91" s="21"/>
      <c r="H91" s="178"/>
    </row>
    <row r="92" spans="1:8" ht="12.6" customHeight="1" x14ac:dyDescent="0.25">
      <c r="A92" s="32">
        <f>A88+1</f>
        <v>204</v>
      </c>
      <c r="B92" s="33" t="s">
        <v>37</v>
      </c>
      <c r="C92" s="19"/>
      <c r="D92" s="34"/>
      <c r="E92" s="36"/>
      <c r="F92" s="21"/>
      <c r="H92" s="178"/>
    </row>
    <row r="93" spans="1:8" ht="12.6" customHeight="1" x14ac:dyDescent="0.25">
      <c r="A93" s="32" t="s">
        <v>16</v>
      </c>
      <c r="B93" s="18" t="s">
        <v>38</v>
      </c>
      <c r="C93" s="19"/>
      <c r="D93" s="34"/>
      <c r="E93" s="36"/>
      <c r="F93" s="21"/>
      <c r="H93" s="178"/>
    </row>
    <row r="94" spans="1:8" ht="12.6" customHeight="1" x14ac:dyDescent="0.25">
      <c r="A94" s="32"/>
      <c r="B94" s="51" t="s">
        <v>25</v>
      </c>
      <c r="C94" s="19" t="s">
        <v>1</v>
      </c>
      <c r="D94" s="21"/>
      <c r="E94" s="20">
        <v>174</v>
      </c>
      <c r="F94" s="21">
        <f>D94*E94</f>
        <v>0</v>
      </c>
      <c r="H94" s="178"/>
    </row>
    <row r="95" spans="1:8" ht="12.6" customHeight="1" x14ac:dyDescent="0.25">
      <c r="A95" s="32"/>
      <c r="B95" s="18"/>
      <c r="C95" s="24"/>
      <c r="D95" s="34"/>
      <c r="E95" s="47"/>
      <c r="F95" s="21"/>
      <c r="H95" s="178"/>
    </row>
    <row r="96" spans="1:8" ht="12.6" customHeight="1" x14ac:dyDescent="0.25">
      <c r="A96" s="32">
        <f>+A92+1</f>
        <v>205</v>
      </c>
      <c r="B96" s="33" t="s">
        <v>39</v>
      </c>
      <c r="C96" s="24"/>
      <c r="D96" s="34"/>
      <c r="E96" s="47"/>
      <c r="F96" s="21"/>
      <c r="H96" s="178"/>
    </row>
    <row r="97" spans="1:8" ht="12.6" customHeight="1" x14ac:dyDescent="0.25">
      <c r="A97" s="32"/>
      <c r="B97" s="51" t="s">
        <v>25</v>
      </c>
      <c r="C97" s="19" t="s">
        <v>1</v>
      </c>
      <c r="D97" s="21"/>
      <c r="E97" s="20">
        <v>174</v>
      </c>
      <c r="F97" s="21">
        <f>D97*E97</f>
        <v>0</v>
      </c>
      <c r="H97" s="178"/>
    </row>
    <row r="98" spans="1:8" ht="12.6" customHeight="1" x14ac:dyDescent="0.25">
      <c r="A98" s="32"/>
      <c r="B98" s="18"/>
      <c r="C98" s="24"/>
      <c r="D98" s="34"/>
      <c r="E98" s="47"/>
      <c r="F98" s="21"/>
      <c r="H98" s="178"/>
    </row>
    <row r="99" spans="1:8" ht="12.6" customHeight="1" x14ac:dyDescent="0.25">
      <c r="A99" s="32">
        <f>A96+1</f>
        <v>206</v>
      </c>
      <c r="B99" s="33" t="s">
        <v>109</v>
      </c>
      <c r="C99" s="24"/>
      <c r="D99" s="34"/>
      <c r="E99" s="47"/>
      <c r="F99" s="21"/>
      <c r="H99" s="178"/>
    </row>
    <row r="100" spans="1:8" ht="12.6" customHeight="1" x14ac:dyDescent="0.25">
      <c r="A100" s="32"/>
      <c r="B100" s="51" t="s">
        <v>25</v>
      </c>
      <c r="C100" s="19" t="s">
        <v>1</v>
      </c>
      <c r="D100" s="21"/>
      <c r="E100" s="20">
        <v>174</v>
      </c>
      <c r="F100" s="21">
        <f>D100*E100</f>
        <v>0</v>
      </c>
      <c r="H100" s="178"/>
    </row>
    <row r="101" spans="1:8" ht="12.6" customHeight="1" x14ac:dyDescent="0.25">
      <c r="A101" s="32"/>
      <c r="B101" s="51"/>
      <c r="C101" s="19"/>
      <c r="D101" s="21"/>
      <c r="E101" s="20"/>
      <c r="F101" s="21"/>
      <c r="H101" s="178"/>
    </row>
    <row r="102" spans="1:8" ht="12.6" customHeight="1" x14ac:dyDescent="0.25">
      <c r="A102" s="32">
        <f>A99+1</f>
        <v>207</v>
      </c>
      <c r="B102" s="48" t="s">
        <v>40</v>
      </c>
      <c r="C102" s="19"/>
      <c r="D102" s="21"/>
      <c r="E102" s="49"/>
      <c r="F102" s="49"/>
      <c r="H102" s="178"/>
    </row>
    <row r="103" spans="1:8" ht="24.95" customHeight="1" x14ac:dyDescent="0.25">
      <c r="A103" s="32" t="s">
        <v>16</v>
      </c>
      <c r="B103" s="51" t="s">
        <v>227</v>
      </c>
      <c r="C103" s="19"/>
      <c r="D103" s="21"/>
      <c r="E103" s="49"/>
      <c r="F103" s="49"/>
      <c r="H103" s="178"/>
    </row>
    <row r="104" spans="1:8" ht="12.6" customHeight="1" x14ac:dyDescent="0.25">
      <c r="A104" s="50"/>
      <c r="B104" s="51" t="s">
        <v>24</v>
      </c>
      <c r="C104" s="19" t="s">
        <v>0</v>
      </c>
      <c r="D104" s="21"/>
      <c r="E104" s="20">
        <v>4</v>
      </c>
      <c r="F104" s="21">
        <f>D104*E104</f>
        <v>0</v>
      </c>
      <c r="H104" s="178"/>
    </row>
    <row r="105" spans="1:8" ht="24.95" customHeight="1" x14ac:dyDescent="0.25">
      <c r="A105" s="32" t="s">
        <v>20</v>
      </c>
      <c r="B105" s="51" t="s">
        <v>226</v>
      </c>
      <c r="C105" s="19"/>
      <c r="D105" s="21"/>
      <c r="E105" s="49"/>
      <c r="F105" s="49"/>
      <c r="H105" s="178"/>
    </row>
    <row r="106" spans="1:8" ht="12.6" customHeight="1" x14ac:dyDescent="0.25">
      <c r="A106" s="50"/>
      <c r="B106" s="51" t="s">
        <v>24</v>
      </c>
      <c r="C106" s="19" t="s">
        <v>0</v>
      </c>
      <c r="D106" s="21"/>
      <c r="E106" s="20">
        <v>12</v>
      </c>
      <c r="F106" s="21">
        <f>D106*E106</f>
        <v>0</v>
      </c>
      <c r="H106" s="178"/>
    </row>
    <row r="107" spans="1:8" ht="12.6" customHeight="1" x14ac:dyDescent="0.25">
      <c r="A107" s="50"/>
      <c r="B107" s="51"/>
      <c r="C107" s="19"/>
      <c r="D107" s="52"/>
      <c r="E107" s="20"/>
      <c r="F107" s="21"/>
      <c r="H107" s="178"/>
    </row>
    <row r="108" spans="1:8" ht="12.6" customHeight="1" x14ac:dyDescent="0.25">
      <c r="A108" s="32">
        <f>A102+1</f>
        <v>208</v>
      </c>
      <c r="B108" s="33" t="s">
        <v>229</v>
      </c>
      <c r="C108" s="24"/>
      <c r="D108" s="34"/>
      <c r="E108" s="47"/>
      <c r="F108" s="21"/>
      <c r="H108" s="178"/>
    </row>
    <row r="109" spans="1:8" ht="12.6" customHeight="1" x14ac:dyDescent="0.25">
      <c r="A109" s="32"/>
      <c r="B109" s="51" t="s">
        <v>23</v>
      </c>
      <c r="C109" s="19" t="s">
        <v>12</v>
      </c>
      <c r="D109" s="21"/>
      <c r="E109" s="20">
        <v>1</v>
      </c>
      <c r="F109" s="21">
        <f>D109*E109</f>
        <v>0</v>
      </c>
      <c r="H109" s="178"/>
    </row>
    <row r="110" spans="1:8" ht="12.6" customHeight="1" x14ac:dyDescent="0.25">
      <c r="A110" s="32"/>
      <c r="B110" s="51"/>
      <c r="C110" s="19"/>
      <c r="D110" s="21"/>
      <c r="E110" s="20"/>
      <c r="F110" s="21"/>
      <c r="H110" s="178"/>
    </row>
    <row r="111" spans="1:8" ht="12.6" customHeight="1" x14ac:dyDescent="0.25">
      <c r="A111" s="32">
        <f>+A108+1</f>
        <v>209</v>
      </c>
      <c r="B111" s="33" t="s">
        <v>41</v>
      </c>
      <c r="C111" s="24"/>
      <c r="D111" s="34"/>
      <c r="E111" s="47"/>
      <c r="F111" s="21"/>
      <c r="H111" s="178"/>
    </row>
    <row r="112" spans="1:8" ht="12.6" customHeight="1" x14ac:dyDescent="0.25">
      <c r="A112" s="32"/>
      <c r="B112" s="51" t="s">
        <v>23</v>
      </c>
      <c r="C112" s="19" t="s">
        <v>12</v>
      </c>
      <c r="D112" s="21"/>
      <c r="E112" s="20">
        <v>1</v>
      </c>
      <c r="F112" s="21">
        <f>D112*E112</f>
        <v>0</v>
      </c>
      <c r="H112" s="178"/>
    </row>
    <row r="113" spans="1:8" ht="12.6" customHeight="1" x14ac:dyDescent="0.25">
      <c r="A113" s="32"/>
      <c r="B113" s="18"/>
      <c r="C113" s="24"/>
      <c r="D113" s="34"/>
      <c r="E113" s="47"/>
      <c r="F113" s="21"/>
      <c r="H113" s="178"/>
    </row>
    <row r="114" spans="1:8" ht="12.6" customHeight="1" x14ac:dyDescent="0.25">
      <c r="A114" s="32">
        <f>A111+1</f>
        <v>210</v>
      </c>
      <c r="B114" s="33" t="s">
        <v>42</v>
      </c>
      <c r="C114" s="24"/>
      <c r="D114" s="34"/>
      <c r="E114" s="47"/>
      <c r="F114" s="21"/>
      <c r="H114" s="178"/>
    </row>
    <row r="115" spans="1:8" ht="12.6" customHeight="1" x14ac:dyDescent="0.25">
      <c r="A115" s="32"/>
      <c r="B115" s="51" t="s">
        <v>23</v>
      </c>
      <c r="C115" s="19" t="s">
        <v>12</v>
      </c>
      <c r="D115" s="21"/>
      <c r="E115" s="20">
        <v>1</v>
      </c>
      <c r="F115" s="21">
        <f>D115*E115</f>
        <v>0</v>
      </c>
      <c r="H115" s="178"/>
    </row>
    <row r="116" spans="1:8" ht="12.6" customHeight="1" x14ac:dyDescent="0.25">
      <c r="A116" s="32"/>
      <c r="B116" s="18"/>
      <c r="C116" s="24"/>
      <c r="D116" s="34"/>
      <c r="E116" s="47"/>
      <c r="F116" s="21"/>
      <c r="H116" s="178"/>
    </row>
    <row r="117" spans="1:8" ht="21" customHeight="1" x14ac:dyDescent="0.25">
      <c r="A117" s="39"/>
      <c r="B117" s="58"/>
      <c r="C117" s="59"/>
      <c r="D117" s="42" t="s">
        <v>115</v>
      </c>
      <c r="E117" s="183">
        <f>SUM(F82:F116)</f>
        <v>0</v>
      </c>
      <c r="F117" s="184"/>
      <c r="H117" s="178"/>
    </row>
    <row r="118" spans="1:8" ht="9.9499999999999993" customHeight="1" x14ac:dyDescent="0.25">
      <c r="H118" s="178"/>
    </row>
    <row r="119" spans="1:8" ht="24" customHeight="1" x14ac:dyDescent="0.25">
      <c r="A119" s="8"/>
      <c r="B119" s="185" t="s">
        <v>116</v>
      </c>
      <c r="C119" s="185"/>
      <c r="D119" s="185"/>
      <c r="E119" s="9"/>
      <c r="F119" s="10"/>
      <c r="H119" s="178"/>
    </row>
    <row r="120" spans="1:8" ht="12.6" customHeight="1" x14ac:dyDescent="0.25">
      <c r="A120" s="43">
        <v>301</v>
      </c>
      <c r="B120" s="33" t="s">
        <v>43</v>
      </c>
      <c r="C120" s="13"/>
      <c r="D120" s="34"/>
      <c r="E120" s="60"/>
      <c r="F120" s="45"/>
      <c r="H120" s="178"/>
    </row>
    <row r="121" spans="1:8" ht="12.6" customHeight="1" x14ac:dyDescent="0.25">
      <c r="A121" s="32" t="s">
        <v>16</v>
      </c>
      <c r="B121" s="18" t="s">
        <v>44</v>
      </c>
      <c r="C121" s="19"/>
      <c r="D121" s="34"/>
      <c r="E121" s="36"/>
      <c r="F121" s="21"/>
      <c r="H121" s="178"/>
    </row>
    <row r="122" spans="1:8" ht="12.6" customHeight="1" x14ac:dyDescent="0.25">
      <c r="A122" s="32"/>
      <c r="B122" s="51" t="s">
        <v>45</v>
      </c>
      <c r="C122" s="19" t="s">
        <v>46</v>
      </c>
      <c r="D122" s="21"/>
      <c r="E122" s="20">
        <v>88</v>
      </c>
      <c r="F122" s="21">
        <f>D122*E122</f>
        <v>0</v>
      </c>
      <c r="H122" s="178"/>
    </row>
    <row r="123" spans="1:8" ht="12.6" customHeight="1" x14ac:dyDescent="0.25">
      <c r="A123" s="32" t="s">
        <v>20</v>
      </c>
      <c r="B123" s="18" t="s">
        <v>47</v>
      </c>
      <c r="C123" s="19"/>
      <c r="D123" s="34"/>
      <c r="E123" s="20"/>
      <c r="F123" s="21"/>
      <c r="H123" s="178"/>
    </row>
    <row r="124" spans="1:8" ht="12.6" customHeight="1" x14ac:dyDescent="0.25">
      <c r="A124" s="32"/>
      <c r="B124" s="51" t="s">
        <v>45</v>
      </c>
      <c r="C124" s="19" t="s">
        <v>46</v>
      </c>
      <c r="D124" s="21"/>
      <c r="E124" s="20">
        <v>68</v>
      </c>
      <c r="F124" s="21">
        <f>D124*E124</f>
        <v>0</v>
      </c>
      <c r="H124" s="178"/>
    </row>
    <row r="125" spans="1:8" ht="12.6" customHeight="1" x14ac:dyDescent="0.25">
      <c r="A125" s="32"/>
      <c r="B125" s="18"/>
      <c r="C125" s="24"/>
      <c r="D125" s="34"/>
      <c r="E125" s="61"/>
      <c r="F125" s="21"/>
      <c r="H125" s="178"/>
    </row>
    <row r="126" spans="1:8" ht="12.6" customHeight="1" x14ac:dyDescent="0.25">
      <c r="A126" s="32">
        <f>+A120+1</f>
        <v>302</v>
      </c>
      <c r="B126" s="33" t="s">
        <v>48</v>
      </c>
      <c r="C126" s="24"/>
      <c r="D126" s="34"/>
      <c r="E126" s="61"/>
      <c r="F126" s="21"/>
      <c r="H126" s="178"/>
    </row>
    <row r="127" spans="1:8" ht="12.6" customHeight="1" x14ac:dyDescent="0.25">
      <c r="A127" s="32"/>
      <c r="B127" s="51" t="s">
        <v>25</v>
      </c>
      <c r="C127" s="19" t="s">
        <v>1</v>
      </c>
      <c r="D127" s="21"/>
      <c r="E127" s="20">
        <v>238</v>
      </c>
      <c r="F127" s="21">
        <f>D127*E127</f>
        <v>0</v>
      </c>
      <c r="H127" s="178"/>
    </row>
    <row r="128" spans="1:8" ht="12.6" customHeight="1" x14ac:dyDescent="0.25">
      <c r="A128" s="32"/>
      <c r="B128" s="18"/>
      <c r="C128" s="24"/>
      <c r="D128" s="34"/>
      <c r="E128" s="61"/>
      <c r="F128" s="21"/>
      <c r="H128" s="178"/>
    </row>
    <row r="129" spans="1:8" ht="12.6" customHeight="1" x14ac:dyDescent="0.25">
      <c r="A129" s="32">
        <f>A126+1</f>
        <v>303</v>
      </c>
      <c r="B129" s="33" t="s">
        <v>203</v>
      </c>
      <c r="C129" s="24"/>
      <c r="D129" s="34"/>
      <c r="E129" s="61"/>
      <c r="F129" s="21"/>
      <c r="H129" s="178"/>
    </row>
    <row r="130" spans="1:8" ht="12.6" customHeight="1" x14ac:dyDescent="0.25">
      <c r="A130" s="146" t="s">
        <v>16</v>
      </c>
      <c r="B130" s="18" t="s">
        <v>204</v>
      </c>
      <c r="C130" s="147"/>
      <c r="D130" s="34"/>
      <c r="E130" s="148"/>
      <c r="F130" s="149"/>
      <c r="H130" s="178"/>
    </row>
    <row r="131" spans="1:8" ht="12.6" customHeight="1" x14ac:dyDescent="0.25">
      <c r="A131" s="32"/>
      <c r="B131" s="51" t="s">
        <v>25</v>
      </c>
      <c r="C131" s="19" t="s">
        <v>1</v>
      </c>
      <c r="D131" s="21"/>
      <c r="E131" s="20">
        <v>15</v>
      </c>
      <c r="F131" s="21">
        <f>D131*E131</f>
        <v>0</v>
      </c>
      <c r="H131" s="178"/>
    </row>
    <row r="132" spans="1:8" ht="12.6" customHeight="1" x14ac:dyDescent="0.25">
      <c r="A132" s="32"/>
      <c r="B132" s="18"/>
      <c r="C132" s="24"/>
      <c r="D132" s="34"/>
      <c r="E132" s="61"/>
      <c r="F132" s="21"/>
      <c r="H132" s="178"/>
    </row>
    <row r="133" spans="1:8" ht="12.6" customHeight="1" x14ac:dyDescent="0.25">
      <c r="A133" s="32">
        <f>A129+1</f>
        <v>304</v>
      </c>
      <c r="B133" s="33" t="s">
        <v>110</v>
      </c>
      <c r="C133" s="24"/>
      <c r="D133" s="34"/>
      <c r="E133" s="61"/>
      <c r="F133" s="21"/>
      <c r="H133" s="178"/>
    </row>
    <row r="134" spans="1:8" ht="12.6" customHeight="1" x14ac:dyDescent="0.25">
      <c r="A134" s="32"/>
      <c r="B134" s="51" t="s">
        <v>50</v>
      </c>
      <c r="C134" s="19" t="s">
        <v>2</v>
      </c>
      <c r="D134" s="21"/>
      <c r="E134" s="20">
        <v>506</v>
      </c>
      <c r="F134" s="21">
        <f>D134*E134</f>
        <v>0</v>
      </c>
      <c r="G134" s="7"/>
      <c r="H134" s="178"/>
    </row>
    <row r="135" spans="1:8" ht="12.6" customHeight="1" x14ac:dyDescent="0.25">
      <c r="A135" s="32"/>
      <c r="B135" s="51"/>
      <c r="C135" s="19"/>
      <c r="D135" s="21"/>
      <c r="E135" s="20"/>
      <c r="F135" s="21"/>
      <c r="H135" s="178"/>
    </row>
    <row r="136" spans="1:8" ht="12.6" customHeight="1" x14ac:dyDescent="0.25">
      <c r="A136" s="32">
        <f>A133+1</f>
        <v>305</v>
      </c>
      <c r="B136" s="33" t="s">
        <v>88</v>
      </c>
      <c r="C136" s="24"/>
      <c r="D136" s="34"/>
      <c r="E136" s="61"/>
      <c r="F136" s="21"/>
      <c r="H136" s="178"/>
    </row>
    <row r="137" spans="1:8" ht="12.6" customHeight="1" x14ac:dyDescent="0.25">
      <c r="A137" s="32"/>
      <c r="B137" s="51" t="s">
        <v>50</v>
      </c>
      <c r="C137" s="19" t="s">
        <v>2</v>
      </c>
      <c r="D137" s="21"/>
      <c r="E137" s="20">
        <v>318</v>
      </c>
      <c r="F137" s="21">
        <f>D137*E137</f>
        <v>0</v>
      </c>
      <c r="H137" s="178"/>
    </row>
    <row r="138" spans="1:8" ht="12.6" customHeight="1" x14ac:dyDescent="0.25">
      <c r="A138" s="32"/>
      <c r="B138" s="51"/>
      <c r="C138" s="19"/>
      <c r="D138" s="21"/>
      <c r="E138" s="20"/>
      <c r="F138" s="21"/>
      <c r="H138" s="178"/>
    </row>
    <row r="139" spans="1:8" ht="12.6" customHeight="1" x14ac:dyDescent="0.25">
      <c r="A139" s="32">
        <f>A136+1</f>
        <v>306</v>
      </c>
      <c r="B139" s="33" t="s">
        <v>49</v>
      </c>
      <c r="C139" s="24"/>
      <c r="D139" s="34"/>
      <c r="E139" s="61"/>
      <c r="F139" s="21"/>
      <c r="H139" s="178"/>
    </row>
    <row r="140" spans="1:8" ht="12.6" customHeight="1" x14ac:dyDescent="0.25">
      <c r="A140" s="32" t="s">
        <v>16</v>
      </c>
      <c r="B140" s="18" t="s">
        <v>98</v>
      </c>
      <c r="C140" s="24"/>
      <c r="D140" s="34"/>
      <c r="E140" s="61"/>
      <c r="F140" s="21"/>
      <c r="H140" s="178"/>
    </row>
    <row r="141" spans="1:8" ht="12.6" customHeight="1" x14ac:dyDescent="0.25">
      <c r="A141" s="32"/>
      <c r="B141" s="51" t="s">
        <v>45</v>
      </c>
      <c r="C141" s="19" t="s">
        <v>46</v>
      </c>
      <c r="D141" s="21"/>
      <c r="E141" s="20">
        <v>1065</v>
      </c>
      <c r="F141" s="21">
        <f>D141*E141</f>
        <v>0</v>
      </c>
      <c r="G141" s="7"/>
      <c r="H141" s="178"/>
    </row>
    <row r="142" spans="1:8" ht="12.6" customHeight="1" x14ac:dyDescent="0.25">
      <c r="A142" s="32"/>
      <c r="B142" s="51"/>
      <c r="C142" s="19"/>
      <c r="D142" s="21"/>
      <c r="E142" s="20"/>
      <c r="F142" s="21"/>
      <c r="H142" s="178"/>
    </row>
    <row r="143" spans="1:8" ht="12.6" customHeight="1" x14ac:dyDescent="0.25">
      <c r="A143" s="32">
        <f>A139+1</f>
        <v>307</v>
      </c>
      <c r="B143" s="48" t="s">
        <v>51</v>
      </c>
      <c r="C143" s="19"/>
      <c r="D143" s="21"/>
      <c r="E143" s="49"/>
      <c r="F143" s="49"/>
      <c r="H143" s="178"/>
    </row>
    <row r="144" spans="1:8" ht="12.6" customHeight="1" x14ac:dyDescent="0.25">
      <c r="A144" s="50"/>
      <c r="B144" s="51" t="s">
        <v>50</v>
      </c>
      <c r="C144" s="19" t="s">
        <v>2</v>
      </c>
      <c r="D144" s="21"/>
      <c r="E144" s="20">
        <v>824</v>
      </c>
      <c r="F144" s="21">
        <f>D144*E144</f>
        <v>0</v>
      </c>
      <c r="H144" s="178"/>
    </row>
    <row r="145" spans="1:8" ht="12.6" customHeight="1" x14ac:dyDescent="0.25">
      <c r="A145" s="50"/>
      <c r="B145" s="51"/>
      <c r="C145" s="19"/>
      <c r="D145" s="52"/>
      <c r="E145" s="20"/>
      <c r="F145" s="21"/>
      <c r="H145" s="178"/>
    </row>
    <row r="146" spans="1:8" ht="12.6" customHeight="1" x14ac:dyDescent="0.25">
      <c r="A146" s="32">
        <f>A143+1</f>
        <v>308</v>
      </c>
      <c r="B146" s="48" t="s">
        <v>52</v>
      </c>
      <c r="C146" s="19"/>
      <c r="D146" s="21"/>
      <c r="E146" s="49"/>
      <c r="F146" s="49"/>
      <c r="H146" s="178"/>
    </row>
    <row r="147" spans="1:8" ht="12.6" customHeight="1" x14ac:dyDescent="0.25">
      <c r="A147" s="32" t="s">
        <v>16</v>
      </c>
      <c r="B147" s="18" t="s">
        <v>97</v>
      </c>
      <c r="C147" s="19"/>
      <c r="D147" s="21"/>
      <c r="E147" s="49"/>
      <c r="F147" s="49"/>
      <c r="H147" s="178"/>
    </row>
    <row r="148" spans="1:8" ht="12.6" customHeight="1" x14ac:dyDescent="0.25">
      <c r="A148" s="50"/>
      <c r="B148" s="51" t="s">
        <v>50</v>
      </c>
      <c r="C148" s="19" t="s">
        <v>2</v>
      </c>
      <c r="D148" s="21"/>
      <c r="E148" s="20">
        <v>1414</v>
      </c>
      <c r="F148" s="21">
        <f>D148*E148</f>
        <v>0</v>
      </c>
      <c r="H148" s="178"/>
    </row>
    <row r="149" spans="1:8" ht="12.6" customHeight="1" x14ac:dyDescent="0.25">
      <c r="A149" s="50"/>
      <c r="B149" s="51"/>
      <c r="C149" s="19"/>
      <c r="D149" s="52"/>
      <c r="E149" s="20"/>
      <c r="F149" s="21"/>
      <c r="H149" s="178"/>
    </row>
    <row r="150" spans="1:8" ht="12.6" customHeight="1" x14ac:dyDescent="0.25">
      <c r="A150" s="32">
        <f>+A146+1</f>
        <v>309</v>
      </c>
      <c r="B150" s="48" t="s">
        <v>82</v>
      </c>
      <c r="C150" s="19"/>
      <c r="D150" s="21"/>
      <c r="E150" s="49"/>
      <c r="F150" s="49"/>
      <c r="H150" s="178"/>
    </row>
    <row r="151" spans="1:8" ht="24" x14ac:dyDescent="0.25">
      <c r="A151" s="32" t="s">
        <v>16</v>
      </c>
      <c r="B151" s="18" t="s">
        <v>99</v>
      </c>
      <c r="C151" s="19"/>
      <c r="D151" s="21"/>
      <c r="E151" s="49"/>
      <c r="F151" s="49"/>
      <c r="H151" s="178"/>
    </row>
    <row r="152" spans="1:8" ht="12.6" customHeight="1" x14ac:dyDescent="0.25">
      <c r="A152" s="50"/>
      <c r="B152" s="51" t="s">
        <v>45</v>
      </c>
      <c r="C152" s="19" t="s">
        <v>46</v>
      </c>
      <c r="D152" s="21"/>
      <c r="E152" s="20">
        <v>560</v>
      </c>
      <c r="F152" s="21">
        <f>D152*E152</f>
        <v>0</v>
      </c>
      <c r="H152" s="178"/>
    </row>
    <row r="153" spans="1:8" ht="12.6" customHeight="1" x14ac:dyDescent="0.25">
      <c r="A153" s="50"/>
      <c r="B153" s="51"/>
      <c r="C153" s="19"/>
      <c r="D153" s="52"/>
      <c r="E153" s="20"/>
      <c r="F153" s="21"/>
      <c r="H153" s="178"/>
    </row>
    <row r="154" spans="1:8" ht="12.6" customHeight="1" x14ac:dyDescent="0.25">
      <c r="A154" s="32">
        <f>A150+1</f>
        <v>310</v>
      </c>
      <c r="B154" s="48" t="s">
        <v>83</v>
      </c>
      <c r="C154" s="19"/>
      <c r="D154" s="21"/>
      <c r="E154" s="49"/>
      <c r="F154" s="49"/>
      <c r="H154" s="178"/>
    </row>
    <row r="155" spans="1:8" ht="24.95" customHeight="1" x14ac:dyDescent="0.25">
      <c r="A155" s="32" t="s">
        <v>16</v>
      </c>
      <c r="B155" s="18" t="s">
        <v>100</v>
      </c>
      <c r="C155" s="19"/>
      <c r="D155" s="21"/>
      <c r="E155" s="49"/>
      <c r="F155" s="49"/>
      <c r="H155" s="178"/>
    </row>
    <row r="156" spans="1:8" ht="12.6" customHeight="1" x14ac:dyDescent="0.25">
      <c r="A156" s="50"/>
      <c r="B156" s="51" t="s">
        <v>45</v>
      </c>
      <c r="C156" s="19" t="s">
        <v>46</v>
      </c>
      <c r="D156" s="21"/>
      <c r="E156" s="20">
        <v>303</v>
      </c>
      <c r="F156" s="21">
        <f>D156*E156</f>
        <v>0</v>
      </c>
      <c r="H156" s="178"/>
    </row>
    <row r="157" spans="1:8" ht="12.6" customHeight="1" x14ac:dyDescent="0.25">
      <c r="A157" s="50"/>
      <c r="B157" s="51"/>
      <c r="C157" s="19"/>
      <c r="D157" s="52"/>
      <c r="E157" s="20"/>
      <c r="F157" s="21"/>
      <c r="H157" s="178"/>
    </row>
    <row r="158" spans="1:8" ht="12.6" customHeight="1" x14ac:dyDescent="0.25">
      <c r="A158" s="32">
        <f>A154+1</f>
        <v>311</v>
      </c>
      <c r="B158" s="48" t="s">
        <v>53</v>
      </c>
      <c r="C158" s="24"/>
      <c r="D158" s="34"/>
      <c r="E158" s="47"/>
      <c r="F158" s="21"/>
      <c r="H158" s="178"/>
    </row>
    <row r="159" spans="1:8" ht="12.6" customHeight="1" x14ac:dyDescent="0.25">
      <c r="A159" s="32" t="s">
        <v>16</v>
      </c>
      <c r="B159" s="51" t="s">
        <v>101</v>
      </c>
      <c r="C159" s="24"/>
      <c r="D159" s="34"/>
      <c r="E159" s="47"/>
      <c r="F159" s="21"/>
      <c r="H159" s="178"/>
    </row>
    <row r="160" spans="1:8" ht="12.6" customHeight="1" x14ac:dyDescent="0.25">
      <c r="A160" s="32"/>
      <c r="B160" s="51" t="s">
        <v>50</v>
      </c>
      <c r="C160" s="19" t="s">
        <v>2</v>
      </c>
      <c r="D160" s="21"/>
      <c r="E160" s="20">
        <v>75</v>
      </c>
      <c r="F160" s="21">
        <f>D160*E160</f>
        <v>0</v>
      </c>
      <c r="H160" s="178"/>
    </row>
    <row r="161" spans="1:8" ht="12.6" customHeight="1" x14ac:dyDescent="0.25">
      <c r="A161" s="32"/>
      <c r="B161" s="51"/>
      <c r="C161" s="19"/>
      <c r="D161" s="21"/>
      <c r="E161" s="20"/>
      <c r="F161" s="21"/>
      <c r="H161" s="178"/>
    </row>
    <row r="162" spans="1:8" ht="12.6" customHeight="1" x14ac:dyDescent="0.25">
      <c r="A162" s="32">
        <f>A158+1</f>
        <v>312</v>
      </c>
      <c r="B162" s="48" t="s">
        <v>54</v>
      </c>
      <c r="C162" s="24"/>
      <c r="D162" s="34"/>
      <c r="E162" s="47"/>
      <c r="F162" s="21"/>
      <c r="H162" s="178"/>
    </row>
    <row r="163" spans="1:8" ht="12.6" customHeight="1" x14ac:dyDescent="0.25">
      <c r="A163" s="32" t="s">
        <v>16</v>
      </c>
      <c r="B163" s="51" t="s">
        <v>84</v>
      </c>
      <c r="C163" s="24"/>
      <c r="D163" s="34"/>
      <c r="E163" s="47"/>
      <c r="F163" s="21"/>
      <c r="H163" s="178"/>
    </row>
    <row r="164" spans="1:8" ht="12.6" customHeight="1" x14ac:dyDescent="0.25">
      <c r="A164" s="32"/>
      <c r="B164" s="51" t="s">
        <v>50</v>
      </c>
      <c r="C164" s="19" t="s">
        <v>2</v>
      </c>
      <c r="D164" s="21"/>
      <c r="E164" s="20">
        <v>138</v>
      </c>
      <c r="F164" s="21">
        <f>D164*E164</f>
        <v>0</v>
      </c>
      <c r="H164" s="178"/>
    </row>
    <row r="165" spans="1:8" ht="12.6" customHeight="1" x14ac:dyDescent="0.25">
      <c r="A165" s="32"/>
      <c r="B165" s="51"/>
      <c r="C165" s="19"/>
      <c r="D165" s="21"/>
      <c r="E165" s="20"/>
      <c r="F165" s="21"/>
      <c r="H165" s="178"/>
    </row>
    <row r="166" spans="1:8" ht="12.6" customHeight="1" x14ac:dyDescent="0.25">
      <c r="A166" s="32">
        <f>A162+1</f>
        <v>313</v>
      </c>
      <c r="B166" s="48" t="s">
        <v>85</v>
      </c>
      <c r="C166" s="24"/>
      <c r="D166" s="34"/>
      <c r="E166" s="47"/>
      <c r="F166" s="21"/>
      <c r="H166" s="178"/>
    </row>
    <row r="167" spans="1:8" ht="12.6" customHeight="1" x14ac:dyDescent="0.25">
      <c r="A167" s="32" t="s">
        <v>16</v>
      </c>
      <c r="B167" s="51" t="s">
        <v>94</v>
      </c>
      <c r="C167" s="24"/>
      <c r="D167" s="34"/>
      <c r="E167" s="47"/>
      <c r="F167" s="21"/>
      <c r="H167" s="178"/>
    </row>
    <row r="168" spans="1:8" ht="12.6" customHeight="1" x14ac:dyDescent="0.25">
      <c r="A168" s="32"/>
      <c r="B168" s="51" t="s">
        <v>45</v>
      </c>
      <c r="C168" s="19" t="s">
        <v>46</v>
      </c>
      <c r="D168" s="21"/>
      <c r="E168" s="20">
        <v>88</v>
      </c>
      <c r="F168" s="21">
        <f>D168*E168</f>
        <v>0</v>
      </c>
      <c r="H168" s="178"/>
    </row>
    <row r="169" spans="1:8" ht="12.6" customHeight="1" x14ac:dyDescent="0.25">
      <c r="A169" s="32"/>
      <c r="B169" s="51"/>
      <c r="C169" s="19"/>
      <c r="D169" s="21"/>
      <c r="E169" s="20"/>
      <c r="F169" s="21"/>
      <c r="H169" s="178"/>
    </row>
    <row r="170" spans="1:8" ht="12.6" customHeight="1" x14ac:dyDescent="0.25">
      <c r="A170" s="32">
        <f>A166+1</f>
        <v>314</v>
      </c>
      <c r="B170" s="48" t="s">
        <v>95</v>
      </c>
      <c r="C170" s="19"/>
      <c r="D170" s="21"/>
      <c r="E170" s="49"/>
      <c r="F170" s="49"/>
      <c r="H170" s="178"/>
    </row>
    <row r="171" spans="1:8" ht="12.6" customHeight="1" x14ac:dyDescent="0.25">
      <c r="A171" s="32" t="s">
        <v>16</v>
      </c>
      <c r="B171" s="18" t="s">
        <v>96</v>
      </c>
      <c r="C171" s="19"/>
      <c r="D171" s="21"/>
      <c r="E171" s="49"/>
      <c r="F171" s="49"/>
      <c r="H171" s="178"/>
    </row>
    <row r="172" spans="1:8" ht="12.6" customHeight="1" x14ac:dyDescent="0.25">
      <c r="A172" s="50"/>
      <c r="B172" s="51" t="s">
        <v>45</v>
      </c>
      <c r="C172" s="19" t="s">
        <v>46</v>
      </c>
      <c r="D172" s="21"/>
      <c r="E172" s="20">
        <v>9</v>
      </c>
      <c r="F172" s="21">
        <f>D172*E172</f>
        <v>0</v>
      </c>
      <c r="H172" s="178"/>
    </row>
    <row r="173" spans="1:8" ht="12.6" customHeight="1" x14ac:dyDescent="0.25">
      <c r="A173" s="50"/>
      <c r="B173" s="51"/>
      <c r="C173" s="19"/>
      <c r="D173" s="52"/>
      <c r="E173" s="20"/>
      <c r="F173" s="21"/>
      <c r="H173" s="178"/>
    </row>
    <row r="174" spans="1:8" ht="12.6" customHeight="1" x14ac:dyDescent="0.25">
      <c r="A174" s="32">
        <f>A170+1</f>
        <v>315</v>
      </c>
      <c r="B174" s="33" t="s">
        <v>55</v>
      </c>
      <c r="C174" s="24"/>
      <c r="D174" s="34"/>
      <c r="E174" s="47"/>
      <c r="F174" s="21"/>
      <c r="H174" s="178"/>
    </row>
    <row r="175" spans="1:8" ht="12.6" customHeight="1" x14ac:dyDescent="0.25">
      <c r="A175" s="32"/>
      <c r="B175" s="51" t="s">
        <v>50</v>
      </c>
      <c r="C175" s="19" t="s">
        <v>2</v>
      </c>
      <c r="D175" s="21"/>
      <c r="E175" s="20">
        <v>154</v>
      </c>
      <c r="F175" s="21">
        <f>D175*E175</f>
        <v>0</v>
      </c>
      <c r="H175" s="178"/>
    </row>
    <row r="176" spans="1:8" ht="12.6" customHeight="1" x14ac:dyDescent="0.25">
      <c r="A176" s="32"/>
      <c r="B176" s="51"/>
      <c r="C176" s="19"/>
      <c r="D176" s="21"/>
      <c r="E176" s="20"/>
      <c r="F176" s="21"/>
      <c r="H176" s="178"/>
    </row>
    <row r="177" spans="1:8" ht="12.6" customHeight="1" x14ac:dyDescent="0.25">
      <c r="A177" s="32">
        <f>A174+1</f>
        <v>316</v>
      </c>
      <c r="B177" s="33" t="s">
        <v>56</v>
      </c>
      <c r="C177" s="24"/>
      <c r="D177" s="34"/>
      <c r="E177" s="47"/>
      <c r="F177" s="21"/>
      <c r="H177" s="178"/>
    </row>
    <row r="178" spans="1:8" ht="12.6" customHeight="1" x14ac:dyDescent="0.25">
      <c r="A178" s="32"/>
      <c r="B178" s="51" t="s">
        <v>50</v>
      </c>
      <c r="C178" s="19" t="s">
        <v>2</v>
      </c>
      <c r="D178" s="21"/>
      <c r="E178" s="20">
        <v>485</v>
      </c>
      <c r="F178" s="21">
        <f>D178*E178</f>
        <v>0</v>
      </c>
      <c r="H178" s="178"/>
    </row>
    <row r="179" spans="1:8" ht="12.6" customHeight="1" x14ac:dyDescent="0.25">
      <c r="A179" s="32"/>
      <c r="B179" s="51"/>
      <c r="C179" s="19"/>
      <c r="D179" s="21"/>
      <c r="E179" s="20"/>
      <c r="F179" s="21"/>
      <c r="H179" s="178"/>
    </row>
    <row r="180" spans="1:8" ht="12.6" customHeight="1" x14ac:dyDescent="0.25">
      <c r="A180" s="32">
        <f>A177+1</f>
        <v>317</v>
      </c>
      <c r="B180" s="48" t="s">
        <v>57</v>
      </c>
      <c r="C180" s="24"/>
      <c r="D180" s="34"/>
      <c r="E180" s="47"/>
      <c r="F180" s="21"/>
      <c r="H180" s="178"/>
    </row>
    <row r="181" spans="1:8" ht="24.95" customHeight="1" x14ac:dyDescent="0.25">
      <c r="A181" s="32" t="s">
        <v>16</v>
      </c>
      <c r="B181" s="51" t="s">
        <v>111</v>
      </c>
      <c r="C181" s="24"/>
      <c r="D181" s="34"/>
      <c r="E181" s="47"/>
      <c r="F181" s="21"/>
      <c r="H181" s="178"/>
    </row>
    <row r="182" spans="1:8" ht="12.6" customHeight="1" x14ac:dyDescent="0.25">
      <c r="A182" s="32"/>
      <c r="B182" s="51" t="s">
        <v>50</v>
      </c>
      <c r="C182" s="19" t="s">
        <v>2</v>
      </c>
      <c r="D182" s="21"/>
      <c r="E182" s="20">
        <v>272</v>
      </c>
      <c r="F182" s="21">
        <f>D182*E182</f>
        <v>0</v>
      </c>
      <c r="H182" s="178"/>
    </row>
    <row r="183" spans="1:8" ht="24.95" customHeight="1" x14ac:dyDescent="0.25">
      <c r="A183" s="32" t="s">
        <v>20</v>
      </c>
      <c r="B183" s="51" t="s">
        <v>86</v>
      </c>
      <c r="C183" s="24"/>
      <c r="D183" s="34"/>
      <c r="E183" s="47"/>
      <c r="F183" s="21"/>
      <c r="H183" s="178"/>
    </row>
    <row r="184" spans="1:8" ht="12.6" customHeight="1" x14ac:dyDescent="0.25">
      <c r="A184" s="32"/>
      <c r="B184" s="51" t="s">
        <v>50</v>
      </c>
      <c r="C184" s="19" t="s">
        <v>2</v>
      </c>
      <c r="D184" s="21"/>
      <c r="E184" s="20">
        <v>138</v>
      </c>
      <c r="F184" s="21">
        <f>D184*E184</f>
        <v>0</v>
      </c>
      <c r="H184" s="178"/>
    </row>
    <row r="185" spans="1:8" ht="12.6" customHeight="1" x14ac:dyDescent="0.25">
      <c r="A185" s="32"/>
      <c r="B185" s="51"/>
      <c r="C185" s="19"/>
      <c r="D185" s="21"/>
      <c r="E185" s="20"/>
      <c r="F185" s="21"/>
      <c r="H185" s="178"/>
    </row>
    <row r="186" spans="1:8" ht="12.6" customHeight="1" x14ac:dyDescent="0.25">
      <c r="A186" s="32">
        <f>A180+1</f>
        <v>318</v>
      </c>
      <c r="B186" s="48" t="s">
        <v>58</v>
      </c>
      <c r="C186" s="24"/>
      <c r="D186" s="34"/>
      <c r="E186" s="47"/>
      <c r="F186" s="21"/>
      <c r="H186" s="178"/>
    </row>
    <row r="187" spans="1:8" ht="24.95" customHeight="1" x14ac:dyDescent="0.25">
      <c r="A187" s="32" t="s">
        <v>16</v>
      </c>
      <c r="B187" s="51" t="s">
        <v>87</v>
      </c>
      <c r="C187" s="24"/>
      <c r="D187" s="34"/>
      <c r="E187" s="47"/>
      <c r="F187" s="21"/>
      <c r="H187" s="178"/>
    </row>
    <row r="188" spans="1:8" ht="12.6" customHeight="1" x14ac:dyDescent="0.25">
      <c r="A188" s="32"/>
      <c r="B188" s="51" t="s">
        <v>50</v>
      </c>
      <c r="C188" s="19" t="s">
        <v>2</v>
      </c>
      <c r="D188" s="21"/>
      <c r="E188" s="20">
        <v>582</v>
      </c>
      <c r="F188" s="21">
        <f>D188*E188</f>
        <v>0</v>
      </c>
      <c r="H188" s="178"/>
    </row>
    <row r="189" spans="1:8" ht="24.95" customHeight="1" x14ac:dyDescent="0.25">
      <c r="A189" s="32" t="s">
        <v>20</v>
      </c>
      <c r="B189" s="51" t="s">
        <v>93</v>
      </c>
      <c r="C189" s="24"/>
      <c r="D189" s="34"/>
      <c r="E189" s="47"/>
      <c r="F189" s="21"/>
      <c r="H189" s="178"/>
    </row>
    <row r="190" spans="1:8" ht="12.6" customHeight="1" x14ac:dyDescent="0.25">
      <c r="A190" s="32"/>
      <c r="B190" s="51" t="s">
        <v>50</v>
      </c>
      <c r="C190" s="19" t="s">
        <v>2</v>
      </c>
      <c r="D190" s="21"/>
      <c r="E190" s="20">
        <v>56</v>
      </c>
      <c r="F190" s="21">
        <f>D190*E190</f>
        <v>0</v>
      </c>
      <c r="H190" s="178"/>
    </row>
    <row r="191" spans="1:8" ht="12.6" customHeight="1" x14ac:dyDescent="0.25">
      <c r="A191" s="32"/>
      <c r="B191" s="51"/>
      <c r="C191" s="19"/>
      <c r="D191" s="52"/>
      <c r="E191" s="20"/>
      <c r="F191" s="21"/>
      <c r="H191" s="178"/>
    </row>
    <row r="192" spans="1:8" ht="12.6" customHeight="1" x14ac:dyDescent="0.25">
      <c r="A192" s="32">
        <f>A186+1</f>
        <v>319</v>
      </c>
      <c r="B192" s="48" t="s">
        <v>59</v>
      </c>
      <c r="C192" s="24"/>
      <c r="D192" s="34"/>
      <c r="E192" s="47"/>
      <c r="F192" s="21"/>
      <c r="H192" s="178"/>
    </row>
    <row r="193" spans="1:8" ht="24.95" customHeight="1" x14ac:dyDescent="0.25">
      <c r="A193" s="32" t="s">
        <v>16</v>
      </c>
      <c r="B193" s="51" t="s">
        <v>60</v>
      </c>
      <c r="C193" s="24"/>
      <c r="D193" s="34"/>
      <c r="E193" s="47"/>
      <c r="F193" s="21"/>
      <c r="H193" s="178"/>
    </row>
    <row r="194" spans="1:8" ht="12.6" customHeight="1" x14ac:dyDescent="0.25">
      <c r="A194" s="32"/>
      <c r="B194" s="51" t="s">
        <v>50</v>
      </c>
      <c r="C194" s="19" t="s">
        <v>2</v>
      </c>
      <c r="D194" s="21"/>
      <c r="E194" s="20">
        <v>16</v>
      </c>
      <c r="F194" s="21">
        <f>D194*E194</f>
        <v>0</v>
      </c>
      <c r="H194" s="178"/>
    </row>
    <row r="195" spans="1:8" ht="12.6" customHeight="1" x14ac:dyDescent="0.25">
      <c r="A195" s="80"/>
      <c r="B195" s="81"/>
      <c r="C195" s="82"/>
      <c r="D195" s="83"/>
      <c r="E195" s="84"/>
      <c r="F195" s="38"/>
      <c r="H195" s="178"/>
    </row>
    <row r="196" spans="1:8" ht="12.6" customHeight="1" x14ac:dyDescent="0.25">
      <c r="A196" s="32">
        <f>A192+1</f>
        <v>320</v>
      </c>
      <c r="B196" s="33" t="s">
        <v>61</v>
      </c>
      <c r="C196" s="24"/>
      <c r="D196" s="34"/>
      <c r="E196" s="61"/>
      <c r="F196" s="21"/>
      <c r="H196" s="178"/>
    </row>
    <row r="197" spans="1:8" ht="12.6" customHeight="1" x14ac:dyDescent="0.25">
      <c r="A197" s="32" t="s">
        <v>16</v>
      </c>
      <c r="B197" s="18" t="s">
        <v>70</v>
      </c>
      <c r="C197" s="24"/>
      <c r="D197" s="34"/>
      <c r="E197" s="61"/>
      <c r="F197" s="21"/>
      <c r="H197" s="178"/>
    </row>
    <row r="198" spans="1:8" ht="12.6" customHeight="1" x14ac:dyDescent="0.25">
      <c r="A198" s="32"/>
      <c r="B198" s="51" t="s">
        <v>25</v>
      </c>
      <c r="C198" s="19" t="s">
        <v>1</v>
      </c>
      <c r="D198" s="21"/>
      <c r="E198" s="20">
        <v>65</v>
      </c>
      <c r="F198" s="21">
        <f>D198*E198</f>
        <v>0</v>
      </c>
      <c r="H198" s="178"/>
    </row>
    <row r="199" spans="1:8" ht="12.6" customHeight="1" x14ac:dyDescent="0.25">
      <c r="A199" s="32" t="s">
        <v>20</v>
      </c>
      <c r="B199" s="18" t="s">
        <v>113</v>
      </c>
      <c r="C199" s="24"/>
      <c r="D199" s="34"/>
      <c r="E199" s="61"/>
      <c r="F199" s="21"/>
      <c r="H199" s="178"/>
    </row>
    <row r="200" spans="1:8" ht="12.6" customHeight="1" x14ac:dyDescent="0.25">
      <c r="A200" s="32"/>
      <c r="B200" s="51" t="s">
        <v>25</v>
      </c>
      <c r="C200" s="19" t="s">
        <v>1</v>
      </c>
      <c r="D200" s="21"/>
      <c r="E200" s="20">
        <v>26</v>
      </c>
      <c r="F200" s="21">
        <f>D200*E200</f>
        <v>0</v>
      </c>
      <c r="H200" s="178"/>
    </row>
    <row r="201" spans="1:8" ht="12.6" customHeight="1" x14ac:dyDescent="0.25">
      <c r="A201" s="32" t="s">
        <v>35</v>
      </c>
      <c r="B201" s="18" t="s">
        <v>62</v>
      </c>
      <c r="C201" s="24"/>
      <c r="D201" s="34"/>
      <c r="E201" s="61"/>
      <c r="F201" s="21"/>
      <c r="H201" s="178"/>
    </row>
    <row r="202" spans="1:8" ht="12.6" customHeight="1" x14ac:dyDescent="0.25">
      <c r="A202" s="32"/>
      <c r="B202" s="51" t="s">
        <v>25</v>
      </c>
      <c r="C202" s="19" t="s">
        <v>1</v>
      </c>
      <c r="D202" s="21"/>
      <c r="E202" s="20">
        <v>31</v>
      </c>
      <c r="F202" s="21">
        <f>D202*E202</f>
        <v>0</v>
      </c>
      <c r="H202" s="178"/>
    </row>
    <row r="203" spans="1:8" ht="12.6" customHeight="1" x14ac:dyDescent="0.25">
      <c r="A203" s="32" t="s">
        <v>36</v>
      </c>
      <c r="B203" s="18" t="s">
        <v>71</v>
      </c>
      <c r="C203" s="24"/>
      <c r="D203" s="34"/>
      <c r="E203" s="61"/>
      <c r="F203" s="21"/>
      <c r="H203" s="178"/>
    </row>
    <row r="204" spans="1:8" ht="12.6" customHeight="1" x14ac:dyDescent="0.25">
      <c r="A204" s="32"/>
      <c r="B204" s="51" t="s">
        <v>25</v>
      </c>
      <c r="C204" s="19" t="s">
        <v>1</v>
      </c>
      <c r="D204" s="21"/>
      <c r="E204" s="20">
        <v>147</v>
      </c>
      <c r="F204" s="21">
        <f>D204*E204</f>
        <v>0</v>
      </c>
      <c r="H204" s="178"/>
    </row>
    <row r="205" spans="1:8" ht="12.6" customHeight="1" x14ac:dyDescent="0.25">
      <c r="A205" s="32" t="s">
        <v>91</v>
      </c>
      <c r="B205" s="18" t="s">
        <v>63</v>
      </c>
      <c r="C205" s="24"/>
      <c r="D205" s="34"/>
      <c r="E205" s="61"/>
      <c r="F205" s="21"/>
      <c r="H205" s="178"/>
    </row>
    <row r="206" spans="1:8" ht="12.6" customHeight="1" x14ac:dyDescent="0.25">
      <c r="A206" s="32"/>
      <c r="B206" s="51" t="s">
        <v>25</v>
      </c>
      <c r="C206" s="19" t="s">
        <v>1</v>
      </c>
      <c r="D206" s="21"/>
      <c r="E206" s="20">
        <v>26</v>
      </c>
      <c r="F206" s="21">
        <f>D206*E206</f>
        <v>0</v>
      </c>
      <c r="H206" s="178"/>
    </row>
    <row r="207" spans="1:8" ht="12.6" customHeight="1" x14ac:dyDescent="0.25">
      <c r="A207" s="32" t="s">
        <v>92</v>
      </c>
      <c r="B207" s="18" t="s">
        <v>89</v>
      </c>
      <c r="C207" s="24"/>
      <c r="D207" s="34"/>
      <c r="E207" s="61"/>
      <c r="F207" s="21"/>
      <c r="H207" s="178"/>
    </row>
    <row r="208" spans="1:8" ht="12.6" customHeight="1" x14ac:dyDescent="0.25">
      <c r="A208" s="32"/>
      <c r="B208" s="51" t="s">
        <v>25</v>
      </c>
      <c r="C208" s="19" t="s">
        <v>1</v>
      </c>
      <c r="D208" s="21"/>
      <c r="E208" s="20">
        <v>56</v>
      </c>
      <c r="F208" s="21">
        <f>D208*E208</f>
        <v>0</v>
      </c>
      <c r="H208" s="178"/>
    </row>
    <row r="209" spans="1:8" ht="12.6" customHeight="1" x14ac:dyDescent="0.25">
      <c r="A209" s="32" t="s">
        <v>112</v>
      </c>
      <c r="B209" s="18" t="s">
        <v>90</v>
      </c>
      <c r="C209" s="24"/>
      <c r="D209" s="34"/>
      <c r="E209" s="61"/>
      <c r="F209" s="21"/>
      <c r="H209" s="178"/>
    </row>
    <row r="210" spans="1:8" ht="12.6" customHeight="1" x14ac:dyDescent="0.25">
      <c r="A210" s="32"/>
      <c r="B210" s="51" t="s">
        <v>25</v>
      </c>
      <c r="C210" s="19" t="s">
        <v>1</v>
      </c>
      <c r="D210" s="21"/>
      <c r="E210" s="20">
        <v>13</v>
      </c>
      <c r="F210" s="21">
        <f>D210*E210</f>
        <v>0</v>
      </c>
      <c r="H210" s="178"/>
    </row>
    <row r="211" spans="1:8" ht="12.6" customHeight="1" x14ac:dyDescent="0.25">
      <c r="A211" s="32"/>
      <c r="B211" s="51"/>
      <c r="C211" s="19"/>
      <c r="D211" s="21"/>
      <c r="E211" s="20"/>
      <c r="F211" s="21"/>
      <c r="H211" s="178"/>
    </row>
    <row r="212" spans="1:8" ht="12.6" customHeight="1" x14ac:dyDescent="0.25">
      <c r="A212" s="32">
        <f>+A196+1</f>
        <v>321</v>
      </c>
      <c r="B212" s="33" t="s">
        <v>64</v>
      </c>
      <c r="C212" s="24"/>
      <c r="D212" s="34"/>
      <c r="E212" s="61"/>
      <c r="F212" s="21"/>
      <c r="H212" s="178"/>
    </row>
    <row r="213" spans="1:8" ht="12.6" customHeight="1" x14ac:dyDescent="0.25">
      <c r="A213" s="32"/>
      <c r="B213" s="51" t="s">
        <v>23</v>
      </c>
      <c r="C213" s="19" t="s">
        <v>12</v>
      </c>
      <c r="D213" s="21"/>
      <c r="E213" s="20">
        <v>1</v>
      </c>
      <c r="F213" s="21">
        <f>D213*E213</f>
        <v>0</v>
      </c>
      <c r="H213" s="178"/>
    </row>
    <row r="214" spans="1:8" ht="12.6" customHeight="1" x14ac:dyDescent="0.25">
      <c r="A214" s="50"/>
      <c r="B214" s="51"/>
      <c r="C214" s="19"/>
      <c r="D214" s="52"/>
      <c r="E214" s="36"/>
      <c r="F214" s="21"/>
      <c r="H214" s="178"/>
    </row>
    <row r="215" spans="1:8" ht="12.6" customHeight="1" x14ac:dyDescent="0.25">
      <c r="A215" s="32">
        <f>A212+1</f>
        <v>322</v>
      </c>
      <c r="B215" s="132" t="s">
        <v>199</v>
      </c>
      <c r="C215" s="24"/>
      <c r="D215" s="34"/>
      <c r="E215" s="61"/>
      <c r="F215" s="21"/>
      <c r="H215" s="178"/>
    </row>
    <row r="216" spans="1:8" ht="12.6" customHeight="1" x14ac:dyDescent="0.25">
      <c r="A216" s="32"/>
      <c r="B216" s="133" t="s">
        <v>24</v>
      </c>
      <c r="C216" s="19" t="s">
        <v>0</v>
      </c>
      <c r="D216" s="21"/>
      <c r="E216" s="20">
        <v>3</v>
      </c>
      <c r="F216" s="21">
        <f>D216*E216</f>
        <v>0</v>
      </c>
      <c r="H216" s="178"/>
    </row>
    <row r="217" spans="1:8" ht="12.6" customHeight="1" x14ac:dyDescent="0.25">
      <c r="A217" s="50"/>
      <c r="B217" s="134"/>
      <c r="C217" s="19"/>
      <c r="D217" s="52"/>
      <c r="E217" s="36"/>
      <c r="F217" s="21"/>
      <c r="H217" s="178"/>
    </row>
    <row r="218" spans="1:8" ht="24" x14ac:dyDescent="0.25">
      <c r="A218" s="32">
        <f>A215+1</f>
        <v>323</v>
      </c>
      <c r="B218" s="132" t="s">
        <v>200</v>
      </c>
      <c r="C218" s="24"/>
      <c r="D218" s="34"/>
      <c r="E218" s="61"/>
      <c r="F218" s="21"/>
      <c r="H218" s="178"/>
    </row>
    <row r="219" spans="1:8" ht="12.6" customHeight="1" x14ac:dyDescent="0.25">
      <c r="A219" s="32"/>
      <c r="B219" s="133" t="s">
        <v>24</v>
      </c>
      <c r="C219" s="19" t="s">
        <v>0</v>
      </c>
      <c r="D219" s="21"/>
      <c r="E219" s="20">
        <v>3</v>
      </c>
      <c r="F219" s="21">
        <f>D219*E219</f>
        <v>0</v>
      </c>
      <c r="H219" s="178"/>
    </row>
    <row r="220" spans="1:8" ht="12.6" customHeight="1" x14ac:dyDescent="0.25">
      <c r="A220" s="50"/>
      <c r="B220" s="51"/>
      <c r="C220" s="19"/>
      <c r="D220" s="52"/>
      <c r="E220" s="36"/>
      <c r="F220" s="21"/>
      <c r="H220" s="178"/>
    </row>
    <row r="221" spans="1:8" ht="21" customHeight="1" x14ac:dyDescent="0.25">
      <c r="A221" s="39"/>
      <c r="B221" s="58"/>
      <c r="C221" s="59"/>
      <c r="D221" s="42" t="s">
        <v>117</v>
      </c>
      <c r="E221" s="183">
        <f>SUM(F120:F220)</f>
        <v>0</v>
      </c>
      <c r="F221" s="184"/>
      <c r="H221" s="178"/>
    </row>
    <row r="222" spans="1:8" ht="9.9499999999999993" customHeight="1" x14ac:dyDescent="0.25">
      <c r="H222" s="178"/>
    </row>
    <row r="223" spans="1:8" ht="24" customHeight="1" x14ac:dyDescent="0.25">
      <c r="A223" s="8"/>
      <c r="B223" s="185" t="s">
        <v>118</v>
      </c>
      <c r="C223" s="185"/>
      <c r="D223" s="185"/>
      <c r="E223" s="9"/>
      <c r="F223" s="10"/>
      <c r="H223" s="178"/>
    </row>
    <row r="224" spans="1:8" ht="12.6" customHeight="1" x14ac:dyDescent="0.25">
      <c r="A224" s="32">
        <v>401</v>
      </c>
      <c r="B224" s="48" t="s">
        <v>81</v>
      </c>
      <c r="C224" s="19"/>
      <c r="D224" s="21"/>
      <c r="E224" s="49"/>
      <c r="F224" s="49"/>
      <c r="H224" s="178"/>
    </row>
    <row r="225" spans="1:8" ht="12.6" customHeight="1" x14ac:dyDescent="0.25">
      <c r="A225" s="32" t="s">
        <v>16</v>
      </c>
      <c r="B225" s="51" t="s">
        <v>206</v>
      </c>
      <c r="C225" s="19"/>
      <c r="D225" s="21"/>
      <c r="E225" s="49"/>
      <c r="F225" s="49"/>
      <c r="H225" s="178"/>
    </row>
    <row r="226" spans="1:8" ht="12.6" customHeight="1" x14ac:dyDescent="0.25">
      <c r="A226" s="50"/>
      <c r="B226" s="51" t="s">
        <v>24</v>
      </c>
      <c r="C226" s="19" t="s">
        <v>0</v>
      </c>
      <c r="D226" s="21"/>
      <c r="E226" s="20">
        <v>4</v>
      </c>
      <c r="F226" s="21">
        <f>D226*E226</f>
        <v>0</v>
      </c>
      <c r="H226" s="178"/>
    </row>
    <row r="227" spans="1:8" ht="12.6" customHeight="1" x14ac:dyDescent="0.25">
      <c r="A227" s="50"/>
      <c r="B227" s="51"/>
      <c r="C227" s="19"/>
      <c r="D227" s="52"/>
      <c r="E227" s="20"/>
      <c r="F227" s="21"/>
      <c r="H227" s="178"/>
    </row>
    <row r="228" spans="1:8" ht="12.6" customHeight="1" x14ac:dyDescent="0.25">
      <c r="A228" s="146">
        <f>A224+1</f>
        <v>402</v>
      </c>
      <c r="B228" s="180" t="s">
        <v>235</v>
      </c>
      <c r="C228" s="152"/>
      <c r="D228" s="149"/>
      <c r="E228" s="181"/>
      <c r="F228" s="181"/>
      <c r="H228" s="178"/>
    </row>
    <row r="229" spans="1:8" ht="12.6" customHeight="1" x14ac:dyDescent="0.25">
      <c r="A229" s="146" t="s">
        <v>16</v>
      </c>
      <c r="B229" s="51" t="s">
        <v>236</v>
      </c>
      <c r="C229" s="152"/>
      <c r="D229" s="149"/>
      <c r="E229" s="181"/>
      <c r="F229" s="181"/>
      <c r="H229" s="178"/>
    </row>
    <row r="230" spans="1:8" ht="12.6" customHeight="1" x14ac:dyDescent="0.25">
      <c r="A230" s="179"/>
      <c r="B230" s="51" t="s">
        <v>24</v>
      </c>
      <c r="C230" s="152" t="s">
        <v>0</v>
      </c>
      <c r="D230" s="149"/>
      <c r="E230" s="153">
        <v>12</v>
      </c>
      <c r="F230" s="149">
        <f>D230*E230</f>
        <v>0</v>
      </c>
      <c r="H230" s="178"/>
    </row>
    <row r="231" spans="1:8" ht="12.6" customHeight="1" x14ac:dyDescent="0.25">
      <c r="A231" s="179"/>
      <c r="B231" s="51"/>
      <c r="C231" s="152"/>
      <c r="D231" s="52"/>
      <c r="E231" s="153"/>
      <c r="F231" s="149"/>
      <c r="H231" s="178"/>
    </row>
    <row r="232" spans="1:8" ht="12.6" customHeight="1" x14ac:dyDescent="0.25">
      <c r="A232" s="32">
        <f>A228+1</f>
        <v>403</v>
      </c>
      <c r="B232" s="33" t="s">
        <v>102</v>
      </c>
      <c r="C232" s="24"/>
      <c r="D232" s="34"/>
      <c r="E232" s="47"/>
      <c r="F232" s="21"/>
      <c r="H232" s="178"/>
    </row>
    <row r="233" spans="1:8" ht="12.6" customHeight="1" x14ac:dyDescent="0.25">
      <c r="A233" s="32" t="s">
        <v>16</v>
      </c>
      <c r="B233" s="18" t="s">
        <v>103</v>
      </c>
      <c r="C233" s="24"/>
      <c r="D233" s="34"/>
      <c r="E233" s="47"/>
      <c r="F233" s="21"/>
      <c r="H233" s="178"/>
    </row>
    <row r="234" spans="1:8" ht="12.6" customHeight="1" x14ac:dyDescent="0.25">
      <c r="A234" s="32"/>
      <c r="B234" s="51" t="s">
        <v>24</v>
      </c>
      <c r="C234" s="19" t="s">
        <v>0</v>
      </c>
      <c r="D234" s="21"/>
      <c r="E234" s="20">
        <v>2</v>
      </c>
      <c r="F234" s="21">
        <f>D234*E234</f>
        <v>0</v>
      </c>
      <c r="H234" s="178"/>
    </row>
    <row r="235" spans="1:8" ht="12.6" customHeight="1" x14ac:dyDescent="0.25">
      <c r="A235" s="32" t="s">
        <v>20</v>
      </c>
      <c r="B235" s="18" t="s">
        <v>104</v>
      </c>
      <c r="C235" s="24"/>
      <c r="D235" s="34"/>
      <c r="E235" s="47"/>
      <c r="F235" s="21"/>
      <c r="H235" s="178"/>
    </row>
    <row r="236" spans="1:8" ht="12.6" customHeight="1" x14ac:dyDescent="0.25">
      <c r="A236" s="32"/>
      <c r="B236" s="51" t="s">
        <v>25</v>
      </c>
      <c r="C236" s="19" t="s">
        <v>1</v>
      </c>
      <c r="D236" s="21"/>
      <c r="E236" s="20">
        <v>13</v>
      </c>
      <c r="F236" s="21">
        <f>D236*E236</f>
        <v>0</v>
      </c>
      <c r="H236" s="178"/>
    </row>
    <row r="237" spans="1:8" ht="12.6" customHeight="1" x14ac:dyDescent="0.25">
      <c r="A237" s="32"/>
      <c r="B237" s="51"/>
      <c r="C237" s="19"/>
      <c r="D237" s="21"/>
      <c r="E237" s="20"/>
      <c r="F237" s="21"/>
      <c r="H237" s="178"/>
    </row>
    <row r="238" spans="1:8" ht="12.6" customHeight="1" x14ac:dyDescent="0.25">
      <c r="A238" s="32">
        <f>A232+1</f>
        <v>404</v>
      </c>
      <c r="B238" s="33" t="s">
        <v>225</v>
      </c>
      <c r="C238" s="24"/>
      <c r="D238" s="34"/>
      <c r="E238" s="47"/>
      <c r="F238" s="21"/>
      <c r="H238" s="178"/>
    </row>
    <row r="239" spans="1:8" ht="12.6" customHeight="1" x14ac:dyDescent="0.25">
      <c r="A239" s="146" t="s">
        <v>16</v>
      </c>
      <c r="B239" s="18" t="s">
        <v>228</v>
      </c>
      <c r="C239" s="147"/>
      <c r="D239" s="34"/>
      <c r="E239" s="177"/>
      <c r="F239" s="149"/>
      <c r="H239" s="178"/>
    </row>
    <row r="240" spans="1:8" ht="12.6" customHeight="1" x14ac:dyDescent="0.25">
      <c r="A240" s="32"/>
      <c r="B240" s="51" t="s">
        <v>24</v>
      </c>
      <c r="C240" s="19" t="s">
        <v>0</v>
      </c>
      <c r="D240" s="21"/>
      <c r="E240" s="20">
        <v>1</v>
      </c>
      <c r="F240" s="21">
        <f>D240*E240</f>
        <v>0</v>
      </c>
      <c r="H240" s="178"/>
    </row>
    <row r="241" spans="1:8" ht="12.6" customHeight="1" x14ac:dyDescent="0.25">
      <c r="A241" s="32"/>
      <c r="B241" s="51"/>
      <c r="C241" s="19"/>
      <c r="D241" s="21"/>
      <c r="E241" s="20"/>
      <c r="F241" s="21"/>
      <c r="H241" s="178"/>
    </row>
    <row r="242" spans="1:8" ht="12.6" customHeight="1" x14ac:dyDescent="0.25">
      <c r="A242" s="32">
        <f>+A238+1</f>
        <v>405</v>
      </c>
      <c r="B242" s="33" t="s">
        <v>233</v>
      </c>
      <c r="C242" s="24"/>
      <c r="D242" s="34"/>
      <c r="E242" s="47"/>
      <c r="F242" s="21"/>
      <c r="H242" s="178"/>
    </row>
    <row r="243" spans="1:8" ht="24" x14ac:dyDescent="0.25">
      <c r="A243" s="146" t="s">
        <v>16</v>
      </c>
      <c r="B243" s="18" t="s">
        <v>234</v>
      </c>
      <c r="C243" s="147"/>
      <c r="D243" s="34"/>
      <c r="E243" s="177"/>
      <c r="F243" s="149"/>
      <c r="H243" s="178"/>
    </row>
    <row r="244" spans="1:8" ht="12.6" customHeight="1" x14ac:dyDescent="0.25">
      <c r="A244" s="32"/>
      <c r="B244" s="51" t="s">
        <v>24</v>
      </c>
      <c r="C244" s="19" t="s">
        <v>0</v>
      </c>
      <c r="D244" s="21"/>
      <c r="E244" s="20">
        <v>5</v>
      </c>
      <c r="F244" s="21">
        <f>D244*E244</f>
        <v>0</v>
      </c>
      <c r="H244" s="178"/>
    </row>
    <row r="245" spans="1:8" ht="12.6" customHeight="1" x14ac:dyDescent="0.25">
      <c r="A245" s="32"/>
      <c r="B245" s="51"/>
      <c r="C245" s="19"/>
      <c r="D245" s="21"/>
      <c r="E245" s="20"/>
      <c r="F245" s="21"/>
      <c r="H245" s="178"/>
    </row>
    <row r="246" spans="1:8" ht="21" customHeight="1" x14ac:dyDescent="0.25">
      <c r="A246" s="39"/>
      <c r="B246" s="58"/>
      <c r="C246" s="59"/>
      <c r="D246" s="42" t="s">
        <v>119</v>
      </c>
      <c r="E246" s="183">
        <f>SUM(F224:F245)</f>
        <v>0</v>
      </c>
      <c r="F246" s="184"/>
      <c r="H246" s="178"/>
    </row>
    <row r="247" spans="1:8" ht="9.9499999999999993" customHeight="1" x14ac:dyDescent="0.25">
      <c r="H247" s="178"/>
    </row>
    <row r="248" spans="1:8" ht="24" customHeight="1" x14ac:dyDescent="0.25">
      <c r="A248" s="8"/>
      <c r="B248" s="185" t="s">
        <v>120</v>
      </c>
      <c r="C248" s="185"/>
      <c r="D248" s="185"/>
      <c r="E248" s="9"/>
      <c r="F248" s="10"/>
      <c r="H248" s="178"/>
    </row>
    <row r="249" spans="1:8" ht="12.6" customHeight="1" x14ac:dyDescent="0.25">
      <c r="A249" s="32">
        <v>501</v>
      </c>
      <c r="B249" s="62" t="s">
        <v>72</v>
      </c>
      <c r="C249" s="19"/>
      <c r="D249" s="35"/>
      <c r="E249" s="36"/>
      <c r="F249" s="21"/>
      <c r="H249" s="178"/>
    </row>
    <row r="250" spans="1:8" ht="12.6" customHeight="1" x14ac:dyDescent="0.25">
      <c r="A250" s="32" t="s">
        <v>16</v>
      </c>
      <c r="B250" s="63" t="s">
        <v>73</v>
      </c>
      <c r="C250" s="19"/>
      <c r="D250" s="35"/>
      <c r="E250" s="36"/>
      <c r="F250" s="21"/>
      <c r="H250" s="178"/>
    </row>
    <row r="251" spans="1:8" ht="12.6" customHeight="1" x14ac:dyDescent="0.25">
      <c r="A251" s="32"/>
      <c r="B251" s="46" t="s">
        <v>45</v>
      </c>
      <c r="C251" s="19" t="s">
        <v>46</v>
      </c>
      <c r="D251" s="21"/>
      <c r="E251" s="20">
        <v>78</v>
      </c>
      <c r="F251" s="21">
        <f>D251*E251</f>
        <v>0</v>
      </c>
      <c r="H251" s="178"/>
    </row>
    <row r="252" spans="1:8" ht="12.6" customHeight="1" x14ac:dyDescent="0.25">
      <c r="A252" s="32" t="s">
        <v>20</v>
      </c>
      <c r="B252" s="63" t="s">
        <v>214</v>
      </c>
      <c r="C252" s="19"/>
      <c r="D252" s="35"/>
      <c r="E252" s="20"/>
      <c r="F252" s="21"/>
      <c r="H252" s="178"/>
    </row>
    <row r="253" spans="1:8" ht="12.6" customHeight="1" x14ac:dyDescent="0.25">
      <c r="A253" s="32"/>
      <c r="B253" s="46" t="s">
        <v>45</v>
      </c>
      <c r="C253" s="19" t="s">
        <v>46</v>
      </c>
      <c r="D253" s="21"/>
      <c r="E253" s="20">
        <v>10</v>
      </c>
      <c r="F253" s="21">
        <f>D253*E253</f>
        <v>0</v>
      </c>
      <c r="H253" s="178"/>
    </row>
    <row r="254" spans="1:8" ht="12.6" customHeight="1" x14ac:dyDescent="0.25">
      <c r="A254" s="32"/>
      <c r="B254" s="63"/>
      <c r="C254" s="24"/>
      <c r="D254" s="35"/>
      <c r="E254" s="61"/>
      <c r="F254" s="21"/>
      <c r="H254" s="178"/>
    </row>
    <row r="255" spans="1:8" ht="12.6" customHeight="1" x14ac:dyDescent="0.25">
      <c r="A255" s="32">
        <f>A249+1</f>
        <v>502</v>
      </c>
      <c r="B255" s="33" t="s">
        <v>65</v>
      </c>
      <c r="C255" s="24"/>
      <c r="D255" s="34"/>
      <c r="E255" s="61"/>
      <c r="F255" s="21"/>
      <c r="H255" s="178"/>
    </row>
    <row r="256" spans="1:8" ht="12.6" customHeight="1" x14ac:dyDescent="0.25">
      <c r="A256" s="32"/>
      <c r="B256" s="51" t="s">
        <v>50</v>
      </c>
      <c r="C256" s="19" t="s">
        <v>2</v>
      </c>
      <c r="D256" s="21"/>
      <c r="E256" s="20">
        <v>251</v>
      </c>
      <c r="F256" s="21">
        <f>D256*E256</f>
        <v>0</v>
      </c>
      <c r="H256" s="178"/>
    </row>
    <row r="257" spans="1:8" ht="12.6" customHeight="1" x14ac:dyDescent="0.25">
      <c r="A257" s="32"/>
      <c r="B257" s="18"/>
      <c r="C257" s="24"/>
      <c r="D257" s="34"/>
      <c r="E257" s="61"/>
      <c r="F257" s="21"/>
      <c r="H257" s="178"/>
    </row>
    <row r="258" spans="1:8" ht="12.6" customHeight="1" x14ac:dyDescent="0.25">
      <c r="A258" s="32">
        <f>A255+1</f>
        <v>503</v>
      </c>
      <c r="B258" s="33" t="s">
        <v>66</v>
      </c>
      <c r="C258" s="24"/>
      <c r="D258" s="34"/>
      <c r="E258" s="61"/>
      <c r="F258" s="21"/>
      <c r="H258" s="178"/>
    </row>
    <row r="259" spans="1:8" ht="12.6" customHeight="1" x14ac:dyDescent="0.25">
      <c r="A259" s="32"/>
      <c r="B259" s="51" t="s">
        <v>50</v>
      </c>
      <c r="C259" s="19" t="s">
        <v>2</v>
      </c>
      <c r="D259" s="21"/>
      <c r="E259" s="20">
        <v>234</v>
      </c>
      <c r="F259" s="21">
        <f>D259*E259</f>
        <v>0</v>
      </c>
      <c r="H259" s="178"/>
    </row>
    <row r="260" spans="1:8" ht="12.6" customHeight="1" x14ac:dyDescent="0.25">
      <c r="A260" s="32"/>
      <c r="B260" s="18"/>
      <c r="C260" s="24"/>
      <c r="D260" s="34"/>
      <c r="E260" s="61"/>
      <c r="F260" s="21"/>
      <c r="H260" s="178"/>
    </row>
    <row r="261" spans="1:8" ht="12.6" customHeight="1" x14ac:dyDescent="0.25">
      <c r="A261" s="32">
        <f>A258+1</f>
        <v>504</v>
      </c>
      <c r="B261" s="62" t="s">
        <v>74</v>
      </c>
      <c r="C261" s="19"/>
      <c r="D261" s="35"/>
      <c r="E261" s="36"/>
      <c r="F261" s="21"/>
      <c r="H261" s="178"/>
    </row>
    <row r="262" spans="1:8" ht="12.6" customHeight="1" x14ac:dyDescent="0.25">
      <c r="A262" s="32"/>
      <c r="B262" s="46" t="s">
        <v>50</v>
      </c>
      <c r="C262" s="19" t="s">
        <v>2</v>
      </c>
      <c r="D262" s="21"/>
      <c r="E262" s="20">
        <v>17</v>
      </c>
      <c r="F262" s="21">
        <f>D262*E262</f>
        <v>0</v>
      </c>
      <c r="H262" s="178"/>
    </row>
    <row r="263" spans="1:8" ht="12.6" customHeight="1" x14ac:dyDescent="0.25">
      <c r="A263" s="32"/>
      <c r="B263" s="63"/>
      <c r="C263" s="24"/>
      <c r="D263" s="35"/>
      <c r="E263" s="61"/>
      <c r="F263" s="21"/>
      <c r="H263" s="178"/>
    </row>
    <row r="264" spans="1:8" ht="12.6" customHeight="1" x14ac:dyDescent="0.25">
      <c r="A264" s="32">
        <f>+A261+1</f>
        <v>505</v>
      </c>
      <c r="B264" s="62" t="s">
        <v>75</v>
      </c>
      <c r="C264" s="19"/>
      <c r="D264" s="35"/>
      <c r="E264" s="36"/>
      <c r="F264" s="21"/>
      <c r="H264" s="178"/>
    </row>
    <row r="265" spans="1:8" ht="12.6" customHeight="1" x14ac:dyDescent="0.25">
      <c r="A265" s="32"/>
      <c r="B265" s="46" t="s">
        <v>50</v>
      </c>
      <c r="C265" s="19" t="s">
        <v>2</v>
      </c>
      <c r="D265" s="21"/>
      <c r="E265" s="20">
        <v>17</v>
      </c>
      <c r="F265" s="21">
        <f>D265*E265</f>
        <v>0</v>
      </c>
      <c r="H265" s="178"/>
    </row>
    <row r="266" spans="1:8" ht="12.6" customHeight="1" x14ac:dyDescent="0.25">
      <c r="A266" s="32"/>
      <c r="B266" s="63"/>
      <c r="C266" s="24"/>
      <c r="D266" s="35"/>
      <c r="E266" s="61"/>
      <c r="F266" s="21"/>
      <c r="H266" s="178"/>
    </row>
    <row r="267" spans="1:8" ht="12.6" customHeight="1" x14ac:dyDescent="0.25">
      <c r="A267" s="32">
        <f>+A264+1</f>
        <v>506</v>
      </c>
      <c r="B267" s="62" t="s">
        <v>76</v>
      </c>
      <c r="C267" s="19"/>
      <c r="D267" s="35"/>
      <c r="E267" s="36"/>
      <c r="F267" s="21"/>
      <c r="H267" s="178"/>
    </row>
    <row r="268" spans="1:8" ht="12.6" customHeight="1" x14ac:dyDescent="0.25">
      <c r="A268" s="32" t="s">
        <v>16</v>
      </c>
      <c r="B268" s="63" t="s">
        <v>77</v>
      </c>
      <c r="C268" s="19"/>
      <c r="D268" s="35"/>
      <c r="E268" s="36"/>
      <c r="F268" s="21"/>
      <c r="H268" s="178"/>
    </row>
    <row r="269" spans="1:8" ht="12.6" customHeight="1" x14ac:dyDescent="0.25">
      <c r="A269" s="32"/>
      <c r="B269" s="46" t="s">
        <v>24</v>
      </c>
      <c r="C269" s="19" t="s">
        <v>0</v>
      </c>
      <c r="D269" s="21"/>
      <c r="E269" s="20">
        <v>20</v>
      </c>
      <c r="F269" s="21">
        <f>D269*E269</f>
        <v>0</v>
      </c>
      <c r="H269" s="178"/>
    </row>
    <row r="270" spans="1:8" ht="12.6" customHeight="1" x14ac:dyDescent="0.25">
      <c r="A270" s="32" t="s">
        <v>20</v>
      </c>
      <c r="B270" s="63" t="s">
        <v>78</v>
      </c>
      <c r="C270" s="19"/>
      <c r="D270" s="35"/>
      <c r="E270" s="20"/>
      <c r="F270" s="21"/>
      <c r="H270" s="178"/>
    </row>
    <row r="271" spans="1:8" ht="12.6" customHeight="1" x14ac:dyDescent="0.25">
      <c r="A271" s="32"/>
      <c r="B271" s="46" t="s">
        <v>24</v>
      </c>
      <c r="C271" s="19" t="s">
        <v>0</v>
      </c>
      <c r="D271" s="21"/>
      <c r="E271" s="20">
        <v>20</v>
      </c>
      <c r="F271" s="21">
        <f>D271*E271</f>
        <v>0</v>
      </c>
      <c r="H271" s="178"/>
    </row>
    <row r="272" spans="1:8" ht="12.6" customHeight="1" x14ac:dyDescent="0.25">
      <c r="A272" s="32"/>
      <c r="B272" s="63"/>
      <c r="C272" s="24"/>
      <c r="D272" s="35"/>
      <c r="E272" s="61"/>
      <c r="F272" s="21"/>
      <c r="H272" s="178"/>
    </row>
    <row r="273" spans="1:8" ht="12.6" customHeight="1" x14ac:dyDescent="0.25">
      <c r="A273" s="32">
        <f>A267+1</f>
        <v>507</v>
      </c>
      <c r="B273" s="62" t="s">
        <v>79</v>
      </c>
      <c r="C273" s="19"/>
      <c r="D273" s="35"/>
      <c r="E273" s="36"/>
      <c r="F273" s="21"/>
      <c r="H273" s="178"/>
    </row>
    <row r="274" spans="1:8" ht="24.95" customHeight="1" x14ac:dyDescent="0.25">
      <c r="A274" s="32" t="s">
        <v>16</v>
      </c>
      <c r="B274" s="63" t="s">
        <v>108</v>
      </c>
      <c r="C274" s="19"/>
      <c r="D274" s="35"/>
      <c r="E274" s="36"/>
      <c r="F274" s="21"/>
      <c r="H274" s="178"/>
    </row>
    <row r="275" spans="1:8" ht="12.6" customHeight="1" x14ac:dyDescent="0.25">
      <c r="A275" s="32"/>
      <c r="B275" s="46" t="s">
        <v>24</v>
      </c>
      <c r="C275" s="19" t="s">
        <v>0</v>
      </c>
      <c r="D275" s="21"/>
      <c r="E275" s="20">
        <v>10</v>
      </c>
      <c r="F275" s="21">
        <f>D275*E275</f>
        <v>0</v>
      </c>
      <c r="H275" s="178"/>
    </row>
    <row r="276" spans="1:8" ht="12.6" customHeight="1" x14ac:dyDescent="0.25">
      <c r="A276" s="32"/>
      <c r="B276" s="63"/>
      <c r="C276" s="24"/>
      <c r="D276" s="35"/>
      <c r="E276" s="61"/>
      <c r="F276" s="21"/>
      <c r="H276" s="178"/>
    </row>
    <row r="277" spans="1:8" ht="24.95" customHeight="1" x14ac:dyDescent="0.25">
      <c r="A277" s="32">
        <f>A273+1</f>
        <v>508</v>
      </c>
      <c r="B277" s="62" t="s">
        <v>80</v>
      </c>
      <c r="C277" s="19"/>
      <c r="D277" s="35"/>
      <c r="E277" s="36"/>
      <c r="F277" s="21"/>
      <c r="H277" s="178"/>
    </row>
    <row r="278" spans="1:8" ht="12.6" customHeight="1" x14ac:dyDescent="0.25">
      <c r="A278" s="32"/>
      <c r="B278" s="46" t="s">
        <v>25</v>
      </c>
      <c r="C278" s="19" t="s">
        <v>1</v>
      </c>
      <c r="D278" s="21"/>
      <c r="E278" s="20">
        <v>36</v>
      </c>
      <c r="F278" s="21">
        <f>D278*E278</f>
        <v>0</v>
      </c>
      <c r="H278" s="178"/>
    </row>
    <row r="279" spans="1:8" ht="12.6" customHeight="1" x14ac:dyDescent="0.25">
      <c r="A279" s="32"/>
      <c r="B279" s="63"/>
      <c r="C279" s="24"/>
      <c r="D279" s="35"/>
      <c r="E279" s="61"/>
      <c r="F279" s="21"/>
      <c r="H279" s="178"/>
    </row>
    <row r="280" spans="1:8" ht="12.6" customHeight="1" x14ac:dyDescent="0.25">
      <c r="A280" s="32">
        <f>+A277+1</f>
        <v>509</v>
      </c>
      <c r="B280" s="109" t="s">
        <v>195</v>
      </c>
      <c r="C280" s="19"/>
      <c r="D280" s="35"/>
      <c r="E280" s="36"/>
      <c r="F280" s="21"/>
      <c r="H280" s="178"/>
    </row>
    <row r="281" spans="1:8" ht="12.6" customHeight="1" x14ac:dyDescent="0.25">
      <c r="A281" s="32"/>
      <c r="B281" s="110" t="s">
        <v>11</v>
      </c>
      <c r="C281" s="111" t="s">
        <v>12</v>
      </c>
      <c r="D281" s="21"/>
      <c r="E281" s="20">
        <v>1</v>
      </c>
      <c r="F281" s="21">
        <f>D281*E281</f>
        <v>0</v>
      </c>
      <c r="H281" s="178"/>
    </row>
    <row r="282" spans="1:8" ht="12.6" customHeight="1" x14ac:dyDescent="0.25">
      <c r="A282" s="32"/>
      <c r="B282" s="63"/>
      <c r="C282" s="24"/>
      <c r="D282" s="35"/>
      <c r="E282" s="61"/>
      <c r="F282" s="21"/>
      <c r="H282" s="178"/>
    </row>
    <row r="283" spans="1:8" ht="21" customHeight="1" x14ac:dyDescent="0.25">
      <c r="A283" s="39"/>
      <c r="B283" s="58"/>
      <c r="C283" s="59"/>
      <c r="D283" s="42" t="s">
        <v>121</v>
      </c>
      <c r="E283" s="183">
        <f>SUM(F249:F282)</f>
        <v>0</v>
      </c>
      <c r="F283" s="184"/>
      <c r="H283" s="178"/>
    </row>
    <row r="284" spans="1:8" ht="9.9499999999999993" customHeight="1" x14ac:dyDescent="0.25">
      <c r="H284" s="178"/>
    </row>
    <row r="285" spans="1:8" ht="15" customHeight="1" x14ac:dyDescent="0.25">
      <c r="B285" s="64" t="s">
        <v>67</v>
      </c>
      <c r="H285" s="178"/>
    </row>
    <row r="286" spans="1:8" ht="9.9499999999999993" customHeight="1" thickBot="1" x14ac:dyDescent="0.3">
      <c r="H286" s="178"/>
    </row>
    <row r="287" spans="1:8" ht="15" customHeight="1" x14ac:dyDescent="0.25">
      <c r="B287" s="65" t="str">
        <f>B2</f>
        <v>CHAPITRE 0 - INSTALLATIONS &amp; FRAIS DE CHANTIER</v>
      </c>
      <c r="C287" s="66"/>
      <c r="D287" s="66"/>
      <c r="E287" s="66"/>
      <c r="F287" s="67">
        <f>E44</f>
        <v>0</v>
      </c>
      <c r="H287" s="178"/>
    </row>
    <row r="288" spans="1:8" ht="15" customHeight="1" x14ac:dyDescent="0.25">
      <c r="B288" s="68" t="str">
        <f>+B46</f>
        <v>CHAPITRE 1 - ASSAINISSEMENT DES EAUX PLUVIALES</v>
      </c>
      <c r="C288" s="69"/>
      <c r="D288" s="69"/>
      <c r="E288" s="69"/>
      <c r="F288" s="101">
        <f>+E79</f>
        <v>0</v>
      </c>
      <c r="H288" s="178"/>
    </row>
    <row r="289" spans="1:8" ht="15" customHeight="1" x14ac:dyDescent="0.25">
      <c r="B289" s="68" t="str">
        <f>B81</f>
        <v>CHAPITRE 2 - ECLAIRAGE</v>
      </c>
      <c r="C289" s="69"/>
      <c r="D289" s="69"/>
      <c r="E289" s="69"/>
      <c r="F289" s="70">
        <f>E117</f>
        <v>0</v>
      </c>
      <c r="H289" s="178"/>
    </row>
    <row r="290" spans="1:8" ht="15" customHeight="1" x14ac:dyDescent="0.25">
      <c r="B290" s="68" t="str">
        <f>B119</f>
        <v>CHAPITRE 3 - VOIRIE</v>
      </c>
      <c r="C290" s="69"/>
      <c r="D290" s="69"/>
      <c r="E290" s="69"/>
      <c r="F290" s="70">
        <f>E221</f>
        <v>0</v>
      </c>
      <c r="H290" s="178"/>
    </row>
    <row r="291" spans="1:8" ht="15" customHeight="1" x14ac:dyDescent="0.25">
      <c r="B291" s="68" t="str">
        <f>B223</f>
        <v>CHAPITRE 4 - SIGNALISATION, MARQUAGE AU SOL &amp; MOBILIER URBAIN</v>
      </c>
      <c r="C291" s="69"/>
      <c r="D291" s="69"/>
      <c r="E291" s="69"/>
      <c r="F291" s="70">
        <f>E246</f>
        <v>0</v>
      </c>
      <c r="H291" s="178"/>
    </row>
    <row r="292" spans="1:8" ht="15" customHeight="1" thickBot="1" x14ac:dyDescent="0.3">
      <c r="B292" s="71" t="str">
        <f>B248</f>
        <v>CHAPITRE 5 - TRAITEMENT PAYSAGER</v>
      </c>
      <c r="C292" s="72"/>
      <c r="D292" s="72"/>
      <c r="E292" s="72"/>
      <c r="F292" s="73">
        <f>E283</f>
        <v>0</v>
      </c>
      <c r="H292" s="178"/>
    </row>
    <row r="293" spans="1:8" ht="9.9499999999999993" customHeight="1" x14ac:dyDescent="0.25">
      <c r="B293" s="69"/>
      <c r="C293" s="69"/>
      <c r="D293" s="69"/>
      <c r="E293" s="69"/>
      <c r="F293" s="69"/>
      <c r="H293" s="178"/>
    </row>
    <row r="294" spans="1:8" ht="15" customHeight="1" x14ac:dyDescent="0.25">
      <c r="B294" s="74" t="s">
        <v>68</v>
      </c>
      <c r="C294" s="75"/>
      <c r="D294" s="75"/>
      <c r="E294" s="75"/>
      <c r="F294" s="76">
        <f>SUM(F287:F292)</f>
        <v>0</v>
      </c>
      <c r="H294" s="178"/>
    </row>
    <row r="295" spans="1:8" ht="9.9499999999999993" customHeight="1" x14ac:dyDescent="0.25">
      <c r="B295" s="77"/>
      <c r="C295" s="69"/>
      <c r="D295" s="69"/>
      <c r="E295" s="69"/>
      <c r="F295" s="69"/>
      <c r="H295" s="178"/>
    </row>
    <row r="296" spans="1:8" x14ac:dyDescent="0.25">
      <c r="B296" s="77" t="s">
        <v>238</v>
      </c>
      <c r="C296" s="69"/>
      <c r="D296" s="69"/>
      <c r="E296" s="69"/>
      <c r="F296" s="78">
        <f>F294*0.1</f>
        <v>0</v>
      </c>
      <c r="H296" s="178"/>
    </row>
    <row r="297" spans="1:8" ht="9.9499999999999993" customHeight="1" x14ac:dyDescent="0.25">
      <c r="B297" s="77"/>
      <c r="C297" s="69"/>
      <c r="D297" s="69"/>
      <c r="E297" s="69"/>
      <c r="F297" s="69"/>
      <c r="H297" s="178"/>
    </row>
    <row r="298" spans="1:8" ht="15" customHeight="1" x14ac:dyDescent="0.25">
      <c r="B298" s="74" t="s">
        <v>69</v>
      </c>
      <c r="C298" s="75"/>
      <c r="D298" s="75"/>
      <c r="E298" s="75"/>
      <c r="F298" s="76">
        <f>F294+F296</f>
        <v>0</v>
      </c>
      <c r="H298" s="178"/>
    </row>
    <row r="299" spans="1:8" ht="9.9499999999999993" customHeight="1" x14ac:dyDescent="0.25">
      <c r="B299" s="79"/>
      <c r="C299" s="79"/>
      <c r="D299" s="79"/>
      <c r="E299" s="79"/>
      <c r="F299" s="79"/>
      <c r="H299" s="178"/>
    </row>
    <row r="300" spans="1:8" ht="24" customHeight="1" x14ac:dyDescent="0.25">
      <c r="A300" s="8"/>
      <c r="B300" s="185" t="s">
        <v>207</v>
      </c>
      <c r="C300" s="185"/>
      <c r="D300" s="185"/>
      <c r="E300" s="9"/>
      <c r="F300" s="10"/>
      <c r="H300" s="178"/>
    </row>
    <row r="301" spans="1:8" ht="12.6" customHeight="1" x14ac:dyDescent="0.25">
      <c r="A301" s="158">
        <f>A25</f>
        <v>7</v>
      </c>
      <c r="B301" s="165" t="str">
        <f>B25</f>
        <v>ABATTAGE D'ARBRE OU D'ARBUSTE Y COMPRIS DESSOUCHAGE ET EVACUATION</v>
      </c>
      <c r="C301" s="19"/>
      <c r="D301" s="35"/>
      <c r="E301" s="36"/>
      <c r="F301" s="21"/>
      <c r="H301" s="178"/>
    </row>
    <row r="302" spans="1:8" ht="12.6" customHeight="1" x14ac:dyDescent="0.25">
      <c r="A302" s="160" t="s">
        <v>20</v>
      </c>
      <c r="B302" s="164" t="s">
        <v>216</v>
      </c>
      <c r="C302" s="152"/>
      <c r="D302" s="162"/>
      <c r="E302" s="163"/>
      <c r="F302" s="149"/>
      <c r="H302" s="178"/>
    </row>
    <row r="303" spans="1:8" ht="12.6" customHeight="1" x14ac:dyDescent="0.25">
      <c r="A303" s="32"/>
      <c r="B303" s="46" t="s">
        <v>24</v>
      </c>
      <c r="C303" s="19" t="s">
        <v>0</v>
      </c>
      <c r="D303" s="21"/>
      <c r="E303" s="20">
        <v>1</v>
      </c>
      <c r="F303" s="21">
        <f>D303*E303</f>
        <v>0</v>
      </c>
      <c r="H303" s="178"/>
    </row>
    <row r="304" spans="1:8" ht="12.6" customHeight="1" x14ac:dyDescent="0.25">
      <c r="A304" s="32"/>
      <c r="B304" s="63"/>
      <c r="C304" s="24"/>
      <c r="D304" s="35"/>
      <c r="E304" s="61"/>
      <c r="F304" s="21"/>
      <c r="H304" s="178"/>
    </row>
    <row r="305" spans="1:8" ht="12.6" customHeight="1" x14ac:dyDescent="0.25">
      <c r="A305" s="158">
        <f>A47</f>
        <v>101</v>
      </c>
      <c r="B305" s="155" t="str">
        <f>B47</f>
        <v>FOURNITURE ET POSE DE TABOURET PVC Y COMPRIS REHAUSSE</v>
      </c>
      <c r="C305" s="147"/>
      <c r="D305" s="34"/>
      <c r="E305" s="148"/>
      <c r="F305" s="149"/>
      <c r="H305" s="178"/>
    </row>
    <row r="306" spans="1:8" ht="12.6" customHeight="1" x14ac:dyDescent="0.25">
      <c r="A306" s="158" t="str">
        <f>A48</f>
        <v>A</v>
      </c>
      <c r="B306" s="159" t="str">
        <f>B48</f>
        <v>Ø315</v>
      </c>
      <c r="C306" s="147"/>
      <c r="D306" s="34"/>
      <c r="E306" s="148"/>
      <c r="F306" s="149"/>
      <c r="H306" s="178"/>
    </row>
    <row r="307" spans="1:8" ht="12.6" customHeight="1" x14ac:dyDescent="0.25">
      <c r="A307" s="158"/>
      <c r="B307" s="159" t="str">
        <f>B49</f>
        <v xml:space="preserve">L'unité : </v>
      </c>
      <c r="C307" s="147" t="str">
        <f>C49</f>
        <v>u</v>
      </c>
      <c r="D307" s="21">
        <f>D49</f>
        <v>0</v>
      </c>
      <c r="E307" s="148">
        <v>1</v>
      </c>
      <c r="F307" s="21">
        <f>D307*E307</f>
        <v>0</v>
      </c>
      <c r="H307" s="178"/>
    </row>
    <row r="308" spans="1:8" ht="12.6" customHeight="1" x14ac:dyDescent="0.25">
      <c r="A308" s="158"/>
      <c r="B308" s="159"/>
      <c r="C308" s="147"/>
      <c r="D308" s="21"/>
      <c r="E308" s="148"/>
      <c r="F308" s="149"/>
      <c r="H308" s="178"/>
    </row>
    <row r="309" spans="1:8" ht="12.6" customHeight="1" x14ac:dyDescent="0.25">
      <c r="A309" s="158">
        <f>A51</f>
        <v>102</v>
      </c>
      <c r="B309" s="155" t="str">
        <f>B51</f>
        <v>FOURNITURE ET POSE DE TAMPON FONTE AVEC CADRE CLASSE 250 KN</v>
      </c>
      <c r="C309" s="147"/>
      <c r="D309" s="21"/>
      <c r="E309" s="148"/>
      <c r="F309" s="149"/>
      <c r="H309" s="178"/>
    </row>
    <row r="310" spans="1:8" ht="12.6" customHeight="1" x14ac:dyDescent="0.25">
      <c r="A310" s="158" t="str">
        <f>A52</f>
        <v>A</v>
      </c>
      <c r="B310" s="159" t="str">
        <f>B52</f>
        <v>Tampon fonte pour tabouret Ø315</v>
      </c>
      <c r="C310" s="147"/>
      <c r="D310" s="21"/>
      <c r="E310" s="148"/>
      <c r="F310" s="149"/>
      <c r="H310" s="178"/>
    </row>
    <row r="311" spans="1:8" ht="12.6" customHeight="1" x14ac:dyDescent="0.25">
      <c r="A311" s="158"/>
      <c r="B311" s="159" t="str">
        <f>B53</f>
        <v xml:space="preserve">L'unité : </v>
      </c>
      <c r="C311" s="147" t="str">
        <f>C53</f>
        <v>u</v>
      </c>
      <c r="D311" s="21">
        <f>D53</f>
        <v>0</v>
      </c>
      <c r="E311" s="148">
        <v>1</v>
      </c>
      <c r="F311" s="21">
        <f>D311*E311</f>
        <v>0</v>
      </c>
      <c r="H311" s="178"/>
    </row>
    <row r="312" spans="1:8" ht="12.6" customHeight="1" x14ac:dyDescent="0.25">
      <c r="A312" s="158"/>
      <c r="B312" s="159"/>
      <c r="C312" s="147"/>
      <c r="D312" s="21"/>
      <c r="E312" s="148"/>
      <c r="F312" s="149"/>
      <c r="H312" s="178"/>
    </row>
    <row r="313" spans="1:8" ht="24" x14ac:dyDescent="0.25">
      <c r="A313" s="158">
        <f>A55</f>
        <v>103</v>
      </c>
      <c r="B313" s="155" t="str">
        <f>B55</f>
        <v>TRANCHEE POUR POSE DE CANALISATION D'ASSAINISSEMENT Y COMPRIS ENROBAGE ET REMBLAIEMENT</v>
      </c>
      <c r="C313" s="147"/>
      <c r="D313" s="21"/>
      <c r="E313" s="148"/>
      <c r="F313" s="149"/>
      <c r="H313" s="178"/>
    </row>
    <row r="314" spans="1:8" ht="12.6" customHeight="1" x14ac:dyDescent="0.25">
      <c r="A314" s="158"/>
      <c r="B314" s="159" t="str">
        <f>B56</f>
        <v xml:space="preserve">Le mètre cube : </v>
      </c>
      <c r="C314" s="147" t="str">
        <f>C56</f>
        <v>m3</v>
      </c>
      <c r="D314" s="21">
        <f>D56</f>
        <v>0</v>
      </c>
      <c r="E314" s="148">
        <v>1</v>
      </c>
      <c r="F314" s="21">
        <f>D314*E314</f>
        <v>0</v>
      </c>
      <c r="H314" s="178"/>
    </row>
    <row r="315" spans="1:8" ht="12.6" customHeight="1" x14ac:dyDescent="0.25">
      <c r="A315" s="158"/>
      <c r="B315" s="159"/>
      <c r="C315" s="147"/>
      <c r="D315" s="21"/>
      <c r="E315" s="148"/>
      <c r="F315" s="149"/>
      <c r="H315" s="178"/>
    </row>
    <row r="316" spans="1:8" ht="12.6" customHeight="1" x14ac:dyDescent="0.25">
      <c r="A316" s="158">
        <f>A58</f>
        <v>104</v>
      </c>
      <c r="B316" s="155" t="str">
        <f>B58</f>
        <v>FOURNITURE ET POSE DE CANALISATION EN PVC CR16</v>
      </c>
      <c r="C316" s="147"/>
      <c r="D316" s="21"/>
      <c r="E316" s="148"/>
      <c r="F316" s="149"/>
      <c r="H316" s="178"/>
    </row>
    <row r="317" spans="1:8" ht="12.6" customHeight="1" x14ac:dyDescent="0.25">
      <c r="A317" s="158" t="str">
        <f>A59</f>
        <v>A</v>
      </c>
      <c r="B317" s="159" t="str">
        <f>B59</f>
        <v>Fourniture et pose de canalisation Ø110</v>
      </c>
      <c r="C317" s="147"/>
      <c r="D317" s="21"/>
      <c r="E317" s="148"/>
      <c r="F317" s="149"/>
      <c r="H317" s="178"/>
    </row>
    <row r="318" spans="1:8" ht="12.6" customHeight="1" x14ac:dyDescent="0.25">
      <c r="A318" s="158"/>
      <c r="B318" s="159" t="str">
        <f>B60</f>
        <v xml:space="preserve">Le mètre linéaire : </v>
      </c>
      <c r="C318" s="147" t="str">
        <f>C60</f>
        <v>ml</v>
      </c>
      <c r="D318" s="21">
        <f>D60</f>
        <v>0</v>
      </c>
      <c r="E318" s="148">
        <v>1</v>
      </c>
      <c r="F318" s="21">
        <f>D318*E318</f>
        <v>0</v>
      </c>
      <c r="H318" s="178"/>
    </row>
    <row r="319" spans="1:8" ht="12.6" customHeight="1" x14ac:dyDescent="0.25">
      <c r="A319" s="158"/>
      <c r="B319" s="159"/>
      <c r="C319" s="147"/>
      <c r="D319" s="21"/>
      <c r="E319" s="148"/>
      <c r="F319" s="149"/>
      <c r="H319" s="178"/>
    </row>
    <row r="320" spans="1:8" ht="12.6" customHeight="1" x14ac:dyDescent="0.25">
      <c r="A320" s="158">
        <f>A62</f>
        <v>105</v>
      </c>
      <c r="B320" s="155" t="str">
        <f>B62</f>
        <v>FOURNITURE ET MISE EN PLACE D'UN ACODRAIN</v>
      </c>
      <c r="C320" s="147"/>
      <c r="D320" s="21"/>
      <c r="E320" s="148"/>
      <c r="F320" s="149"/>
      <c r="H320" s="178"/>
    </row>
    <row r="321" spans="1:8" ht="12.6" customHeight="1" x14ac:dyDescent="0.25">
      <c r="A321" s="158" t="str">
        <f>A63</f>
        <v>A</v>
      </c>
      <c r="B321" s="159" t="str">
        <f>B63</f>
        <v>Fourniture et pose d'un acodrain Ø100mm de classe 250 kN</v>
      </c>
      <c r="C321" s="147"/>
      <c r="D321" s="21"/>
      <c r="E321" s="148"/>
      <c r="F321" s="149"/>
      <c r="H321" s="178"/>
    </row>
    <row r="322" spans="1:8" ht="12.6" customHeight="1" x14ac:dyDescent="0.25">
      <c r="A322" s="158"/>
      <c r="B322" s="159" t="str">
        <f>B64</f>
        <v xml:space="preserve">Le mètre linéaire : </v>
      </c>
      <c r="C322" s="147" t="str">
        <f>C64</f>
        <v>ml</v>
      </c>
      <c r="D322" s="21">
        <f>D64</f>
        <v>0</v>
      </c>
      <c r="E322" s="148">
        <v>5</v>
      </c>
      <c r="F322" s="21">
        <f>D322*E322</f>
        <v>0</v>
      </c>
      <c r="H322" s="178"/>
    </row>
    <row r="323" spans="1:8" ht="12.6" customHeight="1" x14ac:dyDescent="0.25">
      <c r="A323" s="146"/>
      <c r="B323" s="18"/>
      <c r="C323" s="147"/>
      <c r="D323" s="21"/>
      <c r="E323" s="148"/>
      <c r="F323" s="149"/>
      <c r="H323" s="178"/>
    </row>
    <row r="324" spans="1:8" ht="12.6" customHeight="1" x14ac:dyDescent="0.25">
      <c r="A324" s="158">
        <f>A66</f>
        <v>106</v>
      </c>
      <c r="B324" s="155" t="str">
        <f>B66</f>
        <v>RACCORDEMENT DES EAUX PLUVIALES SUR OUVRAGE D'ASSAINISSEMENT EXISTANT</v>
      </c>
      <c r="C324" s="147"/>
      <c r="D324" s="21"/>
      <c r="E324" s="148"/>
      <c r="F324" s="149"/>
      <c r="H324" s="178"/>
    </row>
    <row r="325" spans="1:8" ht="12.6" customHeight="1" x14ac:dyDescent="0.25">
      <c r="A325" s="146" t="s">
        <v>20</v>
      </c>
      <c r="B325" s="18" t="s">
        <v>209</v>
      </c>
      <c r="C325" s="147"/>
      <c r="D325" s="21"/>
      <c r="E325" s="148"/>
      <c r="F325" s="149"/>
      <c r="H325" s="178"/>
    </row>
    <row r="326" spans="1:8" ht="12.6" customHeight="1" x14ac:dyDescent="0.25">
      <c r="A326" s="146"/>
      <c r="B326" s="18" t="s">
        <v>24</v>
      </c>
      <c r="C326" s="147" t="s">
        <v>0</v>
      </c>
      <c r="D326" s="21"/>
      <c r="E326" s="148">
        <v>1</v>
      </c>
      <c r="F326" s="21">
        <f>D326*E326</f>
        <v>0</v>
      </c>
      <c r="H326" s="178"/>
    </row>
    <row r="327" spans="1:8" ht="12.6" customHeight="1" x14ac:dyDescent="0.25">
      <c r="A327" s="146"/>
      <c r="B327" s="18"/>
      <c r="C327" s="147"/>
      <c r="D327" s="21"/>
      <c r="E327" s="148"/>
      <c r="F327" s="149"/>
      <c r="H327" s="178"/>
    </row>
    <row r="328" spans="1:8" ht="12.6" customHeight="1" x14ac:dyDescent="0.25">
      <c r="A328" s="158">
        <f>A70</f>
        <v>107</v>
      </c>
      <c r="B328" s="155" t="str">
        <f>B70</f>
        <v>ESSAI D'ETANCHEITE</v>
      </c>
      <c r="C328" s="147"/>
      <c r="D328" s="21"/>
      <c r="E328" s="148"/>
      <c r="F328" s="149"/>
      <c r="H328" s="178"/>
    </row>
    <row r="329" spans="1:8" ht="12.6" customHeight="1" x14ac:dyDescent="0.25">
      <c r="A329" s="158" t="str">
        <f>A71</f>
        <v>A</v>
      </c>
      <c r="B329" s="159" t="str">
        <f>B71</f>
        <v>Pour tous les collecteurs quelque soit le diamètre</v>
      </c>
      <c r="C329" s="147"/>
      <c r="D329" s="21"/>
      <c r="E329" s="148"/>
      <c r="F329" s="149"/>
      <c r="H329" s="178"/>
    </row>
    <row r="330" spans="1:8" ht="12.6" customHeight="1" x14ac:dyDescent="0.25">
      <c r="A330" s="158"/>
      <c r="B330" s="159" t="str">
        <f>B72</f>
        <v xml:space="preserve">Le mètre linéaire : </v>
      </c>
      <c r="C330" s="147" t="str">
        <f>C72</f>
        <v>ml</v>
      </c>
      <c r="D330" s="21">
        <f>D72</f>
        <v>0</v>
      </c>
      <c r="E330" s="148">
        <v>1</v>
      </c>
      <c r="F330" s="21">
        <f>D330*E330</f>
        <v>0</v>
      </c>
      <c r="H330" s="178"/>
    </row>
    <row r="331" spans="1:8" ht="12.6" customHeight="1" x14ac:dyDescent="0.25">
      <c r="A331" s="158" t="str">
        <f>A73</f>
        <v>B</v>
      </c>
      <c r="B331" s="159" t="str">
        <f>B73</f>
        <v>Pour tous les regards quelque soit les dimensions</v>
      </c>
      <c r="C331" s="147"/>
      <c r="D331" s="21"/>
      <c r="E331" s="148"/>
      <c r="F331" s="149"/>
      <c r="H331" s="178"/>
    </row>
    <row r="332" spans="1:8" ht="12.6" customHeight="1" x14ac:dyDescent="0.25">
      <c r="A332" s="158"/>
      <c r="B332" s="159" t="str">
        <f>B74</f>
        <v xml:space="preserve">L'unité : </v>
      </c>
      <c r="C332" s="147" t="str">
        <f>C74</f>
        <v>u</v>
      </c>
      <c r="D332" s="21">
        <f>D74</f>
        <v>0</v>
      </c>
      <c r="E332" s="148">
        <v>1</v>
      </c>
      <c r="F332" s="21">
        <f>D332*E332</f>
        <v>0</v>
      </c>
      <c r="H332" s="178"/>
    </row>
    <row r="333" spans="1:8" ht="12.6" customHeight="1" x14ac:dyDescent="0.25">
      <c r="A333" s="158"/>
      <c r="B333" s="159"/>
      <c r="C333" s="147"/>
      <c r="D333" s="21"/>
      <c r="E333" s="148"/>
      <c r="F333" s="149"/>
      <c r="H333" s="178"/>
    </row>
    <row r="334" spans="1:8" ht="12.6" customHeight="1" x14ac:dyDescent="0.25">
      <c r="A334" s="158">
        <f>A76</f>
        <v>108</v>
      </c>
      <c r="B334" s="155" t="str">
        <f>B76</f>
        <v>INSPECTION VIDEO</v>
      </c>
      <c r="C334" s="147"/>
      <c r="D334" s="21"/>
      <c r="E334" s="148"/>
      <c r="F334" s="149"/>
      <c r="H334" s="178"/>
    </row>
    <row r="335" spans="1:8" ht="12.6" customHeight="1" x14ac:dyDescent="0.25">
      <c r="A335" s="158"/>
      <c r="B335" s="159" t="str">
        <f>B77</f>
        <v xml:space="preserve">Le mètre linéaire : </v>
      </c>
      <c r="C335" s="147" t="str">
        <f>C77</f>
        <v>ml</v>
      </c>
      <c r="D335" s="21">
        <f>D77</f>
        <v>0</v>
      </c>
      <c r="E335" s="148">
        <v>1</v>
      </c>
      <c r="F335" s="21">
        <f>D335*E335</f>
        <v>0</v>
      </c>
      <c r="H335" s="178"/>
    </row>
    <row r="336" spans="1:8" ht="12.6" customHeight="1" x14ac:dyDescent="0.25">
      <c r="A336" s="146"/>
      <c r="B336" s="18"/>
      <c r="C336" s="147"/>
      <c r="D336" s="21"/>
      <c r="E336" s="148"/>
      <c r="F336" s="149"/>
      <c r="H336" s="178"/>
    </row>
    <row r="337" spans="1:8" ht="12.6" customHeight="1" x14ac:dyDescent="0.25">
      <c r="A337" s="154">
        <f>A120</f>
        <v>301</v>
      </c>
      <c r="B337" s="155" t="str">
        <f>B120</f>
        <v>DECAPAGE DE LA TERRE VEGETALE SUR UNE EPAISSEUR MOYENNE DE 20 CM</v>
      </c>
      <c r="C337" s="24"/>
      <c r="D337" s="21"/>
      <c r="E337" s="61"/>
      <c r="F337" s="21"/>
      <c r="H337" s="178"/>
    </row>
    <row r="338" spans="1:8" ht="12.6" customHeight="1" x14ac:dyDescent="0.25">
      <c r="A338" s="154" t="str">
        <f>A121</f>
        <v>A</v>
      </c>
      <c r="B338" s="156" t="str">
        <f>B121</f>
        <v>Stocké sur site</v>
      </c>
      <c r="C338" s="19"/>
      <c r="D338" s="21"/>
      <c r="E338" s="20"/>
      <c r="F338" s="21"/>
      <c r="H338" s="178"/>
    </row>
    <row r="339" spans="1:8" ht="12.6" customHeight="1" x14ac:dyDescent="0.25">
      <c r="A339" s="154"/>
      <c r="B339" s="156" t="str">
        <f>B122</f>
        <v xml:space="preserve">Le mètre cube : </v>
      </c>
      <c r="C339" s="19" t="str">
        <f>C122</f>
        <v>m3</v>
      </c>
      <c r="D339" s="21">
        <f>D122</f>
        <v>0</v>
      </c>
      <c r="E339" s="20">
        <v>1</v>
      </c>
      <c r="F339" s="21">
        <f>D339*E339</f>
        <v>0</v>
      </c>
      <c r="H339" s="178"/>
    </row>
    <row r="340" spans="1:8" ht="12.6" customHeight="1" x14ac:dyDescent="0.25">
      <c r="A340" s="154" t="str">
        <f>A123</f>
        <v>B</v>
      </c>
      <c r="B340" s="156" t="str">
        <f>B123</f>
        <v>Evacuation en décharge agréée</v>
      </c>
      <c r="C340" s="19"/>
      <c r="D340" s="21"/>
      <c r="E340" s="20"/>
      <c r="F340" s="21"/>
      <c r="H340" s="178"/>
    </row>
    <row r="341" spans="1:8" ht="12.6" customHeight="1" x14ac:dyDescent="0.25">
      <c r="A341" s="154"/>
      <c r="B341" s="156" t="str">
        <f>B124</f>
        <v xml:space="preserve">Le mètre cube : </v>
      </c>
      <c r="C341" s="19" t="str">
        <f>C124</f>
        <v>m3</v>
      </c>
      <c r="D341" s="21">
        <f>D124</f>
        <v>0</v>
      </c>
      <c r="E341" s="20">
        <v>-4</v>
      </c>
      <c r="F341" s="21">
        <f>D341*E341</f>
        <v>0</v>
      </c>
      <c r="H341" s="178"/>
    </row>
    <row r="342" spans="1:8" ht="12.6" customHeight="1" x14ac:dyDescent="0.25">
      <c r="A342" s="32"/>
      <c r="B342" s="18"/>
      <c r="C342" s="24"/>
      <c r="D342" s="21"/>
      <c r="E342" s="61"/>
      <c r="F342" s="21"/>
      <c r="H342" s="178"/>
    </row>
    <row r="343" spans="1:8" ht="12.6" customHeight="1" x14ac:dyDescent="0.25">
      <c r="A343" s="154">
        <f>A126</f>
        <v>302</v>
      </c>
      <c r="B343" s="157" t="str">
        <f>B126</f>
        <v>DEPOSE DE BORDURES OU CANIVEAUX EXISTANTS</v>
      </c>
      <c r="C343" s="19"/>
      <c r="D343" s="21"/>
      <c r="E343" s="20"/>
      <c r="F343" s="21"/>
      <c r="H343" s="178"/>
    </row>
    <row r="344" spans="1:8" ht="12.6" customHeight="1" x14ac:dyDescent="0.25">
      <c r="A344" s="154"/>
      <c r="B344" s="156" t="str">
        <f>B127</f>
        <v xml:space="preserve">Le mètre linéaire : </v>
      </c>
      <c r="C344" s="19" t="str">
        <f>C127</f>
        <v>ml</v>
      </c>
      <c r="D344" s="21">
        <f>D127</f>
        <v>0</v>
      </c>
      <c r="E344" s="20">
        <v>6</v>
      </c>
      <c r="F344" s="21">
        <f>D344*E344</f>
        <v>0</v>
      </c>
      <c r="H344" s="178"/>
    </row>
    <row r="345" spans="1:8" ht="12.6" customHeight="1" x14ac:dyDescent="0.25">
      <c r="A345" s="32"/>
      <c r="B345" s="51"/>
      <c r="C345" s="19"/>
      <c r="D345" s="21"/>
      <c r="E345" s="20"/>
      <c r="F345" s="21"/>
      <c r="H345" s="178"/>
    </row>
    <row r="346" spans="1:8" ht="12.6" customHeight="1" x14ac:dyDescent="0.25">
      <c r="A346" s="154">
        <f>A133</f>
        <v>304</v>
      </c>
      <c r="B346" s="157" t="str">
        <f>B133</f>
        <v>RABOTAGE DE COUCHE DE ROULEMENT SUR CHAUSSEE Y COMPRIS EVACUATION EN DECHARGE</v>
      </c>
      <c r="C346" s="19"/>
      <c r="D346" s="21"/>
      <c r="E346" s="153"/>
      <c r="F346" s="149"/>
      <c r="H346" s="178"/>
    </row>
    <row r="347" spans="1:8" ht="12.6" customHeight="1" x14ac:dyDescent="0.25">
      <c r="A347" s="154"/>
      <c r="B347" s="156" t="str">
        <f>B134</f>
        <v xml:space="preserve">Le mètre carré : </v>
      </c>
      <c r="C347" s="19" t="str">
        <f>C134</f>
        <v>m²</v>
      </c>
      <c r="D347" s="21">
        <f>D134</f>
        <v>0</v>
      </c>
      <c r="E347" s="153">
        <v>22</v>
      </c>
      <c r="F347" s="21">
        <f>D347*E347</f>
        <v>0</v>
      </c>
      <c r="H347" s="178"/>
    </row>
    <row r="348" spans="1:8" ht="12.6" customHeight="1" x14ac:dyDescent="0.25">
      <c r="A348" s="146"/>
      <c r="B348" s="51"/>
      <c r="C348" s="152"/>
      <c r="D348" s="52"/>
      <c r="E348" s="153"/>
      <c r="F348" s="149"/>
      <c r="H348" s="178"/>
    </row>
    <row r="349" spans="1:8" ht="12.6" customHeight="1" x14ac:dyDescent="0.25">
      <c r="A349" s="154">
        <f>A136</f>
        <v>305</v>
      </c>
      <c r="B349" s="157" t="str">
        <f>B136</f>
        <v>DEMOLITION DE STRUCTURE EXISTANTE</v>
      </c>
      <c r="C349" s="19"/>
      <c r="D349" s="21"/>
      <c r="E349" s="153"/>
      <c r="F349" s="149"/>
      <c r="H349" s="178"/>
    </row>
    <row r="350" spans="1:8" ht="12.6" customHeight="1" x14ac:dyDescent="0.25">
      <c r="A350" s="154"/>
      <c r="B350" s="156" t="str">
        <f>B137</f>
        <v xml:space="preserve">Le mètre carré : </v>
      </c>
      <c r="C350" s="19" t="str">
        <f>C137</f>
        <v>m²</v>
      </c>
      <c r="D350" s="21">
        <f>D137</f>
        <v>0</v>
      </c>
      <c r="E350" s="153">
        <v>31</v>
      </c>
      <c r="F350" s="21">
        <f>D350*E350</f>
        <v>0</v>
      </c>
      <c r="H350" s="178"/>
    </row>
    <row r="351" spans="1:8" ht="12.6" customHeight="1" x14ac:dyDescent="0.25">
      <c r="A351" s="146"/>
      <c r="B351" s="51"/>
      <c r="C351" s="152"/>
      <c r="D351" s="52"/>
      <c r="E351" s="153"/>
      <c r="F351" s="149"/>
      <c r="H351" s="178"/>
    </row>
    <row r="352" spans="1:8" ht="12.6" customHeight="1" x14ac:dyDescent="0.25">
      <c r="A352" s="154">
        <f>A143</f>
        <v>307</v>
      </c>
      <c r="B352" s="157" t="str">
        <f>B143</f>
        <v>REGLAGE DU FOND DE FORME</v>
      </c>
      <c r="C352" s="19"/>
      <c r="D352" s="21"/>
      <c r="E352" s="153"/>
      <c r="F352" s="149"/>
      <c r="H352" s="178"/>
    </row>
    <row r="353" spans="1:8" ht="12.6" customHeight="1" x14ac:dyDescent="0.25">
      <c r="A353" s="154"/>
      <c r="B353" s="156" t="str">
        <f>B144</f>
        <v xml:space="preserve">Le mètre carré : </v>
      </c>
      <c r="C353" s="19" t="str">
        <f>C144</f>
        <v>m²</v>
      </c>
      <c r="D353" s="21">
        <f>D144</f>
        <v>0</v>
      </c>
      <c r="E353" s="153">
        <v>19</v>
      </c>
      <c r="F353" s="21">
        <f>D353*E353</f>
        <v>0</v>
      </c>
      <c r="H353" s="178"/>
    </row>
    <row r="354" spans="1:8" ht="12.6" customHeight="1" x14ac:dyDescent="0.25">
      <c r="A354" s="146"/>
      <c r="B354" s="51"/>
      <c r="C354" s="152"/>
      <c r="D354" s="52"/>
      <c r="E354" s="153"/>
      <c r="F354" s="149"/>
      <c r="H354" s="178"/>
    </row>
    <row r="355" spans="1:8" ht="12.6" customHeight="1" x14ac:dyDescent="0.25">
      <c r="A355" s="151">
        <v>1</v>
      </c>
      <c r="B355" s="12" t="s">
        <v>218</v>
      </c>
      <c r="C355" s="152"/>
      <c r="D355" s="52"/>
      <c r="E355" s="153"/>
      <c r="F355" s="149"/>
      <c r="H355" s="178"/>
    </row>
    <row r="356" spans="1:8" ht="24" x14ac:dyDescent="0.25">
      <c r="A356" s="146" t="s">
        <v>16</v>
      </c>
      <c r="B356" s="51" t="s">
        <v>220</v>
      </c>
      <c r="C356" s="152"/>
      <c r="D356" s="52"/>
      <c r="E356" s="153"/>
      <c r="F356" s="149"/>
      <c r="H356" s="178"/>
    </row>
    <row r="357" spans="1:8" ht="12.6" customHeight="1" x14ac:dyDescent="0.25">
      <c r="A357" s="146"/>
      <c r="B357" s="51" t="s">
        <v>50</v>
      </c>
      <c r="C357" s="152" t="s">
        <v>2</v>
      </c>
      <c r="D357" s="52"/>
      <c r="E357" s="153">
        <v>19</v>
      </c>
      <c r="F357" s="21">
        <f>D357*E357</f>
        <v>0</v>
      </c>
      <c r="H357" s="178"/>
    </row>
    <row r="358" spans="1:8" ht="12.6" customHeight="1" x14ac:dyDescent="0.25">
      <c r="A358" s="146"/>
      <c r="B358" s="51"/>
      <c r="C358" s="152"/>
      <c r="D358" s="52"/>
      <c r="E358" s="153"/>
      <c r="F358" s="149"/>
      <c r="H358" s="178"/>
    </row>
    <row r="359" spans="1:8" ht="12.6" customHeight="1" x14ac:dyDescent="0.25">
      <c r="A359" s="158">
        <f>A196</f>
        <v>320</v>
      </c>
      <c r="B359" s="157" t="str">
        <f>B196</f>
        <v>FOURNITURE A PIED D'ŒUVRE ET POSE DE BORDURES ET/OU CANIVEAU EN BETON</v>
      </c>
      <c r="C359" s="152"/>
      <c r="D359" s="52"/>
      <c r="E359" s="153"/>
      <c r="F359" s="149"/>
      <c r="H359" s="178"/>
    </row>
    <row r="360" spans="1:8" ht="12.6" customHeight="1" x14ac:dyDescent="0.25">
      <c r="A360" s="158" t="str">
        <f t="shared" ref="A360:B360" si="0">A197</f>
        <v>A</v>
      </c>
      <c r="B360" s="156" t="str">
        <f t="shared" si="0"/>
        <v>Fourniture et pose de bordure béton de type T1</v>
      </c>
      <c r="C360" s="152"/>
      <c r="D360" s="52"/>
      <c r="E360" s="153"/>
      <c r="F360" s="149"/>
      <c r="H360" s="178"/>
    </row>
    <row r="361" spans="1:8" ht="12.6" customHeight="1" x14ac:dyDescent="0.25">
      <c r="A361" s="158"/>
      <c r="B361" s="156" t="str">
        <f t="shared" ref="B361:C361" si="1">B198</f>
        <v xml:space="preserve">Le mètre linéaire : </v>
      </c>
      <c r="C361" s="152" t="str">
        <f t="shared" si="1"/>
        <v>ml</v>
      </c>
      <c r="D361" s="52">
        <f t="shared" ref="B361:D363" si="2">D198</f>
        <v>0</v>
      </c>
      <c r="E361" s="153">
        <v>5</v>
      </c>
      <c r="F361" s="21">
        <f>D361*E361</f>
        <v>0</v>
      </c>
      <c r="H361" s="178"/>
    </row>
    <row r="362" spans="1:8" ht="12.6" customHeight="1" x14ac:dyDescent="0.25">
      <c r="A362" s="158" t="str">
        <f t="shared" ref="A362:B362" si="3">A199</f>
        <v>B</v>
      </c>
      <c r="B362" s="156" t="str">
        <f t="shared" si="3"/>
        <v>Fourniture et pose de bordure béton de type T1 adoucie</v>
      </c>
      <c r="C362" s="152"/>
      <c r="D362" s="52"/>
      <c r="E362" s="153"/>
      <c r="F362" s="149"/>
      <c r="H362" s="178"/>
    </row>
    <row r="363" spans="1:8" ht="12.6" customHeight="1" x14ac:dyDescent="0.25">
      <c r="A363" s="158"/>
      <c r="B363" s="156" t="str">
        <f t="shared" si="2"/>
        <v xml:space="preserve">Le mètre linéaire : </v>
      </c>
      <c r="C363" s="152" t="str">
        <f t="shared" si="2"/>
        <v>ml</v>
      </c>
      <c r="D363" s="52">
        <f t="shared" si="2"/>
        <v>0</v>
      </c>
      <c r="E363" s="153">
        <v>2</v>
      </c>
      <c r="F363" s="21">
        <f>D363*E363</f>
        <v>0</v>
      </c>
      <c r="H363" s="178"/>
    </row>
    <row r="364" spans="1:8" ht="12.6" customHeight="1" x14ac:dyDescent="0.25">
      <c r="A364" s="158" t="str">
        <f t="shared" ref="A364:B364" si="4">A203</f>
        <v>D</v>
      </c>
      <c r="B364" s="156" t="str">
        <f t="shared" si="4"/>
        <v>Fourniture et pose de bordure béton de type ID1</v>
      </c>
      <c r="C364" s="152"/>
      <c r="D364" s="52"/>
      <c r="E364" s="153"/>
      <c r="F364" s="149"/>
      <c r="H364" s="178"/>
    </row>
    <row r="365" spans="1:8" ht="12.6" customHeight="1" x14ac:dyDescent="0.25">
      <c r="A365" s="158"/>
      <c r="B365" s="156" t="str">
        <f t="shared" ref="B365:D365" si="5">B204</f>
        <v xml:space="preserve">Le mètre linéaire : </v>
      </c>
      <c r="C365" s="152" t="str">
        <f t="shared" si="5"/>
        <v>ml</v>
      </c>
      <c r="D365" s="52">
        <f t="shared" si="5"/>
        <v>0</v>
      </c>
      <c r="E365" s="153">
        <v>6</v>
      </c>
      <c r="F365" s="21">
        <f>D365*E365</f>
        <v>0</v>
      </c>
      <c r="H365" s="178"/>
    </row>
    <row r="366" spans="1:8" ht="12.6" customHeight="1" x14ac:dyDescent="0.25">
      <c r="A366" s="158"/>
      <c r="B366" s="156"/>
      <c r="C366" s="152"/>
      <c r="D366" s="52"/>
      <c r="E366" s="153"/>
      <c r="F366" s="149"/>
      <c r="H366" s="178"/>
    </row>
    <row r="367" spans="1:8" ht="12.6" customHeight="1" x14ac:dyDescent="0.25">
      <c r="A367" s="158">
        <f t="shared" ref="A367:B367" si="6">A212</f>
        <v>321</v>
      </c>
      <c r="B367" s="157" t="str">
        <f t="shared" si="6"/>
        <v>MISE A NIVEAU D'OUVRAGES DIVERS (REGARDS, CHAMBRES DE TIRAGES, BOUCHES A CLES ...)</v>
      </c>
      <c r="C367" s="152"/>
      <c r="D367" s="52"/>
      <c r="E367" s="153"/>
      <c r="F367" s="149"/>
      <c r="H367" s="178"/>
    </row>
    <row r="368" spans="1:8" ht="12.6" customHeight="1" x14ac:dyDescent="0.25">
      <c r="A368" s="158"/>
      <c r="B368" s="156" t="str">
        <f>B213</f>
        <v xml:space="preserve">Le forfait : </v>
      </c>
      <c r="C368" s="152" t="str">
        <f>C213</f>
        <v>Ft</v>
      </c>
      <c r="D368" s="52">
        <f>D213</f>
        <v>0</v>
      </c>
      <c r="E368" s="153">
        <v>1</v>
      </c>
      <c r="F368" s="21">
        <f>D368*E368</f>
        <v>0</v>
      </c>
      <c r="H368" s="178"/>
    </row>
    <row r="369" spans="1:8" ht="12.6" customHeight="1" x14ac:dyDescent="0.25">
      <c r="A369" s="146"/>
      <c r="B369" s="51"/>
      <c r="C369" s="152"/>
      <c r="D369" s="52"/>
      <c r="E369" s="153"/>
      <c r="F369" s="149"/>
      <c r="H369" s="178"/>
    </row>
    <row r="370" spans="1:8" ht="12.6" customHeight="1" x14ac:dyDescent="0.25">
      <c r="A370" s="158">
        <f>A249</f>
        <v>501</v>
      </c>
      <c r="B370" s="157" t="str">
        <f>B249</f>
        <v>REPRISE, MISE EN ŒUVRE ET NIVELLEMENT GROSSIER DE TERRE VEGETALE</v>
      </c>
      <c r="C370" s="152"/>
      <c r="D370" s="52"/>
      <c r="E370" s="153"/>
      <c r="F370" s="149"/>
      <c r="H370" s="178"/>
    </row>
    <row r="371" spans="1:8" ht="12.6" customHeight="1" x14ac:dyDescent="0.25">
      <c r="A371" s="158" t="str">
        <f>A250</f>
        <v>A</v>
      </c>
      <c r="B371" s="156" t="str">
        <f>B250</f>
        <v>En espaces verts sur une épaisseur de 30 cm</v>
      </c>
      <c r="C371" s="152"/>
      <c r="D371" s="52"/>
      <c r="E371" s="153"/>
      <c r="F371" s="149"/>
      <c r="H371" s="178"/>
    </row>
    <row r="372" spans="1:8" ht="12.6" customHeight="1" x14ac:dyDescent="0.25">
      <c r="A372" s="158"/>
      <c r="B372" s="156" t="str">
        <f>B251</f>
        <v xml:space="preserve">Le mètre cube : </v>
      </c>
      <c r="C372" s="152" t="str">
        <f>C251</f>
        <v>m3</v>
      </c>
      <c r="D372" s="52">
        <f>D251</f>
        <v>0</v>
      </c>
      <c r="E372" s="153">
        <v>5</v>
      </c>
      <c r="F372" s="21">
        <f>D372*E372</f>
        <v>0</v>
      </c>
      <c r="H372" s="178"/>
    </row>
    <row r="373" spans="1:8" ht="12.6" customHeight="1" x14ac:dyDescent="0.25">
      <c r="A373" s="158"/>
      <c r="B373" s="156"/>
      <c r="C373" s="152"/>
      <c r="D373" s="52"/>
      <c r="E373" s="153"/>
      <c r="F373" s="149"/>
      <c r="H373" s="178"/>
    </row>
    <row r="374" spans="1:8" ht="12.6" customHeight="1" x14ac:dyDescent="0.25">
      <c r="A374" s="158">
        <f>A255</f>
        <v>502</v>
      </c>
      <c r="B374" s="157" t="str">
        <f>B255</f>
        <v>NIVELLEMENT FIN DES ESPACES VERTS</v>
      </c>
      <c r="C374" s="152"/>
      <c r="D374" s="52"/>
      <c r="E374" s="153"/>
      <c r="F374" s="149"/>
      <c r="H374" s="178"/>
    </row>
    <row r="375" spans="1:8" ht="12.6" customHeight="1" x14ac:dyDescent="0.25">
      <c r="A375" s="158"/>
      <c r="B375" s="156" t="str">
        <f>B256</f>
        <v xml:space="preserve">Le mètre carré : </v>
      </c>
      <c r="C375" s="152" t="str">
        <f>C256</f>
        <v>m²</v>
      </c>
      <c r="D375" s="52">
        <f>D256</f>
        <v>0</v>
      </c>
      <c r="E375" s="153">
        <v>15</v>
      </c>
      <c r="F375" s="21">
        <f>D375*E375</f>
        <v>0</v>
      </c>
      <c r="H375" s="178"/>
    </row>
    <row r="376" spans="1:8" ht="12.6" customHeight="1" x14ac:dyDescent="0.25">
      <c r="A376" s="158"/>
      <c r="B376" s="156"/>
      <c r="C376" s="152"/>
      <c r="D376" s="52"/>
      <c r="E376" s="153"/>
      <c r="F376" s="149"/>
      <c r="H376" s="178"/>
    </row>
    <row r="377" spans="1:8" ht="12.6" customHeight="1" x14ac:dyDescent="0.25">
      <c r="A377" s="158">
        <f>A258</f>
        <v>503</v>
      </c>
      <c r="B377" s="157" t="str">
        <f>B258</f>
        <v>ENGAZONNEMENT</v>
      </c>
      <c r="C377" s="152"/>
      <c r="D377" s="52"/>
      <c r="E377" s="153"/>
      <c r="F377" s="149"/>
      <c r="H377" s="178"/>
    </row>
    <row r="378" spans="1:8" ht="12.6" customHeight="1" x14ac:dyDescent="0.25">
      <c r="A378" s="158"/>
      <c r="B378" s="156" t="str">
        <f>B259</f>
        <v xml:space="preserve">Le mètre carré : </v>
      </c>
      <c r="C378" s="152" t="str">
        <f>C259</f>
        <v>m²</v>
      </c>
      <c r="D378" s="52">
        <f>D259</f>
        <v>0</v>
      </c>
      <c r="E378" s="153">
        <v>15</v>
      </c>
      <c r="F378" s="21">
        <f>D378*E378</f>
        <v>0</v>
      </c>
      <c r="H378" s="178"/>
    </row>
    <row r="379" spans="1:8" ht="12.6" customHeight="1" x14ac:dyDescent="0.25">
      <c r="A379" s="146"/>
      <c r="B379" s="51"/>
      <c r="C379" s="152"/>
      <c r="D379" s="52"/>
      <c r="E379" s="153"/>
      <c r="F379" s="149"/>
    </row>
    <row r="380" spans="1:8" ht="21" customHeight="1" x14ac:dyDescent="0.25">
      <c r="A380" s="39"/>
      <c r="B380" s="58"/>
      <c r="C380" s="59"/>
      <c r="D380" s="42" t="s">
        <v>210</v>
      </c>
      <c r="E380" s="183">
        <f>SUM(F301:F379)</f>
        <v>0</v>
      </c>
      <c r="F380" s="184"/>
    </row>
    <row r="381" spans="1:8" ht="9.9499999999999993" customHeight="1" x14ac:dyDescent="0.25"/>
    <row r="382" spans="1:8" ht="15" customHeight="1" x14ac:dyDescent="0.25">
      <c r="B382" s="64" t="s">
        <v>211</v>
      </c>
    </row>
    <row r="383" spans="1:8" ht="9.9499999999999993" customHeight="1" thickBot="1" x14ac:dyDescent="0.3"/>
    <row r="384" spans="1:8" ht="15" customHeight="1" x14ac:dyDescent="0.25">
      <c r="B384" s="65" t="s">
        <v>67</v>
      </c>
      <c r="C384" s="66"/>
      <c r="D384" s="66"/>
      <c r="E384" s="66"/>
      <c r="F384" s="67">
        <f>F294</f>
        <v>0</v>
      </c>
    </row>
    <row r="385" spans="2:6" ht="15" customHeight="1" thickBot="1" x14ac:dyDescent="0.3">
      <c r="B385" s="71" t="str">
        <f>B300</f>
        <v>OPTION - CREATION D'UN ACCES PMR AUX MAISONS</v>
      </c>
      <c r="C385" s="72"/>
      <c r="D385" s="72"/>
      <c r="E385" s="72"/>
      <c r="F385" s="73">
        <f>E380</f>
        <v>0</v>
      </c>
    </row>
    <row r="386" spans="2:6" ht="9.9499999999999993" customHeight="1" x14ac:dyDescent="0.25">
      <c r="B386" s="69"/>
      <c r="C386" s="69"/>
      <c r="D386" s="69"/>
      <c r="E386" s="69"/>
      <c r="F386" s="69"/>
    </row>
    <row r="387" spans="2:6" ht="15" customHeight="1" x14ac:dyDescent="0.25">
      <c r="B387" s="74" t="s">
        <v>212</v>
      </c>
      <c r="C387" s="75"/>
      <c r="D387" s="75"/>
      <c r="E387" s="75"/>
      <c r="F387" s="76">
        <f>SUM(F384:F385)</f>
        <v>0</v>
      </c>
    </row>
    <row r="388" spans="2:6" ht="9.9499999999999993" customHeight="1" x14ac:dyDescent="0.25">
      <c r="B388" s="77"/>
      <c r="C388" s="69"/>
      <c r="D388" s="69"/>
      <c r="E388" s="69"/>
      <c r="F388" s="69"/>
    </row>
    <row r="389" spans="2:6" x14ac:dyDescent="0.25">
      <c r="B389" s="77" t="s">
        <v>238</v>
      </c>
      <c r="C389" s="69"/>
      <c r="D389" s="69"/>
      <c r="E389" s="69"/>
      <c r="F389" s="78">
        <f>F387*0.1</f>
        <v>0</v>
      </c>
    </row>
    <row r="390" spans="2:6" ht="9.9499999999999993" customHeight="1" x14ac:dyDescent="0.25">
      <c r="B390" s="77"/>
      <c r="C390" s="69"/>
      <c r="D390" s="69"/>
      <c r="E390" s="69"/>
      <c r="F390" s="69"/>
    </row>
    <row r="391" spans="2:6" ht="15" customHeight="1" x14ac:dyDescent="0.25">
      <c r="B391" s="74" t="s">
        <v>213</v>
      </c>
      <c r="C391" s="75"/>
      <c r="D391" s="75"/>
      <c r="E391" s="75"/>
      <c r="F391" s="76">
        <f>F387+F389</f>
        <v>0</v>
      </c>
    </row>
    <row r="392" spans="2:6" ht="9.9499999999999993" customHeight="1" x14ac:dyDescent="0.25">
      <c r="B392" s="79"/>
      <c r="C392" s="79"/>
      <c r="D392" s="79"/>
      <c r="E392" s="79"/>
      <c r="F392" s="79"/>
    </row>
  </sheetData>
  <mergeCells count="14">
    <mergeCell ref="B300:D300"/>
    <mergeCell ref="E380:F380"/>
    <mergeCell ref="B223:D223"/>
    <mergeCell ref="E246:F246"/>
    <mergeCell ref="B248:D248"/>
    <mergeCell ref="E283:F283"/>
    <mergeCell ref="E221:F221"/>
    <mergeCell ref="B46:D46"/>
    <mergeCell ref="E79:F79"/>
    <mergeCell ref="B2:D2"/>
    <mergeCell ref="E44:F44"/>
    <mergeCell ref="B81:D81"/>
    <mergeCell ref="E117:F117"/>
    <mergeCell ref="B119:D119"/>
  </mergeCells>
  <pageMargins left="0.70866141732283472" right="0.70866141732283472" top="0.74803149606299213" bottom="0.74803149606299213" header="0.31496062992125984" footer="0.31496062992125984"/>
  <pageSetup paperSize="9" scale="56" fitToHeight="0" orientation="portrait" r:id="rId1"/>
  <headerFooter>
    <oddHeader>&amp;LMaître d'ouvrage : 
UGECAM Hauts-de-France&amp;CMise en sécurité du bâtiment hébergement de l'ESRP-ESPO "Centre Lillois"
DPGF&amp;RDCE</oddHeader>
    <oddFooter>&amp;LEtablie le &amp;D&amp;C&amp;P/&amp;N&amp;R&amp;"-,Gras"Aména KONCEPT</oddFooter>
  </headerFooter>
  <rowBreaks count="5" manualBreakCount="5">
    <brk id="80" max="5" man="1"/>
    <brk id="118" max="5" man="1"/>
    <brk id="195" max="5" man="1"/>
    <brk id="247" max="5" man="1"/>
    <brk id="2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D7E94-F123-4A19-974B-F080EBE865F9}">
  <sheetPr>
    <pageSetUpPr fitToPage="1"/>
  </sheetPr>
  <dimension ref="A1:D1124"/>
  <sheetViews>
    <sheetView view="pageBreakPreview" topLeftCell="A483" zoomScale="80" zoomScaleNormal="100" zoomScaleSheetLayoutView="80" workbookViewId="0">
      <selection activeCell="G496" sqref="G496"/>
    </sheetView>
  </sheetViews>
  <sheetFormatPr baseColWidth="10" defaultRowHeight="15" x14ac:dyDescent="0.25"/>
  <cols>
    <col min="1" max="1" width="6.7109375" customWidth="1"/>
    <col min="2" max="2" width="80.7109375" customWidth="1"/>
    <col min="3" max="3" width="6.7109375" customWidth="1"/>
    <col min="4" max="4" width="18.7109375" customWidth="1"/>
  </cols>
  <sheetData>
    <row r="1" spans="1:4" ht="30" customHeight="1" x14ac:dyDescent="0.25">
      <c r="A1" s="85" t="s">
        <v>3</v>
      </c>
      <c r="B1" s="85" t="s">
        <v>105</v>
      </c>
      <c r="C1" s="85" t="s">
        <v>5</v>
      </c>
      <c r="D1" s="85" t="s">
        <v>106</v>
      </c>
    </row>
    <row r="2" spans="1:4" ht="24" customHeight="1" x14ac:dyDescent="0.25">
      <c r="A2" s="86"/>
      <c r="B2" s="185" t="str">
        <f>+DPGF!B2</f>
        <v>CHAPITRE 0 - INSTALLATIONS &amp; FRAIS DE CHANTIER</v>
      </c>
      <c r="C2" s="185"/>
      <c r="D2" s="186"/>
    </row>
    <row r="3" spans="1:4" ht="12.6" customHeight="1" x14ac:dyDescent="0.25">
      <c r="A3" s="11">
        <f>+DPGF!A3</f>
        <v>1</v>
      </c>
      <c r="B3" s="88" t="str">
        <f>+DPGF!B3</f>
        <v>INSTALLATION ET FRAIS DE CHANTIER</v>
      </c>
      <c r="C3" s="89"/>
      <c r="D3" s="89"/>
    </row>
    <row r="4" spans="1:4" ht="132" x14ac:dyDescent="0.25">
      <c r="A4" s="90"/>
      <c r="B4" s="105" t="s">
        <v>149</v>
      </c>
      <c r="C4" s="90"/>
      <c r="D4" s="90"/>
    </row>
    <row r="5" spans="1:4" ht="12.6" customHeight="1" x14ac:dyDescent="0.25">
      <c r="A5" s="90"/>
      <c r="B5" s="91" t="str">
        <f>+DPGF!B4</f>
        <v>Le forfait :</v>
      </c>
      <c r="C5" s="90"/>
      <c r="D5" s="90"/>
    </row>
    <row r="6" spans="1:4" ht="12.6" customHeight="1" x14ac:dyDescent="0.25">
      <c r="A6" s="90"/>
      <c r="B6" s="96" t="s">
        <v>107</v>
      </c>
      <c r="C6" s="90"/>
      <c r="D6" s="90"/>
    </row>
    <row r="7" spans="1:4" ht="12.6" customHeight="1" x14ac:dyDescent="0.25">
      <c r="A7" s="90"/>
      <c r="B7" s="90"/>
      <c r="C7" s="90"/>
      <c r="D7" s="90"/>
    </row>
    <row r="8" spans="1:4" ht="12.6" customHeight="1" x14ac:dyDescent="0.25">
      <c r="A8" s="90"/>
      <c r="B8" s="92"/>
      <c r="C8" s="87" t="str">
        <f>DPGF!C4</f>
        <v>Ft</v>
      </c>
      <c r="D8" s="93">
        <v>0</v>
      </c>
    </row>
    <row r="9" spans="1:4" ht="12.6" customHeight="1" x14ac:dyDescent="0.25">
      <c r="A9" s="94"/>
      <c r="B9" s="94"/>
      <c r="C9" s="94"/>
      <c r="D9" s="94"/>
    </row>
    <row r="10" spans="1:4" ht="12.6" customHeight="1" x14ac:dyDescent="0.25">
      <c r="A10" s="11">
        <f>DPGF!A6</f>
        <v>2</v>
      </c>
      <c r="B10" s="88" t="str">
        <f>DPGF!B6</f>
        <v xml:space="preserve">BARRIERAGE ET SIGNALISATION PROVISOIRE </v>
      </c>
      <c r="C10" s="89"/>
      <c r="D10" s="89"/>
    </row>
    <row r="11" spans="1:4" ht="12.6" customHeight="1" x14ac:dyDescent="0.25">
      <c r="A11" s="90"/>
      <c r="B11" s="105" t="s">
        <v>139</v>
      </c>
      <c r="C11" s="90"/>
      <c r="D11" s="90"/>
    </row>
    <row r="12" spans="1:4" ht="12.6" customHeight="1" x14ac:dyDescent="0.25">
      <c r="A12" s="90"/>
      <c r="B12" s="91" t="str">
        <f>DPGF!B7</f>
        <v>Le forfait :</v>
      </c>
      <c r="C12" s="90"/>
      <c r="D12" s="90"/>
    </row>
    <row r="13" spans="1:4" ht="12.6" customHeight="1" x14ac:dyDescent="0.25">
      <c r="A13" s="90"/>
      <c r="B13" s="96" t="s">
        <v>107</v>
      </c>
      <c r="C13" s="90"/>
      <c r="D13" s="90"/>
    </row>
    <row r="14" spans="1:4" ht="12.6" customHeight="1" x14ac:dyDescent="0.25">
      <c r="A14" s="90"/>
      <c r="B14" s="90"/>
      <c r="C14" s="90"/>
      <c r="D14" s="90"/>
    </row>
    <row r="15" spans="1:4" ht="12.6" customHeight="1" x14ac:dyDescent="0.25">
      <c r="A15" s="90"/>
      <c r="B15" s="92"/>
      <c r="C15" s="87" t="str">
        <f>DPGF!C7</f>
        <v>Ft</v>
      </c>
      <c r="D15" s="93">
        <v>0</v>
      </c>
    </row>
    <row r="16" spans="1:4" ht="12.6" customHeight="1" x14ac:dyDescent="0.25">
      <c r="A16" s="94"/>
      <c r="B16" s="94"/>
      <c r="C16" s="94"/>
      <c r="D16" s="94"/>
    </row>
    <row r="17" spans="1:4" ht="12.6" customHeight="1" x14ac:dyDescent="0.25">
      <c r="A17" s="11">
        <f>DPGF!A9</f>
        <v>3</v>
      </c>
      <c r="B17" s="88" t="str">
        <f>DPGF!B9</f>
        <v>CONSTAT D'ETAT DES LIEUX RÉALISÉ PAR UN HUISSIER DE JUSTICE</v>
      </c>
      <c r="C17" s="89"/>
      <c r="D17" s="89"/>
    </row>
    <row r="18" spans="1:4" ht="36" x14ac:dyDescent="0.25">
      <c r="A18" s="90"/>
      <c r="B18" s="167" t="s">
        <v>140</v>
      </c>
      <c r="C18" s="90"/>
      <c r="D18" s="90"/>
    </row>
    <row r="19" spans="1:4" ht="12.6" customHeight="1" x14ac:dyDescent="0.25">
      <c r="A19" s="90"/>
      <c r="B19" s="91" t="str">
        <f>DPGF!B10</f>
        <v>Le forfait :</v>
      </c>
      <c r="C19" s="90"/>
      <c r="D19" s="90"/>
    </row>
    <row r="20" spans="1:4" ht="12.6" customHeight="1" x14ac:dyDescent="0.25">
      <c r="A20" s="90"/>
      <c r="B20" s="96" t="s">
        <v>107</v>
      </c>
      <c r="C20" s="90"/>
      <c r="D20" s="90"/>
    </row>
    <row r="21" spans="1:4" ht="12.6" customHeight="1" x14ac:dyDescent="0.25">
      <c r="A21" s="90"/>
      <c r="B21" s="90"/>
      <c r="C21" s="90"/>
      <c r="D21" s="90"/>
    </row>
    <row r="22" spans="1:4" ht="12.6" customHeight="1" x14ac:dyDescent="0.25">
      <c r="A22" s="90"/>
      <c r="B22" s="92"/>
      <c r="C22" s="87" t="str">
        <f>DPGF!C10</f>
        <v>Ft</v>
      </c>
      <c r="D22" s="93">
        <v>0</v>
      </c>
    </row>
    <row r="23" spans="1:4" ht="12.6" customHeight="1" x14ac:dyDescent="0.25">
      <c r="A23" s="94"/>
      <c r="B23" s="94"/>
      <c r="C23" s="94"/>
      <c r="D23" s="94"/>
    </row>
    <row r="24" spans="1:4" ht="12.6" customHeight="1" x14ac:dyDescent="0.25">
      <c r="A24" s="11">
        <f>DPGF!A12</f>
        <v>4</v>
      </c>
      <c r="B24" s="88" t="str">
        <f>DPGF!B12</f>
        <v xml:space="preserve">SIGNALISATION DE CHANTIER </v>
      </c>
      <c r="C24" s="89"/>
      <c r="D24" s="89"/>
    </row>
    <row r="25" spans="1:4" ht="96" x14ac:dyDescent="0.25">
      <c r="A25" s="90"/>
      <c r="B25" s="167" t="s">
        <v>141</v>
      </c>
      <c r="C25" s="90"/>
      <c r="D25" s="90"/>
    </row>
    <row r="26" spans="1:4" ht="12.6" customHeight="1" x14ac:dyDescent="0.25">
      <c r="A26" s="95" t="str">
        <f>DPGF!A13</f>
        <v>A</v>
      </c>
      <c r="B26" s="97" t="str">
        <f>DPGF!B13</f>
        <v xml:space="preserve">Signalisation temporaire au droit des travaux </v>
      </c>
      <c r="C26" s="90"/>
      <c r="D26" s="90"/>
    </row>
    <row r="27" spans="1:4" ht="12.6" customHeight="1" x14ac:dyDescent="0.25">
      <c r="A27" s="90"/>
      <c r="B27" s="91" t="str">
        <f>DPGF!B14</f>
        <v>Le forfait :</v>
      </c>
      <c r="C27" s="90"/>
      <c r="D27" s="90"/>
    </row>
    <row r="28" spans="1:4" ht="12.6" customHeight="1" x14ac:dyDescent="0.25">
      <c r="A28" s="90"/>
      <c r="B28" s="96" t="s">
        <v>107</v>
      </c>
      <c r="C28" s="90"/>
      <c r="D28" s="90"/>
    </row>
    <row r="29" spans="1:4" ht="12.6" customHeight="1" x14ac:dyDescent="0.25">
      <c r="A29" s="90"/>
      <c r="B29" s="90"/>
      <c r="C29" s="90"/>
      <c r="D29" s="90"/>
    </row>
    <row r="30" spans="1:4" ht="12.6" customHeight="1" x14ac:dyDescent="0.25">
      <c r="A30" s="90"/>
      <c r="B30" s="92"/>
      <c r="C30" s="87" t="str">
        <f>DPGF!C14</f>
        <v>Ft</v>
      </c>
      <c r="D30" s="93">
        <v>0</v>
      </c>
    </row>
    <row r="31" spans="1:4" ht="12.6" customHeight="1" x14ac:dyDescent="0.25">
      <c r="A31" s="94"/>
      <c r="B31" s="94"/>
      <c r="C31" s="94"/>
      <c r="D31" s="94"/>
    </row>
    <row r="32" spans="1:4" ht="12.6" customHeight="1" x14ac:dyDescent="0.25">
      <c r="A32" s="11">
        <f>DPGF!A16</f>
        <v>5</v>
      </c>
      <c r="B32" s="88" t="str">
        <f>DPGF!B16</f>
        <v>MARQUAGE ET PIQUETAGE</v>
      </c>
      <c r="C32" s="89"/>
      <c r="D32" s="89"/>
    </row>
    <row r="33" spans="1:4" ht="24" x14ac:dyDescent="0.25">
      <c r="A33" s="90"/>
      <c r="B33" s="167" t="s">
        <v>142</v>
      </c>
      <c r="C33" s="90"/>
      <c r="D33" s="90"/>
    </row>
    <row r="34" spans="1:4" ht="12.6" customHeight="1" x14ac:dyDescent="0.25">
      <c r="A34" s="95" t="str">
        <f>DPGF!A17</f>
        <v>A</v>
      </c>
      <c r="B34" s="97" t="str">
        <f>DPGF!B17</f>
        <v>Piquetage général</v>
      </c>
      <c r="C34" s="90"/>
      <c r="D34" s="90"/>
    </row>
    <row r="35" spans="1:4" ht="12.6" customHeight="1" x14ac:dyDescent="0.25">
      <c r="A35" s="90"/>
      <c r="B35" s="91" t="str">
        <f>DPGF!B18</f>
        <v>Le forfait :</v>
      </c>
      <c r="C35" s="90"/>
      <c r="D35" s="90"/>
    </row>
    <row r="36" spans="1:4" ht="12.6" customHeight="1" x14ac:dyDescent="0.25">
      <c r="A36" s="90"/>
      <c r="B36" s="96" t="s">
        <v>107</v>
      </c>
      <c r="C36" s="90"/>
      <c r="D36" s="90"/>
    </row>
    <row r="37" spans="1:4" ht="12.6" customHeight="1" x14ac:dyDescent="0.25">
      <c r="A37" s="90"/>
      <c r="B37" s="90"/>
      <c r="C37" s="90"/>
      <c r="D37" s="90"/>
    </row>
    <row r="38" spans="1:4" ht="12.6" customHeight="1" x14ac:dyDescent="0.25">
      <c r="A38" s="90"/>
      <c r="B38" s="92"/>
      <c r="C38" s="87" t="str">
        <f>DPGF!C18</f>
        <v>Ft</v>
      </c>
      <c r="D38" s="93">
        <v>0</v>
      </c>
    </row>
    <row r="39" spans="1:4" ht="12.6" customHeight="1" x14ac:dyDescent="0.25">
      <c r="A39" s="90"/>
      <c r="B39" s="90"/>
      <c r="C39" s="90"/>
      <c r="D39" s="90"/>
    </row>
    <row r="40" spans="1:4" ht="12.6" customHeight="1" x14ac:dyDescent="0.25">
      <c r="A40" s="95" t="str">
        <f>DPGF!A19</f>
        <v>B</v>
      </c>
      <c r="B40" s="97" t="str">
        <f>DPGF!B19</f>
        <v xml:space="preserve">Marquage et Piquetage spécial </v>
      </c>
      <c r="C40" s="90"/>
      <c r="D40" s="90"/>
    </row>
    <row r="41" spans="1:4" ht="12.6" customHeight="1" x14ac:dyDescent="0.25">
      <c r="A41" s="90"/>
      <c r="B41" s="91" t="str">
        <f>DPGF!B20</f>
        <v>Le forfait :</v>
      </c>
      <c r="C41" s="90"/>
      <c r="D41" s="90"/>
    </row>
    <row r="42" spans="1:4" ht="12.6" customHeight="1" x14ac:dyDescent="0.25">
      <c r="A42" s="90"/>
      <c r="B42" s="96" t="s">
        <v>107</v>
      </c>
      <c r="C42" s="90"/>
      <c r="D42" s="90"/>
    </row>
    <row r="43" spans="1:4" ht="12.6" customHeight="1" x14ac:dyDescent="0.25">
      <c r="A43" s="90"/>
      <c r="B43" s="90"/>
      <c r="C43" s="90"/>
      <c r="D43" s="90"/>
    </row>
    <row r="44" spans="1:4" ht="12.6" customHeight="1" x14ac:dyDescent="0.25">
      <c r="A44" s="90"/>
      <c r="B44" s="92"/>
      <c r="C44" s="87" t="str">
        <f>DPGF!C20</f>
        <v>Ft</v>
      </c>
      <c r="D44" s="93">
        <v>0</v>
      </c>
    </row>
    <row r="45" spans="1:4" ht="12.6" customHeight="1" x14ac:dyDescent="0.25">
      <c r="A45" s="94"/>
      <c r="B45" s="94"/>
      <c r="C45" s="94"/>
      <c r="D45" s="94"/>
    </row>
    <row r="46" spans="1:4" ht="12.6" customHeight="1" x14ac:dyDescent="0.25">
      <c r="A46" s="11">
        <f>DPGF!A22</f>
        <v>6</v>
      </c>
      <c r="B46" s="88" t="str">
        <f>DPGF!B22</f>
        <v>DEPOSE ET DEMOLITIONS DIVERS (PANNEAUX, MOBILIER URBAIN, …)</v>
      </c>
      <c r="C46" s="89"/>
      <c r="D46" s="89"/>
    </row>
    <row r="47" spans="1:4" ht="48" x14ac:dyDescent="0.25">
      <c r="A47" s="90"/>
      <c r="B47" s="106" t="s">
        <v>194</v>
      </c>
      <c r="C47" s="90"/>
      <c r="D47" s="90"/>
    </row>
    <row r="48" spans="1:4" ht="12.6" customHeight="1" x14ac:dyDescent="0.25">
      <c r="A48" s="90"/>
      <c r="B48" s="91" t="str">
        <f>DPGF!B23</f>
        <v xml:space="preserve">Le forfait : </v>
      </c>
      <c r="C48" s="90"/>
      <c r="D48" s="90"/>
    </row>
    <row r="49" spans="1:4" ht="12.6" customHeight="1" x14ac:dyDescent="0.25">
      <c r="A49" s="90"/>
      <c r="B49" s="96" t="s">
        <v>107</v>
      </c>
      <c r="C49" s="90"/>
      <c r="D49" s="90"/>
    </row>
    <row r="50" spans="1:4" ht="12.6" customHeight="1" x14ac:dyDescent="0.25">
      <c r="A50" s="90"/>
      <c r="B50" s="90"/>
      <c r="C50" s="90"/>
      <c r="D50" s="90"/>
    </row>
    <row r="51" spans="1:4" ht="12.6" customHeight="1" x14ac:dyDescent="0.25">
      <c r="A51" s="90"/>
      <c r="B51" s="92"/>
      <c r="C51" s="87" t="str">
        <f>DPGF!C23</f>
        <v>Ft</v>
      </c>
      <c r="D51" s="93">
        <v>0</v>
      </c>
    </row>
    <row r="52" spans="1:4" ht="12.6" customHeight="1" x14ac:dyDescent="0.25">
      <c r="A52" s="94"/>
      <c r="B52" s="94"/>
      <c r="C52" s="94"/>
      <c r="D52" s="94"/>
    </row>
    <row r="53" spans="1:4" ht="12.6" customHeight="1" x14ac:dyDescent="0.25">
      <c r="A53" s="11">
        <f>DPGF!A25</f>
        <v>7</v>
      </c>
      <c r="B53" s="88" t="str">
        <f>DPGF!B25</f>
        <v>ABATTAGE D'ARBRE OU D'ARBUSTE Y COMPRIS DESSOUCHAGE ET EVACUATION</v>
      </c>
      <c r="C53" s="89"/>
      <c r="D53" s="89"/>
    </row>
    <row r="54" spans="1:4" ht="48" x14ac:dyDescent="0.25">
      <c r="A54" s="90"/>
      <c r="B54" s="105" t="s">
        <v>217</v>
      </c>
      <c r="C54" s="90"/>
      <c r="D54" s="90"/>
    </row>
    <row r="55" spans="1:4" ht="12.6" customHeight="1" x14ac:dyDescent="0.25">
      <c r="A55" s="95" t="str">
        <f>DPGF!A26</f>
        <v>A</v>
      </c>
      <c r="B55" s="97" t="str">
        <f>DPGF!B26</f>
        <v>De diamètre supérieur à 30 cm</v>
      </c>
      <c r="C55" s="90"/>
      <c r="D55" s="90"/>
    </row>
    <row r="56" spans="1:4" ht="12.6" customHeight="1" x14ac:dyDescent="0.25">
      <c r="A56" s="90"/>
      <c r="B56" s="91" t="str">
        <f>DPGF!B27</f>
        <v xml:space="preserve">L'unité : </v>
      </c>
      <c r="C56" s="90"/>
      <c r="D56" s="90"/>
    </row>
    <row r="57" spans="1:4" ht="12.6" customHeight="1" x14ac:dyDescent="0.25">
      <c r="A57" s="90"/>
      <c r="B57" s="96" t="s">
        <v>107</v>
      </c>
      <c r="C57" s="90"/>
      <c r="D57" s="90"/>
    </row>
    <row r="58" spans="1:4" ht="12.6" customHeight="1" x14ac:dyDescent="0.25">
      <c r="A58" s="90"/>
      <c r="B58" s="90"/>
      <c r="C58" s="90"/>
      <c r="D58" s="90"/>
    </row>
    <row r="59" spans="1:4" ht="12.6" customHeight="1" x14ac:dyDescent="0.25">
      <c r="A59" s="90"/>
      <c r="B59" s="92"/>
      <c r="C59" s="87" t="str">
        <f>DPGF!C27</f>
        <v>u</v>
      </c>
      <c r="D59" s="93">
        <v>0</v>
      </c>
    </row>
    <row r="60" spans="1:4" ht="12.6" customHeight="1" x14ac:dyDescent="0.25">
      <c r="A60" s="150"/>
      <c r="B60" s="150"/>
      <c r="C60" s="150"/>
      <c r="D60" s="150"/>
    </row>
    <row r="61" spans="1:4" ht="12.6" customHeight="1" x14ac:dyDescent="0.25">
      <c r="A61" s="166" t="str">
        <f>DPGF!A302</f>
        <v>B</v>
      </c>
      <c r="B61" s="161" t="str">
        <f>DPGF!B302</f>
        <v>Arbuste présent au niveau des maisons</v>
      </c>
      <c r="C61" s="150"/>
      <c r="D61" s="150"/>
    </row>
    <row r="62" spans="1:4" ht="12.6" customHeight="1" x14ac:dyDescent="0.25">
      <c r="A62" s="90"/>
      <c r="B62" s="91" t="str">
        <f>DPGF!B303</f>
        <v xml:space="preserve">L'unité : </v>
      </c>
      <c r="C62" s="90"/>
      <c r="D62" s="90"/>
    </row>
    <row r="63" spans="1:4" ht="12.6" customHeight="1" x14ac:dyDescent="0.25">
      <c r="A63" s="90"/>
      <c r="B63" s="96" t="s">
        <v>107</v>
      </c>
      <c r="C63" s="90"/>
      <c r="D63" s="90"/>
    </row>
    <row r="64" spans="1:4" ht="12.6" customHeight="1" x14ac:dyDescent="0.25">
      <c r="A64" s="90"/>
      <c r="B64" s="90"/>
      <c r="C64" s="90"/>
      <c r="D64" s="90"/>
    </row>
    <row r="65" spans="1:4" ht="12.6" customHeight="1" x14ac:dyDescent="0.25">
      <c r="A65" s="90"/>
      <c r="B65" s="92"/>
      <c r="C65" s="87" t="str">
        <f>DPGF!C303</f>
        <v>u</v>
      </c>
      <c r="D65" s="93">
        <v>0</v>
      </c>
    </row>
    <row r="66" spans="1:4" ht="12.6" customHeight="1" x14ac:dyDescent="0.25">
      <c r="A66" s="94"/>
      <c r="B66" s="94"/>
      <c r="C66" s="94"/>
      <c r="D66" s="94"/>
    </row>
    <row r="67" spans="1:4" ht="12.6" customHeight="1" x14ac:dyDescent="0.25">
      <c r="A67" s="11">
        <f>DPGF!A29</f>
        <v>8</v>
      </c>
      <c r="B67" s="88" t="str">
        <f>DPGF!B29</f>
        <v>DEPOSE DE CANDELABRE EXISTANT Y COMPRIS EVACUATION</v>
      </c>
      <c r="C67" s="89"/>
      <c r="D67" s="89"/>
    </row>
    <row r="68" spans="1:4" ht="108" x14ac:dyDescent="0.25">
      <c r="A68" s="90"/>
      <c r="B68" s="106" t="s">
        <v>223</v>
      </c>
      <c r="C68" s="90"/>
      <c r="D68" s="90"/>
    </row>
    <row r="69" spans="1:4" ht="12.6" customHeight="1" x14ac:dyDescent="0.25">
      <c r="A69" s="90"/>
      <c r="B69" s="91" t="str">
        <f>DPGF!B30</f>
        <v xml:space="preserve">L'unité : </v>
      </c>
      <c r="C69" s="90"/>
      <c r="D69" s="90"/>
    </row>
    <row r="70" spans="1:4" ht="12.6" customHeight="1" x14ac:dyDescent="0.25">
      <c r="A70" s="90"/>
      <c r="B70" s="96" t="s">
        <v>107</v>
      </c>
      <c r="C70" s="90"/>
      <c r="D70" s="90"/>
    </row>
    <row r="71" spans="1:4" ht="12.6" customHeight="1" x14ac:dyDescent="0.25">
      <c r="A71" s="90"/>
      <c r="B71" s="90"/>
      <c r="C71" s="90"/>
      <c r="D71" s="90"/>
    </row>
    <row r="72" spans="1:4" ht="12.6" customHeight="1" x14ac:dyDescent="0.25">
      <c r="A72" s="90"/>
      <c r="B72" s="92"/>
      <c r="C72" s="87" t="str">
        <f>DPGF!C30</f>
        <v>u</v>
      </c>
      <c r="D72" s="93">
        <v>0</v>
      </c>
    </row>
    <row r="73" spans="1:4" ht="12.6" customHeight="1" x14ac:dyDescent="0.25">
      <c r="A73" s="94"/>
      <c r="B73" s="94"/>
      <c r="C73" s="94"/>
      <c r="D73" s="94"/>
    </row>
    <row r="74" spans="1:4" ht="12.6" customHeight="1" x14ac:dyDescent="0.25">
      <c r="A74" s="11">
        <f>DPGF!A32</f>
        <v>9</v>
      </c>
      <c r="B74" s="88" t="str">
        <f>DPGF!B32</f>
        <v>DEPOSE D'ABRI-VELO EXISTANT Y COMPRIS EVACUATION</v>
      </c>
      <c r="C74" s="89"/>
      <c r="D74" s="89"/>
    </row>
    <row r="75" spans="1:4" ht="48" x14ac:dyDescent="0.25">
      <c r="A75" s="90"/>
      <c r="B75" s="106" t="s">
        <v>224</v>
      </c>
      <c r="C75" s="90"/>
      <c r="D75" s="90"/>
    </row>
    <row r="76" spans="1:4" ht="12.6" customHeight="1" x14ac:dyDescent="0.25">
      <c r="A76" s="90"/>
      <c r="B76" s="91" t="str">
        <f>DPGF!B33</f>
        <v xml:space="preserve">L'unité : </v>
      </c>
      <c r="C76" s="90"/>
      <c r="D76" s="90"/>
    </row>
    <row r="77" spans="1:4" ht="12.6" customHeight="1" x14ac:dyDescent="0.25">
      <c r="A77" s="90"/>
      <c r="B77" s="96" t="s">
        <v>107</v>
      </c>
      <c r="C77" s="90"/>
      <c r="D77" s="90"/>
    </row>
    <row r="78" spans="1:4" ht="12.6" customHeight="1" x14ac:dyDescent="0.25">
      <c r="A78" s="90"/>
      <c r="B78" s="90"/>
      <c r="C78" s="90"/>
      <c r="D78" s="90"/>
    </row>
    <row r="79" spans="1:4" ht="12.6" customHeight="1" x14ac:dyDescent="0.25">
      <c r="A79" s="90"/>
      <c r="B79" s="92"/>
      <c r="C79" s="87" t="str">
        <f>DPGF!C33</f>
        <v>u</v>
      </c>
      <c r="D79" s="93">
        <v>0</v>
      </c>
    </row>
    <row r="80" spans="1:4" ht="12.6" customHeight="1" x14ac:dyDescent="0.25">
      <c r="A80" s="94"/>
      <c r="B80" s="94"/>
      <c r="C80" s="94"/>
      <c r="D80" s="94"/>
    </row>
    <row r="81" spans="1:4" ht="12.6" customHeight="1" x14ac:dyDescent="0.25">
      <c r="A81" s="11">
        <f>DPGF!A35</f>
        <v>10</v>
      </c>
      <c r="B81" s="88" t="str">
        <f>DPGF!B35</f>
        <v>SONDAGE POUR REPERAGE DE RESEAUX</v>
      </c>
      <c r="C81" s="89"/>
      <c r="D81" s="89"/>
    </row>
    <row r="82" spans="1:4" ht="48" x14ac:dyDescent="0.25">
      <c r="A82" s="90"/>
      <c r="B82" s="106" t="s">
        <v>143</v>
      </c>
      <c r="C82" s="90"/>
      <c r="D82" s="90"/>
    </row>
    <row r="83" spans="1:4" ht="12.6" customHeight="1" x14ac:dyDescent="0.25">
      <c r="A83" s="90"/>
      <c r="B83" s="91" t="str">
        <f>DPGF!B36</f>
        <v>Le forfait :</v>
      </c>
      <c r="C83" s="90"/>
      <c r="D83" s="90"/>
    </row>
    <row r="84" spans="1:4" ht="12.6" customHeight="1" x14ac:dyDescent="0.25">
      <c r="A84" s="90"/>
      <c r="B84" s="96" t="s">
        <v>107</v>
      </c>
      <c r="C84" s="90"/>
      <c r="D84" s="90"/>
    </row>
    <row r="85" spans="1:4" ht="12.6" customHeight="1" x14ac:dyDescent="0.25">
      <c r="A85" s="90"/>
      <c r="B85" s="90"/>
      <c r="C85" s="90"/>
      <c r="D85" s="90"/>
    </row>
    <row r="86" spans="1:4" ht="12.6" customHeight="1" x14ac:dyDescent="0.25">
      <c r="A86" s="90"/>
      <c r="B86" s="92"/>
      <c r="C86" s="87" t="str">
        <f>DPGF!C36</f>
        <v>Ft</v>
      </c>
      <c r="D86" s="93">
        <v>0</v>
      </c>
    </row>
    <row r="87" spans="1:4" ht="12.6" customHeight="1" x14ac:dyDescent="0.25">
      <c r="A87" s="94"/>
      <c r="B87" s="94"/>
      <c r="C87" s="94"/>
      <c r="D87" s="94"/>
    </row>
    <row r="88" spans="1:4" ht="12.6" customHeight="1" x14ac:dyDescent="0.25">
      <c r="A88" s="11">
        <f>DPGF!A38</f>
        <v>11</v>
      </c>
      <c r="B88" s="88" t="str">
        <f>DPGF!B38</f>
        <v>PANNEAU D'INFORMATION DE DIMENSIONS 3.00X4.00M</v>
      </c>
      <c r="C88" s="89"/>
      <c r="D88" s="89"/>
    </row>
    <row r="89" spans="1:4" ht="96" x14ac:dyDescent="0.25">
      <c r="A89" s="90"/>
      <c r="B89" s="105" t="s">
        <v>187</v>
      </c>
      <c r="C89" s="90"/>
      <c r="D89" s="90"/>
    </row>
    <row r="90" spans="1:4" ht="12.6" customHeight="1" x14ac:dyDescent="0.25">
      <c r="A90" s="90"/>
      <c r="B90" s="91" t="str">
        <f>DPGF!B39</f>
        <v>L'unité :</v>
      </c>
      <c r="C90" s="90"/>
      <c r="D90" s="90"/>
    </row>
    <row r="91" spans="1:4" ht="12.6" customHeight="1" x14ac:dyDescent="0.25">
      <c r="A91" s="90"/>
      <c r="B91" s="96" t="s">
        <v>107</v>
      </c>
      <c r="C91" s="90"/>
      <c r="D91" s="90"/>
    </row>
    <row r="92" spans="1:4" ht="12.6" customHeight="1" x14ac:dyDescent="0.25">
      <c r="A92" s="90"/>
      <c r="B92" s="90"/>
      <c r="C92" s="90"/>
      <c r="D92" s="90"/>
    </row>
    <row r="93" spans="1:4" ht="12.6" customHeight="1" x14ac:dyDescent="0.25">
      <c r="A93" s="90"/>
      <c r="B93" s="92"/>
      <c r="C93" s="87" t="str">
        <f>DPGF!C39</f>
        <v>u</v>
      </c>
      <c r="D93" s="93">
        <v>0</v>
      </c>
    </row>
    <row r="94" spans="1:4" ht="12.6" customHeight="1" x14ac:dyDescent="0.25">
      <c r="A94" s="94"/>
      <c r="B94" s="94"/>
      <c r="C94" s="94"/>
      <c r="D94" s="94"/>
    </row>
    <row r="95" spans="1:4" ht="12.6" customHeight="1" x14ac:dyDescent="0.25">
      <c r="A95" s="11">
        <f>DPGF!A41</f>
        <v>12</v>
      </c>
      <c r="B95" s="88" t="str">
        <f>DPGF!B41</f>
        <v>PLANS DE RECOLEMENT/DOE</v>
      </c>
      <c r="C95" s="89"/>
      <c r="D95" s="89"/>
    </row>
    <row r="96" spans="1:4" ht="48" x14ac:dyDescent="0.25">
      <c r="A96" s="90"/>
      <c r="B96" s="106" t="s">
        <v>148</v>
      </c>
      <c r="C96" s="90"/>
      <c r="D96" s="90"/>
    </row>
    <row r="97" spans="1:4" ht="12.6" customHeight="1" x14ac:dyDescent="0.25">
      <c r="A97" s="90"/>
      <c r="B97" s="91" t="str">
        <f>DPGF!B42</f>
        <v>Le forfait :</v>
      </c>
      <c r="C97" s="90"/>
      <c r="D97" s="90"/>
    </row>
    <row r="98" spans="1:4" ht="12.6" customHeight="1" x14ac:dyDescent="0.25">
      <c r="A98" s="90"/>
      <c r="B98" s="96" t="s">
        <v>107</v>
      </c>
      <c r="C98" s="90"/>
      <c r="D98" s="90"/>
    </row>
    <row r="99" spans="1:4" ht="12.6" customHeight="1" x14ac:dyDescent="0.25">
      <c r="A99" s="90"/>
      <c r="B99" s="90"/>
      <c r="C99" s="90"/>
      <c r="D99" s="90"/>
    </row>
    <row r="100" spans="1:4" ht="12.6" customHeight="1" x14ac:dyDescent="0.25">
      <c r="A100" s="90"/>
      <c r="B100" s="92"/>
      <c r="C100" s="87" t="str">
        <f>DPGF!C42</f>
        <v>Ft</v>
      </c>
      <c r="D100" s="93">
        <v>0</v>
      </c>
    </row>
    <row r="101" spans="1:4" ht="12.6" customHeight="1" x14ac:dyDescent="0.25">
      <c r="A101" s="94"/>
      <c r="B101" s="94"/>
      <c r="C101" s="94"/>
      <c r="D101" s="94"/>
    </row>
    <row r="102" spans="1:4" ht="9.9499999999999993" customHeight="1" x14ac:dyDescent="0.25"/>
    <row r="103" spans="1:4" ht="24" customHeight="1" x14ac:dyDescent="0.25">
      <c r="A103" s="86"/>
      <c r="B103" s="185" t="str">
        <f>DPGF!B46</f>
        <v>CHAPITRE 1 - ASSAINISSEMENT DES EAUX PLUVIALES</v>
      </c>
      <c r="C103" s="185"/>
      <c r="D103" s="186"/>
    </row>
    <row r="104" spans="1:4" ht="12.6" customHeight="1" x14ac:dyDescent="0.25">
      <c r="A104" s="11">
        <f>DPGF!A47</f>
        <v>101</v>
      </c>
      <c r="B104" s="88" t="str">
        <f>DPGF!B47</f>
        <v>FOURNITURE ET POSE DE TABOURET PVC Y COMPRIS REHAUSSE</v>
      </c>
      <c r="C104" s="89"/>
      <c r="D104" s="89"/>
    </row>
    <row r="105" spans="1:4" ht="108" x14ac:dyDescent="0.25">
      <c r="A105" s="90"/>
      <c r="B105" s="106" t="s">
        <v>144</v>
      </c>
      <c r="C105" s="90"/>
      <c r="D105" s="90"/>
    </row>
    <row r="106" spans="1:4" ht="12.6" customHeight="1" x14ac:dyDescent="0.25">
      <c r="A106" s="95" t="str">
        <f>DPGF!A48</f>
        <v>A</v>
      </c>
      <c r="B106" s="97" t="str">
        <f>DPGF!B48</f>
        <v>Ø315</v>
      </c>
      <c r="C106" s="90"/>
      <c r="D106" s="90"/>
    </row>
    <row r="107" spans="1:4" ht="12.6" customHeight="1" x14ac:dyDescent="0.25">
      <c r="A107" s="90"/>
      <c r="B107" s="91" t="str">
        <f>DPGF!B49</f>
        <v xml:space="preserve">L'unité : </v>
      </c>
      <c r="C107" s="90"/>
      <c r="D107" s="90"/>
    </row>
    <row r="108" spans="1:4" ht="12.6" customHeight="1" x14ac:dyDescent="0.25">
      <c r="A108" s="90"/>
      <c r="B108" s="96" t="s">
        <v>107</v>
      </c>
      <c r="C108" s="90"/>
      <c r="D108" s="90"/>
    </row>
    <row r="109" spans="1:4" ht="12.6" customHeight="1" x14ac:dyDescent="0.25">
      <c r="A109" s="90"/>
      <c r="B109" s="90"/>
      <c r="C109" s="90"/>
      <c r="D109" s="90"/>
    </row>
    <row r="110" spans="1:4" ht="12.6" customHeight="1" x14ac:dyDescent="0.25">
      <c r="A110" s="90"/>
      <c r="B110" s="92"/>
      <c r="C110" s="87" t="str">
        <f>DPGF!C49</f>
        <v>u</v>
      </c>
      <c r="D110" s="93">
        <v>0</v>
      </c>
    </row>
    <row r="111" spans="1:4" ht="12.6" customHeight="1" x14ac:dyDescent="0.25">
      <c r="A111" s="94"/>
      <c r="B111" s="94"/>
      <c r="C111" s="94"/>
      <c r="D111" s="94"/>
    </row>
    <row r="112" spans="1:4" ht="12.6" customHeight="1" x14ac:dyDescent="0.25">
      <c r="A112" s="11">
        <f>DPGF!A51</f>
        <v>102</v>
      </c>
      <c r="B112" s="88" t="str">
        <f>DPGF!B51</f>
        <v>FOURNITURE ET POSE DE TAMPON FONTE AVEC CADRE CLASSE 250 KN</v>
      </c>
      <c r="C112" s="89"/>
      <c r="D112" s="89"/>
    </row>
    <row r="113" spans="1:4" ht="60" x14ac:dyDescent="0.25">
      <c r="A113" s="90"/>
      <c r="B113" s="106" t="s">
        <v>145</v>
      </c>
      <c r="C113" s="90"/>
      <c r="D113" s="90"/>
    </row>
    <row r="114" spans="1:4" ht="12.6" customHeight="1" x14ac:dyDescent="0.25">
      <c r="A114" s="95" t="str">
        <f>DPGF!A52</f>
        <v>A</v>
      </c>
      <c r="B114" s="97" t="str">
        <f>DPGF!B52</f>
        <v>Tampon fonte pour tabouret Ø315</v>
      </c>
      <c r="C114" s="90"/>
      <c r="D114" s="90"/>
    </row>
    <row r="115" spans="1:4" ht="12.6" customHeight="1" x14ac:dyDescent="0.25">
      <c r="A115" s="90"/>
      <c r="B115" s="91" t="str">
        <f>DPGF!B53</f>
        <v xml:space="preserve">L'unité : </v>
      </c>
      <c r="C115" s="90"/>
      <c r="D115" s="90"/>
    </row>
    <row r="116" spans="1:4" ht="12.6" customHeight="1" x14ac:dyDescent="0.25">
      <c r="A116" s="90"/>
      <c r="B116" s="96" t="s">
        <v>107</v>
      </c>
      <c r="C116" s="90"/>
      <c r="D116" s="90"/>
    </row>
    <row r="117" spans="1:4" ht="12.6" customHeight="1" x14ac:dyDescent="0.25">
      <c r="A117" s="90"/>
      <c r="B117" s="90"/>
      <c r="C117" s="90"/>
      <c r="D117" s="90"/>
    </row>
    <row r="118" spans="1:4" ht="12.6" customHeight="1" x14ac:dyDescent="0.25">
      <c r="A118" s="90"/>
      <c r="B118" s="92"/>
      <c r="C118" s="87" t="str">
        <f>DPGF!C53</f>
        <v>u</v>
      </c>
      <c r="D118" s="93">
        <v>0</v>
      </c>
    </row>
    <row r="119" spans="1:4" ht="12.6" customHeight="1" x14ac:dyDescent="0.25">
      <c r="A119" s="94"/>
      <c r="B119" s="94"/>
      <c r="C119" s="94"/>
      <c r="D119" s="94"/>
    </row>
    <row r="120" spans="1:4" ht="24" x14ac:dyDescent="0.25">
      <c r="A120" s="11">
        <f>DPGF!A55</f>
        <v>103</v>
      </c>
      <c r="B120" s="88" t="str">
        <f>DPGF!B55</f>
        <v>TRANCHEE POUR POSE DE CANALISATION D'ASSAINISSEMENT Y COMPRIS ENROBAGE ET REMBLAIEMENT</v>
      </c>
      <c r="C120" s="89"/>
      <c r="D120" s="89"/>
    </row>
    <row r="121" spans="1:4" ht="324" x14ac:dyDescent="0.25">
      <c r="A121" s="90"/>
      <c r="B121" s="106" t="s">
        <v>147</v>
      </c>
      <c r="C121" s="90"/>
      <c r="D121" s="90"/>
    </row>
    <row r="122" spans="1:4" ht="12.6" customHeight="1" x14ac:dyDescent="0.25">
      <c r="A122" s="90"/>
      <c r="B122" s="91" t="str">
        <f>DPGF!B56</f>
        <v xml:space="preserve">Le mètre cube : </v>
      </c>
      <c r="C122" s="90"/>
      <c r="D122" s="90"/>
    </row>
    <row r="123" spans="1:4" ht="12.6" customHeight="1" x14ac:dyDescent="0.25">
      <c r="A123" s="90"/>
      <c r="B123" s="96" t="s">
        <v>107</v>
      </c>
      <c r="C123" s="90"/>
      <c r="D123" s="90"/>
    </row>
    <row r="124" spans="1:4" ht="12.6" customHeight="1" x14ac:dyDescent="0.25">
      <c r="A124" s="90"/>
      <c r="B124" s="90"/>
      <c r="C124" s="90"/>
      <c r="D124" s="90"/>
    </row>
    <row r="125" spans="1:4" ht="12.6" customHeight="1" x14ac:dyDescent="0.25">
      <c r="A125" s="90"/>
      <c r="B125" s="92"/>
      <c r="C125" s="87" t="str">
        <f>DPGF!C56</f>
        <v>m3</v>
      </c>
      <c r="D125" s="93">
        <v>0</v>
      </c>
    </row>
    <row r="126" spans="1:4" ht="12.6" customHeight="1" x14ac:dyDescent="0.25">
      <c r="A126" s="94"/>
      <c r="B126" s="94"/>
      <c r="C126" s="94"/>
      <c r="D126" s="94"/>
    </row>
    <row r="127" spans="1:4" ht="12.6" customHeight="1" x14ac:dyDescent="0.25">
      <c r="A127" s="11">
        <f>DPGF!A58</f>
        <v>104</v>
      </c>
      <c r="B127" s="88" t="str">
        <f>DPGF!B58</f>
        <v>FOURNITURE ET POSE DE CANALISATION EN PVC CR16</v>
      </c>
      <c r="C127" s="89"/>
      <c r="D127" s="89"/>
    </row>
    <row r="128" spans="1:4" ht="36" x14ac:dyDescent="0.25">
      <c r="A128" s="90"/>
      <c r="B128" s="106" t="s">
        <v>146</v>
      </c>
      <c r="C128" s="90"/>
      <c r="D128" s="90"/>
    </row>
    <row r="129" spans="1:4" ht="12.6" customHeight="1" x14ac:dyDescent="0.25">
      <c r="A129" s="95" t="str">
        <f>DPGF!A59</f>
        <v>A</v>
      </c>
      <c r="B129" s="97" t="str">
        <f>DPGF!B59</f>
        <v>Fourniture et pose de canalisation Ø110</v>
      </c>
      <c r="C129" s="90"/>
      <c r="D129" s="90"/>
    </row>
    <row r="130" spans="1:4" ht="12.6" customHeight="1" x14ac:dyDescent="0.25">
      <c r="A130" s="90"/>
      <c r="B130" s="91" t="str">
        <f>DPGF!B60</f>
        <v xml:space="preserve">Le mètre linéaire : </v>
      </c>
      <c r="C130" s="90"/>
      <c r="D130" s="90"/>
    </row>
    <row r="131" spans="1:4" ht="12.6" customHeight="1" x14ac:dyDescent="0.25">
      <c r="A131" s="90"/>
      <c r="B131" s="96" t="s">
        <v>107</v>
      </c>
      <c r="C131" s="90"/>
      <c r="D131" s="90"/>
    </row>
    <row r="132" spans="1:4" ht="12.6" customHeight="1" x14ac:dyDescent="0.25">
      <c r="A132" s="90"/>
      <c r="B132" s="90"/>
      <c r="C132" s="90"/>
      <c r="D132" s="90"/>
    </row>
    <row r="133" spans="1:4" ht="12.6" customHeight="1" x14ac:dyDescent="0.25">
      <c r="A133" s="90"/>
      <c r="B133" s="92"/>
      <c r="C133" s="87" t="str">
        <f>DPGF!C60</f>
        <v>ml</v>
      </c>
      <c r="D133" s="93">
        <v>0</v>
      </c>
    </row>
    <row r="134" spans="1:4" ht="12.6" customHeight="1" x14ac:dyDescent="0.25">
      <c r="A134" s="94"/>
      <c r="B134" s="94"/>
      <c r="C134" s="94"/>
      <c r="D134" s="94"/>
    </row>
    <row r="135" spans="1:4" ht="12.6" customHeight="1" x14ac:dyDescent="0.25">
      <c r="A135" s="11">
        <f>DPGF!A62</f>
        <v>105</v>
      </c>
      <c r="B135" s="88" t="str">
        <f>DPGF!B62</f>
        <v>FOURNITURE ET MISE EN PLACE D'UN ACODRAIN</v>
      </c>
      <c r="C135" s="89"/>
      <c r="D135" s="89"/>
    </row>
    <row r="136" spans="1:4" ht="180" x14ac:dyDescent="0.25">
      <c r="A136" s="90"/>
      <c r="B136" s="106" t="s">
        <v>181</v>
      </c>
      <c r="C136" s="90"/>
      <c r="D136" s="90"/>
    </row>
    <row r="137" spans="1:4" ht="12.6" customHeight="1" x14ac:dyDescent="0.25">
      <c r="A137" s="95" t="str">
        <f>DPGF!A63</f>
        <v>A</v>
      </c>
      <c r="B137" s="97" t="str">
        <f>DPGF!B63</f>
        <v>Fourniture et pose d'un acodrain Ø100mm de classe 250 kN</v>
      </c>
      <c r="C137" s="90"/>
      <c r="D137" s="90"/>
    </row>
    <row r="138" spans="1:4" ht="12.6" customHeight="1" x14ac:dyDescent="0.25">
      <c r="A138" s="90"/>
      <c r="B138" s="91" t="str">
        <f>DPGF!B64</f>
        <v xml:space="preserve">Le mètre linéaire : </v>
      </c>
      <c r="C138" s="90"/>
      <c r="D138" s="90"/>
    </row>
    <row r="139" spans="1:4" ht="12.6" customHeight="1" x14ac:dyDescent="0.25">
      <c r="A139" s="90"/>
      <c r="B139" s="96" t="s">
        <v>107</v>
      </c>
      <c r="C139" s="90"/>
      <c r="D139" s="90"/>
    </row>
    <row r="140" spans="1:4" ht="12.6" customHeight="1" x14ac:dyDescent="0.25">
      <c r="A140" s="90"/>
      <c r="B140" s="90"/>
      <c r="C140" s="90"/>
      <c r="D140" s="90"/>
    </row>
    <row r="141" spans="1:4" ht="12.6" customHeight="1" x14ac:dyDescent="0.25">
      <c r="A141" s="90"/>
      <c r="B141" s="92"/>
      <c r="C141" s="87" t="str">
        <f>DPGF!C64</f>
        <v>ml</v>
      </c>
      <c r="D141" s="93">
        <v>0</v>
      </c>
    </row>
    <row r="142" spans="1:4" ht="12.6" customHeight="1" x14ac:dyDescent="0.25">
      <c r="A142" s="94"/>
      <c r="B142" s="94"/>
      <c r="C142" s="94"/>
      <c r="D142" s="94"/>
    </row>
    <row r="143" spans="1:4" ht="12.6" customHeight="1" x14ac:dyDescent="0.25">
      <c r="A143" s="11">
        <f>DPGF!A66</f>
        <v>106</v>
      </c>
      <c r="B143" s="88" t="str">
        <f>DPGF!B66</f>
        <v>RACCORDEMENT DES EAUX PLUVIALES SUR OUVRAGE D'ASSAINISSEMENT EXISTANT</v>
      </c>
      <c r="C143" s="89"/>
      <c r="D143" s="89"/>
    </row>
    <row r="144" spans="1:4" ht="84" x14ac:dyDescent="0.25">
      <c r="A144" s="90"/>
      <c r="B144" s="106" t="s">
        <v>150</v>
      </c>
      <c r="C144" s="90"/>
      <c r="D144" s="90"/>
    </row>
    <row r="145" spans="1:4" ht="12.6" customHeight="1" x14ac:dyDescent="0.25">
      <c r="A145" s="95" t="str">
        <f>DPGF!A67</f>
        <v>A</v>
      </c>
      <c r="B145" s="97" t="str">
        <f>DPGF!B67</f>
        <v>Sur grille existante</v>
      </c>
      <c r="C145" s="90"/>
      <c r="D145" s="90"/>
    </row>
    <row r="146" spans="1:4" ht="12.6" customHeight="1" x14ac:dyDescent="0.25">
      <c r="A146" s="90"/>
      <c r="B146" s="91" t="str">
        <f>DPGF!B68</f>
        <v xml:space="preserve">L'unité : </v>
      </c>
      <c r="C146" s="90"/>
      <c r="D146" s="90"/>
    </row>
    <row r="147" spans="1:4" ht="12.6" customHeight="1" x14ac:dyDescent="0.25">
      <c r="A147" s="90"/>
      <c r="B147" s="96" t="s">
        <v>107</v>
      </c>
      <c r="C147" s="90"/>
      <c r="D147" s="90"/>
    </row>
    <row r="148" spans="1:4" ht="12.6" customHeight="1" x14ac:dyDescent="0.25">
      <c r="A148" s="90"/>
      <c r="B148" s="90"/>
      <c r="C148" s="90"/>
      <c r="D148" s="90"/>
    </row>
    <row r="149" spans="1:4" ht="12.6" customHeight="1" x14ac:dyDescent="0.25">
      <c r="A149" s="90"/>
      <c r="B149" s="92"/>
      <c r="C149" s="87" t="str">
        <f>DPGF!C68</f>
        <v>u</v>
      </c>
      <c r="D149" s="93">
        <v>0</v>
      </c>
    </row>
    <row r="150" spans="1:4" ht="12.6" customHeight="1" x14ac:dyDescent="0.25">
      <c r="A150" s="150"/>
      <c r="B150" s="150"/>
      <c r="C150" s="150"/>
      <c r="D150" s="150"/>
    </row>
    <row r="151" spans="1:4" ht="12.6" customHeight="1" x14ac:dyDescent="0.25">
      <c r="A151" s="166" t="str">
        <f>DPGF!A325</f>
        <v>B</v>
      </c>
      <c r="B151" s="161" t="str">
        <f>DPGF!B325</f>
        <v>Sur regard existant</v>
      </c>
      <c r="C151" s="150"/>
      <c r="D151" s="150"/>
    </row>
    <row r="152" spans="1:4" ht="12.6" customHeight="1" x14ac:dyDescent="0.25">
      <c r="A152" s="90"/>
      <c r="B152" s="91" t="str">
        <f>DPGF!B326</f>
        <v xml:space="preserve">L'unité : </v>
      </c>
      <c r="C152" s="90"/>
      <c r="D152" s="90"/>
    </row>
    <row r="153" spans="1:4" ht="12.6" customHeight="1" x14ac:dyDescent="0.25">
      <c r="A153" s="90"/>
      <c r="B153" s="96" t="s">
        <v>107</v>
      </c>
      <c r="C153" s="90"/>
      <c r="D153" s="90"/>
    </row>
    <row r="154" spans="1:4" ht="12.6" customHeight="1" x14ac:dyDescent="0.25">
      <c r="A154" s="90"/>
      <c r="B154" s="90"/>
      <c r="C154" s="90"/>
      <c r="D154" s="90"/>
    </row>
    <row r="155" spans="1:4" ht="12.6" customHeight="1" x14ac:dyDescent="0.25">
      <c r="A155" s="90"/>
      <c r="B155" s="92"/>
      <c r="C155" s="87" t="str">
        <f>DPGF!C326</f>
        <v>u</v>
      </c>
      <c r="D155" s="93">
        <v>0</v>
      </c>
    </row>
    <row r="156" spans="1:4" ht="12.6" customHeight="1" x14ac:dyDescent="0.25">
      <c r="A156" s="94"/>
      <c r="B156" s="94"/>
      <c r="C156" s="94"/>
      <c r="D156" s="94"/>
    </row>
    <row r="157" spans="1:4" ht="12.6" customHeight="1" x14ac:dyDescent="0.25">
      <c r="A157" s="11">
        <f>DPGF!A70</f>
        <v>107</v>
      </c>
      <c r="B157" s="88" t="str">
        <f>DPGF!B70</f>
        <v>ESSAI D'ETANCHEITE</v>
      </c>
      <c r="C157" s="89"/>
      <c r="D157" s="89"/>
    </row>
    <row r="158" spans="1:4" ht="120" x14ac:dyDescent="0.25">
      <c r="A158" s="90"/>
      <c r="B158" s="106" t="s">
        <v>151</v>
      </c>
      <c r="C158" s="90"/>
      <c r="D158" s="90"/>
    </row>
    <row r="159" spans="1:4" ht="12.6" customHeight="1" x14ac:dyDescent="0.25">
      <c r="A159" s="95" t="str">
        <f>DPGF!A71</f>
        <v>A</v>
      </c>
      <c r="B159" s="97" t="str">
        <f>DPGF!B71</f>
        <v>Pour tous les collecteurs quelque soit le diamètre</v>
      </c>
      <c r="C159" s="90"/>
      <c r="D159" s="90"/>
    </row>
    <row r="160" spans="1:4" ht="12.6" customHeight="1" x14ac:dyDescent="0.25">
      <c r="A160" s="90"/>
      <c r="B160" s="91" t="str">
        <f>DPGF!B72</f>
        <v xml:space="preserve">Le mètre linéaire : </v>
      </c>
      <c r="C160" s="90"/>
      <c r="D160" s="90"/>
    </row>
    <row r="161" spans="1:4" ht="12.6" customHeight="1" x14ac:dyDescent="0.25">
      <c r="A161" s="90"/>
      <c r="B161" s="96" t="s">
        <v>107</v>
      </c>
      <c r="C161" s="90"/>
      <c r="D161" s="90"/>
    </row>
    <row r="162" spans="1:4" ht="12.6" customHeight="1" x14ac:dyDescent="0.25">
      <c r="A162" s="90"/>
      <c r="B162" s="90"/>
      <c r="C162" s="90"/>
      <c r="D162" s="90"/>
    </row>
    <row r="163" spans="1:4" ht="12.6" customHeight="1" x14ac:dyDescent="0.25">
      <c r="A163" s="90"/>
      <c r="B163" s="92"/>
      <c r="C163" s="87" t="str">
        <f>DPGF!C72</f>
        <v>ml</v>
      </c>
      <c r="D163" s="93">
        <v>0</v>
      </c>
    </row>
    <row r="164" spans="1:4" ht="12.6" customHeight="1" x14ac:dyDescent="0.25">
      <c r="A164" s="90"/>
      <c r="B164" s="90"/>
      <c r="C164" s="90"/>
      <c r="D164" s="90"/>
    </row>
    <row r="165" spans="1:4" ht="12.6" customHeight="1" x14ac:dyDescent="0.25">
      <c r="A165" s="95" t="str">
        <f>DPGF!A73</f>
        <v>B</v>
      </c>
      <c r="B165" s="97" t="str">
        <f>DPGF!B73</f>
        <v>Pour tous les regards quelque soit les dimensions</v>
      </c>
      <c r="C165" s="90"/>
      <c r="D165" s="90"/>
    </row>
    <row r="166" spans="1:4" ht="12.6" customHeight="1" x14ac:dyDescent="0.25">
      <c r="A166" s="90"/>
      <c r="B166" s="91" t="str">
        <f>DPGF!B74</f>
        <v xml:space="preserve">L'unité : </v>
      </c>
      <c r="C166" s="90"/>
      <c r="D166" s="90"/>
    </row>
    <row r="167" spans="1:4" ht="12.6" customHeight="1" x14ac:dyDescent="0.25">
      <c r="A167" s="90"/>
      <c r="B167" s="96" t="s">
        <v>107</v>
      </c>
      <c r="C167" s="90"/>
      <c r="D167" s="90"/>
    </row>
    <row r="168" spans="1:4" ht="12.6" customHeight="1" x14ac:dyDescent="0.25">
      <c r="A168" s="90"/>
      <c r="B168" s="90"/>
      <c r="C168" s="90"/>
      <c r="D168" s="90"/>
    </row>
    <row r="169" spans="1:4" ht="12.6" customHeight="1" x14ac:dyDescent="0.25">
      <c r="A169" s="90"/>
      <c r="B169" s="92"/>
      <c r="C169" s="87" t="str">
        <f>DPGF!C74</f>
        <v>u</v>
      </c>
      <c r="D169" s="93">
        <v>0</v>
      </c>
    </row>
    <row r="170" spans="1:4" ht="12.6" customHeight="1" x14ac:dyDescent="0.25">
      <c r="A170" s="94"/>
      <c r="B170" s="94"/>
      <c r="C170" s="94"/>
      <c r="D170" s="94"/>
    </row>
    <row r="171" spans="1:4" ht="12.6" customHeight="1" x14ac:dyDescent="0.25">
      <c r="A171" s="11">
        <f>DPGF!A76</f>
        <v>108</v>
      </c>
      <c r="B171" s="88" t="str">
        <f>DPGF!B76</f>
        <v>INSPECTION VIDEO</v>
      </c>
      <c r="C171" s="89"/>
      <c r="D171" s="89"/>
    </row>
    <row r="172" spans="1:4" ht="144" x14ac:dyDescent="0.25">
      <c r="A172" s="90"/>
      <c r="B172" s="106" t="s">
        <v>152</v>
      </c>
      <c r="C172" s="90"/>
      <c r="D172" s="90"/>
    </row>
    <row r="173" spans="1:4" ht="12.6" customHeight="1" x14ac:dyDescent="0.25">
      <c r="A173" s="90"/>
      <c r="B173" s="91" t="str">
        <f>DPGF!B77</f>
        <v xml:space="preserve">Le mètre linéaire : </v>
      </c>
      <c r="C173" s="90"/>
      <c r="D173" s="90"/>
    </row>
    <row r="174" spans="1:4" ht="12.6" customHeight="1" x14ac:dyDescent="0.25">
      <c r="A174" s="90"/>
      <c r="B174" s="96" t="s">
        <v>107</v>
      </c>
      <c r="C174" s="90"/>
      <c r="D174" s="90"/>
    </row>
    <row r="175" spans="1:4" ht="12.6" customHeight="1" x14ac:dyDescent="0.25">
      <c r="A175" s="90"/>
      <c r="B175" s="90"/>
      <c r="C175" s="90"/>
      <c r="D175" s="90"/>
    </row>
    <row r="176" spans="1:4" ht="12.6" customHeight="1" x14ac:dyDescent="0.25">
      <c r="A176" s="90"/>
      <c r="B176" s="92"/>
      <c r="C176" s="87" t="str">
        <f>DPGF!C77</f>
        <v>ml</v>
      </c>
      <c r="D176" s="93">
        <v>0</v>
      </c>
    </row>
    <row r="177" spans="1:4" ht="12.6" customHeight="1" x14ac:dyDescent="0.25">
      <c r="A177" s="94"/>
      <c r="B177" s="94"/>
      <c r="C177" s="94"/>
      <c r="D177" s="94"/>
    </row>
    <row r="178" spans="1:4" ht="9.9499999999999993" customHeight="1" x14ac:dyDescent="0.25"/>
    <row r="179" spans="1:4" ht="24" customHeight="1" x14ac:dyDescent="0.25">
      <c r="A179" s="86"/>
      <c r="B179" s="185" t="str">
        <f>DPGF!B81</f>
        <v>CHAPITRE 2 - ECLAIRAGE</v>
      </c>
      <c r="C179" s="185"/>
      <c r="D179" s="186"/>
    </row>
    <row r="180" spans="1:4" ht="12.6" customHeight="1" x14ac:dyDescent="0.25">
      <c r="A180" s="11">
        <f>DPGF!A82</f>
        <v>201</v>
      </c>
      <c r="B180" s="88" t="str">
        <f>DPGF!B82</f>
        <v>CONTROLE DE COMPACTAGE DES REMBLAIS DES TRANCHÉES COMMUNES</v>
      </c>
      <c r="C180" s="89"/>
      <c r="D180" s="89"/>
    </row>
    <row r="181" spans="1:4" ht="84" x14ac:dyDescent="0.25">
      <c r="A181" s="90"/>
      <c r="B181" s="167" t="s">
        <v>153</v>
      </c>
      <c r="C181" s="90"/>
      <c r="D181" s="90"/>
    </row>
    <row r="182" spans="1:4" ht="12.6" customHeight="1" x14ac:dyDescent="0.25">
      <c r="A182" s="90"/>
      <c r="B182" s="91" t="str">
        <f>DPGF!B83</f>
        <v xml:space="preserve">L'unité : </v>
      </c>
      <c r="C182" s="90"/>
      <c r="D182" s="90"/>
    </row>
    <row r="183" spans="1:4" ht="12.6" customHeight="1" x14ac:dyDescent="0.25">
      <c r="A183" s="90"/>
      <c r="B183" s="96" t="s">
        <v>107</v>
      </c>
      <c r="C183" s="90"/>
      <c r="D183" s="90"/>
    </row>
    <row r="184" spans="1:4" ht="12.6" customHeight="1" x14ac:dyDescent="0.25">
      <c r="A184" s="90"/>
      <c r="B184" s="90"/>
      <c r="C184" s="90"/>
      <c r="D184" s="90"/>
    </row>
    <row r="185" spans="1:4" ht="12.6" customHeight="1" x14ac:dyDescent="0.25">
      <c r="A185" s="90"/>
      <c r="B185" s="92"/>
      <c r="C185" s="87" t="str">
        <f>DPGF!C83</f>
        <v>u</v>
      </c>
      <c r="D185" s="93">
        <v>0</v>
      </c>
    </row>
    <row r="186" spans="1:4" ht="12.6" customHeight="1" x14ac:dyDescent="0.25">
      <c r="A186" s="94"/>
      <c r="B186" s="94"/>
      <c r="C186" s="94"/>
      <c r="D186" s="94"/>
    </row>
    <row r="187" spans="1:4" ht="12.6" customHeight="1" x14ac:dyDescent="0.25">
      <c r="A187" s="11">
        <f>DPGF!A85</f>
        <v>202</v>
      </c>
      <c r="B187" s="88" t="str">
        <f>DPGF!B85</f>
        <v>GEOLOCALISATION DES RÉSEAUX POSÉS</v>
      </c>
      <c r="C187" s="89"/>
      <c r="D187" s="89"/>
    </row>
    <row r="188" spans="1:4" ht="84" x14ac:dyDescent="0.25">
      <c r="A188" s="90"/>
      <c r="B188" s="167" t="s">
        <v>154</v>
      </c>
      <c r="C188" s="90"/>
      <c r="D188" s="90"/>
    </row>
    <row r="189" spans="1:4" ht="12.6" customHeight="1" x14ac:dyDescent="0.25">
      <c r="A189" s="90"/>
      <c r="B189" s="91" t="str">
        <f>DPGF!B86</f>
        <v>Le forfait :</v>
      </c>
      <c r="C189" s="90"/>
      <c r="D189" s="90"/>
    </row>
    <row r="190" spans="1:4" ht="12.6" customHeight="1" x14ac:dyDescent="0.25">
      <c r="A190" s="90"/>
      <c r="B190" s="96" t="s">
        <v>107</v>
      </c>
      <c r="C190" s="90"/>
      <c r="D190" s="90"/>
    </row>
    <row r="191" spans="1:4" ht="12.6" customHeight="1" x14ac:dyDescent="0.25">
      <c r="A191" s="90"/>
      <c r="B191" s="90"/>
      <c r="C191" s="90"/>
      <c r="D191" s="90"/>
    </row>
    <row r="192" spans="1:4" ht="12.6" customHeight="1" x14ac:dyDescent="0.25">
      <c r="A192" s="90"/>
      <c r="B192" s="92"/>
      <c r="C192" s="87" t="str">
        <f>DPGF!C86</f>
        <v>Ft</v>
      </c>
      <c r="D192" s="93">
        <v>0</v>
      </c>
    </row>
    <row r="193" spans="1:4" ht="12.6" customHeight="1" x14ac:dyDescent="0.25">
      <c r="A193" s="94"/>
      <c r="B193" s="94"/>
      <c r="C193" s="94"/>
      <c r="D193" s="94"/>
    </row>
    <row r="194" spans="1:4" ht="12.6" customHeight="1" x14ac:dyDescent="0.25">
      <c r="A194" s="11">
        <f>DPGF!A88</f>
        <v>203</v>
      </c>
      <c r="B194" s="88" t="str">
        <f>DPGF!B88</f>
        <v>OUVERTURE ET REMBLAIEMENT DE TRANCHÉE COMMUNE</v>
      </c>
      <c r="C194" s="89"/>
      <c r="D194" s="89"/>
    </row>
    <row r="195" spans="1:4" ht="372" x14ac:dyDescent="0.25">
      <c r="A195" s="90"/>
      <c r="B195" s="167" t="s">
        <v>155</v>
      </c>
      <c r="C195" s="90"/>
      <c r="D195" s="90"/>
    </row>
    <row r="196" spans="1:4" ht="12.6" customHeight="1" x14ac:dyDescent="0.25">
      <c r="A196" s="95" t="str">
        <f>DPGF!A89</f>
        <v>A</v>
      </c>
      <c r="B196" s="97" t="str">
        <f>DPGF!B89</f>
        <v>Tranchée commune pour un (1) Réseau</v>
      </c>
      <c r="C196" s="90"/>
      <c r="D196" s="90"/>
    </row>
    <row r="197" spans="1:4" ht="12.6" customHeight="1" x14ac:dyDescent="0.25">
      <c r="A197" s="90"/>
      <c r="B197" s="91" t="str">
        <f>DPGF!B90</f>
        <v xml:space="preserve">Le mètre linéaire : </v>
      </c>
      <c r="C197" s="90"/>
      <c r="D197" s="90"/>
    </row>
    <row r="198" spans="1:4" ht="12.6" customHeight="1" x14ac:dyDescent="0.25">
      <c r="A198" s="90"/>
      <c r="B198" s="96" t="s">
        <v>107</v>
      </c>
      <c r="C198" s="90"/>
      <c r="D198" s="90"/>
    </row>
    <row r="199" spans="1:4" ht="12.6" customHeight="1" x14ac:dyDescent="0.25">
      <c r="A199" s="90"/>
      <c r="B199" s="90"/>
      <c r="C199" s="90"/>
      <c r="D199" s="90"/>
    </row>
    <row r="200" spans="1:4" ht="12.6" customHeight="1" x14ac:dyDescent="0.25">
      <c r="A200" s="90"/>
      <c r="B200" s="92"/>
      <c r="C200" s="87" t="str">
        <f>DPGF!C90</f>
        <v>ml</v>
      </c>
      <c r="D200" s="93">
        <v>0</v>
      </c>
    </row>
    <row r="201" spans="1:4" ht="12.6" customHeight="1" x14ac:dyDescent="0.25">
      <c r="A201" s="94"/>
      <c r="B201" s="94"/>
      <c r="C201" s="94"/>
      <c r="D201" s="94"/>
    </row>
    <row r="202" spans="1:4" ht="12.6" customHeight="1" x14ac:dyDescent="0.25">
      <c r="A202" s="11">
        <f>DPGF!A92</f>
        <v>204</v>
      </c>
      <c r="B202" s="88" t="str">
        <f>DPGF!B92</f>
        <v>FOURNITURE ET POSE DE FOURREAUX</v>
      </c>
      <c r="C202" s="89"/>
      <c r="D202" s="89"/>
    </row>
    <row r="203" spans="1:4" ht="24" x14ac:dyDescent="0.25">
      <c r="A203" s="90"/>
      <c r="B203" s="167" t="s">
        <v>156</v>
      </c>
      <c r="C203" s="90"/>
      <c r="D203" s="90"/>
    </row>
    <row r="204" spans="1:4" ht="12.6" customHeight="1" x14ac:dyDescent="0.25">
      <c r="A204" s="95" t="str">
        <f>DPGF!A93</f>
        <v>A</v>
      </c>
      <c r="B204" s="97" t="str">
        <f>DPGF!B93</f>
        <v>Fourreaux Ø63mm pour réseau d'éclairage</v>
      </c>
      <c r="C204" s="90"/>
      <c r="D204" s="90"/>
    </row>
    <row r="205" spans="1:4" ht="12.6" customHeight="1" x14ac:dyDescent="0.25">
      <c r="A205" s="90"/>
      <c r="B205" s="91" t="str">
        <f>DPGF!B94</f>
        <v xml:space="preserve">Le mètre linéaire : </v>
      </c>
      <c r="C205" s="90"/>
      <c r="D205" s="90"/>
    </row>
    <row r="206" spans="1:4" ht="12.6" customHeight="1" x14ac:dyDescent="0.25">
      <c r="A206" s="90"/>
      <c r="B206" s="96" t="s">
        <v>107</v>
      </c>
      <c r="C206" s="90"/>
      <c r="D206" s="90"/>
    </row>
    <row r="207" spans="1:4" ht="12.6" customHeight="1" x14ac:dyDescent="0.25">
      <c r="A207" s="90"/>
      <c r="B207" s="90"/>
      <c r="C207" s="90"/>
      <c r="D207" s="90"/>
    </row>
    <row r="208" spans="1:4" ht="12.6" customHeight="1" x14ac:dyDescent="0.25">
      <c r="A208" s="90"/>
      <c r="B208" s="92"/>
      <c r="C208" s="87" t="str">
        <f>DPGF!C94</f>
        <v>ml</v>
      </c>
      <c r="D208" s="93">
        <v>0</v>
      </c>
    </row>
    <row r="209" spans="1:4" ht="12.6" customHeight="1" x14ac:dyDescent="0.25">
      <c r="A209" s="94"/>
      <c r="B209" s="94"/>
      <c r="C209" s="94"/>
      <c r="D209" s="94"/>
    </row>
    <row r="210" spans="1:4" ht="12.6" customHeight="1" x14ac:dyDescent="0.25">
      <c r="A210" s="11">
        <f>DPGF!A96</f>
        <v>205</v>
      </c>
      <c r="B210" s="88" t="str">
        <f>DPGF!B96</f>
        <v>CÂBLE CUIVRE de section 29mm²</v>
      </c>
      <c r="C210" s="89"/>
      <c r="D210" s="89"/>
    </row>
    <row r="211" spans="1:4" ht="36" x14ac:dyDescent="0.25">
      <c r="A211" s="90"/>
      <c r="B211" s="167" t="s">
        <v>157</v>
      </c>
      <c r="C211" s="90"/>
      <c r="D211" s="90"/>
    </row>
    <row r="212" spans="1:4" ht="12.6" customHeight="1" x14ac:dyDescent="0.25">
      <c r="A212" s="90"/>
      <c r="B212" s="91" t="str">
        <f>DPGF!B97</f>
        <v xml:space="preserve">Le mètre linéaire : </v>
      </c>
      <c r="C212" s="90"/>
      <c r="D212" s="90"/>
    </row>
    <row r="213" spans="1:4" ht="12.6" customHeight="1" x14ac:dyDescent="0.25">
      <c r="A213" s="90"/>
      <c r="B213" s="96" t="s">
        <v>107</v>
      </c>
      <c r="C213" s="90"/>
      <c r="D213" s="90"/>
    </row>
    <row r="214" spans="1:4" ht="12.6" customHeight="1" x14ac:dyDescent="0.25">
      <c r="A214" s="90"/>
      <c r="B214" s="90"/>
      <c r="C214" s="90"/>
      <c r="D214" s="90"/>
    </row>
    <row r="215" spans="1:4" ht="12.6" customHeight="1" x14ac:dyDescent="0.25">
      <c r="A215" s="90"/>
      <c r="B215" s="92"/>
      <c r="C215" s="87" t="str">
        <f>DPGF!C97</f>
        <v>ml</v>
      </c>
      <c r="D215" s="93">
        <v>0</v>
      </c>
    </row>
    <row r="216" spans="1:4" ht="12.6" customHeight="1" x14ac:dyDescent="0.25">
      <c r="A216" s="94"/>
      <c r="B216" s="94"/>
      <c r="C216" s="94"/>
      <c r="D216" s="94"/>
    </row>
    <row r="217" spans="1:4" ht="12.6" customHeight="1" x14ac:dyDescent="0.25">
      <c r="A217" s="11">
        <f>DPGF!A99</f>
        <v>206</v>
      </c>
      <c r="B217" s="88" t="str">
        <f>DPGF!B99</f>
        <v>CÂBLE D'ALIMENTATION de section 4x25mm²</v>
      </c>
      <c r="C217" s="89"/>
      <c r="D217" s="89"/>
    </row>
    <row r="218" spans="1:4" ht="36" x14ac:dyDescent="0.25">
      <c r="A218" s="90"/>
      <c r="B218" s="167" t="s">
        <v>158</v>
      </c>
      <c r="C218" s="90"/>
      <c r="D218" s="90"/>
    </row>
    <row r="219" spans="1:4" ht="12.6" customHeight="1" x14ac:dyDescent="0.25">
      <c r="A219" s="90"/>
      <c r="B219" s="91" t="str">
        <f>DPGF!B100</f>
        <v xml:space="preserve">Le mètre linéaire : </v>
      </c>
      <c r="C219" s="90"/>
      <c r="D219" s="90"/>
    </row>
    <row r="220" spans="1:4" ht="12.6" customHeight="1" x14ac:dyDescent="0.25">
      <c r="A220" s="90"/>
      <c r="B220" s="96" t="s">
        <v>107</v>
      </c>
      <c r="C220" s="90"/>
      <c r="D220" s="90"/>
    </row>
    <row r="221" spans="1:4" ht="12.6" customHeight="1" x14ac:dyDescent="0.25">
      <c r="A221" s="90"/>
      <c r="B221" s="90"/>
      <c r="C221" s="90"/>
      <c r="D221" s="90"/>
    </row>
    <row r="222" spans="1:4" ht="12.6" customHeight="1" x14ac:dyDescent="0.25">
      <c r="A222" s="90"/>
      <c r="B222" s="92"/>
      <c r="C222" s="87" t="str">
        <f>DPGF!C100</f>
        <v>ml</v>
      </c>
      <c r="D222" s="93">
        <v>0</v>
      </c>
    </row>
    <row r="223" spans="1:4" ht="12.6" customHeight="1" x14ac:dyDescent="0.25">
      <c r="A223" s="94"/>
      <c r="B223" s="94"/>
      <c r="C223" s="94"/>
      <c r="D223" s="94"/>
    </row>
    <row r="224" spans="1:4" ht="12.6" customHeight="1" x14ac:dyDescent="0.25">
      <c r="A224" s="11">
        <f>DPGF!A102</f>
        <v>207</v>
      </c>
      <c r="B224" s="88" t="str">
        <f>DPGF!B102</f>
        <v>FOURNITURE ET POSE DE CANDELABRE</v>
      </c>
      <c r="C224" s="89"/>
      <c r="D224" s="89"/>
    </row>
    <row r="225" spans="1:4" ht="360" x14ac:dyDescent="0.25">
      <c r="A225" s="90"/>
      <c r="B225" s="167" t="s">
        <v>159</v>
      </c>
      <c r="C225" s="90"/>
      <c r="D225" s="90"/>
    </row>
    <row r="226" spans="1:4" ht="24" x14ac:dyDescent="0.25">
      <c r="A226" s="95" t="str">
        <f>DPGF!A103</f>
        <v>A</v>
      </c>
      <c r="B226" s="97" t="str">
        <f>DPGF!B103</f>
        <v>Ensemble 1 - Mât d'éclairage type JIMA de hauteur 3,00m avec lanterne de type CIRKO LYRE de chez RAGNI ou similaire + équipé conformément au CCTP</v>
      </c>
      <c r="C226" s="90"/>
      <c r="D226" s="90"/>
    </row>
    <row r="227" spans="1:4" ht="12.6" customHeight="1" x14ac:dyDescent="0.25">
      <c r="A227" s="90"/>
      <c r="B227" s="91" t="str">
        <f>DPGF!B104</f>
        <v xml:space="preserve">L'unité : </v>
      </c>
      <c r="C227" s="90"/>
      <c r="D227" s="90"/>
    </row>
    <row r="228" spans="1:4" ht="12.6" customHeight="1" x14ac:dyDescent="0.25">
      <c r="A228" s="90"/>
      <c r="B228" s="96" t="s">
        <v>107</v>
      </c>
      <c r="C228" s="90"/>
      <c r="D228" s="90"/>
    </row>
    <row r="229" spans="1:4" ht="12.6" customHeight="1" x14ac:dyDescent="0.25">
      <c r="A229" s="90"/>
      <c r="B229" s="90"/>
      <c r="C229" s="90"/>
      <c r="D229" s="90"/>
    </row>
    <row r="230" spans="1:4" ht="12.6" customHeight="1" x14ac:dyDescent="0.25">
      <c r="A230" s="90"/>
      <c r="B230" s="92"/>
      <c r="C230" s="87" t="str">
        <f>DPGF!C104</f>
        <v>u</v>
      </c>
      <c r="D230" s="93">
        <v>0</v>
      </c>
    </row>
    <row r="231" spans="1:4" ht="12.6" customHeight="1" x14ac:dyDescent="0.25">
      <c r="A231" s="150"/>
      <c r="B231" s="150"/>
      <c r="C231" s="150"/>
      <c r="D231" s="150"/>
    </row>
    <row r="232" spans="1:4" ht="24" x14ac:dyDescent="0.25">
      <c r="A232" s="166" t="str">
        <f>DPGF!A105</f>
        <v>B</v>
      </c>
      <c r="B232" s="161" t="str">
        <f>DPGF!B105</f>
        <v>Ensemble 2 - Borne pour éclairage cheminement piétons de type AIR de chez RAGNI ou similaire + équipé conformément au CCTP</v>
      </c>
      <c r="C232" s="150"/>
      <c r="D232" s="150"/>
    </row>
    <row r="233" spans="1:4" ht="12.6" customHeight="1" x14ac:dyDescent="0.25">
      <c r="A233" s="90"/>
      <c r="B233" s="91" t="str">
        <f>DPGF!B106</f>
        <v xml:space="preserve">L'unité : </v>
      </c>
      <c r="C233" s="90"/>
      <c r="D233" s="90"/>
    </row>
    <row r="234" spans="1:4" ht="12.6" customHeight="1" x14ac:dyDescent="0.25">
      <c r="A234" s="90"/>
      <c r="B234" s="96" t="s">
        <v>107</v>
      </c>
      <c r="C234" s="90"/>
      <c r="D234" s="90"/>
    </row>
    <row r="235" spans="1:4" ht="12.6" customHeight="1" x14ac:dyDescent="0.25">
      <c r="A235" s="90"/>
      <c r="B235" s="90"/>
      <c r="C235" s="90"/>
      <c r="D235" s="90"/>
    </row>
    <row r="236" spans="1:4" ht="12.6" customHeight="1" x14ac:dyDescent="0.25">
      <c r="A236" s="90"/>
      <c r="B236" s="92"/>
      <c r="C236" s="87" t="str">
        <f>DPGF!C106</f>
        <v>u</v>
      </c>
      <c r="D236" s="93">
        <v>0</v>
      </c>
    </row>
    <row r="237" spans="1:4" ht="12.6" customHeight="1" x14ac:dyDescent="0.25">
      <c r="A237" s="94"/>
      <c r="B237" s="94"/>
      <c r="C237" s="94"/>
      <c r="D237" s="94"/>
    </row>
    <row r="238" spans="1:4" ht="12.6" customHeight="1" x14ac:dyDescent="0.25">
      <c r="A238" s="11">
        <f>DPGF!A108</f>
        <v>208</v>
      </c>
      <c r="B238" s="88" t="str">
        <f>DPGF!B108</f>
        <v>RACCORDEMENT SUR RESEAU EXISTANT</v>
      </c>
      <c r="C238" s="89"/>
      <c r="D238" s="89"/>
    </row>
    <row r="239" spans="1:4" ht="24" x14ac:dyDescent="0.25">
      <c r="A239" s="90"/>
      <c r="B239" s="167" t="s">
        <v>230</v>
      </c>
      <c r="C239" s="90"/>
      <c r="D239" s="90"/>
    </row>
    <row r="240" spans="1:4" ht="12.6" customHeight="1" x14ac:dyDescent="0.25">
      <c r="A240" s="90"/>
      <c r="B240" s="91" t="str">
        <f>DPGF!B109</f>
        <v xml:space="preserve">Le forfait : </v>
      </c>
      <c r="C240" s="90"/>
      <c r="D240" s="90"/>
    </row>
    <row r="241" spans="1:4" ht="12.6" customHeight="1" x14ac:dyDescent="0.25">
      <c r="A241" s="90"/>
      <c r="B241" s="96" t="s">
        <v>107</v>
      </c>
      <c r="C241" s="90"/>
      <c r="D241" s="90"/>
    </row>
    <row r="242" spans="1:4" ht="12.6" customHeight="1" x14ac:dyDescent="0.25">
      <c r="A242" s="90"/>
      <c r="B242" s="90"/>
      <c r="C242" s="90"/>
      <c r="D242" s="90"/>
    </row>
    <row r="243" spans="1:4" ht="12.6" customHeight="1" x14ac:dyDescent="0.25">
      <c r="A243" s="90"/>
      <c r="B243" s="92"/>
      <c r="C243" s="87" t="str">
        <f>DPGF!C109</f>
        <v>Ft</v>
      </c>
      <c r="D243" s="93">
        <v>0</v>
      </c>
    </row>
    <row r="244" spans="1:4" ht="12.6" customHeight="1" x14ac:dyDescent="0.25">
      <c r="A244" s="94"/>
      <c r="B244" s="94"/>
      <c r="C244" s="94"/>
      <c r="D244" s="94"/>
    </row>
    <row r="245" spans="1:4" ht="12.6" customHeight="1" x14ac:dyDescent="0.25">
      <c r="A245" s="11">
        <f>DPGF!A111</f>
        <v>209</v>
      </c>
      <c r="B245" s="88" t="str">
        <f>DPGF!B111</f>
        <v>LE CERTIFICAT DE CONFORMITE</v>
      </c>
      <c r="C245" s="89"/>
      <c r="D245" s="89"/>
    </row>
    <row r="246" spans="1:4" ht="36" x14ac:dyDescent="0.25">
      <c r="A246" s="90"/>
      <c r="B246" s="167" t="s">
        <v>160</v>
      </c>
      <c r="C246" s="90"/>
      <c r="D246" s="90"/>
    </row>
    <row r="247" spans="1:4" ht="12.6" customHeight="1" x14ac:dyDescent="0.25">
      <c r="A247" s="90"/>
      <c r="B247" s="91" t="str">
        <f>DPGF!B112</f>
        <v xml:space="preserve">Le forfait : </v>
      </c>
      <c r="C247" s="90"/>
      <c r="D247" s="90"/>
    </row>
    <row r="248" spans="1:4" ht="12.6" customHeight="1" x14ac:dyDescent="0.25">
      <c r="A248" s="90"/>
      <c r="B248" s="96" t="s">
        <v>107</v>
      </c>
      <c r="C248" s="90"/>
      <c r="D248" s="90"/>
    </row>
    <row r="249" spans="1:4" ht="12.6" customHeight="1" x14ac:dyDescent="0.25">
      <c r="A249" s="90"/>
      <c r="B249" s="90"/>
      <c r="C249" s="90"/>
      <c r="D249" s="90"/>
    </row>
    <row r="250" spans="1:4" ht="12.6" customHeight="1" x14ac:dyDescent="0.25">
      <c r="A250" s="90"/>
      <c r="B250" s="92"/>
      <c r="C250" s="87" t="str">
        <f>DPGF!C112</f>
        <v>Ft</v>
      </c>
      <c r="D250" s="93">
        <v>0</v>
      </c>
    </row>
    <row r="251" spans="1:4" ht="12.6" customHeight="1" x14ac:dyDescent="0.25">
      <c r="A251" s="94"/>
      <c r="B251" s="94"/>
      <c r="C251" s="94"/>
      <c r="D251" s="94"/>
    </row>
    <row r="252" spans="1:4" ht="12.6" customHeight="1" x14ac:dyDescent="0.25">
      <c r="A252" s="11">
        <f>DPGF!A114</f>
        <v>210</v>
      </c>
      <c r="B252" s="88" t="str">
        <f>DPGF!B114</f>
        <v>PLAN DE RECOLLEMENT</v>
      </c>
      <c r="C252" s="89"/>
      <c r="D252" s="89"/>
    </row>
    <row r="253" spans="1:4" ht="84" x14ac:dyDescent="0.25">
      <c r="A253" s="90"/>
      <c r="B253" s="167" t="s">
        <v>161</v>
      </c>
      <c r="C253" s="90"/>
      <c r="D253" s="90"/>
    </row>
    <row r="254" spans="1:4" ht="12.6" customHeight="1" x14ac:dyDescent="0.25">
      <c r="A254" s="90"/>
      <c r="B254" s="91" t="str">
        <f>DPGF!B115</f>
        <v xml:space="preserve">Le forfait : </v>
      </c>
      <c r="C254" s="90"/>
      <c r="D254" s="90"/>
    </row>
    <row r="255" spans="1:4" ht="12.6" customHeight="1" x14ac:dyDescent="0.25">
      <c r="A255" s="90"/>
      <c r="B255" s="96" t="s">
        <v>107</v>
      </c>
      <c r="C255" s="90"/>
      <c r="D255" s="90"/>
    </row>
    <row r="256" spans="1:4" ht="12.6" customHeight="1" x14ac:dyDescent="0.25">
      <c r="A256" s="90"/>
      <c r="B256" s="90"/>
      <c r="C256" s="90"/>
      <c r="D256" s="90"/>
    </row>
    <row r="257" spans="1:4" ht="12.6" customHeight="1" x14ac:dyDescent="0.25">
      <c r="A257" s="90"/>
      <c r="B257" s="92"/>
      <c r="C257" s="87" t="str">
        <f>DPGF!C115</f>
        <v>Ft</v>
      </c>
      <c r="D257" s="93">
        <v>0</v>
      </c>
    </row>
    <row r="258" spans="1:4" ht="12.6" customHeight="1" x14ac:dyDescent="0.25">
      <c r="A258" s="94"/>
      <c r="B258" s="94"/>
      <c r="C258" s="94"/>
      <c r="D258" s="94"/>
    </row>
    <row r="259" spans="1:4" ht="9.9499999999999993" customHeight="1" x14ac:dyDescent="0.25"/>
    <row r="260" spans="1:4" ht="24" customHeight="1" x14ac:dyDescent="0.25">
      <c r="A260" s="86"/>
      <c r="B260" s="185" t="str">
        <f>DPGF!B119</f>
        <v>CHAPITRE 3 - VOIRIE</v>
      </c>
      <c r="C260" s="185"/>
      <c r="D260" s="186"/>
    </row>
    <row r="261" spans="1:4" ht="12.6" customHeight="1" x14ac:dyDescent="0.25">
      <c r="A261" s="11">
        <f>DPGF!A120</f>
        <v>301</v>
      </c>
      <c r="B261" s="88" t="str">
        <f>DPGF!B120</f>
        <v>DECAPAGE DE LA TERRE VEGETALE SUR UNE EPAISSEUR MOYENNE DE 20 CM</v>
      </c>
      <c r="C261" s="89"/>
      <c r="D261" s="89"/>
    </row>
    <row r="262" spans="1:4" ht="36" x14ac:dyDescent="0.25">
      <c r="A262" s="90"/>
      <c r="B262" s="106" t="s">
        <v>162</v>
      </c>
      <c r="C262" s="90"/>
      <c r="D262" s="90"/>
    </row>
    <row r="263" spans="1:4" ht="12.6" customHeight="1" x14ac:dyDescent="0.25">
      <c r="A263" s="95" t="str">
        <f>DPGF!A121</f>
        <v>A</v>
      </c>
      <c r="B263" s="97" t="str">
        <f>DPGF!B121</f>
        <v>Stocké sur site</v>
      </c>
      <c r="C263" s="90"/>
      <c r="D263" s="90"/>
    </row>
    <row r="264" spans="1:4" ht="12.6" customHeight="1" x14ac:dyDescent="0.25">
      <c r="A264" s="90"/>
      <c r="B264" s="91" t="str">
        <f>DPGF!B122</f>
        <v xml:space="preserve">Le mètre cube : </v>
      </c>
      <c r="C264" s="90"/>
      <c r="D264" s="90"/>
    </row>
    <row r="265" spans="1:4" ht="12.6" customHeight="1" x14ac:dyDescent="0.25">
      <c r="A265" s="90"/>
      <c r="B265" s="96" t="s">
        <v>107</v>
      </c>
      <c r="C265" s="90"/>
      <c r="D265" s="90"/>
    </row>
    <row r="266" spans="1:4" ht="12.6" customHeight="1" x14ac:dyDescent="0.25">
      <c r="A266" s="90"/>
      <c r="B266" s="90"/>
      <c r="C266" s="90"/>
      <c r="D266" s="90"/>
    </row>
    <row r="267" spans="1:4" ht="12.6" customHeight="1" x14ac:dyDescent="0.25">
      <c r="A267" s="90"/>
      <c r="B267" s="92"/>
      <c r="C267" s="87" t="str">
        <f>DPGF!C122</f>
        <v>m3</v>
      </c>
      <c r="D267" s="93">
        <v>0</v>
      </c>
    </row>
    <row r="268" spans="1:4" ht="12.6" customHeight="1" x14ac:dyDescent="0.25">
      <c r="A268" s="90"/>
      <c r="B268" s="90"/>
      <c r="C268" s="90"/>
      <c r="D268" s="90"/>
    </row>
    <row r="269" spans="1:4" ht="12.6" customHeight="1" x14ac:dyDescent="0.25">
      <c r="A269" s="95" t="str">
        <f>DPGF!A123</f>
        <v>B</v>
      </c>
      <c r="B269" s="97" t="str">
        <f>DPGF!B123</f>
        <v>Evacuation en décharge agréée</v>
      </c>
      <c r="C269" s="90"/>
      <c r="D269" s="90"/>
    </row>
    <row r="270" spans="1:4" ht="12.6" customHeight="1" x14ac:dyDescent="0.25">
      <c r="A270" s="90"/>
      <c r="B270" s="91" t="str">
        <f>DPGF!B124</f>
        <v xml:space="preserve">Le mètre cube : </v>
      </c>
      <c r="C270" s="90"/>
      <c r="D270" s="90"/>
    </row>
    <row r="271" spans="1:4" ht="12.6" customHeight="1" x14ac:dyDescent="0.25">
      <c r="A271" s="90"/>
      <c r="B271" s="96" t="s">
        <v>107</v>
      </c>
      <c r="C271" s="90"/>
      <c r="D271" s="90"/>
    </row>
    <row r="272" spans="1:4" ht="12.6" customHeight="1" x14ac:dyDescent="0.25">
      <c r="A272" s="90"/>
      <c r="B272" s="90"/>
      <c r="C272" s="90"/>
      <c r="D272" s="90"/>
    </row>
    <row r="273" spans="1:4" ht="12.6" customHeight="1" x14ac:dyDescent="0.25">
      <c r="A273" s="90"/>
      <c r="B273" s="92"/>
      <c r="C273" s="87" t="str">
        <f>DPGF!C124</f>
        <v>m3</v>
      </c>
      <c r="D273" s="93">
        <v>0</v>
      </c>
    </row>
    <row r="274" spans="1:4" ht="12.6" customHeight="1" x14ac:dyDescent="0.25">
      <c r="A274" s="94"/>
      <c r="B274" s="94"/>
      <c r="C274" s="94"/>
      <c r="D274" s="94"/>
    </row>
    <row r="275" spans="1:4" ht="12.6" customHeight="1" x14ac:dyDescent="0.25">
      <c r="A275" s="11">
        <f>DPGF!A126</f>
        <v>302</v>
      </c>
      <c r="B275" s="88" t="str">
        <f>DPGF!B126</f>
        <v>DEPOSE DE BORDURES OU CANIVEAUX EXISTANTS</v>
      </c>
      <c r="C275" s="89"/>
      <c r="D275" s="89"/>
    </row>
    <row r="276" spans="1:4" ht="48" x14ac:dyDescent="0.25">
      <c r="A276" s="90"/>
      <c r="B276" s="106" t="s">
        <v>163</v>
      </c>
      <c r="C276" s="90"/>
      <c r="D276" s="90"/>
    </row>
    <row r="277" spans="1:4" ht="12.6" customHeight="1" x14ac:dyDescent="0.25">
      <c r="A277" s="90"/>
      <c r="B277" s="91" t="str">
        <f>DPGF!B127</f>
        <v xml:space="preserve">Le mètre linéaire : </v>
      </c>
      <c r="C277" s="90"/>
      <c r="D277" s="90"/>
    </row>
    <row r="278" spans="1:4" ht="12.6" customHeight="1" x14ac:dyDescent="0.25">
      <c r="A278" s="90"/>
      <c r="B278" s="96" t="s">
        <v>107</v>
      </c>
      <c r="C278" s="90"/>
      <c r="D278" s="90"/>
    </row>
    <row r="279" spans="1:4" ht="12.6" customHeight="1" x14ac:dyDescent="0.25">
      <c r="A279" s="90"/>
      <c r="B279" s="90"/>
      <c r="C279" s="90"/>
      <c r="D279" s="90"/>
    </row>
    <row r="280" spans="1:4" ht="12.6" customHeight="1" x14ac:dyDescent="0.25">
      <c r="A280" s="90"/>
      <c r="B280" s="92"/>
      <c r="C280" s="87" t="str">
        <f>DPGF!C127</f>
        <v>ml</v>
      </c>
      <c r="D280" s="93">
        <v>0</v>
      </c>
    </row>
    <row r="281" spans="1:4" ht="12.6" customHeight="1" x14ac:dyDescent="0.25">
      <c r="A281" s="94"/>
      <c r="B281" s="94"/>
      <c r="C281" s="94"/>
      <c r="D281" s="94"/>
    </row>
    <row r="282" spans="1:4" ht="12.6" customHeight="1" x14ac:dyDescent="0.25">
      <c r="A282" s="11">
        <f>DPGF!A129</f>
        <v>303</v>
      </c>
      <c r="B282" s="88" t="str">
        <f>DPGF!B129</f>
        <v>DEPOSE/REPOSE DE PAVE</v>
      </c>
      <c r="C282" s="89"/>
      <c r="D282" s="89"/>
    </row>
    <row r="283" spans="1:4" ht="48" x14ac:dyDescent="0.25">
      <c r="A283" s="90"/>
      <c r="B283" s="106" t="s">
        <v>205</v>
      </c>
      <c r="C283" s="90"/>
      <c r="D283" s="90"/>
    </row>
    <row r="284" spans="1:4" ht="12.6" customHeight="1" x14ac:dyDescent="0.25">
      <c r="A284" s="95" t="str">
        <f>DPGF!A130</f>
        <v>A</v>
      </c>
      <c r="B284" s="97" t="str">
        <f>DPGF!B130</f>
        <v>Le long de la bordure du Parvis (sur la largeur nécessaire)</v>
      </c>
      <c r="C284" s="90"/>
      <c r="D284" s="90"/>
    </row>
    <row r="285" spans="1:4" ht="12.6" customHeight="1" x14ac:dyDescent="0.25">
      <c r="A285" s="90"/>
      <c r="B285" s="91" t="str">
        <f>DPGF!B131</f>
        <v xml:space="preserve">Le mètre linéaire : </v>
      </c>
      <c r="C285" s="90"/>
      <c r="D285" s="90"/>
    </row>
    <row r="286" spans="1:4" ht="12.6" customHeight="1" x14ac:dyDescent="0.25">
      <c r="A286" s="90"/>
      <c r="B286" s="96" t="s">
        <v>107</v>
      </c>
      <c r="C286" s="90"/>
      <c r="D286" s="90"/>
    </row>
    <row r="287" spans="1:4" ht="12.6" customHeight="1" x14ac:dyDescent="0.25">
      <c r="A287" s="90"/>
      <c r="B287" s="90"/>
      <c r="C287" s="90"/>
      <c r="D287" s="90"/>
    </row>
    <row r="288" spans="1:4" ht="12.6" customHeight="1" x14ac:dyDescent="0.25">
      <c r="A288" s="90"/>
      <c r="B288" s="92"/>
      <c r="C288" s="87" t="str">
        <f>DPGF!C131</f>
        <v>ml</v>
      </c>
      <c r="D288" s="93">
        <v>0</v>
      </c>
    </row>
    <row r="289" spans="1:4" ht="12.6" customHeight="1" x14ac:dyDescent="0.25">
      <c r="A289" s="94"/>
      <c r="B289" s="94"/>
      <c r="C289" s="94"/>
      <c r="D289" s="94"/>
    </row>
    <row r="290" spans="1:4" ht="12.6" customHeight="1" x14ac:dyDescent="0.25">
      <c r="A290" s="11">
        <f>DPGF!A133</f>
        <v>304</v>
      </c>
      <c r="B290" s="88" t="str">
        <f>DPGF!B133</f>
        <v>RABOTAGE DE COUCHE DE ROULEMENT SUR CHAUSSEE Y COMPRIS EVACUATION EN DECHARGE</v>
      </c>
      <c r="C290" s="89"/>
      <c r="D290" s="89"/>
    </row>
    <row r="291" spans="1:4" ht="96" x14ac:dyDescent="0.25">
      <c r="A291" s="90"/>
      <c r="B291" s="168" t="s">
        <v>188</v>
      </c>
      <c r="C291" s="90"/>
      <c r="D291" s="90"/>
    </row>
    <row r="292" spans="1:4" ht="12.6" customHeight="1" x14ac:dyDescent="0.25">
      <c r="A292" s="90"/>
      <c r="B292" s="91" t="str">
        <f>DPGF!B134</f>
        <v xml:space="preserve">Le mètre carré : </v>
      </c>
      <c r="C292" s="90"/>
      <c r="D292" s="90"/>
    </row>
    <row r="293" spans="1:4" ht="12.6" customHeight="1" x14ac:dyDescent="0.25">
      <c r="A293" s="90"/>
      <c r="B293" s="96" t="s">
        <v>107</v>
      </c>
      <c r="C293" s="90"/>
      <c r="D293" s="90"/>
    </row>
    <row r="294" spans="1:4" ht="12.6" customHeight="1" x14ac:dyDescent="0.25">
      <c r="A294" s="90"/>
      <c r="B294" s="90"/>
      <c r="C294" s="90"/>
      <c r="D294" s="90"/>
    </row>
    <row r="295" spans="1:4" ht="12.6" customHeight="1" x14ac:dyDescent="0.25">
      <c r="A295" s="90"/>
      <c r="B295" s="92"/>
      <c r="C295" s="87" t="str">
        <f>DPGF!C134</f>
        <v>m²</v>
      </c>
      <c r="D295" s="93">
        <v>0</v>
      </c>
    </row>
    <row r="296" spans="1:4" ht="12.6" customHeight="1" x14ac:dyDescent="0.25">
      <c r="A296" s="94"/>
      <c r="B296" s="94"/>
      <c r="C296" s="94"/>
      <c r="D296" s="94"/>
    </row>
    <row r="297" spans="1:4" ht="12.6" customHeight="1" x14ac:dyDescent="0.25">
      <c r="A297" s="11">
        <f>DPGF!A136</f>
        <v>305</v>
      </c>
      <c r="B297" s="88" t="str">
        <f>DPGF!B136</f>
        <v>DEMOLITION DE STRUCTURE EXISTANTE</v>
      </c>
      <c r="C297" s="89"/>
      <c r="D297" s="89"/>
    </row>
    <row r="298" spans="1:4" ht="12.6" customHeight="1" x14ac:dyDescent="0.25">
      <c r="A298" s="90"/>
      <c r="B298" s="169" t="s">
        <v>208</v>
      </c>
      <c r="C298" s="90"/>
      <c r="D298" s="90"/>
    </row>
    <row r="299" spans="1:4" ht="12.6" customHeight="1" x14ac:dyDescent="0.25">
      <c r="A299" s="90"/>
      <c r="B299" s="91" t="str">
        <f>DPGF!B137</f>
        <v xml:space="preserve">Le mètre carré : </v>
      </c>
      <c r="C299" s="90"/>
      <c r="D299" s="90"/>
    </row>
    <row r="300" spans="1:4" ht="12.6" customHeight="1" x14ac:dyDescent="0.25">
      <c r="A300" s="90"/>
      <c r="B300" s="96" t="s">
        <v>107</v>
      </c>
      <c r="C300" s="90"/>
      <c r="D300" s="90"/>
    </row>
    <row r="301" spans="1:4" ht="12.6" customHeight="1" x14ac:dyDescent="0.25">
      <c r="A301" s="90"/>
      <c r="B301" s="90"/>
      <c r="C301" s="90"/>
      <c r="D301" s="90"/>
    </row>
    <row r="302" spans="1:4" ht="12.6" customHeight="1" x14ac:dyDescent="0.25">
      <c r="A302" s="90"/>
      <c r="B302" s="92"/>
      <c r="C302" s="87" t="str">
        <f>DPGF!C137</f>
        <v>m²</v>
      </c>
      <c r="D302" s="93">
        <v>0</v>
      </c>
    </row>
    <row r="303" spans="1:4" ht="12.6" customHeight="1" x14ac:dyDescent="0.25">
      <c r="A303" s="94"/>
      <c r="B303" s="94"/>
      <c r="C303" s="94"/>
      <c r="D303" s="94"/>
    </row>
    <row r="304" spans="1:4" ht="12.6" customHeight="1" x14ac:dyDescent="0.25">
      <c r="A304" s="11">
        <f>DPGF!A139</f>
        <v>306</v>
      </c>
      <c r="B304" s="88" t="str">
        <f>DPGF!B139</f>
        <v>DEBLAIS Y COMPRIS EVACUATION</v>
      </c>
      <c r="C304" s="89"/>
      <c r="D304" s="89"/>
    </row>
    <row r="305" spans="1:4" ht="60" x14ac:dyDescent="0.25">
      <c r="A305" s="90"/>
      <c r="B305" s="106" t="s">
        <v>164</v>
      </c>
      <c r="C305" s="90"/>
      <c r="D305" s="90"/>
    </row>
    <row r="306" spans="1:4" ht="12.6" customHeight="1" x14ac:dyDescent="0.25">
      <c r="A306" s="95" t="str">
        <f>DPGF!A140</f>
        <v>A</v>
      </c>
      <c r="B306" s="97" t="str">
        <f>DPGF!B140</f>
        <v>Sous voie pompiers, cheminement piétons, voirie d'accès, trottoir, dalle béton et espaces verts</v>
      </c>
      <c r="C306" s="90"/>
      <c r="D306" s="90"/>
    </row>
    <row r="307" spans="1:4" ht="12.6" customHeight="1" x14ac:dyDescent="0.25">
      <c r="A307" s="90"/>
      <c r="B307" s="91" t="str">
        <f>DPGF!B141</f>
        <v xml:space="preserve">Le mètre cube : </v>
      </c>
      <c r="C307" s="90"/>
      <c r="D307" s="90"/>
    </row>
    <row r="308" spans="1:4" ht="12.6" customHeight="1" x14ac:dyDescent="0.25">
      <c r="A308" s="90"/>
      <c r="B308" s="96" t="s">
        <v>107</v>
      </c>
      <c r="C308" s="90"/>
      <c r="D308" s="90"/>
    </row>
    <row r="309" spans="1:4" ht="12.6" customHeight="1" x14ac:dyDescent="0.25">
      <c r="A309" s="90"/>
      <c r="B309" s="90"/>
      <c r="C309" s="90"/>
      <c r="D309" s="90"/>
    </row>
    <row r="310" spans="1:4" ht="12.6" customHeight="1" x14ac:dyDescent="0.25">
      <c r="A310" s="90"/>
      <c r="B310" s="92"/>
      <c r="C310" s="87" t="str">
        <f>DPGF!C141</f>
        <v>m3</v>
      </c>
      <c r="D310" s="93">
        <v>0</v>
      </c>
    </row>
    <row r="311" spans="1:4" ht="12.6" customHeight="1" x14ac:dyDescent="0.25">
      <c r="A311" s="94"/>
      <c r="B311" s="94"/>
      <c r="C311" s="94"/>
      <c r="D311" s="94"/>
    </row>
    <row r="312" spans="1:4" ht="12.6" customHeight="1" x14ac:dyDescent="0.25">
      <c r="A312" s="11">
        <f>DPGF!A143</f>
        <v>307</v>
      </c>
      <c r="B312" s="88" t="str">
        <f>DPGF!B143</f>
        <v>REGLAGE DU FOND DE FORME</v>
      </c>
      <c r="C312" s="89"/>
      <c r="D312" s="89"/>
    </row>
    <row r="313" spans="1:4" ht="12.6" customHeight="1" x14ac:dyDescent="0.25">
      <c r="A313" s="90"/>
      <c r="B313" s="106" t="s">
        <v>165</v>
      </c>
      <c r="C313" s="90"/>
      <c r="D313" s="90"/>
    </row>
    <row r="314" spans="1:4" ht="12.6" customHeight="1" x14ac:dyDescent="0.25">
      <c r="A314" s="90"/>
      <c r="B314" s="91" t="str">
        <f>DPGF!B144</f>
        <v xml:space="preserve">Le mètre carré : </v>
      </c>
      <c r="C314" s="90"/>
      <c r="D314" s="90"/>
    </row>
    <row r="315" spans="1:4" ht="12.6" customHeight="1" x14ac:dyDescent="0.25">
      <c r="A315" s="90"/>
      <c r="B315" s="96" t="s">
        <v>107</v>
      </c>
      <c r="C315" s="90"/>
      <c r="D315" s="90"/>
    </row>
    <row r="316" spans="1:4" ht="12.6" customHeight="1" x14ac:dyDescent="0.25">
      <c r="A316" s="90"/>
      <c r="B316" s="90"/>
      <c r="C316" s="90"/>
      <c r="D316" s="90"/>
    </row>
    <row r="317" spans="1:4" ht="12.6" customHeight="1" x14ac:dyDescent="0.25">
      <c r="A317" s="90"/>
      <c r="B317" s="92"/>
      <c r="C317" s="87" t="str">
        <f>DPGF!C144</f>
        <v>m²</v>
      </c>
      <c r="D317" s="93">
        <v>0</v>
      </c>
    </row>
    <row r="318" spans="1:4" ht="12.6" customHeight="1" x14ac:dyDescent="0.25">
      <c r="A318" s="94"/>
      <c r="B318" s="94"/>
      <c r="C318" s="94"/>
      <c r="D318" s="94"/>
    </row>
    <row r="319" spans="1:4" ht="12.6" customHeight="1" x14ac:dyDescent="0.25">
      <c r="A319" s="11">
        <f>DPGF!A146</f>
        <v>308</v>
      </c>
      <c r="B319" s="88" t="str">
        <f>DPGF!B146</f>
        <v>GEOTEXTILE NON TISSE</v>
      </c>
      <c r="C319" s="89"/>
      <c r="D319" s="89"/>
    </row>
    <row r="320" spans="1:4" ht="36" x14ac:dyDescent="0.25">
      <c r="A320" s="90"/>
      <c r="B320" s="106" t="s">
        <v>166</v>
      </c>
      <c r="C320" s="90"/>
      <c r="D320" s="90"/>
    </row>
    <row r="321" spans="1:4" ht="12.6" customHeight="1" x14ac:dyDescent="0.25">
      <c r="A321" s="95" t="str">
        <f>DPGF!A147</f>
        <v>A</v>
      </c>
      <c r="B321" s="97" t="str">
        <f>DPGF!B147</f>
        <v>Sous voie pompiers, cheminement piétons et voirie d'accès</v>
      </c>
      <c r="C321" s="90"/>
      <c r="D321" s="90"/>
    </row>
    <row r="322" spans="1:4" ht="12.6" customHeight="1" x14ac:dyDescent="0.25">
      <c r="A322" s="90"/>
      <c r="B322" s="91" t="str">
        <f>DPGF!B148</f>
        <v xml:space="preserve">Le mètre carré : </v>
      </c>
      <c r="C322" s="90"/>
      <c r="D322" s="90"/>
    </row>
    <row r="323" spans="1:4" ht="12.6" customHeight="1" x14ac:dyDescent="0.25">
      <c r="A323" s="90"/>
      <c r="B323" s="96" t="s">
        <v>107</v>
      </c>
      <c r="C323" s="90"/>
      <c r="D323" s="90"/>
    </row>
    <row r="324" spans="1:4" ht="12.6" customHeight="1" x14ac:dyDescent="0.25">
      <c r="A324" s="90"/>
      <c r="B324" s="90"/>
      <c r="C324" s="90"/>
      <c r="D324" s="90"/>
    </row>
    <row r="325" spans="1:4" ht="12.6" customHeight="1" x14ac:dyDescent="0.25">
      <c r="A325" s="90"/>
      <c r="B325" s="92"/>
      <c r="C325" s="87" t="str">
        <f>DPGF!C148</f>
        <v>m²</v>
      </c>
      <c r="D325" s="93">
        <v>0</v>
      </c>
    </row>
    <row r="326" spans="1:4" ht="12.6" customHeight="1" x14ac:dyDescent="0.25">
      <c r="A326" s="94"/>
      <c r="B326" s="94"/>
      <c r="C326" s="94"/>
      <c r="D326" s="94"/>
    </row>
    <row r="327" spans="1:4" ht="12.6" customHeight="1" x14ac:dyDescent="0.25">
      <c r="A327" s="11">
        <f>DPGF!A150</f>
        <v>309</v>
      </c>
      <c r="B327" s="88" t="str">
        <f>DPGF!B150</f>
        <v>COUCHE DE FORME EN GRAVE NON TRAITEE 0/31,5</v>
      </c>
      <c r="C327" s="89"/>
      <c r="D327" s="89"/>
    </row>
    <row r="328" spans="1:4" ht="12.6" customHeight="1" x14ac:dyDescent="0.25">
      <c r="A328" s="90"/>
      <c r="B328" s="106" t="s">
        <v>167</v>
      </c>
      <c r="C328" s="90"/>
      <c r="D328" s="90"/>
    </row>
    <row r="329" spans="1:4" ht="24" x14ac:dyDescent="0.25">
      <c r="A329" s="95" t="str">
        <f>DPGF!A151</f>
        <v>A</v>
      </c>
      <c r="B329" s="97" t="str">
        <f>DPGF!B151</f>
        <v>Sous voie pompier, cheminement piétons et voirie d'accès pour une épaisseur après compactage de 75 cm</v>
      </c>
      <c r="C329" s="90"/>
      <c r="D329" s="90"/>
    </row>
    <row r="330" spans="1:4" ht="12.6" customHeight="1" x14ac:dyDescent="0.25">
      <c r="A330" s="90"/>
      <c r="B330" s="91" t="str">
        <f>DPGF!B152</f>
        <v xml:space="preserve">Le mètre cube : </v>
      </c>
      <c r="C330" s="90"/>
      <c r="D330" s="90"/>
    </row>
    <row r="331" spans="1:4" ht="12.6" customHeight="1" x14ac:dyDescent="0.25">
      <c r="A331" s="90"/>
      <c r="B331" s="96" t="s">
        <v>107</v>
      </c>
      <c r="C331" s="90"/>
      <c r="D331" s="90"/>
    </row>
    <row r="332" spans="1:4" ht="12.6" customHeight="1" x14ac:dyDescent="0.25">
      <c r="A332" s="90"/>
      <c r="B332" s="90"/>
      <c r="C332" s="90"/>
      <c r="D332" s="90"/>
    </row>
    <row r="333" spans="1:4" ht="12.6" customHeight="1" x14ac:dyDescent="0.25">
      <c r="A333" s="90"/>
      <c r="B333" s="92"/>
      <c r="C333" s="87" t="str">
        <f>DPGF!C152</f>
        <v>m3</v>
      </c>
      <c r="D333" s="93">
        <v>0</v>
      </c>
    </row>
    <row r="334" spans="1:4" ht="12.6" customHeight="1" x14ac:dyDescent="0.25">
      <c r="A334" s="94"/>
      <c r="B334" s="94"/>
      <c r="C334" s="94"/>
      <c r="D334" s="94"/>
    </row>
    <row r="335" spans="1:4" ht="12.6" customHeight="1" x14ac:dyDescent="0.25">
      <c r="A335" s="11">
        <f>DPGF!A154</f>
        <v>310</v>
      </c>
      <c r="B335" s="88" t="str">
        <f>DPGF!B154</f>
        <v>COUCHE DE BASE EN GRAVE NON TRAITEE 0/31,5</v>
      </c>
      <c r="C335" s="89"/>
      <c r="D335" s="89"/>
    </row>
    <row r="336" spans="1:4" ht="12.6" customHeight="1" x14ac:dyDescent="0.25">
      <c r="A336" s="90"/>
      <c r="B336" s="106" t="s">
        <v>168</v>
      </c>
      <c r="C336" s="90"/>
      <c r="D336" s="90"/>
    </row>
    <row r="337" spans="1:4" ht="24" x14ac:dyDescent="0.25">
      <c r="A337" s="95" t="str">
        <f>DPGF!A155</f>
        <v>A</v>
      </c>
      <c r="B337" s="97" t="str">
        <f>DPGF!B155</f>
        <v>Sous voie pompier, cheminement piétons, voirie d'accès, trottoir et dalle béton pour une épaisseur après compactage de 35 cm</v>
      </c>
      <c r="C337" s="90"/>
      <c r="D337" s="90"/>
    </row>
    <row r="338" spans="1:4" ht="12.6" customHeight="1" x14ac:dyDescent="0.25">
      <c r="A338" s="90"/>
      <c r="B338" s="91" t="str">
        <f>DPGF!B156</f>
        <v xml:space="preserve">Le mètre cube : </v>
      </c>
      <c r="C338" s="90"/>
      <c r="D338" s="90"/>
    </row>
    <row r="339" spans="1:4" ht="12.6" customHeight="1" x14ac:dyDescent="0.25">
      <c r="A339" s="90"/>
      <c r="B339" s="96" t="s">
        <v>107</v>
      </c>
      <c r="C339" s="90"/>
      <c r="D339" s="90"/>
    </row>
    <row r="340" spans="1:4" ht="12.6" customHeight="1" x14ac:dyDescent="0.25">
      <c r="A340" s="90"/>
      <c r="B340" s="90"/>
      <c r="C340" s="90"/>
      <c r="D340" s="90"/>
    </row>
    <row r="341" spans="1:4" ht="12.6" customHeight="1" x14ac:dyDescent="0.25">
      <c r="A341" s="90"/>
      <c r="B341" s="92"/>
      <c r="C341" s="87" t="str">
        <f>DPGF!C156</f>
        <v>m3</v>
      </c>
      <c r="D341" s="93">
        <v>0</v>
      </c>
    </row>
    <row r="342" spans="1:4" ht="12.6" customHeight="1" x14ac:dyDescent="0.25">
      <c r="A342" s="94"/>
      <c r="B342" s="94"/>
      <c r="C342" s="94"/>
      <c r="D342" s="94"/>
    </row>
    <row r="343" spans="1:4" ht="12.6" customHeight="1" x14ac:dyDescent="0.25">
      <c r="A343" s="11">
        <f>DPGF!A158</f>
        <v>311</v>
      </c>
      <c r="B343" s="88" t="str">
        <f>DPGF!B158</f>
        <v>COUCHE DE BASE EN GRAVE BITUME CLASSE 3 0/14</v>
      </c>
      <c r="C343" s="89"/>
      <c r="D343" s="89"/>
    </row>
    <row r="344" spans="1:4" ht="72" x14ac:dyDescent="0.25">
      <c r="A344" s="90"/>
      <c r="B344" s="106" t="s">
        <v>171</v>
      </c>
      <c r="C344" s="90"/>
      <c r="D344" s="90"/>
    </row>
    <row r="345" spans="1:4" ht="12.6" customHeight="1" x14ac:dyDescent="0.25">
      <c r="A345" s="95" t="str">
        <f>DPGF!A159</f>
        <v>A</v>
      </c>
      <c r="B345" s="97" t="str">
        <f>DPGF!B159</f>
        <v>Sous voirie d'accès pour une épaisseur après compactage de 12 cm</v>
      </c>
      <c r="C345" s="90"/>
      <c r="D345" s="90"/>
    </row>
    <row r="346" spans="1:4" ht="12.6" customHeight="1" x14ac:dyDescent="0.25">
      <c r="A346" s="90"/>
      <c r="B346" s="91" t="str">
        <f>DPGF!B160</f>
        <v xml:space="preserve">Le mètre carré : </v>
      </c>
      <c r="C346" s="90"/>
      <c r="D346" s="90"/>
    </row>
    <row r="347" spans="1:4" ht="12.6" customHeight="1" x14ac:dyDescent="0.25">
      <c r="A347" s="90"/>
      <c r="B347" s="96" t="s">
        <v>107</v>
      </c>
      <c r="C347" s="90"/>
      <c r="D347" s="90"/>
    </row>
    <row r="348" spans="1:4" ht="12.6" customHeight="1" x14ac:dyDescent="0.25">
      <c r="A348" s="90"/>
      <c r="B348" s="90"/>
      <c r="C348" s="90"/>
      <c r="D348" s="90"/>
    </row>
    <row r="349" spans="1:4" ht="12.6" customHeight="1" x14ac:dyDescent="0.25">
      <c r="A349" s="90"/>
      <c r="B349" s="92"/>
      <c r="C349" s="87" t="str">
        <f>DPGF!C160</f>
        <v>m²</v>
      </c>
      <c r="D349" s="93">
        <v>0</v>
      </c>
    </row>
    <row r="350" spans="1:4" ht="12.6" customHeight="1" x14ac:dyDescent="0.25">
      <c r="A350" s="94"/>
      <c r="B350" s="94"/>
      <c r="C350" s="94"/>
      <c r="D350" s="94"/>
    </row>
    <row r="351" spans="1:4" ht="12.6" customHeight="1" x14ac:dyDescent="0.25">
      <c r="A351" s="11">
        <f>DPGF!A162</f>
        <v>312</v>
      </c>
      <c r="B351" s="88" t="str">
        <f>DPGF!B162</f>
        <v>COUCHE DE BASE EN GRAVE TRAITEE AU LIANT HYDRAULIQUE</v>
      </c>
      <c r="C351" s="89"/>
      <c r="D351" s="89"/>
    </row>
    <row r="352" spans="1:4" ht="36" x14ac:dyDescent="0.25">
      <c r="A352" s="90"/>
      <c r="B352" s="170" t="s">
        <v>170</v>
      </c>
      <c r="C352" s="90"/>
      <c r="D352" s="90"/>
    </row>
    <row r="353" spans="1:4" ht="12.6" customHeight="1" x14ac:dyDescent="0.25">
      <c r="A353" s="95" t="str">
        <f>DPGF!A163</f>
        <v>A</v>
      </c>
      <c r="B353" s="97" t="str">
        <f>DPGF!B163</f>
        <v>Sous trottoir pour une épaisseur après compactage de 20 cm</v>
      </c>
      <c r="C353" s="90"/>
      <c r="D353" s="90"/>
    </row>
    <row r="354" spans="1:4" ht="12.6" customHeight="1" x14ac:dyDescent="0.25">
      <c r="A354" s="90"/>
      <c r="B354" s="91" t="str">
        <f>DPGF!B164</f>
        <v xml:space="preserve">Le mètre carré : </v>
      </c>
      <c r="C354" s="90"/>
      <c r="D354" s="90"/>
    </row>
    <row r="355" spans="1:4" ht="12.6" customHeight="1" x14ac:dyDescent="0.25">
      <c r="A355" s="90"/>
      <c r="B355" s="96" t="s">
        <v>107</v>
      </c>
      <c r="C355" s="90"/>
      <c r="D355" s="90"/>
    </row>
    <row r="356" spans="1:4" ht="12.6" customHeight="1" x14ac:dyDescent="0.25">
      <c r="A356" s="90"/>
      <c r="B356" s="90"/>
      <c r="C356" s="90"/>
      <c r="D356" s="90"/>
    </row>
    <row r="357" spans="1:4" ht="12.6" customHeight="1" x14ac:dyDescent="0.25">
      <c r="A357" s="90"/>
      <c r="B357" s="92"/>
      <c r="C357" s="87" t="str">
        <f>DPGF!C164</f>
        <v>m²</v>
      </c>
      <c r="D357" s="93">
        <v>0</v>
      </c>
    </row>
    <row r="358" spans="1:4" ht="12.6" customHeight="1" x14ac:dyDescent="0.25">
      <c r="A358" s="94"/>
      <c r="B358" s="94"/>
      <c r="C358" s="94"/>
      <c r="D358" s="94"/>
    </row>
    <row r="359" spans="1:4" ht="12.6" customHeight="1" x14ac:dyDescent="0.25">
      <c r="A359" s="11">
        <f>DPGF!A166</f>
        <v>313</v>
      </c>
      <c r="B359" s="88" t="str">
        <f>DPGF!B166</f>
        <v>COUCHE DE BASE EN MELANGE TERRE/PIERRE</v>
      </c>
      <c r="C359" s="89"/>
      <c r="D359" s="89"/>
    </row>
    <row r="360" spans="1:4" ht="36" x14ac:dyDescent="0.25">
      <c r="A360" s="90"/>
      <c r="B360" s="171" t="s">
        <v>190</v>
      </c>
      <c r="C360" s="90"/>
      <c r="D360" s="90"/>
    </row>
    <row r="361" spans="1:4" ht="12.6" customHeight="1" x14ac:dyDescent="0.25">
      <c r="A361" s="95" t="str">
        <f>DPGF!A167</f>
        <v>A</v>
      </c>
      <c r="B361" s="97" t="str">
        <f>DPGF!B167</f>
        <v>Sous voie pompier de type O2D TP Green pour une épaisseur après compactage de 15 cm</v>
      </c>
      <c r="C361" s="90"/>
      <c r="D361" s="90"/>
    </row>
    <row r="362" spans="1:4" ht="12.6" customHeight="1" x14ac:dyDescent="0.25">
      <c r="A362" s="90"/>
      <c r="B362" s="91" t="str">
        <f>DPGF!B168</f>
        <v xml:space="preserve">Le mètre cube : </v>
      </c>
      <c r="C362" s="90"/>
      <c r="D362" s="90"/>
    </row>
    <row r="363" spans="1:4" ht="12.6" customHeight="1" x14ac:dyDescent="0.25">
      <c r="A363" s="90"/>
      <c r="B363" s="96" t="s">
        <v>107</v>
      </c>
      <c r="C363" s="90"/>
      <c r="D363" s="90"/>
    </row>
    <row r="364" spans="1:4" ht="12.6" customHeight="1" x14ac:dyDescent="0.25">
      <c r="A364" s="90"/>
      <c r="B364" s="90"/>
      <c r="C364" s="90"/>
      <c r="D364" s="90"/>
    </row>
    <row r="365" spans="1:4" ht="12.6" customHeight="1" x14ac:dyDescent="0.25">
      <c r="A365" s="90"/>
      <c r="B365" s="92"/>
      <c r="C365" s="87" t="str">
        <f>DPGF!C168</f>
        <v>m3</v>
      </c>
      <c r="D365" s="93">
        <v>0</v>
      </c>
    </row>
    <row r="366" spans="1:4" ht="12.6" customHeight="1" x14ac:dyDescent="0.25">
      <c r="A366" s="94"/>
      <c r="B366" s="94"/>
      <c r="C366" s="94"/>
      <c r="D366" s="94"/>
    </row>
    <row r="367" spans="1:4" ht="12.6" customHeight="1" x14ac:dyDescent="0.25">
      <c r="A367" s="11">
        <f>DPGF!A170</f>
        <v>314</v>
      </c>
      <c r="B367" s="88" t="str">
        <f>DPGF!B170</f>
        <v>COUCHE DE BASE EN GRAVE NON TRAITEE 2/20</v>
      </c>
      <c r="C367" s="89"/>
      <c r="D367" s="89"/>
    </row>
    <row r="368" spans="1:4" ht="12.6" customHeight="1" x14ac:dyDescent="0.25">
      <c r="A368" s="90"/>
      <c r="B368" s="106" t="s">
        <v>169</v>
      </c>
      <c r="C368" s="90"/>
      <c r="D368" s="90"/>
    </row>
    <row r="369" spans="1:4" ht="12.6" customHeight="1" x14ac:dyDescent="0.25">
      <c r="A369" s="95" t="str">
        <f>DPGF!A171</f>
        <v>A</v>
      </c>
      <c r="B369" s="97" t="str">
        <f>DPGF!B171</f>
        <v>Sous cheminement piétons pour une épaisseur après compactage de 15 cm</v>
      </c>
      <c r="C369" s="90"/>
      <c r="D369" s="90"/>
    </row>
    <row r="370" spans="1:4" ht="12.6" customHeight="1" x14ac:dyDescent="0.25">
      <c r="A370" s="90"/>
      <c r="B370" s="91" t="str">
        <f>DPGF!B172</f>
        <v xml:space="preserve">Le mètre cube : </v>
      </c>
      <c r="C370" s="90"/>
      <c r="D370" s="90"/>
    </row>
    <row r="371" spans="1:4" ht="12.6" customHeight="1" x14ac:dyDescent="0.25">
      <c r="A371" s="90"/>
      <c r="B371" s="96" t="s">
        <v>107</v>
      </c>
      <c r="C371" s="90"/>
      <c r="D371" s="90"/>
    </row>
    <row r="372" spans="1:4" ht="12.6" customHeight="1" x14ac:dyDescent="0.25">
      <c r="A372" s="90"/>
      <c r="B372" s="90"/>
      <c r="C372" s="90"/>
      <c r="D372" s="90"/>
    </row>
    <row r="373" spans="1:4" ht="12.6" customHeight="1" x14ac:dyDescent="0.25">
      <c r="A373" s="90"/>
      <c r="B373" s="92"/>
      <c r="C373" s="87" t="str">
        <f>DPGF!C172</f>
        <v>m3</v>
      </c>
      <c r="D373" s="93">
        <v>0</v>
      </c>
    </row>
    <row r="374" spans="1:4" ht="12.6" customHeight="1" x14ac:dyDescent="0.25">
      <c r="A374" s="94"/>
      <c r="B374" s="94"/>
      <c r="C374" s="94"/>
      <c r="D374" s="94"/>
    </row>
    <row r="375" spans="1:4" ht="12.6" customHeight="1" x14ac:dyDescent="0.25">
      <c r="A375" s="11">
        <f>DPGF!A174</f>
        <v>315</v>
      </c>
      <c r="B375" s="88" t="str">
        <f>DPGF!B174</f>
        <v>COUCHE DE CURE</v>
      </c>
      <c r="C375" s="89"/>
      <c r="D375" s="89"/>
    </row>
    <row r="376" spans="1:4" ht="60" x14ac:dyDescent="0.25">
      <c r="A376" s="90"/>
      <c r="B376" s="106" t="s">
        <v>172</v>
      </c>
      <c r="C376" s="90"/>
      <c r="D376" s="90"/>
    </row>
    <row r="377" spans="1:4" ht="12.6" customHeight="1" x14ac:dyDescent="0.25">
      <c r="A377" s="90"/>
      <c r="B377" s="91" t="str">
        <f>DPGF!B175</f>
        <v xml:space="preserve">Le mètre carré : </v>
      </c>
      <c r="C377" s="90"/>
      <c r="D377" s="90"/>
    </row>
    <row r="378" spans="1:4" ht="12.6" customHeight="1" x14ac:dyDescent="0.25">
      <c r="A378" s="90"/>
      <c r="B378" s="96" t="s">
        <v>107</v>
      </c>
      <c r="C378" s="90"/>
      <c r="D378" s="90"/>
    </row>
    <row r="379" spans="1:4" ht="12.6" customHeight="1" x14ac:dyDescent="0.25">
      <c r="A379" s="90"/>
      <c r="B379" s="90"/>
      <c r="C379" s="90"/>
      <c r="D379" s="90"/>
    </row>
    <row r="380" spans="1:4" ht="12.6" customHeight="1" x14ac:dyDescent="0.25">
      <c r="A380" s="90"/>
      <c r="B380" s="92"/>
      <c r="C380" s="87" t="str">
        <f>DPGF!C175</f>
        <v>m²</v>
      </c>
      <c r="D380" s="93">
        <v>0</v>
      </c>
    </row>
    <row r="381" spans="1:4" ht="12.6" customHeight="1" x14ac:dyDescent="0.25">
      <c r="A381" s="94"/>
      <c r="B381" s="94"/>
      <c r="C381" s="94"/>
      <c r="D381" s="94"/>
    </row>
    <row r="382" spans="1:4" ht="12.6" customHeight="1" x14ac:dyDescent="0.25">
      <c r="A382" s="11">
        <f>DPGF!A177</f>
        <v>316</v>
      </c>
      <c r="B382" s="88" t="str">
        <f>DPGF!B177</f>
        <v>COUCHE D'ACCROCHAGE</v>
      </c>
      <c r="C382" s="89"/>
      <c r="D382" s="89"/>
    </row>
    <row r="383" spans="1:4" ht="60" x14ac:dyDescent="0.25">
      <c r="A383" s="90"/>
      <c r="B383" s="106" t="s">
        <v>173</v>
      </c>
      <c r="C383" s="90"/>
      <c r="D383" s="90"/>
    </row>
    <row r="384" spans="1:4" ht="12.6" customHeight="1" x14ac:dyDescent="0.25">
      <c r="A384" s="90"/>
      <c r="B384" s="91" t="str">
        <f>DPGF!B178</f>
        <v xml:space="preserve">Le mètre carré : </v>
      </c>
      <c r="C384" s="90"/>
      <c r="D384" s="90"/>
    </row>
    <row r="385" spans="1:4" ht="12.6" customHeight="1" x14ac:dyDescent="0.25">
      <c r="A385" s="90"/>
      <c r="B385" s="96" t="s">
        <v>107</v>
      </c>
      <c r="C385" s="90"/>
      <c r="D385" s="90"/>
    </row>
    <row r="386" spans="1:4" ht="12.6" customHeight="1" x14ac:dyDescent="0.25">
      <c r="A386" s="90"/>
      <c r="B386" s="90"/>
      <c r="C386" s="90"/>
      <c r="D386" s="90"/>
    </row>
    <row r="387" spans="1:4" ht="12.6" customHeight="1" x14ac:dyDescent="0.25">
      <c r="A387" s="90"/>
      <c r="B387" s="92"/>
      <c r="C387" s="87" t="str">
        <f>DPGF!C178</f>
        <v>m²</v>
      </c>
      <c r="D387" s="93">
        <v>0</v>
      </c>
    </row>
    <row r="388" spans="1:4" ht="12.6" customHeight="1" x14ac:dyDescent="0.25">
      <c r="A388" s="94"/>
      <c r="B388" s="94"/>
      <c r="C388" s="94"/>
      <c r="D388" s="94"/>
    </row>
    <row r="389" spans="1:4" ht="12.6" customHeight="1" x14ac:dyDescent="0.25">
      <c r="A389" s="11">
        <f>DPGF!A180</f>
        <v>317</v>
      </c>
      <c r="B389" s="88" t="str">
        <f>DPGF!B180</f>
        <v>COUCHE DE SURFACE EN ENROBE</v>
      </c>
      <c r="C389" s="89"/>
      <c r="D389" s="89"/>
    </row>
    <row r="390" spans="1:4" ht="108" x14ac:dyDescent="0.25">
      <c r="A390" s="90"/>
      <c r="B390" s="106" t="s">
        <v>174</v>
      </c>
      <c r="C390" s="90"/>
      <c r="D390" s="90"/>
    </row>
    <row r="391" spans="1:4" ht="24" x14ac:dyDescent="0.25">
      <c r="A391" s="95" t="str">
        <f>DPGF!A181</f>
        <v>A</v>
      </c>
      <c r="B391" s="97" t="str">
        <f>DPGF!B181</f>
        <v>Couche de roulement en béton bitumineux BBSG 0/10 porphyre classe 3 en voirie d'accès et en réfection de voirie de couleur noire sur une épaisseur après compactage de 6 cm</v>
      </c>
      <c r="C391" s="90"/>
      <c r="D391" s="90"/>
    </row>
    <row r="392" spans="1:4" ht="12.6" customHeight="1" x14ac:dyDescent="0.25">
      <c r="A392" s="90"/>
      <c r="B392" s="91" t="str">
        <f>DPGF!B182</f>
        <v xml:space="preserve">Le mètre carré : </v>
      </c>
      <c r="C392" s="90"/>
      <c r="D392" s="90"/>
    </row>
    <row r="393" spans="1:4" ht="12.6" customHeight="1" x14ac:dyDescent="0.25">
      <c r="A393" s="90"/>
      <c r="B393" s="96" t="s">
        <v>107</v>
      </c>
      <c r="C393" s="90"/>
      <c r="D393" s="90"/>
    </row>
    <row r="394" spans="1:4" ht="12.6" customHeight="1" x14ac:dyDescent="0.25">
      <c r="A394" s="90"/>
      <c r="B394" s="90"/>
      <c r="C394" s="90"/>
      <c r="D394" s="90"/>
    </row>
    <row r="395" spans="1:4" ht="12.6" customHeight="1" x14ac:dyDescent="0.25">
      <c r="A395" s="90"/>
      <c r="B395" s="92"/>
      <c r="C395" s="87" t="str">
        <f>DPGF!C182</f>
        <v>m²</v>
      </c>
      <c r="D395" s="93">
        <v>0</v>
      </c>
    </row>
    <row r="396" spans="1:4" ht="12.6" customHeight="1" x14ac:dyDescent="0.25">
      <c r="A396" s="90"/>
      <c r="B396" s="90"/>
      <c r="C396" s="90"/>
      <c r="D396" s="90"/>
    </row>
    <row r="397" spans="1:4" ht="24" x14ac:dyDescent="0.25">
      <c r="A397" s="95" t="str">
        <f>DPGF!A183</f>
        <v>B</v>
      </c>
      <c r="B397" s="97" t="str">
        <f>DPGF!B183</f>
        <v>Couche de roulement en béton bitumineux BBSG 0/6 calcaire classe 3 en trottoir de couleur noire sur une épaisseur après compactage de 3 cm</v>
      </c>
      <c r="C397" s="90"/>
      <c r="D397" s="90"/>
    </row>
    <row r="398" spans="1:4" ht="12.6" customHeight="1" x14ac:dyDescent="0.25">
      <c r="A398" s="90"/>
      <c r="B398" s="91" t="str">
        <f>DPGF!B184</f>
        <v xml:space="preserve">Le mètre carré : </v>
      </c>
      <c r="C398" s="90"/>
      <c r="D398" s="90"/>
    </row>
    <row r="399" spans="1:4" ht="12.6" customHeight="1" x14ac:dyDescent="0.25">
      <c r="A399" s="90"/>
      <c r="B399" s="96" t="s">
        <v>107</v>
      </c>
      <c r="C399" s="90"/>
      <c r="D399" s="90"/>
    </row>
    <row r="400" spans="1:4" ht="12.6" customHeight="1" x14ac:dyDescent="0.25">
      <c r="A400" s="90"/>
      <c r="B400" s="90"/>
      <c r="C400" s="90"/>
      <c r="D400" s="90"/>
    </row>
    <row r="401" spans="1:4" ht="12.6" customHeight="1" x14ac:dyDescent="0.25">
      <c r="A401" s="90"/>
      <c r="B401" s="92"/>
      <c r="C401" s="87" t="str">
        <f>DPGF!C184</f>
        <v>m²</v>
      </c>
      <c r="D401" s="93">
        <v>0</v>
      </c>
    </row>
    <row r="402" spans="1:4" ht="12.6" customHeight="1" x14ac:dyDescent="0.25">
      <c r="A402" s="94"/>
      <c r="B402" s="94"/>
      <c r="C402" s="94"/>
      <c r="D402" s="94"/>
    </row>
    <row r="403" spans="1:4" ht="12.6" customHeight="1" x14ac:dyDescent="0.25">
      <c r="A403" s="11">
        <f>DPGF!A186</f>
        <v>318</v>
      </c>
      <c r="B403" s="88" t="str">
        <f>DPGF!B186</f>
        <v>COUCHE DE SURFACE EN DALLE TTE Y COMPRIS REMPLISSAGE ET LIT DE POSE</v>
      </c>
      <c r="C403" s="89"/>
      <c r="D403" s="89"/>
    </row>
    <row r="404" spans="1:4" ht="60" x14ac:dyDescent="0.25">
      <c r="A404" s="90"/>
      <c r="B404" s="106" t="s">
        <v>175</v>
      </c>
      <c r="C404" s="90"/>
      <c r="D404" s="90"/>
    </row>
    <row r="405" spans="1:4" ht="24" x14ac:dyDescent="0.25">
      <c r="A405" s="95" t="str">
        <f>DPGF!A187</f>
        <v>A</v>
      </c>
      <c r="B405" s="97" t="str">
        <f>DPGF!B187</f>
        <v>Fourniture et pose de dalle TTE y compris lit de pose de type O2D LP Green et remplissage type O2D Gazon sous voie pompier</v>
      </c>
      <c r="C405" s="90"/>
      <c r="D405" s="90"/>
    </row>
    <row r="406" spans="1:4" ht="12.6" customHeight="1" x14ac:dyDescent="0.25">
      <c r="A406" s="90"/>
      <c r="B406" s="91" t="str">
        <f>DPGF!B188</f>
        <v xml:space="preserve">Le mètre carré : </v>
      </c>
      <c r="C406" s="90"/>
      <c r="D406" s="90"/>
    </row>
    <row r="407" spans="1:4" ht="12.6" customHeight="1" x14ac:dyDescent="0.25">
      <c r="A407" s="90"/>
      <c r="B407" s="96" t="s">
        <v>107</v>
      </c>
      <c r="C407" s="90"/>
      <c r="D407" s="90"/>
    </row>
    <row r="408" spans="1:4" ht="12.6" customHeight="1" x14ac:dyDescent="0.25">
      <c r="A408" s="90"/>
      <c r="B408" s="90"/>
      <c r="C408" s="90"/>
      <c r="D408" s="90"/>
    </row>
    <row r="409" spans="1:4" ht="12.6" customHeight="1" x14ac:dyDescent="0.25">
      <c r="A409" s="90"/>
      <c r="B409" s="92"/>
      <c r="C409" s="87" t="str">
        <f>DPGF!C188</f>
        <v>m²</v>
      </c>
      <c r="D409" s="93">
        <v>0</v>
      </c>
    </row>
    <row r="410" spans="1:4" ht="12.6" customHeight="1" x14ac:dyDescent="0.25">
      <c r="A410" s="90"/>
      <c r="B410" s="90"/>
      <c r="C410" s="90"/>
      <c r="D410" s="90"/>
    </row>
    <row r="411" spans="1:4" ht="24" x14ac:dyDescent="0.25">
      <c r="A411" s="95" t="str">
        <f>DPGF!A189</f>
        <v>B</v>
      </c>
      <c r="B411" s="97" t="str">
        <f>DPGF!B189</f>
        <v>Fourniture et pose de dalle TTE y compris lit de pose en gravillons 4/6mm et remplissage type O2D Pavé sous cheminement piétons</v>
      </c>
      <c r="C411" s="90"/>
      <c r="D411" s="90"/>
    </row>
    <row r="412" spans="1:4" ht="12.6" customHeight="1" x14ac:dyDescent="0.25">
      <c r="A412" s="90"/>
      <c r="B412" s="91" t="str">
        <f>DPGF!B190</f>
        <v xml:space="preserve">Le mètre carré : </v>
      </c>
      <c r="C412" s="90"/>
      <c r="D412" s="90"/>
    </row>
    <row r="413" spans="1:4" ht="12.6" customHeight="1" x14ac:dyDescent="0.25">
      <c r="A413" s="90"/>
      <c r="B413" s="96" t="s">
        <v>107</v>
      </c>
      <c r="C413" s="90"/>
      <c r="D413" s="90"/>
    </row>
    <row r="414" spans="1:4" ht="12.6" customHeight="1" x14ac:dyDescent="0.25">
      <c r="A414" s="90"/>
      <c r="B414" s="90"/>
      <c r="C414" s="90"/>
      <c r="D414" s="90"/>
    </row>
    <row r="415" spans="1:4" ht="12.6" customHeight="1" x14ac:dyDescent="0.25">
      <c r="A415" s="90"/>
      <c r="B415" s="92"/>
      <c r="C415" s="87" t="str">
        <f>DPGF!C190</f>
        <v>m²</v>
      </c>
      <c r="D415" s="93">
        <v>0</v>
      </c>
    </row>
    <row r="416" spans="1:4" ht="12.6" customHeight="1" x14ac:dyDescent="0.25">
      <c r="A416" s="94"/>
      <c r="B416" s="94"/>
      <c r="C416" s="94"/>
      <c r="D416" s="94"/>
    </row>
    <row r="417" spans="1:4" ht="12.6" customHeight="1" x14ac:dyDescent="0.25">
      <c r="A417" s="11">
        <f>DPGF!A192</f>
        <v>319</v>
      </c>
      <c r="B417" s="88" t="str">
        <f>DPGF!B192</f>
        <v>COUCHE DE SURFACE EN BETON LISSE</v>
      </c>
      <c r="C417" s="89"/>
      <c r="D417" s="89"/>
    </row>
    <row r="418" spans="1:4" ht="120" x14ac:dyDescent="0.25">
      <c r="A418" s="90"/>
      <c r="B418" s="106" t="s">
        <v>176</v>
      </c>
      <c r="C418" s="90"/>
      <c r="D418" s="90"/>
    </row>
    <row r="419" spans="1:4" ht="24" x14ac:dyDescent="0.25">
      <c r="A419" s="95" t="str">
        <f>DPGF!A193</f>
        <v>A</v>
      </c>
      <c r="B419" s="97" t="str">
        <f>DPGF!B193</f>
        <v>Couche de surface en béton lisse de couleur grise pour dalle en béton sur une épaisseur après compactage de 20 cm</v>
      </c>
      <c r="C419" s="90"/>
      <c r="D419" s="90"/>
    </row>
    <row r="420" spans="1:4" ht="12.6" customHeight="1" x14ac:dyDescent="0.25">
      <c r="A420" s="90"/>
      <c r="B420" s="91" t="str">
        <f>DPGF!B194</f>
        <v xml:space="preserve">Le mètre carré : </v>
      </c>
      <c r="C420" s="90"/>
      <c r="D420" s="90"/>
    </row>
    <row r="421" spans="1:4" ht="12.6" customHeight="1" x14ac:dyDescent="0.25">
      <c r="A421" s="90"/>
      <c r="B421" s="96" t="s">
        <v>107</v>
      </c>
      <c r="C421" s="90"/>
      <c r="D421" s="90"/>
    </row>
    <row r="422" spans="1:4" ht="12.6" customHeight="1" x14ac:dyDescent="0.25">
      <c r="A422" s="90"/>
      <c r="B422" s="90"/>
      <c r="C422" s="90"/>
      <c r="D422" s="90"/>
    </row>
    <row r="423" spans="1:4" ht="12.6" customHeight="1" x14ac:dyDescent="0.25">
      <c r="A423" s="90"/>
      <c r="B423" s="92"/>
      <c r="C423" s="87" t="str">
        <f>DPGF!C194</f>
        <v>m²</v>
      </c>
      <c r="D423" s="93">
        <v>0</v>
      </c>
    </row>
    <row r="424" spans="1:4" ht="12.6" customHeight="1" x14ac:dyDescent="0.25">
      <c r="A424" s="94"/>
      <c r="B424" s="94"/>
      <c r="C424" s="94"/>
      <c r="D424" s="94"/>
    </row>
    <row r="425" spans="1:4" ht="12.6" customHeight="1" x14ac:dyDescent="0.25">
      <c r="A425" s="11">
        <f>DPGF!A196</f>
        <v>320</v>
      </c>
      <c r="B425" s="88" t="str">
        <f>DPGF!B196</f>
        <v>FOURNITURE A PIED D'ŒUVRE ET POSE DE BORDURES ET/OU CANIVEAU EN BETON</v>
      </c>
      <c r="C425" s="89"/>
      <c r="D425" s="89"/>
    </row>
    <row r="426" spans="1:4" ht="60" x14ac:dyDescent="0.25">
      <c r="A426" s="90"/>
      <c r="B426" s="106" t="s">
        <v>177</v>
      </c>
      <c r="C426" s="90"/>
      <c r="D426" s="90"/>
    </row>
    <row r="427" spans="1:4" ht="12.6" customHeight="1" x14ac:dyDescent="0.25">
      <c r="A427" s="95" t="str">
        <f>DPGF!A197</f>
        <v>A</v>
      </c>
      <c r="B427" s="97" t="str">
        <f>DPGF!B197</f>
        <v>Fourniture et pose de bordure béton de type T1</v>
      </c>
      <c r="C427" s="90"/>
      <c r="D427" s="90"/>
    </row>
    <row r="428" spans="1:4" ht="12.6" customHeight="1" x14ac:dyDescent="0.25">
      <c r="A428" s="90"/>
      <c r="B428" s="91" t="str">
        <f>DPGF!B198</f>
        <v xml:space="preserve">Le mètre linéaire : </v>
      </c>
      <c r="C428" s="90"/>
      <c r="D428" s="90"/>
    </row>
    <row r="429" spans="1:4" ht="12.6" customHeight="1" x14ac:dyDescent="0.25">
      <c r="A429" s="90"/>
      <c r="B429" s="96" t="s">
        <v>107</v>
      </c>
      <c r="C429" s="90"/>
      <c r="D429" s="90"/>
    </row>
    <row r="430" spans="1:4" ht="12.6" customHeight="1" x14ac:dyDescent="0.25">
      <c r="A430" s="90"/>
      <c r="B430" s="90"/>
      <c r="C430" s="90"/>
      <c r="D430" s="90"/>
    </row>
    <row r="431" spans="1:4" ht="12.6" customHeight="1" x14ac:dyDescent="0.25">
      <c r="A431" s="90"/>
      <c r="B431" s="92"/>
      <c r="C431" s="87" t="str">
        <f>DPGF!C198</f>
        <v>ml</v>
      </c>
      <c r="D431" s="93">
        <v>0</v>
      </c>
    </row>
    <row r="432" spans="1:4" ht="12.6" customHeight="1" x14ac:dyDescent="0.25">
      <c r="A432" s="90"/>
      <c r="B432" s="90"/>
      <c r="C432" s="90"/>
      <c r="D432" s="90"/>
    </row>
    <row r="433" spans="1:4" ht="12.6" customHeight="1" x14ac:dyDescent="0.25">
      <c r="A433" s="95" t="str">
        <f>DPGF!A201</f>
        <v>C</v>
      </c>
      <c r="B433" s="97" t="str">
        <f>DPGF!B201</f>
        <v>Fourniture et pose de bordure béton de type A2</v>
      </c>
      <c r="C433" s="90"/>
      <c r="D433" s="90"/>
    </row>
    <row r="434" spans="1:4" ht="12.6" customHeight="1" x14ac:dyDescent="0.25">
      <c r="A434" s="90"/>
      <c r="B434" s="91" t="str">
        <f>DPGF!B202</f>
        <v xml:space="preserve">Le mètre linéaire : </v>
      </c>
      <c r="C434" s="90"/>
      <c r="D434" s="90"/>
    </row>
    <row r="435" spans="1:4" ht="12.6" customHeight="1" x14ac:dyDescent="0.25">
      <c r="A435" s="90"/>
      <c r="B435" s="96" t="s">
        <v>107</v>
      </c>
      <c r="C435" s="90"/>
      <c r="D435" s="90"/>
    </row>
    <row r="436" spans="1:4" ht="12.6" customHeight="1" x14ac:dyDescent="0.25">
      <c r="A436" s="90"/>
      <c r="B436" s="90"/>
      <c r="C436" s="90"/>
      <c r="D436" s="90"/>
    </row>
    <row r="437" spans="1:4" ht="12.6" customHeight="1" x14ac:dyDescent="0.25">
      <c r="A437" s="90"/>
      <c r="B437" s="92"/>
      <c r="C437" s="87" t="str">
        <f>DPGF!C202</f>
        <v>ml</v>
      </c>
      <c r="D437" s="93">
        <v>0</v>
      </c>
    </row>
    <row r="438" spans="1:4" ht="12.6" customHeight="1" x14ac:dyDescent="0.25">
      <c r="A438" s="90"/>
      <c r="B438" s="90"/>
      <c r="C438" s="90"/>
      <c r="D438" s="90"/>
    </row>
    <row r="439" spans="1:4" ht="12.6" customHeight="1" x14ac:dyDescent="0.25">
      <c r="A439" s="95" t="str">
        <f>DPGF!A203</f>
        <v>D</v>
      </c>
      <c r="B439" s="97" t="str">
        <f>DPGF!B203</f>
        <v>Fourniture et pose de bordure béton de type ID1</v>
      </c>
      <c r="C439" s="90"/>
      <c r="D439" s="90"/>
    </row>
    <row r="440" spans="1:4" ht="12.6" customHeight="1" x14ac:dyDescent="0.25">
      <c r="A440" s="90"/>
      <c r="B440" s="91" t="str">
        <f>DPGF!B204</f>
        <v xml:space="preserve">Le mètre linéaire : </v>
      </c>
      <c r="C440" s="90"/>
      <c r="D440" s="90"/>
    </row>
    <row r="441" spans="1:4" ht="12.6" customHeight="1" x14ac:dyDescent="0.25">
      <c r="A441" s="90"/>
      <c r="B441" s="96" t="s">
        <v>107</v>
      </c>
      <c r="C441" s="90"/>
      <c r="D441" s="90"/>
    </row>
    <row r="442" spans="1:4" ht="12.6" customHeight="1" x14ac:dyDescent="0.25">
      <c r="A442" s="90"/>
      <c r="B442" s="90"/>
      <c r="C442" s="90"/>
      <c r="D442" s="90"/>
    </row>
    <row r="443" spans="1:4" ht="12.6" customHeight="1" x14ac:dyDescent="0.25">
      <c r="A443" s="90"/>
      <c r="B443" s="92"/>
      <c r="C443" s="87" t="str">
        <f>DPGF!C204</f>
        <v>ml</v>
      </c>
      <c r="D443" s="93">
        <v>0</v>
      </c>
    </row>
    <row r="444" spans="1:4" ht="12.6" customHeight="1" x14ac:dyDescent="0.25">
      <c r="A444" s="90"/>
      <c r="B444" s="90"/>
      <c r="C444" s="90"/>
      <c r="D444" s="90"/>
    </row>
    <row r="445" spans="1:4" ht="12.6" customHeight="1" x14ac:dyDescent="0.25">
      <c r="A445" s="95" t="str">
        <f>DPGF!A205</f>
        <v>E</v>
      </c>
      <c r="B445" s="97" t="str">
        <f>DPGF!B205</f>
        <v>Fourniture et pose de bordurette béton de type P3</v>
      </c>
      <c r="C445" s="90"/>
      <c r="D445" s="90"/>
    </row>
    <row r="446" spans="1:4" ht="12.6" customHeight="1" x14ac:dyDescent="0.25">
      <c r="A446" s="90"/>
      <c r="B446" s="91" t="str">
        <f>DPGF!B206</f>
        <v xml:space="preserve">Le mètre linéaire : </v>
      </c>
      <c r="C446" s="90"/>
      <c r="D446" s="90"/>
    </row>
    <row r="447" spans="1:4" ht="12.6" customHeight="1" x14ac:dyDescent="0.25">
      <c r="A447" s="90"/>
      <c r="B447" s="96" t="s">
        <v>107</v>
      </c>
      <c r="C447" s="90"/>
      <c r="D447" s="90"/>
    </row>
    <row r="448" spans="1:4" ht="12.6" customHeight="1" x14ac:dyDescent="0.25">
      <c r="A448" s="90"/>
      <c r="B448" s="90"/>
      <c r="C448" s="90"/>
      <c r="D448" s="90"/>
    </row>
    <row r="449" spans="1:4" ht="12.6" customHeight="1" x14ac:dyDescent="0.25">
      <c r="A449" s="90"/>
      <c r="B449" s="92"/>
      <c r="C449" s="87" t="str">
        <f>DPGF!C206</f>
        <v>ml</v>
      </c>
      <c r="D449" s="93">
        <v>0</v>
      </c>
    </row>
    <row r="450" spans="1:4" ht="12.6" customHeight="1" x14ac:dyDescent="0.25">
      <c r="A450" s="90"/>
      <c r="B450" s="90"/>
      <c r="C450" s="90"/>
      <c r="D450" s="90"/>
    </row>
    <row r="451" spans="1:4" ht="12.6" customHeight="1" x14ac:dyDescent="0.25">
      <c r="A451" s="95" t="str">
        <f>DPGF!A207</f>
        <v>F</v>
      </c>
      <c r="B451" s="97" t="str">
        <f>DPGF!B207</f>
        <v>Fourniture et pose de bordurette béton de type P1</v>
      </c>
      <c r="C451" s="90"/>
      <c r="D451" s="90"/>
    </row>
    <row r="452" spans="1:4" ht="12.6" customHeight="1" x14ac:dyDescent="0.25">
      <c r="A452" s="90"/>
      <c r="B452" s="91" t="str">
        <f>DPGF!B208</f>
        <v xml:space="preserve">Le mètre linéaire : </v>
      </c>
      <c r="C452" s="90"/>
      <c r="D452" s="90"/>
    </row>
    <row r="453" spans="1:4" ht="12.6" customHeight="1" x14ac:dyDescent="0.25">
      <c r="A453" s="90"/>
      <c r="B453" s="96" t="s">
        <v>107</v>
      </c>
      <c r="C453" s="90"/>
      <c r="D453" s="90"/>
    </row>
    <row r="454" spans="1:4" ht="12.6" customHeight="1" x14ac:dyDescent="0.25">
      <c r="A454" s="90"/>
      <c r="B454" s="90"/>
      <c r="C454" s="90"/>
      <c r="D454" s="90"/>
    </row>
    <row r="455" spans="1:4" ht="12.6" customHeight="1" x14ac:dyDescent="0.25">
      <c r="A455" s="90"/>
      <c r="B455" s="92"/>
      <c r="C455" s="87" t="str">
        <f>DPGF!C208</f>
        <v>ml</v>
      </c>
      <c r="D455" s="93">
        <v>0</v>
      </c>
    </row>
    <row r="456" spans="1:4" ht="12.6" customHeight="1" x14ac:dyDescent="0.25">
      <c r="A456" s="90"/>
      <c r="B456" s="90"/>
      <c r="C456" s="90"/>
      <c r="D456" s="90"/>
    </row>
    <row r="457" spans="1:4" ht="12.6" customHeight="1" x14ac:dyDescent="0.25">
      <c r="A457" s="95" t="str">
        <f>DPGF!A209</f>
        <v>G</v>
      </c>
      <c r="B457" s="97" t="str">
        <f>DPGF!B209</f>
        <v>Fourniture et pose de caniveau de type CS1</v>
      </c>
      <c r="C457" s="90"/>
      <c r="D457" s="90"/>
    </row>
    <row r="458" spans="1:4" ht="12.6" customHeight="1" x14ac:dyDescent="0.25">
      <c r="A458" s="90"/>
      <c r="B458" s="91" t="str">
        <f>DPGF!B210</f>
        <v xml:space="preserve">Le mètre linéaire : </v>
      </c>
      <c r="C458" s="90"/>
      <c r="D458" s="90"/>
    </row>
    <row r="459" spans="1:4" ht="12.6" customHeight="1" x14ac:dyDescent="0.25">
      <c r="A459" s="90"/>
      <c r="B459" s="96" t="s">
        <v>107</v>
      </c>
      <c r="C459" s="90"/>
      <c r="D459" s="90"/>
    </row>
    <row r="460" spans="1:4" ht="12.6" customHeight="1" x14ac:dyDescent="0.25">
      <c r="A460" s="90"/>
      <c r="B460" s="90"/>
      <c r="C460" s="90"/>
      <c r="D460" s="90"/>
    </row>
    <row r="461" spans="1:4" ht="12.6" customHeight="1" x14ac:dyDescent="0.25">
      <c r="A461" s="90"/>
      <c r="B461" s="92"/>
      <c r="C461" s="87" t="str">
        <f>DPGF!C210</f>
        <v>ml</v>
      </c>
      <c r="D461" s="93">
        <v>0</v>
      </c>
    </row>
    <row r="462" spans="1:4" ht="12.6" customHeight="1" x14ac:dyDescent="0.25">
      <c r="A462" s="94"/>
      <c r="B462" s="94"/>
      <c r="C462" s="94"/>
      <c r="D462" s="94"/>
    </row>
    <row r="463" spans="1:4" ht="12.6" customHeight="1" x14ac:dyDescent="0.25">
      <c r="A463" s="11">
        <f>DPGF!A212</f>
        <v>321</v>
      </c>
      <c r="B463" s="88" t="str">
        <f>DPGF!B212</f>
        <v>MISE A NIVEAU D'OUVRAGES DIVERS (REGARDS, CHAMBRES DE TIRAGES, BOUCHES A CLES ...)</v>
      </c>
      <c r="C463" s="89"/>
      <c r="D463" s="89"/>
    </row>
    <row r="464" spans="1:4" ht="84" x14ac:dyDescent="0.25">
      <c r="A464" s="90"/>
      <c r="B464" s="172" t="s">
        <v>189</v>
      </c>
      <c r="C464" s="90"/>
      <c r="D464" s="90"/>
    </row>
    <row r="465" spans="1:4" ht="12.6" customHeight="1" x14ac:dyDescent="0.25">
      <c r="A465" s="90"/>
      <c r="B465" s="91" t="str">
        <f>DPGF!B213</f>
        <v xml:space="preserve">Le forfait : </v>
      </c>
      <c r="C465" s="90"/>
      <c r="D465" s="90"/>
    </row>
    <row r="466" spans="1:4" ht="12.6" customHeight="1" x14ac:dyDescent="0.25">
      <c r="A466" s="90"/>
      <c r="B466" s="96" t="s">
        <v>107</v>
      </c>
      <c r="C466" s="90"/>
      <c r="D466" s="90"/>
    </row>
    <row r="467" spans="1:4" ht="12.6" customHeight="1" x14ac:dyDescent="0.25">
      <c r="A467" s="90"/>
      <c r="B467" s="90"/>
      <c r="C467" s="90"/>
      <c r="D467" s="90"/>
    </row>
    <row r="468" spans="1:4" ht="12.6" customHeight="1" x14ac:dyDescent="0.25">
      <c r="A468" s="90"/>
      <c r="B468" s="92"/>
      <c r="C468" s="87" t="str">
        <f>DPGF!C213</f>
        <v>Ft</v>
      </c>
      <c r="D468" s="93">
        <v>0</v>
      </c>
    </row>
    <row r="469" spans="1:4" ht="12.6" customHeight="1" x14ac:dyDescent="0.25">
      <c r="A469" s="94"/>
      <c r="B469" s="94"/>
      <c r="C469" s="94"/>
      <c r="D469" s="94"/>
    </row>
    <row r="470" spans="1:4" s="116" customFormat="1" ht="12" x14ac:dyDescent="0.25">
      <c r="A470" s="135">
        <f>DPGF!A215</f>
        <v>322</v>
      </c>
      <c r="B470" s="113" t="str">
        <f>DPGF!B215</f>
        <v>CONTRÔLE DE LA PORTANCE DES FONDS DE FORMES DE VOIRIE PAR ESSAI DE PLAQUE</v>
      </c>
      <c r="C470" s="136"/>
      <c r="D470" s="137"/>
    </row>
    <row r="471" spans="1:4" s="116" customFormat="1" ht="72" x14ac:dyDescent="0.25">
      <c r="A471" s="138"/>
      <c r="B471" s="173" t="s">
        <v>201</v>
      </c>
      <c r="C471" s="139"/>
      <c r="D471" s="140"/>
    </row>
    <row r="472" spans="1:4" s="116" customFormat="1" ht="12" x14ac:dyDescent="0.25">
      <c r="A472" s="138"/>
      <c r="B472" s="118" t="str">
        <f>DPGF!B216</f>
        <v xml:space="preserve">L'unité : </v>
      </c>
      <c r="C472" s="139"/>
      <c r="D472" s="140"/>
    </row>
    <row r="473" spans="1:4" s="116" customFormat="1" ht="12" x14ac:dyDescent="0.25">
      <c r="A473" s="141"/>
      <c r="B473" s="122" t="s">
        <v>197</v>
      </c>
      <c r="C473" s="111"/>
      <c r="D473" s="142"/>
    </row>
    <row r="474" spans="1:4" s="116" customFormat="1" ht="12" x14ac:dyDescent="0.25">
      <c r="A474" s="143"/>
      <c r="B474" s="125"/>
      <c r="C474" s="126"/>
      <c r="D474" s="142"/>
    </row>
    <row r="475" spans="1:4" s="116" customFormat="1" ht="12" x14ac:dyDescent="0.25">
      <c r="A475" s="143"/>
      <c r="B475" s="127"/>
      <c r="C475" s="119" t="str">
        <f>DPGF!C216</f>
        <v>u</v>
      </c>
      <c r="D475" s="93" t="s">
        <v>198</v>
      </c>
    </row>
    <row r="476" spans="1:4" s="116" customFormat="1" ht="12" x14ac:dyDescent="0.25">
      <c r="A476" s="144"/>
      <c r="B476" s="129"/>
      <c r="C476" s="130"/>
      <c r="D476" s="145"/>
    </row>
    <row r="477" spans="1:4" s="116" customFormat="1" ht="24" x14ac:dyDescent="0.25">
      <c r="A477" s="135">
        <f>DPGF!A218</f>
        <v>323</v>
      </c>
      <c r="B477" s="113" t="str">
        <f>DPGF!B218</f>
        <v>AUSCULTATION, CAROTTAGE ET CONTRÔLE DE COMPACITE DES COUCHES DE BASE ET DE ROULEMENT</v>
      </c>
      <c r="C477" s="136"/>
      <c r="D477" s="137"/>
    </row>
    <row r="478" spans="1:4" s="116" customFormat="1" ht="72" x14ac:dyDescent="0.25">
      <c r="A478" s="138"/>
      <c r="B478" s="173" t="s">
        <v>202</v>
      </c>
      <c r="C478" s="139"/>
      <c r="D478" s="140"/>
    </row>
    <row r="479" spans="1:4" s="116" customFormat="1" ht="12" x14ac:dyDescent="0.25">
      <c r="A479" s="138"/>
      <c r="B479" s="118" t="str">
        <f>DPGF!B219</f>
        <v xml:space="preserve">L'unité : </v>
      </c>
      <c r="C479" s="139"/>
      <c r="D479" s="140"/>
    </row>
    <row r="480" spans="1:4" s="116" customFormat="1" ht="12" x14ac:dyDescent="0.25">
      <c r="A480" s="141"/>
      <c r="B480" s="122" t="s">
        <v>197</v>
      </c>
      <c r="C480" s="111"/>
      <c r="D480" s="142"/>
    </row>
    <row r="481" spans="1:4" s="116" customFormat="1" ht="12" x14ac:dyDescent="0.25">
      <c r="A481" s="143"/>
      <c r="B481" s="125"/>
      <c r="C481" s="126"/>
      <c r="D481" s="142"/>
    </row>
    <row r="482" spans="1:4" s="116" customFormat="1" ht="12" x14ac:dyDescent="0.25">
      <c r="A482" s="143"/>
      <c r="B482" s="127"/>
      <c r="C482" s="119" t="str">
        <f>DPGF!C219</f>
        <v>u</v>
      </c>
      <c r="D482" s="93" t="s">
        <v>198</v>
      </c>
    </row>
    <row r="483" spans="1:4" s="116" customFormat="1" ht="12" x14ac:dyDescent="0.25">
      <c r="A483" s="144"/>
      <c r="B483" s="129"/>
      <c r="C483" s="130"/>
      <c r="D483" s="145"/>
    </row>
    <row r="484" spans="1:4" ht="9.9499999999999993" customHeight="1" x14ac:dyDescent="0.25"/>
    <row r="485" spans="1:4" ht="24" customHeight="1" x14ac:dyDescent="0.25">
      <c r="A485" s="86"/>
      <c r="B485" s="185" t="str">
        <f>DPGF!B223</f>
        <v>CHAPITRE 4 - SIGNALISATION, MARQUAGE AU SOL &amp; MOBILIER URBAIN</v>
      </c>
      <c r="C485" s="185"/>
      <c r="D485" s="186"/>
    </row>
    <row r="486" spans="1:4" ht="12.6" customHeight="1" x14ac:dyDescent="0.25">
      <c r="A486" s="11">
        <f>DPGF!A224</f>
        <v>401</v>
      </c>
      <c r="B486" s="88" t="str">
        <f>DPGF!B224</f>
        <v>PANNEAUX DE POLICE - GAMME NORMALE</v>
      </c>
      <c r="C486" s="89"/>
      <c r="D486" s="89"/>
    </row>
    <row r="487" spans="1:4" ht="72" x14ac:dyDescent="0.25">
      <c r="A487" s="90"/>
      <c r="B487" s="105" t="s">
        <v>178</v>
      </c>
      <c r="C487" s="90"/>
      <c r="D487" s="90"/>
    </row>
    <row r="488" spans="1:4" ht="24" x14ac:dyDescent="0.25">
      <c r="A488" s="95" t="str">
        <f>DPGF!A225</f>
        <v>A</v>
      </c>
      <c r="B488" s="97" t="str">
        <f>DPGF!B225</f>
        <v>Panneau du type B6D "Arrêt et stationnement interdit" et panonceau du type M9z "Sauf pompiers"</v>
      </c>
      <c r="C488" s="90"/>
      <c r="D488" s="90"/>
    </row>
    <row r="489" spans="1:4" ht="12.6" customHeight="1" x14ac:dyDescent="0.25">
      <c r="A489" s="90"/>
      <c r="B489" s="91" t="str">
        <f>DPGF!B226</f>
        <v xml:space="preserve">L'unité : </v>
      </c>
      <c r="C489" s="90"/>
      <c r="D489" s="90"/>
    </row>
    <row r="490" spans="1:4" ht="12.6" customHeight="1" x14ac:dyDescent="0.25">
      <c r="A490" s="90"/>
      <c r="B490" s="96" t="s">
        <v>107</v>
      </c>
      <c r="C490" s="90"/>
      <c r="D490" s="90"/>
    </row>
    <row r="491" spans="1:4" ht="12.6" customHeight="1" x14ac:dyDescent="0.25">
      <c r="A491" s="90"/>
      <c r="B491" s="90"/>
      <c r="C491" s="90"/>
      <c r="D491" s="90"/>
    </row>
    <row r="492" spans="1:4" ht="12.6" customHeight="1" x14ac:dyDescent="0.25">
      <c r="A492" s="90"/>
      <c r="B492" s="92"/>
      <c r="C492" s="87" t="str">
        <f>DPGF!C226</f>
        <v>u</v>
      </c>
      <c r="D492" s="93">
        <v>0</v>
      </c>
    </row>
    <row r="493" spans="1:4" ht="12.6" customHeight="1" x14ac:dyDescent="0.25">
      <c r="A493" s="94"/>
      <c r="B493" s="94"/>
      <c r="C493" s="94"/>
      <c r="D493" s="94"/>
    </row>
    <row r="494" spans="1:4" ht="12.6" customHeight="1" x14ac:dyDescent="0.25">
      <c r="A494" s="11">
        <f>DPGF!A228</f>
        <v>402</v>
      </c>
      <c r="B494" s="88" t="str">
        <f>DPGF!B228</f>
        <v>PANNEAUX DE POLICE SPECIFIQUE</v>
      </c>
      <c r="C494" s="89"/>
      <c r="D494" s="89"/>
    </row>
    <row r="495" spans="1:4" ht="72" x14ac:dyDescent="0.25">
      <c r="A495" s="150"/>
      <c r="B495" s="105" t="s">
        <v>237</v>
      </c>
      <c r="C495" s="150"/>
      <c r="D495" s="150"/>
    </row>
    <row r="496" spans="1:4" ht="12.6" customHeight="1" x14ac:dyDescent="0.25">
      <c r="A496" s="166" t="str">
        <f>DPGF!A229</f>
        <v>A</v>
      </c>
      <c r="B496" s="161" t="str">
        <f>DPGF!B229</f>
        <v>Panneau "Limite voie pompiers" avec écriture blanche sur fond rouge"</v>
      </c>
      <c r="C496" s="150"/>
      <c r="D496" s="150"/>
    </row>
    <row r="497" spans="1:4" ht="12.6" customHeight="1" x14ac:dyDescent="0.25">
      <c r="A497" s="150"/>
      <c r="B497" s="164" t="str">
        <f>DPGF!B230</f>
        <v xml:space="preserve">L'unité : </v>
      </c>
      <c r="C497" s="150"/>
      <c r="D497" s="150"/>
    </row>
    <row r="498" spans="1:4" ht="12.6" customHeight="1" x14ac:dyDescent="0.25">
      <c r="A498" s="150"/>
      <c r="B498" s="182" t="s">
        <v>107</v>
      </c>
      <c r="C498" s="150"/>
      <c r="D498" s="150"/>
    </row>
    <row r="499" spans="1:4" ht="12.6" customHeight="1" x14ac:dyDescent="0.25">
      <c r="A499" s="150"/>
      <c r="B499" s="150"/>
      <c r="C499" s="150"/>
      <c r="D499" s="150"/>
    </row>
    <row r="500" spans="1:4" ht="12.6" customHeight="1" x14ac:dyDescent="0.25">
      <c r="A500" s="150"/>
      <c r="B500" s="92"/>
      <c r="C500" s="152" t="str">
        <f>DPGF!C230</f>
        <v>u</v>
      </c>
      <c r="D500" s="93">
        <v>0</v>
      </c>
    </row>
    <row r="501" spans="1:4" ht="12.6" customHeight="1" x14ac:dyDescent="0.25">
      <c r="A501" s="94"/>
      <c r="B501" s="94"/>
      <c r="C501" s="94"/>
      <c r="D501" s="94"/>
    </row>
    <row r="502" spans="1:4" ht="12.6" customHeight="1" x14ac:dyDescent="0.25">
      <c r="A502" s="11">
        <f>DPGF!A232</f>
        <v>403</v>
      </c>
      <c r="B502" s="88" t="str">
        <f>DPGF!B232</f>
        <v>MARQUAGE AU SOL</v>
      </c>
      <c r="C502" s="89"/>
      <c r="D502" s="89"/>
    </row>
    <row r="503" spans="1:4" ht="108" x14ac:dyDescent="0.25">
      <c r="A503" s="90"/>
      <c r="B503" s="105" t="s">
        <v>179</v>
      </c>
      <c r="C503" s="90"/>
      <c r="D503" s="90"/>
    </row>
    <row r="504" spans="1:4" ht="12.6" customHeight="1" x14ac:dyDescent="0.25">
      <c r="A504" s="95" t="str">
        <f>DPGF!A233</f>
        <v>A</v>
      </c>
      <c r="B504" s="97" t="str">
        <f>DPGF!B233</f>
        <v>Marquage pour logo "PMR"</v>
      </c>
      <c r="C504" s="90"/>
      <c r="D504" s="90"/>
    </row>
    <row r="505" spans="1:4" ht="12.6" customHeight="1" x14ac:dyDescent="0.25">
      <c r="A505" s="90"/>
      <c r="B505" s="91" t="str">
        <f>DPGF!B234</f>
        <v xml:space="preserve">L'unité : </v>
      </c>
      <c r="C505" s="90"/>
      <c r="D505" s="90"/>
    </row>
    <row r="506" spans="1:4" ht="12.6" customHeight="1" x14ac:dyDescent="0.25">
      <c r="A506" s="90"/>
      <c r="B506" s="96" t="s">
        <v>107</v>
      </c>
      <c r="C506" s="90"/>
      <c r="D506" s="90"/>
    </row>
    <row r="507" spans="1:4" ht="12.6" customHeight="1" x14ac:dyDescent="0.25">
      <c r="A507" s="90"/>
      <c r="B507" s="90"/>
      <c r="C507" s="90"/>
      <c r="D507" s="90"/>
    </row>
    <row r="508" spans="1:4" ht="12.6" customHeight="1" x14ac:dyDescent="0.25">
      <c r="A508" s="90"/>
      <c r="B508" s="92"/>
      <c r="C508" s="87" t="str">
        <f>DPGF!C234</f>
        <v>u</v>
      </c>
      <c r="D508" s="93">
        <v>0</v>
      </c>
    </row>
    <row r="509" spans="1:4" ht="12.6" customHeight="1" x14ac:dyDescent="0.25">
      <c r="A509" s="90"/>
      <c r="B509" s="90"/>
      <c r="C509" s="90"/>
      <c r="D509" s="90"/>
    </row>
    <row r="510" spans="1:4" ht="12.6" customHeight="1" x14ac:dyDescent="0.25">
      <c r="A510" s="95" t="str">
        <f>DPGF!A235</f>
        <v>B</v>
      </c>
      <c r="B510" s="97" t="str">
        <f>DPGF!B235</f>
        <v>Marquage de type ligne continue - 2u (10 cm)</v>
      </c>
      <c r="C510" s="90"/>
      <c r="D510" s="90"/>
    </row>
    <row r="511" spans="1:4" ht="12.6" customHeight="1" x14ac:dyDescent="0.25">
      <c r="A511" s="90"/>
      <c r="B511" s="91" t="str">
        <f>DPGF!B236</f>
        <v xml:space="preserve">Le mètre linéaire : </v>
      </c>
      <c r="C511" s="90"/>
      <c r="D511" s="90"/>
    </row>
    <row r="512" spans="1:4" ht="12.6" customHeight="1" x14ac:dyDescent="0.25">
      <c r="A512" s="90"/>
      <c r="B512" s="96" t="s">
        <v>107</v>
      </c>
      <c r="C512" s="90"/>
      <c r="D512" s="90"/>
    </row>
    <row r="513" spans="1:4" ht="12.6" customHeight="1" x14ac:dyDescent="0.25">
      <c r="A513" s="90"/>
      <c r="B513" s="90"/>
      <c r="C513" s="90"/>
      <c r="D513" s="90"/>
    </row>
    <row r="514" spans="1:4" ht="12.6" customHeight="1" x14ac:dyDescent="0.25">
      <c r="A514" s="90"/>
      <c r="B514" s="92"/>
      <c r="C514" s="87" t="str">
        <f>DPGF!C236</f>
        <v>ml</v>
      </c>
      <c r="D514" s="93">
        <v>0</v>
      </c>
    </row>
    <row r="515" spans="1:4" ht="12.6" customHeight="1" x14ac:dyDescent="0.25">
      <c r="A515" s="94"/>
      <c r="B515" s="94"/>
      <c r="C515" s="94"/>
      <c r="D515" s="94"/>
    </row>
    <row r="516" spans="1:4" ht="12.6" customHeight="1" x14ac:dyDescent="0.25">
      <c r="A516" s="11">
        <f>DPGF!A238</f>
        <v>404</v>
      </c>
      <c r="B516" s="88" t="str">
        <f>DPGF!B238</f>
        <v>FOURNITURE ET POSE D'UN ABRI-VELO</v>
      </c>
      <c r="C516" s="89"/>
      <c r="D516" s="89"/>
    </row>
    <row r="517" spans="1:4" ht="48" x14ac:dyDescent="0.25">
      <c r="A517" s="90"/>
      <c r="B517" s="105" t="s">
        <v>231</v>
      </c>
      <c r="C517" s="90"/>
      <c r="D517" s="90"/>
    </row>
    <row r="518" spans="1:4" ht="12.6" customHeight="1" x14ac:dyDescent="0.25">
      <c r="A518" s="95" t="str">
        <f>DPGF!A239</f>
        <v>A</v>
      </c>
      <c r="B518" s="97" t="str">
        <f>DPGF!B239</f>
        <v>Fourniture et pose d'un abri-velo de type CONVIVIALE de chez PROCITY ou similaire</v>
      </c>
      <c r="C518" s="90"/>
      <c r="D518" s="90"/>
    </row>
    <row r="519" spans="1:4" ht="12.6" customHeight="1" x14ac:dyDescent="0.25">
      <c r="A519" s="90"/>
      <c r="B519" s="91" t="str">
        <f>DPGF!B240</f>
        <v xml:space="preserve">L'unité : </v>
      </c>
      <c r="C519" s="90"/>
      <c r="D519" s="90"/>
    </row>
    <row r="520" spans="1:4" ht="12.6" customHeight="1" x14ac:dyDescent="0.25">
      <c r="A520" s="90"/>
      <c r="B520" s="96" t="s">
        <v>107</v>
      </c>
      <c r="C520" s="90"/>
      <c r="D520" s="90"/>
    </row>
    <row r="521" spans="1:4" ht="12.6" customHeight="1" x14ac:dyDescent="0.25">
      <c r="A521" s="90"/>
      <c r="B521" s="90"/>
      <c r="C521" s="90"/>
      <c r="D521" s="90"/>
    </row>
    <row r="522" spans="1:4" ht="12.6" customHeight="1" x14ac:dyDescent="0.25">
      <c r="A522" s="90"/>
      <c r="B522" s="92"/>
      <c r="C522" s="87" t="str">
        <f>DPGF!C240</f>
        <v>u</v>
      </c>
      <c r="D522" s="93">
        <v>0</v>
      </c>
    </row>
    <row r="523" spans="1:4" ht="12.6" customHeight="1" x14ac:dyDescent="0.25">
      <c r="A523" s="94"/>
      <c r="B523" s="94"/>
      <c r="C523" s="94"/>
      <c r="D523" s="94"/>
    </row>
    <row r="524" spans="1:4" ht="12.6" customHeight="1" x14ac:dyDescent="0.25">
      <c r="A524" s="11">
        <f>DPGF!A242</f>
        <v>405</v>
      </c>
      <c r="B524" s="88" t="str">
        <f>DPGF!B242</f>
        <v>FOURNITURE ET POSE D'APPUIS VELOS</v>
      </c>
      <c r="C524" s="89"/>
      <c r="D524" s="89"/>
    </row>
    <row r="525" spans="1:4" ht="24" x14ac:dyDescent="0.25">
      <c r="A525" s="90"/>
      <c r="B525" s="105" t="s">
        <v>232</v>
      </c>
      <c r="C525" s="90"/>
      <c r="D525" s="90"/>
    </row>
    <row r="526" spans="1:4" ht="24" x14ac:dyDescent="0.25">
      <c r="A526" s="95" t="str">
        <f>DPGF!A243</f>
        <v>A</v>
      </c>
      <c r="B526" s="97" t="str">
        <f>DPGF!B243</f>
        <v>Fourniture et pose d'appuis vélos de type ARCEAU VELOS RENFORCE sur platine de chez PROCITY ou similaire</v>
      </c>
      <c r="C526" s="90"/>
      <c r="D526" s="90"/>
    </row>
    <row r="527" spans="1:4" ht="12.6" customHeight="1" x14ac:dyDescent="0.25">
      <c r="A527" s="90"/>
      <c r="B527" s="91" t="str">
        <f>DPGF!B244</f>
        <v xml:space="preserve">L'unité : </v>
      </c>
      <c r="C527" s="90"/>
      <c r="D527" s="90"/>
    </row>
    <row r="528" spans="1:4" ht="12.6" customHeight="1" x14ac:dyDescent="0.25">
      <c r="A528" s="90"/>
      <c r="B528" s="96" t="s">
        <v>107</v>
      </c>
      <c r="C528" s="90"/>
      <c r="D528" s="90"/>
    </row>
    <row r="529" spans="1:4" ht="12.6" customHeight="1" x14ac:dyDescent="0.25">
      <c r="A529" s="90"/>
      <c r="B529" s="90"/>
      <c r="C529" s="90"/>
      <c r="D529" s="90"/>
    </row>
    <row r="530" spans="1:4" ht="12.6" customHeight="1" x14ac:dyDescent="0.25">
      <c r="A530" s="90"/>
      <c r="B530" s="92"/>
      <c r="C530" s="87" t="str">
        <f>DPGF!C244</f>
        <v>u</v>
      </c>
      <c r="D530" s="93">
        <v>0</v>
      </c>
    </row>
    <row r="531" spans="1:4" ht="12.6" customHeight="1" x14ac:dyDescent="0.25">
      <c r="A531" s="94"/>
      <c r="B531" s="94"/>
      <c r="C531" s="94"/>
      <c r="D531" s="94"/>
    </row>
    <row r="532" spans="1:4" ht="9.9499999999999993" customHeight="1" x14ac:dyDescent="0.25"/>
    <row r="533" spans="1:4" ht="24" customHeight="1" x14ac:dyDescent="0.25">
      <c r="A533" s="86"/>
      <c r="B533" s="185" t="str">
        <f>DPGF!B248</f>
        <v>CHAPITRE 5 - TRAITEMENT PAYSAGER</v>
      </c>
      <c r="C533" s="185"/>
      <c r="D533" s="186"/>
    </row>
    <row r="534" spans="1:4" ht="12.6" customHeight="1" x14ac:dyDescent="0.25">
      <c r="A534" s="11">
        <f>DPGF!A249</f>
        <v>501</v>
      </c>
      <c r="B534" s="88" t="str">
        <f>DPGF!B249</f>
        <v>REPRISE, MISE EN ŒUVRE ET NIVELLEMENT GROSSIER DE TERRE VEGETALE</v>
      </c>
      <c r="C534" s="89"/>
      <c r="D534" s="89"/>
    </row>
    <row r="535" spans="1:4" ht="48" x14ac:dyDescent="0.25">
      <c r="A535" s="90"/>
      <c r="B535" s="105" t="s">
        <v>180</v>
      </c>
      <c r="C535" s="90"/>
      <c r="D535" s="90"/>
    </row>
    <row r="536" spans="1:4" ht="12.6" customHeight="1" x14ac:dyDescent="0.25">
      <c r="A536" s="95" t="str">
        <f>DPGF!A250</f>
        <v>A</v>
      </c>
      <c r="B536" s="97" t="str">
        <f>DPGF!B250</f>
        <v>En espaces verts sur une épaisseur de 30 cm</v>
      </c>
      <c r="C536" s="90"/>
      <c r="D536" s="90"/>
    </row>
    <row r="537" spans="1:4" ht="12.6" customHeight="1" x14ac:dyDescent="0.25">
      <c r="A537" s="90"/>
      <c r="B537" s="91" t="str">
        <f>DPGF!B251</f>
        <v xml:space="preserve">Le mètre cube : </v>
      </c>
      <c r="C537" s="90"/>
      <c r="D537" s="90"/>
    </row>
    <row r="538" spans="1:4" ht="12.6" customHeight="1" x14ac:dyDescent="0.25">
      <c r="A538" s="90"/>
      <c r="B538" s="96" t="s">
        <v>107</v>
      </c>
      <c r="C538" s="90"/>
      <c r="D538" s="90"/>
    </row>
    <row r="539" spans="1:4" ht="12.6" customHeight="1" x14ac:dyDescent="0.25">
      <c r="A539" s="90"/>
      <c r="B539" s="90"/>
      <c r="C539" s="90"/>
      <c r="D539" s="90"/>
    </row>
    <row r="540" spans="1:4" ht="12.6" customHeight="1" x14ac:dyDescent="0.25">
      <c r="A540" s="90"/>
      <c r="B540" s="92"/>
      <c r="C540" s="87" t="str">
        <f>DPGF!C251</f>
        <v>m3</v>
      </c>
      <c r="D540" s="93">
        <v>0</v>
      </c>
    </row>
    <row r="541" spans="1:4" ht="12.6" customHeight="1" x14ac:dyDescent="0.25">
      <c r="A541" s="90"/>
      <c r="B541" s="90"/>
      <c r="C541" s="90"/>
      <c r="D541" s="90"/>
    </row>
    <row r="542" spans="1:4" ht="12.6" customHeight="1" x14ac:dyDescent="0.25">
      <c r="A542" s="95" t="str">
        <f>DPGF!A252</f>
        <v>B</v>
      </c>
      <c r="B542" s="97" t="str">
        <f>DPGF!B252</f>
        <v>Au droit des haies sur une épaisseur de 50 cm</v>
      </c>
      <c r="C542" s="90"/>
      <c r="D542" s="90"/>
    </row>
    <row r="543" spans="1:4" ht="12.6" customHeight="1" x14ac:dyDescent="0.25">
      <c r="A543" s="90"/>
      <c r="B543" s="91" t="str">
        <f>DPGF!B253</f>
        <v xml:space="preserve">Le mètre cube : </v>
      </c>
      <c r="C543" s="90"/>
      <c r="D543" s="90"/>
    </row>
    <row r="544" spans="1:4" ht="12.6" customHeight="1" x14ac:dyDescent="0.25">
      <c r="A544" s="90"/>
      <c r="B544" s="96" t="s">
        <v>107</v>
      </c>
      <c r="C544" s="90"/>
      <c r="D544" s="90"/>
    </row>
    <row r="545" spans="1:4" ht="12.6" customHeight="1" x14ac:dyDescent="0.25">
      <c r="A545" s="90"/>
      <c r="B545" s="90"/>
      <c r="C545" s="90"/>
      <c r="D545" s="90"/>
    </row>
    <row r="546" spans="1:4" ht="12.6" customHeight="1" x14ac:dyDescent="0.25">
      <c r="A546" s="90"/>
      <c r="B546" s="92"/>
      <c r="C546" s="87" t="str">
        <f>DPGF!C253</f>
        <v>m3</v>
      </c>
      <c r="D546" s="93">
        <v>0</v>
      </c>
    </row>
    <row r="547" spans="1:4" ht="12.6" customHeight="1" x14ac:dyDescent="0.25">
      <c r="A547" s="94"/>
      <c r="B547" s="94"/>
      <c r="C547" s="94"/>
      <c r="D547" s="94"/>
    </row>
    <row r="548" spans="1:4" ht="12.6" customHeight="1" x14ac:dyDescent="0.25">
      <c r="A548" s="11">
        <f>DPGF!A255</f>
        <v>502</v>
      </c>
      <c r="B548" s="88" t="str">
        <f>DPGF!B255</f>
        <v>NIVELLEMENT FIN DES ESPACES VERTS</v>
      </c>
      <c r="C548" s="89"/>
      <c r="D548" s="89"/>
    </row>
    <row r="549" spans="1:4" ht="12.6" customHeight="1" x14ac:dyDescent="0.25">
      <c r="A549" s="90"/>
      <c r="B549" s="174" t="s">
        <v>185</v>
      </c>
      <c r="C549" s="90"/>
      <c r="D549" s="90"/>
    </row>
    <row r="550" spans="1:4" ht="12.6" customHeight="1" x14ac:dyDescent="0.25">
      <c r="A550" s="90"/>
      <c r="B550" s="91" t="str">
        <f>DPGF!B256</f>
        <v xml:space="preserve">Le mètre carré : </v>
      </c>
      <c r="C550" s="90"/>
      <c r="D550" s="90"/>
    </row>
    <row r="551" spans="1:4" ht="12.6" customHeight="1" x14ac:dyDescent="0.25">
      <c r="A551" s="90"/>
      <c r="B551" s="96" t="s">
        <v>107</v>
      </c>
      <c r="C551" s="90"/>
      <c r="D551" s="90"/>
    </row>
    <row r="552" spans="1:4" ht="12.6" customHeight="1" x14ac:dyDescent="0.25">
      <c r="A552" s="90"/>
      <c r="B552" s="90"/>
      <c r="C552" s="90"/>
      <c r="D552" s="90"/>
    </row>
    <row r="553" spans="1:4" ht="12.6" customHeight="1" x14ac:dyDescent="0.25">
      <c r="A553" s="90"/>
      <c r="B553" s="92"/>
      <c r="C553" s="87" t="str">
        <f>DPGF!C256</f>
        <v>m²</v>
      </c>
      <c r="D553" s="93">
        <v>0</v>
      </c>
    </row>
    <row r="554" spans="1:4" ht="12.6" customHeight="1" x14ac:dyDescent="0.25">
      <c r="A554" s="94"/>
      <c r="B554" s="94"/>
      <c r="C554" s="94"/>
      <c r="D554" s="94"/>
    </row>
    <row r="555" spans="1:4" ht="12.6" customHeight="1" x14ac:dyDescent="0.25">
      <c r="A555" s="11">
        <f>DPGF!A258</f>
        <v>503</v>
      </c>
      <c r="B555" s="88" t="str">
        <f>DPGF!B258</f>
        <v>ENGAZONNEMENT</v>
      </c>
      <c r="C555" s="89"/>
      <c r="D555" s="89"/>
    </row>
    <row r="556" spans="1:4" ht="132" x14ac:dyDescent="0.25">
      <c r="A556" s="90"/>
      <c r="B556" s="107" t="s">
        <v>182</v>
      </c>
      <c r="C556" s="90"/>
      <c r="D556" s="90"/>
    </row>
    <row r="557" spans="1:4" ht="12.6" customHeight="1" x14ac:dyDescent="0.25">
      <c r="A557" s="90"/>
      <c r="B557" s="91" t="str">
        <f>DPGF!B259</f>
        <v xml:space="preserve">Le mètre carré : </v>
      </c>
      <c r="C557" s="90"/>
      <c r="D557" s="90"/>
    </row>
    <row r="558" spans="1:4" ht="12.6" customHeight="1" x14ac:dyDescent="0.25">
      <c r="A558" s="90"/>
      <c r="B558" s="96" t="s">
        <v>107</v>
      </c>
      <c r="C558" s="90"/>
      <c r="D558" s="90"/>
    </row>
    <row r="559" spans="1:4" ht="12.6" customHeight="1" x14ac:dyDescent="0.25">
      <c r="A559" s="90"/>
      <c r="B559" s="90"/>
      <c r="C559" s="90"/>
      <c r="D559" s="90"/>
    </row>
    <row r="560" spans="1:4" ht="12.6" customHeight="1" x14ac:dyDescent="0.25">
      <c r="A560" s="90"/>
      <c r="B560" s="92"/>
      <c r="C560" s="87" t="str">
        <f>DPGF!C259</f>
        <v>m²</v>
      </c>
      <c r="D560" s="93">
        <v>0</v>
      </c>
    </row>
    <row r="561" spans="1:4" ht="12.6" customHeight="1" x14ac:dyDescent="0.25">
      <c r="A561" s="94"/>
      <c r="B561" s="94"/>
      <c r="C561" s="94"/>
      <c r="D561" s="94"/>
    </row>
    <row r="562" spans="1:4" ht="12.6" customHeight="1" x14ac:dyDescent="0.25">
      <c r="A562" s="11">
        <f>DPGF!A261</f>
        <v>504</v>
      </c>
      <c r="B562" s="88" t="str">
        <f>DPGF!B261</f>
        <v>FOURNITURE ET POSE DE TOILE DE TYPE HS BIO OKOLYS OU SIMILAIRE</v>
      </c>
      <c r="C562" s="89"/>
      <c r="D562" s="89"/>
    </row>
    <row r="563" spans="1:4" ht="24" x14ac:dyDescent="0.25">
      <c r="A563" s="90"/>
      <c r="B563" s="175" t="s">
        <v>183</v>
      </c>
      <c r="C563" s="90"/>
      <c r="D563" s="90"/>
    </row>
    <row r="564" spans="1:4" ht="12.6" customHeight="1" x14ac:dyDescent="0.25">
      <c r="A564" s="90"/>
      <c r="B564" s="91" t="str">
        <f>DPGF!B262</f>
        <v xml:space="preserve">Le mètre carré : </v>
      </c>
      <c r="C564" s="90"/>
      <c r="D564" s="90"/>
    </row>
    <row r="565" spans="1:4" ht="12.6" customHeight="1" x14ac:dyDescent="0.25">
      <c r="A565" s="90"/>
      <c r="B565" s="96" t="s">
        <v>107</v>
      </c>
      <c r="C565" s="90"/>
      <c r="D565" s="90"/>
    </row>
    <row r="566" spans="1:4" ht="12.6" customHeight="1" x14ac:dyDescent="0.25">
      <c r="A566" s="90"/>
      <c r="B566" s="90"/>
      <c r="C566" s="90"/>
      <c r="D566" s="90"/>
    </row>
    <row r="567" spans="1:4" ht="12.6" customHeight="1" x14ac:dyDescent="0.25">
      <c r="A567" s="90"/>
      <c r="B567" s="92"/>
      <c r="C567" s="87" t="str">
        <f>DPGF!C262</f>
        <v>m²</v>
      </c>
      <c r="D567" s="93">
        <v>0</v>
      </c>
    </row>
    <row r="568" spans="1:4" ht="12.6" customHeight="1" x14ac:dyDescent="0.25">
      <c r="A568" s="94"/>
      <c r="B568" s="94"/>
      <c r="C568" s="94"/>
      <c r="D568" s="94"/>
    </row>
    <row r="569" spans="1:4" ht="12.6" customHeight="1" x14ac:dyDescent="0.25">
      <c r="A569" s="11">
        <f>DPGF!A264</f>
        <v>505</v>
      </c>
      <c r="B569" s="88" t="str">
        <f>DPGF!B264</f>
        <v>FOURNITURE ET MISE EN PLACE D'UN PAILLAGE</v>
      </c>
      <c r="C569" s="89"/>
      <c r="D569" s="89"/>
    </row>
    <row r="570" spans="1:4" ht="36" x14ac:dyDescent="0.25">
      <c r="A570" s="90"/>
      <c r="B570" s="175" t="s">
        <v>184</v>
      </c>
      <c r="C570" s="90"/>
      <c r="D570" s="90"/>
    </row>
    <row r="571" spans="1:4" ht="12.6" customHeight="1" x14ac:dyDescent="0.25">
      <c r="A571" s="90"/>
      <c r="B571" s="91" t="str">
        <f>DPGF!B265</f>
        <v xml:space="preserve">Le mètre carré : </v>
      </c>
      <c r="C571" s="90"/>
      <c r="D571" s="90"/>
    </row>
    <row r="572" spans="1:4" ht="12.6" customHeight="1" x14ac:dyDescent="0.25">
      <c r="A572" s="90"/>
      <c r="B572" s="96" t="s">
        <v>107</v>
      </c>
      <c r="C572" s="90"/>
      <c r="D572" s="90"/>
    </row>
    <row r="573" spans="1:4" ht="12.6" customHeight="1" x14ac:dyDescent="0.25">
      <c r="A573" s="90"/>
      <c r="B573" s="90"/>
      <c r="C573" s="90"/>
      <c r="D573" s="90"/>
    </row>
    <row r="574" spans="1:4" ht="12.6" customHeight="1" x14ac:dyDescent="0.25">
      <c r="A574" s="90"/>
      <c r="B574" s="92"/>
      <c r="C574" s="87" t="str">
        <f>DPGF!C265</f>
        <v>m²</v>
      </c>
      <c r="D574" s="93">
        <v>0</v>
      </c>
    </row>
    <row r="575" spans="1:4" ht="12.6" customHeight="1" x14ac:dyDescent="0.25">
      <c r="A575" s="94"/>
      <c r="B575" s="94"/>
      <c r="C575" s="94"/>
      <c r="D575" s="94"/>
    </row>
    <row r="576" spans="1:4" ht="12.6" customHeight="1" x14ac:dyDescent="0.25">
      <c r="A576" s="11">
        <f>DPGF!A267</f>
        <v>506</v>
      </c>
      <c r="B576" s="88" t="str">
        <f>DPGF!B267</f>
        <v>FOURNITURE ET PLANTATION DE HAIE (RN 60/80, 1 unité tous les 40 cm en quinconce)</v>
      </c>
      <c r="C576" s="89"/>
      <c r="D576" s="89"/>
    </row>
    <row r="577" spans="1:4" ht="120" x14ac:dyDescent="0.25">
      <c r="A577" s="90"/>
      <c r="B577" s="108" t="s">
        <v>192</v>
      </c>
      <c r="C577" s="90"/>
      <c r="D577" s="90"/>
    </row>
    <row r="578" spans="1:4" ht="12.6" customHeight="1" x14ac:dyDescent="0.25">
      <c r="A578" s="95" t="str">
        <f>DPGF!A268</f>
        <v>A</v>
      </c>
      <c r="B578" s="97" t="str">
        <f>DPGF!B268</f>
        <v>Fagus Sylvatica (Hêtre vert)</v>
      </c>
      <c r="C578" s="90"/>
      <c r="D578" s="90"/>
    </row>
    <row r="579" spans="1:4" ht="12.6" customHeight="1" x14ac:dyDescent="0.25">
      <c r="A579" s="90"/>
      <c r="B579" s="91" t="str">
        <f>DPGF!B269</f>
        <v xml:space="preserve">L'unité : </v>
      </c>
      <c r="C579" s="90"/>
      <c r="D579" s="90"/>
    </row>
    <row r="580" spans="1:4" ht="12.6" customHeight="1" x14ac:dyDescent="0.25">
      <c r="A580" s="90"/>
      <c r="B580" s="96" t="s">
        <v>107</v>
      </c>
      <c r="C580" s="90"/>
      <c r="D580" s="90"/>
    </row>
    <row r="581" spans="1:4" ht="12.6" customHeight="1" x14ac:dyDescent="0.25">
      <c r="A581" s="90"/>
      <c r="B581" s="90"/>
      <c r="C581" s="90"/>
      <c r="D581" s="90"/>
    </row>
    <row r="582" spans="1:4" ht="12.6" customHeight="1" x14ac:dyDescent="0.25">
      <c r="A582" s="90"/>
      <c r="B582" s="92"/>
      <c r="C582" s="87" t="str">
        <f>DPGF!C269</f>
        <v>u</v>
      </c>
      <c r="D582" s="93">
        <v>0</v>
      </c>
    </row>
    <row r="583" spans="1:4" ht="12.6" customHeight="1" x14ac:dyDescent="0.25">
      <c r="A583" s="90"/>
      <c r="B583" s="90"/>
      <c r="C583" s="90"/>
      <c r="D583" s="90"/>
    </row>
    <row r="584" spans="1:4" ht="12.6" customHeight="1" x14ac:dyDescent="0.25">
      <c r="A584" s="95" t="str">
        <f>DPGF!A270</f>
        <v>B</v>
      </c>
      <c r="B584" s="97" t="str">
        <f>DPGF!B270</f>
        <v>Fagus Sylvatica 'Purpurea' (Hêtre pourpre)</v>
      </c>
      <c r="C584" s="90"/>
      <c r="D584" s="90"/>
    </row>
    <row r="585" spans="1:4" ht="12.6" customHeight="1" x14ac:dyDescent="0.25">
      <c r="A585" s="90"/>
      <c r="B585" s="91" t="str">
        <f>DPGF!B271</f>
        <v xml:space="preserve">L'unité : </v>
      </c>
      <c r="C585" s="90"/>
      <c r="D585" s="90"/>
    </row>
    <row r="586" spans="1:4" ht="12.6" customHeight="1" x14ac:dyDescent="0.25">
      <c r="A586" s="90"/>
      <c r="B586" s="96" t="s">
        <v>107</v>
      </c>
      <c r="C586" s="90"/>
      <c r="D586" s="90"/>
    </row>
    <row r="587" spans="1:4" ht="12.6" customHeight="1" x14ac:dyDescent="0.25">
      <c r="A587" s="90"/>
      <c r="B587" s="90"/>
      <c r="C587" s="90"/>
      <c r="D587" s="90"/>
    </row>
    <row r="588" spans="1:4" ht="12.6" customHeight="1" x14ac:dyDescent="0.25">
      <c r="A588" s="90"/>
      <c r="B588" s="92"/>
      <c r="C588" s="87" t="str">
        <f>DPGF!C271</f>
        <v>u</v>
      </c>
      <c r="D588" s="93">
        <v>0</v>
      </c>
    </row>
    <row r="589" spans="1:4" ht="12.6" customHeight="1" x14ac:dyDescent="0.25">
      <c r="A589" s="94"/>
      <c r="B589" s="94"/>
      <c r="C589" s="94"/>
      <c r="D589" s="94"/>
    </row>
    <row r="590" spans="1:4" ht="12.6" customHeight="1" x14ac:dyDescent="0.25">
      <c r="A590" s="11">
        <f>DPGF!A273</f>
        <v>507</v>
      </c>
      <c r="B590" s="88" t="str">
        <f>DPGF!B273</f>
        <v>FOURNITURE ET POSE DE TUTEURAGE POUR HAIE</v>
      </c>
      <c r="C590" s="89"/>
      <c r="D590" s="89"/>
    </row>
    <row r="591" spans="1:4" ht="24" x14ac:dyDescent="0.25">
      <c r="A591" s="90"/>
      <c r="B591" s="108" t="s">
        <v>193</v>
      </c>
      <c r="C591" s="90"/>
      <c r="D591" s="90"/>
    </row>
    <row r="592" spans="1:4" ht="24" x14ac:dyDescent="0.25">
      <c r="A592" s="95" t="str">
        <f>DPGF!A274</f>
        <v>A</v>
      </c>
      <c r="B592" s="97" t="str">
        <f>DPGF!B274</f>
        <v>Bornes en chêne, de dimensions 14x14x100 cm hors sol, tous bords chanfreinés 1 cm et de hauteur 2,00 m, enfoncés de 1,00m dans le sol à raison d'une unité minimum tous les 5,00 m</v>
      </c>
      <c r="C592" s="90"/>
      <c r="D592" s="90"/>
    </row>
    <row r="593" spans="1:4" ht="12.6" customHeight="1" x14ac:dyDescent="0.25">
      <c r="A593" s="90"/>
      <c r="B593" s="91" t="str">
        <f>DPGF!B275</f>
        <v xml:space="preserve">L'unité : </v>
      </c>
      <c r="C593" s="90"/>
      <c r="D593" s="90"/>
    </row>
    <row r="594" spans="1:4" ht="12.6" customHeight="1" x14ac:dyDescent="0.25">
      <c r="A594" s="90"/>
      <c r="B594" s="96" t="s">
        <v>107</v>
      </c>
      <c r="C594" s="90"/>
      <c r="D594" s="90"/>
    </row>
    <row r="595" spans="1:4" ht="12.6" customHeight="1" x14ac:dyDescent="0.25">
      <c r="A595" s="90"/>
      <c r="B595" s="90"/>
      <c r="C595" s="90"/>
      <c r="D595" s="90"/>
    </row>
    <row r="596" spans="1:4" ht="12.6" customHeight="1" x14ac:dyDescent="0.25">
      <c r="A596" s="90"/>
      <c r="B596" s="92"/>
      <c r="C596" s="87" t="str">
        <f>DPGF!C275</f>
        <v>u</v>
      </c>
      <c r="D596" s="93">
        <v>0</v>
      </c>
    </row>
    <row r="597" spans="1:4" ht="12.6" customHeight="1" x14ac:dyDescent="0.25">
      <c r="A597" s="94"/>
      <c r="B597" s="94"/>
      <c r="C597" s="94"/>
      <c r="D597" s="94"/>
    </row>
    <row r="598" spans="1:4" ht="24" x14ac:dyDescent="0.25">
      <c r="A598" s="11">
        <f>DPGF!A277</f>
        <v>508</v>
      </c>
      <c r="B598" s="88" t="str">
        <f>DPGF!B277</f>
        <v>FOURNITURE ET MISE EN PLACE DE FIL INOX 2 MM POUR TUTEURAGE DE HAIE (2 rangées à 30 cm et 60 cm du sol)</v>
      </c>
      <c r="C598" s="89"/>
      <c r="D598" s="89"/>
    </row>
    <row r="599" spans="1:4" ht="24" x14ac:dyDescent="0.25">
      <c r="A599" s="90"/>
      <c r="B599" s="107" t="s">
        <v>191</v>
      </c>
      <c r="C599" s="90"/>
      <c r="D599" s="90"/>
    </row>
    <row r="600" spans="1:4" ht="12.6" customHeight="1" x14ac:dyDescent="0.25">
      <c r="A600" s="90"/>
      <c r="B600" s="91" t="str">
        <f>DPGF!B278</f>
        <v xml:space="preserve">Le mètre linéaire : </v>
      </c>
      <c r="C600" s="90"/>
      <c r="D600" s="90"/>
    </row>
    <row r="601" spans="1:4" ht="12.6" customHeight="1" x14ac:dyDescent="0.25">
      <c r="A601" s="90"/>
      <c r="B601" s="96" t="s">
        <v>107</v>
      </c>
      <c r="C601" s="90"/>
      <c r="D601" s="90"/>
    </row>
    <row r="602" spans="1:4" ht="12.6" customHeight="1" x14ac:dyDescent="0.25">
      <c r="A602" s="90"/>
      <c r="B602" s="90"/>
      <c r="C602" s="90"/>
      <c r="D602" s="90"/>
    </row>
    <row r="603" spans="1:4" ht="12.6" customHeight="1" x14ac:dyDescent="0.25">
      <c r="A603" s="90"/>
      <c r="B603" s="92"/>
      <c r="C603" s="87" t="str">
        <f>DPGF!C278</f>
        <v>ml</v>
      </c>
      <c r="D603" s="93">
        <v>0</v>
      </c>
    </row>
    <row r="604" spans="1:4" ht="12.6" customHeight="1" x14ac:dyDescent="0.25">
      <c r="A604" s="94"/>
      <c r="B604" s="94"/>
      <c r="C604" s="94"/>
      <c r="D604" s="94"/>
    </row>
    <row r="605" spans="1:4" s="116" customFormat="1" ht="12.75" customHeight="1" x14ac:dyDescent="0.25">
      <c r="A605" s="112">
        <f>+DPGF!A280</f>
        <v>509</v>
      </c>
      <c r="B605" s="113" t="str">
        <f>+DPGF!B280</f>
        <v>ENTRETIEN PENDANT 1 AN</v>
      </c>
      <c r="C605" s="114"/>
      <c r="D605" s="115"/>
    </row>
    <row r="606" spans="1:4" s="116" customFormat="1" ht="24" x14ac:dyDescent="0.25">
      <c r="A606" s="117"/>
      <c r="B606" s="107" t="s">
        <v>196</v>
      </c>
      <c r="C606" s="119"/>
      <c r="D606" s="120"/>
    </row>
    <row r="607" spans="1:4" s="116" customFormat="1" ht="12" x14ac:dyDescent="0.25">
      <c r="A607" s="117"/>
      <c r="B607" s="118" t="str">
        <f>+DPGF!B281</f>
        <v>Le forfait :</v>
      </c>
      <c r="C607" s="119"/>
      <c r="D607" s="120"/>
    </row>
    <row r="608" spans="1:4" s="116" customFormat="1" ht="12" x14ac:dyDescent="0.25">
      <c r="A608" s="121"/>
      <c r="B608" s="122" t="s">
        <v>197</v>
      </c>
      <c r="C608" s="111"/>
      <c r="D608" s="123"/>
    </row>
    <row r="609" spans="1:4" s="116" customFormat="1" ht="12" x14ac:dyDescent="0.25">
      <c r="A609" s="124"/>
      <c r="B609" s="125"/>
      <c r="C609" s="126"/>
      <c r="D609" s="123"/>
    </row>
    <row r="610" spans="1:4" s="116" customFormat="1" ht="12" x14ac:dyDescent="0.25">
      <c r="A610" s="124"/>
      <c r="B610" s="127"/>
      <c r="C610" s="111" t="str">
        <f>+DPGF!C281</f>
        <v>Ft</v>
      </c>
      <c r="D610" s="93">
        <v>0</v>
      </c>
    </row>
    <row r="611" spans="1:4" s="116" customFormat="1" ht="12" x14ac:dyDescent="0.25">
      <c r="A611" s="128"/>
      <c r="B611" s="129"/>
      <c r="C611" s="130"/>
      <c r="D611" s="131"/>
    </row>
    <row r="612" spans="1:4" ht="9.9499999999999993" customHeight="1" x14ac:dyDescent="0.25"/>
    <row r="613" spans="1:4" ht="24" customHeight="1" x14ac:dyDescent="0.25">
      <c r="A613" s="86"/>
      <c r="B613" s="185" t="str">
        <f>DPGF!B300</f>
        <v>OPTION - CREATION D'UN ACCES PMR AUX MAISONS</v>
      </c>
      <c r="C613" s="185"/>
      <c r="D613" s="186"/>
    </row>
    <row r="614" spans="1:4" ht="12.6" customHeight="1" x14ac:dyDescent="0.25">
      <c r="A614" s="151">
        <f>DPGF!A355</f>
        <v>1</v>
      </c>
      <c r="B614" s="88" t="str">
        <f>DPGF!B355</f>
        <v>COUCHE DE SURFACE EN DALLE EN BETON</v>
      </c>
      <c r="C614" s="89"/>
      <c r="D614" s="89"/>
    </row>
    <row r="615" spans="1:4" ht="48" x14ac:dyDescent="0.25">
      <c r="A615" s="90"/>
      <c r="B615" s="176" t="s">
        <v>219</v>
      </c>
      <c r="C615" s="90"/>
      <c r="D615" s="90"/>
    </row>
    <row r="616" spans="1:4" ht="24" x14ac:dyDescent="0.25">
      <c r="A616" s="95" t="str">
        <f>DPGF!A356</f>
        <v>A</v>
      </c>
      <c r="B616" s="97" t="str">
        <f>DPGF!B356</f>
        <v>Fourniture et pose de dalle en béton 30x30x6 cm pour l'accès PMR aux maisons avec arêtes chanfreinées 2 mm de couleur noire de chez Bleijko ou similaire</v>
      </c>
      <c r="C616" s="90"/>
      <c r="D616" s="90"/>
    </row>
    <row r="617" spans="1:4" ht="12.6" customHeight="1" x14ac:dyDescent="0.25">
      <c r="A617" s="90"/>
      <c r="B617" s="91" t="str">
        <f>DPGF!B357</f>
        <v xml:space="preserve">Le mètre carré : </v>
      </c>
      <c r="C617" s="90"/>
      <c r="D617" s="90"/>
    </row>
    <row r="618" spans="1:4" ht="12.6" customHeight="1" x14ac:dyDescent="0.25">
      <c r="A618" s="90"/>
      <c r="B618" s="96" t="s">
        <v>107</v>
      </c>
      <c r="C618" s="90"/>
      <c r="D618" s="90"/>
    </row>
    <row r="619" spans="1:4" ht="12.6" customHeight="1" x14ac:dyDescent="0.25">
      <c r="A619" s="90"/>
      <c r="B619" s="90"/>
      <c r="C619" s="90"/>
      <c r="D619" s="90"/>
    </row>
    <row r="620" spans="1:4" ht="12.6" customHeight="1" x14ac:dyDescent="0.25">
      <c r="A620" s="90"/>
      <c r="B620" s="92"/>
      <c r="C620" s="87" t="str">
        <f>DPGF!C357</f>
        <v>m²</v>
      </c>
      <c r="D620" s="93">
        <v>0</v>
      </c>
    </row>
    <row r="621" spans="1:4" ht="12.6" customHeight="1" x14ac:dyDescent="0.25">
      <c r="A621" s="94"/>
      <c r="B621" s="94"/>
      <c r="C621" s="94"/>
      <c r="D621" s="94"/>
    </row>
    <row r="622" spans="1:4" ht="9.9499999999999993" customHeight="1" x14ac:dyDescent="0.25"/>
    <row r="623" spans="1:4" ht="12.6" customHeight="1" x14ac:dyDescent="0.25"/>
    <row r="624" spans="1:4" ht="12.6" customHeight="1" x14ac:dyDescent="0.25"/>
    <row r="625" ht="12.6" customHeight="1" x14ac:dyDescent="0.25"/>
    <row r="626" ht="12.6" customHeight="1" x14ac:dyDescent="0.25"/>
    <row r="627" ht="12.6" customHeight="1" x14ac:dyDescent="0.25"/>
    <row r="628" ht="12.6" customHeight="1" x14ac:dyDescent="0.25"/>
    <row r="629" ht="12.6" customHeight="1" x14ac:dyDescent="0.25"/>
    <row r="630" ht="12.6" customHeight="1" x14ac:dyDescent="0.25"/>
    <row r="631" ht="12.6" customHeight="1" x14ac:dyDescent="0.25"/>
    <row r="632" ht="12.6" customHeight="1" x14ac:dyDescent="0.25"/>
    <row r="633" ht="12.6" customHeight="1" x14ac:dyDescent="0.25"/>
    <row r="634" ht="12.6" customHeight="1" x14ac:dyDescent="0.25"/>
    <row r="635" ht="12.6" customHeight="1" x14ac:dyDescent="0.25"/>
    <row r="636" ht="12.6" customHeight="1" x14ac:dyDescent="0.25"/>
    <row r="637" ht="12.6" customHeight="1" x14ac:dyDescent="0.25"/>
    <row r="638" ht="12.6" customHeight="1" x14ac:dyDescent="0.25"/>
    <row r="639" ht="12.6" customHeight="1" x14ac:dyDescent="0.25"/>
    <row r="640" ht="12.6" customHeight="1" x14ac:dyDescent="0.25"/>
    <row r="641" ht="12.6" customHeight="1" x14ac:dyDescent="0.25"/>
    <row r="642" ht="12.6" customHeight="1" x14ac:dyDescent="0.25"/>
    <row r="643" ht="12.6" customHeight="1" x14ac:dyDescent="0.25"/>
    <row r="644" ht="12.6" customHeight="1" x14ac:dyDescent="0.25"/>
    <row r="645" ht="12.6" customHeight="1" x14ac:dyDescent="0.25"/>
    <row r="646" ht="12.6" customHeight="1" x14ac:dyDescent="0.25"/>
    <row r="647" ht="12.6" customHeight="1" x14ac:dyDescent="0.25"/>
    <row r="648" ht="12.6" customHeight="1" x14ac:dyDescent="0.25"/>
    <row r="649" ht="12.6" customHeight="1" x14ac:dyDescent="0.25"/>
    <row r="650" ht="12.6" customHeight="1" x14ac:dyDescent="0.25"/>
    <row r="651" ht="12.6" customHeight="1" x14ac:dyDescent="0.25"/>
    <row r="652" ht="12.6" customHeight="1" x14ac:dyDescent="0.25"/>
    <row r="653" ht="12.6" customHeight="1" x14ac:dyDescent="0.25"/>
    <row r="654" ht="12.6" customHeight="1" x14ac:dyDescent="0.25"/>
    <row r="655" ht="12.6" customHeight="1" x14ac:dyDescent="0.25"/>
    <row r="656" ht="12.6" customHeight="1" x14ac:dyDescent="0.25"/>
    <row r="657" ht="12.6" customHeight="1" x14ac:dyDescent="0.25"/>
    <row r="658" ht="12.6" customHeight="1" x14ac:dyDescent="0.25"/>
    <row r="659" ht="12.6" customHeight="1" x14ac:dyDescent="0.25"/>
    <row r="660" ht="12.6" customHeight="1" x14ac:dyDescent="0.25"/>
    <row r="661" ht="12.6" customHeight="1" x14ac:dyDescent="0.25"/>
    <row r="662" ht="12.6" customHeight="1" x14ac:dyDescent="0.25"/>
    <row r="663" ht="12.6" customHeight="1" x14ac:dyDescent="0.25"/>
    <row r="664" ht="12.6" customHeight="1" x14ac:dyDescent="0.25"/>
    <row r="665" ht="12.6" customHeight="1" x14ac:dyDescent="0.25"/>
    <row r="666" ht="12.6" customHeight="1" x14ac:dyDescent="0.25"/>
    <row r="667" ht="12.6" customHeight="1" x14ac:dyDescent="0.25"/>
    <row r="668" ht="12.6" customHeight="1" x14ac:dyDescent="0.25"/>
    <row r="669" ht="12.6" customHeight="1" x14ac:dyDescent="0.25"/>
    <row r="670" ht="12.6" customHeight="1" x14ac:dyDescent="0.25"/>
    <row r="671" ht="12.6" customHeight="1" x14ac:dyDescent="0.25"/>
    <row r="672" ht="12.6" customHeight="1" x14ac:dyDescent="0.25"/>
    <row r="673" ht="12.6" customHeight="1" x14ac:dyDescent="0.25"/>
    <row r="674" ht="12.6" customHeight="1" x14ac:dyDescent="0.25"/>
    <row r="675" ht="12.6" customHeight="1" x14ac:dyDescent="0.25"/>
    <row r="676" ht="12.6" customHeight="1" x14ac:dyDescent="0.25"/>
    <row r="677" ht="12.6" customHeight="1" x14ac:dyDescent="0.25"/>
    <row r="678" ht="12.6" customHeight="1" x14ac:dyDescent="0.25"/>
    <row r="679" ht="12.6" customHeight="1" x14ac:dyDescent="0.25"/>
    <row r="680" ht="12.6" customHeight="1" x14ac:dyDescent="0.25"/>
    <row r="681" ht="12.6" customHeight="1" x14ac:dyDescent="0.25"/>
    <row r="682" ht="12.6" customHeight="1" x14ac:dyDescent="0.25"/>
    <row r="683" ht="12.6" customHeight="1" x14ac:dyDescent="0.25"/>
    <row r="684" ht="12.6" customHeight="1" x14ac:dyDescent="0.25"/>
    <row r="685" ht="12.6" customHeight="1" x14ac:dyDescent="0.25"/>
    <row r="686" ht="12.6" customHeight="1" x14ac:dyDescent="0.25"/>
    <row r="687" ht="12.6" customHeight="1" x14ac:dyDescent="0.25"/>
    <row r="688" ht="12.6" customHeight="1" x14ac:dyDescent="0.25"/>
    <row r="689" ht="12.6" customHeight="1" x14ac:dyDescent="0.25"/>
    <row r="690" ht="12.6" customHeight="1" x14ac:dyDescent="0.25"/>
    <row r="691" ht="12.6" customHeight="1" x14ac:dyDescent="0.25"/>
    <row r="692" ht="12.6" customHeight="1" x14ac:dyDescent="0.25"/>
    <row r="693" ht="12.6" customHeight="1" x14ac:dyDescent="0.25"/>
    <row r="694" ht="12.6" customHeight="1" x14ac:dyDescent="0.25"/>
    <row r="695" ht="12.6" customHeight="1" x14ac:dyDescent="0.25"/>
    <row r="696" ht="12.6" customHeight="1" x14ac:dyDescent="0.25"/>
    <row r="697" ht="12.6" customHeight="1" x14ac:dyDescent="0.25"/>
    <row r="698" ht="12.6" customHeight="1" x14ac:dyDescent="0.25"/>
    <row r="699" ht="12.6" customHeight="1" x14ac:dyDescent="0.25"/>
    <row r="700" ht="12.6" customHeight="1" x14ac:dyDescent="0.25"/>
    <row r="701" ht="12.6" customHeight="1" x14ac:dyDescent="0.25"/>
    <row r="702" ht="12.6" customHeight="1" x14ac:dyDescent="0.25"/>
    <row r="703" ht="12.6" customHeight="1" x14ac:dyDescent="0.25"/>
    <row r="704" ht="12.6" customHeight="1" x14ac:dyDescent="0.25"/>
    <row r="705" ht="12.6" customHeight="1" x14ac:dyDescent="0.25"/>
    <row r="706" ht="12.6" customHeight="1" x14ac:dyDescent="0.25"/>
    <row r="707" ht="12.6" customHeight="1" x14ac:dyDescent="0.25"/>
    <row r="708" ht="12.6" customHeight="1" x14ac:dyDescent="0.25"/>
    <row r="709" ht="12.6" customHeight="1" x14ac:dyDescent="0.25"/>
    <row r="710" ht="12.6" customHeight="1" x14ac:dyDescent="0.25"/>
    <row r="711" ht="12.6" customHeight="1" x14ac:dyDescent="0.25"/>
    <row r="712" ht="12.6" customHeight="1" x14ac:dyDescent="0.25"/>
    <row r="713" ht="12.6" customHeight="1" x14ac:dyDescent="0.25"/>
    <row r="714" ht="12.6" customHeight="1" x14ac:dyDescent="0.25"/>
    <row r="715" ht="12.6" customHeight="1" x14ac:dyDescent="0.25"/>
    <row r="716" ht="12.6" customHeight="1" x14ac:dyDescent="0.25"/>
    <row r="717" ht="12.6" customHeight="1" x14ac:dyDescent="0.25"/>
    <row r="718" ht="12.6" customHeight="1" x14ac:dyDescent="0.25"/>
    <row r="719" ht="12.6" customHeight="1" x14ac:dyDescent="0.25"/>
    <row r="720" ht="12.6" customHeight="1" x14ac:dyDescent="0.25"/>
    <row r="721" ht="12.6" customHeight="1" x14ac:dyDescent="0.25"/>
    <row r="722" ht="12.6" customHeight="1" x14ac:dyDescent="0.25"/>
    <row r="723" ht="12.6" customHeight="1" x14ac:dyDescent="0.25"/>
    <row r="724" ht="12.6" customHeight="1" x14ac:dyDescent="0.25"/>
    <row r="725" ht="12.6" customHeight="1" x14ac:dyDescent="0.25"/>
    <row r="726" ht="12.6" customHeight="1" x14ac:dyDescent="0.25"/>
    <row r="727" ht="12.6" customHeight="1" x14ac:dyDescent="0.25"/>
    <row r="728" ht="12.6" customHeight="1" x14ac:dyDescent="0.25"/>
    <row r="729" ht="12.6" customHeight="1" x14ac:dyDescent="0.25"/>
    <row r="730" ht="12.6" customHeight="1" x14ac:dyDescent="0.25"/>
    <row r="731" ht="12.6" customHeight="1" x14ac:dyDescent="0.25"/>
    <row r="732" ht="12.6" customHeight="1" x14ac:dyDescent="0.25"/>
    <row r="733" ht="12.6" customHeight="1" x14ac:dyDescent="0.25"/>
    <row r="734" ht="12.6" customHeight="1" x14ac:dyDescent="0.25"/>
    <row r="735" ht="12.6" customHeight="1" x14ac:dyDescent="0.25"/>
    <row r="736" ht="12.6" customHeight="1" x14ac:dyDescent="0.25"/>
    <row r="737" ht="12.6" customHeight="1" x14ac:dyDescent="0.25"/>
    <row r="738" ht="12.6" customHeight="1" x14ac:dyDescent="0.25"/>
    <row r="739" ht="12.6" customHeight="1" x14ac:dyDescent="0.25"/>
    <row r="740" ht="12.6" customHeight="1" x14ac:dyDescent="0.25"/>
    <row r="741" ht="12.6" customHeight="1" x14ac:dyDescent="0.25"/>
    <row r="742" ht="12.6" customHeight="1" x14ac:dyDescent="0.25"/>
    <row r="743" ht="12.6" customHeight="1" x14ac:dyDescent="0.25"/>
    <row r="744" ht="12.6" customHeight="1" x14ac:dyDescent="0.25"/>
    <row r="745" ht="12.6" customHeight="1" x14ac:dyDescent="0.25"/>
    <row r="746" ht="12.6" customHeight="1" x14ac:dyDescent="0.25"/>
    <row r="747" ht="12.6" customHeight="1" x14ac:dyDescent="0.25"/>
    <row r="748" ht="12.6" customHeight="1" x14ac:dyDescent="0.25"/>
    <row r="749" ht="12.6" customHeight="1" x14ac:dyDescent="0.25"/>
    <row r="750" ht="12.6" customHeight="1" x14ac:dyDescent="0.25"/>
    <row r="751" ht="12.6" customHeight="1" x14ac:dyDescent="0.25"/>
    <row r="752" ht="12.6" customHeight="1" x14ac:dyDescent="0.25"/>
    <row r="753" ht="12.6" customHeight="1" x14ac:dyDescent="0.25"/>
    <row r="754" ht="12.6" customHeight="1" x14ac:dyDescent="0.25"/>
    <row r="755" ht="12.6" customHeight="1" x14ac:dyDescent="0.25"/>
    <row r="756" ht="12.6" customHeight="1" x14ac:dyDescent="0.25"/>
    <row r="757" ht="12.6" customHeight="1" x14ac:dyDescent="0.25"/>
    <row r="758" ht="12.6" customHeight="1" x14ac:dyDescent="0.25"/>
    <row r="759" ht="12.6" customHeight="1" x14ac:dyDescent="0.25"/>
    <row r="760" ht="12.6" customHeight="1" x14ac:dyDescent="0.25"/>
    <row r="761" ht="12.6" customHeight="1" x14ac:dyDescent="0.25"/>
    <row r="762" ht="12.6" customHeight="1" x14ac:dyDescent="0.25"/>
    <row r="763" ht="12.6" customHeight="1" x14ac:dyDescent="0.25"/>
    <row r="764" ht="12.6" customHeight="1" x14ac:dyDescent="0.25"/>
    <row r="765" ht="12.6" customHeight="1" x14ac:dyDescent="0.25"/>
    <row r="766" ht="12.6" customHeight="1" x14ac:dyDescent="0.25"/>
    <row r="767" ht="12.6" customHeight="1" x14ac:dyDescent="0.25"/>
    <row r="768" ht="12.6" customHeight="1" x14ac:dyDescent="0.25"/>
    <row r="769" ht="12.6" customHeight="1" x14ac:dyDescent="0.25"/>
    <row r="770" ht="12.6" customHeight="1" x14ac:dyDescent="0.25"/>
    <row r="771" ht="12.6" customHeight="1" x14ac:dyDescent="0.25"/>
    <row r="772" ht="12.6" customHeight="1" x14ac:dyDescent="0.25"/>
    <row r="773" ht="12.6" customHeight="1" x14ac:dyDescent="0.25"/>
    <row r="774" ht="12.6" customHeight="1" x14ac:dyDescent="0.25"/>
    <row r="775" ht="12.6" customHeight="1" x14ac:dyDescent="0.25"/>
    <row r="776" ht="12.6" customHeight="1" x14ac:dyDescent="0.25"/>
    <row r="777" ht="12.6" customHeight="1" x14ac:dyDescent="0.25"/>
    <row r="778" ht="12.6" customHeight="1" x14ac:dyDescent="0.25"/>
    <row r="779" ht="12.6" customHeight="1" x14ac:dyDescent="0.25"/>
    <row r="780" ht="12.6" customHeight="1" x14ac:dyDescent="0.25"/>
    <row r="781" ht="12.6" customHeight="1" x14ac:dyDescent="0.25"/>
    <row r="782" ht="12.6" customHeight="1" x14ac:dyDescent="0.25"/>
    <row r="783" ht="12.6" customHeight="1" x14ac:dyDescent="0.25"/>
    <row r="784" ht="12.6" customHeight="1" x14ac:dyDescent="0.25"/>
    <row r="785" ht="12.6" customHeight="1" x14ac:dyDescent="0.25"/>
    <row r="786" ht="12.6" customHeight="1" x14ac:dyDescent="0.25"/>
    <row r="787" ht="12.6" customHeight="1" x14ac:dyDescent="0.25"/>
    <row r="788" ht="12.6" customHeight="1" x14ac:dyDescent="0.25"/>
    <row r="789" ht="12.6" customHeight="1" x14ac:dyDescent="0.25"/>
    <row r="790" ht="12.6" customHeight="1" x14ac:dyDescent="0.25"/>
    <row r="791" ht="12.6" customHeight="1" x14ac:dyDescent="0.25"/>
    <row r="792" ht="12.6" customHeight="1" x14ac:dyDescent="0.25"/>
    <row r="793" ht="12.6" customHeight="1" x14ac:dyDescent="0.25"/>
    <row r="794" ht="12.6" customHeight="1" x14ac:dyDescent="0.25"/>
    <row r="795" ht="12.6" customHeight="1" x14ac:dyDescent="0.25"/>
    <row r="796" ht="12.6" customHeight="1" x14ac:dyDescent="0.25"/>
    <row r="797" ht="12.6" customHeight="1" x14ac:dyDescent="0.25"/>
    <row r="798" ht="12.6" customHeight="1" x14ac:dyDescent="0.25"/>
    <row r="799" ht="12.6" customHeight="1" x14ac:dyDescent="0.25"/>
    <row r="800" ht="12.6" customHeight="1" x14ac:dyDescent="0.25"/>
    <row r="801" ht="12.6" customHeight="1" x14ac:dyDescent="0.25"/>
    <row r="802" ht="12.6" customHeight="1" x14ac:dyDescent="0.25"/>
    <row r="803" ht="12.6" customHeight="1" x14ac:dyDescent="0.25"/>
    <row r="804" ht="12.6" customHeight="1" x14ac:dyDescent="0.25"/>
    <row r="805" ht="12.6" customHeight="1" x14ac:dyDescent="0.25"/>
    <row r="806" ht="12.6" customHeight="1" x14ac:dyDescent="0.25"/>
    <row r="807" ht="12.6" customHeight="1" x14ac:dyDescent="0.25"/>
    <row r="808" ht="12.6" customHeight="1" x14ac:dyDescent="0.25"/>
    <row r="809" ht="12.6" customHeight="1" x14ac:dyDescent="0.25"/>
    <row r="810" ht="12.6" customHeight="1" x14ac:dyDescent="0.25"/>
    <row r="811" ht="12.6" customHeight="1" x14ac:dyDescent="0.25"/>
    <row r="812" ht="12.6" customHeight="1" x14ac:dyDescent="0.25"/>
    <row r="813" ht="12.6" customHeight="1" x14ac:dyDescent="0.25"/>
    <row r="814" ht="12.6" customHeight="1" x14ac:dyDescent="0.25"/>
    <row r="815" ht="12.6" customHeight="1" x14ac:dyDescent="0.25"/>
    <row r="816" ht="12.6" customHeight="1" x14ac:dyDescent="0.25"/>
    <row r="817" ht="12.6" customHeight="1" x14ac:dyDescent="0.25"/>
    <row r="818" ht="12.6" customHeight="1" x14ac:dyDescent="0.25"/>
    <row r="819" ht="12.6" customHeight="1" x14ac:dyDescent="0.25"/>
    <row r="820" ht="12.6" customHeight="1" x14ac:dyDescent="0.25"/>
    <row r="821" ht="12.6" customHeight="1" x14ac:dyDescent="0.25"/>
    <row r="822" ht="12.6" customHeight="1" x14ac:dyDescent="0.25"/>
    <row r="823" ht="12.6" customHeight="1" x14ac:dyDescent="0.25"/>
    <row r="824" ht="12.6" customHeight="1" x14ac:dyDescent="0.25"/>
    <row r="825" ht="12.6" customHeight="1" x14ac:dyDescent="0.25"/>
    <row r="826" ht="12.6" customHeight="1" x14ac:dyDescent="0.25"/>
    <row r="827" ht="12.6" customHeight="1" x14ac:dyDescent="0.25"/>
    <row r="828" ht="12.6" customHeight="1" x14ac:dyDescent="0.25"/>
    <row r="829" ht="12.6" customHeight="1" x14ac:dyDescent="0.25"/>
    <row r="830" ht="12.6" customHeight="1" x14ac:dyDescent="0.25"/>
    <row r="831" ht="12.6" customHeight="1" x14ac:dyDescent="0.25"/>
    <row r="832" ht="12.6" customHeight="1" x14ac:dyDescent="0.25"/>
    <row r="833" ht="12.6" customHeight="1" x14ac:dyDescent="0.25"/>
    <row r="834" ht="12.6" customHeight="1" x14ac:dyDescent="0.25"/>
    <row r="835" ht="12.6" customHeight="1" x14ac:dyDescent="0.25"/>
    <row r="836" ht="12.6" customHeight="1" x14ac:dyDescent="0.25"/>
    <row r="837" ht="12.6" customHeight="1" x14ac:dyDescent="0.25"/>
    <row r="838" ht="12.6" customHeight="1" x14ac:dyDescent="0.25"/>
    <row r="839" ht="12.6" customHeight="1" x14ac:dyDescent="0.25"/>
    <row r="840" ht="12.6" customHeight="1" x14ac:dyDescent="0.25"/>
    <row r="841" ht="12.6" customHeight="1" x14ac:dyDescent="0.25"/>
    <row r="842" ht="12.6" customHeight="1" x14ac:dyDescent="0.25"/>
    <row r="843" ht="12.6" customHeight="1" x14ac:dyDescent="0.25"/>
    <row r="844" ht="12.6" customHeight="1" x14ac:dyDescent="0.25"/>
    <row r="845" ht="12.6" customHeight="1" x14ac:dyDescent="0.25"/>
    <row r="846" ht="12.6" customHeight="1" x14ac:dyDescent="0.25"/>
    <row r="847" ht="12.6" customHeight="1" x14ac:dyDescent="0.25"/>
    <row r="848" ht="12.6" customHeight="1" x14ac:dyDescent="0.25"/>
    <row r="849" ht="12.6" customHeight="1" x14ac:dyDescent="0.25"/>
    <row r="850" ht="12.6" customHeight="1" x14ac:dyDescent="0.25"/>
    <row r="851" ht="12.6" customHeight="1" x14ac:dyDescent="0.25"/>
    <row r="852" ht="12.6" customHeight="1" x14ac:dyDescent="0.25"/>
    <row r="853" ht="12.6" customHeight="1" x14ac:dyDescent="0.25"/>
    <row r="854" ht="12.6" customHeight="1" x14ac:dyDescent="0.25"/>
    <row r="855" ht="12.6" customHeight="1" x14ac:dyDescent="0.25"/>
    <row r="856" ht="12.6" customHeight="1" x14ac:dyDescent="0.25"/>
    <row r="857" ht="12.6" customHeight="1" x14ac:dyDescent="0.25"/>
    <row r="858" ht="12.6" customHeight="1" x14ac:dyDescent="0.25"/>
    <row r="859" ht="12.6" customHeight="1" x14ac:dyDescent="0.25"/>
    <row r="860" ht="12.6" customHeight="1" x14ac:dyDescent="0.25"/>
    <row r="861" ht="12.6" customHeight="1" x14ac:dyDescent="0.25"/>
    <row r="862" ht="12.6" customHeight="1" x14ac:dyDescent="0.25"/>
    <row r="863" ht="12.6" customHeight="1" x14ac:dyDescent="0.25"/>
    <row r="864" ht="12.6" customHeight="1" x14ac:dyDescent="0.25"/>
    <row r="865" ht="12.6" customHeight="1" x14ac:dyDescent="0.25"/>
    <row r="866" ht="12.6" customHeight="1" x14ac:dyDescent="0.25"/>
    <row r="867" ht="12.6" customHeight="1" x14ac:dyDescent="0.25"/>
    <row r="868" ht="12.6" customHeight="1" x14ac:dyDescent="0.25"/>
    <row r="869" ht="12.6" customHeight="1" x14ac:dyDescent="0.25"/>
    <row r="870" ht="12.6" customHeight="1" x14ac:dyDescent="0.25"/>
    <row r="871" ht="12.6" customHeight="1" x14ac:dyDescent="0.25"/>
    <row r="872" ht="12.6" customHeight="1" x14ac:dyDescent="0.25"/>
    <row r="873" ht="12.6" customHeight="1" x14ac:dyDescent="0.25"/>
    <row r="874" ht="12.6" customHeight="1" x14ac:dyDescent="0.25"/>
    <row r="875" ht="12.6" customHeight="1" x14ac:dyDescent="0.25"/>
    <row r="876" ht="12.6" customHeight="1" x14ac:dyDescent="0.25"/>
    <row r="877" ht="12.6" customHeight="1" x14ac:dyDescent="0.25"/>
    <row r="878" ht="12.6" customHeight="1" x14ac:dyDescent="0.25"/>
    <row r="879" ht="12.6" customHeight="1" x14ac:dyDescent="0.25"/>
    <row r="880" ht="12.6" customHeight="1" x14ac:dyDescent="0.25"/>
    <row r="881" ht="12.6" customHeight="1" x14ac:dyDescent="0.25"/>
    <row r="882" ht="12.6" customHeight="1" x14ac:dyDescent="0.25"/>
    <row r="883" ht="12.6" customHeight="1" x14ac:dyDescent="0.25"/>
    <row r="884" ht="12.6" customHeight="1" x14ac:dyDescent="0.25"/>
    <row r="885" ht="12.6" customHeight="1" x14ac:dyDescent="0.25"/>
    <row r="886" ht="12.6" customHeight="1" x14ac:dyDescent="0.25"/>
    <row r="887" ht="12.6" customHeight="1" x14ac:dyDescent="0.25"/>
    <row r="888" ht="12.6" customHeight="1" x14ac:dyDescent="0.25"/>
    <row r="889" ht="12.6" customHeight="1" x14ac:dyDescent="0.25"/>
    <row r="890" ht="12.6" customHeight="1" x14ac:dyDescent="0.25"/>
    <row r="891" ht="12.6" customHeight="1" x14ac:dyDescent="0.25"/>
    <row r="892" ht="12.6" customHeight="1" x14ac:dyDescent="0.25"/>
    <row r="893" ht="12.6" customHeight="1" x14ac:dyDescent="0.25"/>
    <row r="894" ht="12.6" customHeight="1" x14ac:dyDescent="0.25"/>
    <row r="895" ht="12.6" customHeight="1" x14ac:dyDescent="0.25"/>
    <row r="896" ht="12.6" customHeight="1" x14ac:dyDescent="0.25"/>
    <row r="897" ht="12.6" customHeight="1" x14ac:dyDescent="0.25"/>
    <row r="898" ht="12.6" customHeight="1" x14ac:dyDescent="0.25"/>
    <row r="899" ht="12.6" customHeight="1" x14ac:dyDescent="0.25"/>
    <row r="900" ht="12.6" customHeight="1" x14ac:dyDescent="0.25"/>
    <row r="901" ht="12.6" customHeight="1" x14ac:dyDescent="0.25"/>
    <row r="902" ht="12.6" customHeight="1" x14ac:dyDescent="0.25"/>
    <row r="903" ht="12.6" customHeight="1" x14ac:dyDescent="0.25"/>
    <row r="904" ht="12.6" customHeight="1" x14ac:dyDescent="0.25"/>
    <row r="905" ht="12.6" customHeight="1" x14ac:dyDescent="0.25"/>
    <row r="906" ht="12.6" customHeight="1" x14ac:dyDescent="0.25"/>
    <row r="907" ht="12.6" customHeight="1" x14ac:dyDescent="0.25"/>
    <row r="908" ht="12.6" customHeight="1" x14ac:dyDescent="0.25"/>
    <row r="909" ht="12.6" customHeight="1" x14ac:dyDescent="0.25"/>
    <row r="910" ht="12.6" customHeight="1" x14ac:dyDescent="0.25"/>
    <row r="911" ht="12.6" customHeight="1" x14ac:dyDescent="0.25"/>
    <row r="912" ht="12.6" customHeight="1" x14ac:dyDescent="0.25"/>
    <row r="913" ht="12.6" customHeight="1" x14ac:dyDescent="0.25"/>
    <row r="914" ht="12.6" customHeight="1" x14ac:dyDescent="0.25"/>
    <row r="915" ht="12.6" customHeight="1" x14ac:dyDescent="0.25"/>
    <row r="916" ht="12.6" customHeight="1" x14ac:dyDescent="0.25"/>
    <row r="917" ht="12.6" customHeight="1" x14ac:dyDescent="0.25"/>
    <row r="918" ht="12.6" customHeight="1" x14ac:dyDescent="0.25"/>
    <row r="919" ht="12.6" customHeight="1" x14ac:dyDescent="0.25"/>
    <row r="920" ht="12.6" customHeight="1" x14ac:dyDescent="0.25"/>
    <row r="921" ht="12.6" customHeight="1" x14ac:dyDescent="0.25"/>
    <row r="922" ht="12.6" customHeight="1" x14ac:dyDescent="0.25"/>
    <row r="923" ht="12.6" customHeight="1" x14ac:dyDescent="0.25"/>
    <row r="924" ht="12.6" customHeight="1" x14ac:dyDescent="0.25"/>
    <row r="925" ht="12.6" customHeight="1" x14ac:dyDescent="0.25"/>
    <row r="926" ht="12.6" customHeight="1" x14ac:dyDescent="0.25"/>
    <row r="927" ht="12.6" customHeight="1" x14ac:dyDescent="0.25"/>
    <row r="928" ht="12.6" customHeight="1" x14ac:dyDescent="0.25"/>
    <row r="929" ht="12.6" customHeight="1" x14ac:dyDescent="0.25"/>
    <row r="930" ht="12.6" customHeight="1" x14ac:dyDescent="0.25"/>
    <row r="931" ht="12.6" customHeight="1" x14ac:dyDescent="0.25"/>
    <row r="932" ht="12.6" customHeight="1" x14ac:dyDescent="0.25"/>
    <row r="933" ht="12.6" customHeight="1" x14ac:dyDescent="0.25"/>
    <row r="934" ht="12.6" customHeight="1" x14ac:dyDescent="0.25"/>
    <row r="935" ht="12.6" customHeight="1" x14ac:dyDescent="0.25"/>
    <row r="936" ht="12.6" customHeight="1" x14ac:dyDescent="0.25"/>
    <row r="937" ht="12.6" customHeight="1" x14ac:dyDescent="0.25"/>
    <row r="938" ht="12.6" customHeight="1" x14ac:dyDescent="0.25"/>
    <row r="939" ht="12.6" customHeight="1" x14ac:dyDescent="0.25"/>
    <row r="940" ht="12.6" customHeight="1" x14ac:dyDescent="0.25"/>
    <row r="941" ht="12.6" customHeight="1" x14ac:dyDescent="0.25"/>
    <row r="942" ht="12.6" customHeight="1" x14ac:dyDescent="0.25"/>
    <row r="943" ht="12.6" customHeight="1" x14ac:dyDescent="0.25"/>
    <row r="944" ht="12.6" customHeight="1" x14ac:dyDescent="0.25"/>
    <row r="945" ht="12.6" customHeight="1" x14ac:dyDescent="0.25"/>
    <row r="946" ht="12.6" customHeight="1" x14ac:dyDescent="0.25"/>
    <row r="947" ht="12.6" customHeight="1" x14ac:dyDescent="0.25"/>
    <row r="948" ht="12.6" customHeight="1" x14ac:dyDescent="0.25"/>
    <row r="949" ht="12.6" customHeight="1" x14ac:dyDescent="0.25"/>
    <row r="950" ht="12.6" customHeight="1" x14ac:dyDescent="0.25"/>
    <row r="951" ht="12.6" customHeight="1" x14ac:dyDescent="0.25"/>
    <row r="952" ht="12.6" customHeight="1" x14ac:dyDescent="0.25"/>
    <row r="953" ht="12.6" customHeight="1" x14ac:dyDescent="0.25"/>
    <row r="954" ht="12.6" customHeight="1" x14ac:dyDescent="0.25"/>
    <row r="955" ht="12.6" customHeight="1" x14ac:dyDescent="0.25"/>
    <row r="956" ht="12.6" customHeight="1" x14ac:dyDescent="0.25"/>
    <row r="957" ht="12.6" customHeight="1" x14ac:dyDescent="0.25"/>
    <row r="958" ht="12.6" customHeight="1" x14ac:dyDescent="0.25"/>
    <row r="959" ht="12.6" customHeight="1" x14ac:dyDescent="0.25"/>
    <row r="960" ht="12.6" customHeight="1" x14ac:dyDescent="0.25"/>
    <row r="961" ht="12.6" customHeight="1" x14ac:dyDescent="0.25"/>
    <row r="962" ht="12.6" customHeight="1" x14ac:dyDescent="0.25"/>
    <row r="963" ht="12.6" customHeight="1" x14ac:dyDescent="0.25"/>
    <row r="964" ht="12.6" customHeight="1" x14ac:dyDescent="0.25"/>
    <row r="965" ht="12.6" customHeight="1" x14ac:dyDescent="0.25"/>
    <row r="966" ht="12.6" customHeight="1" x14ac:dyDescent="0.25"/>
    <row r="967" ht="12.6" customHeight="1" x14ac:dyDescent="0.25"/>
    <row r="968" ht="12.6" customHeight="1" x14ac:dyDescent="0.25"/>
    <row r="969" ht="12.6" customHeight="1" x14ac:dyDescent="0.25"/>
    <row r="970" ht="12.6" customHeight="1" x14ac:dyDescent="0.25"/>
    <row r="971" ht="12.6" customHeight="1" x14ac:dyDescent="0.25"/>
    <row r="972" ht="12.6" customHeight="1" x14ac:dyDescent="0.25"/>
    <row r="973" ht="12.6" customHeight="1" x14ac:dyDescent="0.25"/>
    <row r="974" ht="12.6" customHeight="1" x14ac:dyDescent="0.25"/>
    <row r="975" ht="12.6" customHeight="1" x14ac:dyDescent="0.25"/>
    <row r="976" ht="12.6" customHeight="1" x14ac:dyDescent="0.25"/>
    <row r="977" ht="12.6" customHeight="1" x14ac:dyDescent="0.25"/>
    <row r="978" ht="12.6" customHeight="1" x14ac:dyDescent="0.25"/>
    <row r="979" ht="12.6" customHeight="1" x14ac:dyDescent="0.25"/>
    <row r="980" ht="12.6" customHeight="1" x14ac:dyDescent="0.25"/>
    <row r="981" ht="12.6" customHeight="1" x14ac:dyDescent="0.25"/>
    <row r="982" ht="12.6" customHeight="1" x14ac:dyDescent="0.25"/>
    <row r="983" ht="12.6" customHeight="1" x14ac:dyDescent="0.25"/>
    <row r="984" ht="12.6" customHeight="1" x14ac:dyDescent="0.25"/>
    <row r="985" ht="12.6" customHeight="1" x14ac:dyDescent="0.25"/>
    <row r="986" ht="12.6" customHeight="1" x14ac:dyDescent="0.25"/>
    <row r="987" ht="12.6" customHeight="1" x14ac:dyDescent="0.25"/>
    <row r="988" ht="12.6" customHeight="1" x14ac:dyDescent="0.25"/>
    <row r="989" ht="12.6" customHeight="1" x14ac:dyDescent="0.25"/>
    <row r="990" ht="12.6" customHeight="1" x14ac:dyDescent="0.25"/>
    <row r="991" ht="12.6" customHeight="1" x14ac:dyDescent="0.25"/>
    <row r="992" ht="12.6" customHeight="1" x14ac:dyDescent="0.25"/>
    <row r="993" ht="12.6" customHeight="1" x14ac:dyDescent="0.25"/>
    <row r="994" ht="12.6" customHeight="1" x14ac:dyDescent="0.25"/>
    <row r="995" ht="12.6" customHeight="1" x14ac:dyDescent="0.25"/>
    <row r="996" ht="12.6" customHeight="1" x14ac:dyDescent="0.25"/>
    <row r="997" ht="12.6" customHeight="1" x14ac:dyDescent="0.25"/>
    <row r="998" ht="12.6" customHeight="1" x14ac:dyDescent="0.25"/>
    <row r="999" ht="12.6" customHeight="1" x14ac:dyDescent="0.25"/>
    <row r="1000" ht="12.6" customHeight="1" x14ac:dyDescent="0.25"/>
    <row r="1001" ht="12.6" customHeight="1" x14ac:dyDescent="0.25"/>
    <row r="1002" ht="12.6" customHeight="1" x14ac:dyDescent="0.25"/>
    <row r="1003" ht="12.6" customHeight="1" x14ac:dyDescent="0.25"/>
    <row r="1004" ht="12.6" customHeight="1" x14ac:dyDescent="0.25"/>
    <row r="1005" ht="12.6" customHeight="1" x14ac:dyDescent="0.25"/>
    <row r="1006" ht="12.6" customHeight="1" x14ac:dyDescent="0.25"/>
    <row r="1007" ht="12.6" customHeight="1" x14ac:dyDescent="0.25"/>
    <row r="1008" ht="12.6" customHeight="1" x14ac:dyDescent="0.25"/>
    <row r="1009" ht="12.6" customHeight="1" x14ac:dyDescent="0.25"/>
    <row r="1010" ht="12.6" customHeight="1" x14ac:dyDescent="0.25"/>
    <row r="1011" ht="12.6" customHeight="1" x14ac:dyDescent="0.25"/>
    <row r="1012" ht="12.6" customHeight="1" x14ac:dyDescent="0.25"/>
    <row r="1013" ht="12.6" customHeight="1" x14ac:dyDescent="0.25"/>
    <row r="1014" ht="12.6" customHeight="1" x14ac:dyDescent="0.25"/>
    <row r="1015" ht="12.6" customHeight="1" x14ac:dyDescent="0.25"/>
    <row r="1016" ht="12.6" customHeight="1" x14ac:dyDescent="0.25"/>
    <row r="1017" ht="12.6" customHeight="1" x14ac:dyDescent="0.25"/>
    <row r="1018" ht="12.6" customHeight="1" x14ac:dyDescent="0.25"/>
    <row r="1019" ht="12.6" customHeight="1" x14ac:dyDescent="0.25"/>
    <row r="1020" ht="12.6" customHeight="1" x14ac:dyDescent="0.25"/>
    <row r="1021" ht="12.6" customHeight="1" x14ac:dyDescent="0.25"/>
    <row r="1022" ht="12.6" customHeight="1" x14ac:dyDescent="0.25"/>
    <row r="1023" ht="12.6" customHeight="1" x14ac:dyDescent="0.25"/>
    <row r="1024" ht="12.6" customHeight="1" x14ac:dyDescent="0.25"/>
    <row r="1025" ht="12.6" customHeight="1" x14ac:dyDescent="0.25"/>
    <row r="1026" ht="12.6" customHeight="1" x14ac:dyDescent="0.25"/>
    <row r="1027" ht="12.6" customHeight="1" x14ac:dyDescent="0.25"/>
    <row r="1028" ht="12.6" customHeight="1" x14ac:dyDescent="0.25"/>
    <row r="1029" ht="12.6" customHeight="1" x14ac:dyDescent="0.25"/>
    <row r="1030" ht="12.6" customHeight="1" x14ac:dyDescent="0.25"/>
    <row r="1031" ht="12.6" customHeight="1" x14ac:dyDescent="0.25"/>
    <row r="1032" ht="12.6" customHeight="1" x14ac:dyDescent="0.25"/>
    <row r="1033" ht="12.6" customHeight="1" x14ac:dyDescent="0.25"/>
    <row r="1034" ht="12.6" customHeight="1" x14ac:dyDescent="0.25"/>
    <row r="1035" ht="12.6" customHeight="1" x14ac:dyDescent="0.25"/>
    <row r="1036" ht="12.6" customHeight="1" x14ac:dyDescent="0.25"/>
    <row r="1037" ht="12.6" customHeight="1" x14ac:dyDescent="0.25"/>
    <row r="1038" ht="12.6" customHeight="1" x14ac:dyDescent="0.25"/>
    <row r="1039" ht="12.6" customHeight="1" x14ac:dyDescent="0.25"/>
    <row r="1040" ht="12.6" customHeight="1" x14ac:dyDescent="0.25"/>
    <row r="1041" ht="12.6" customHeight="1" x14ac:dyDescent="0.25"/>
    <row r="1042" ht="12.6" customHeight="1" x14ac:dyDescent="0.25"/>
    <row r="1043" ht="12.6" customHeight="1" x14ac:dyDescent="0.25"/>
    <row r="1044" ht="12.6" customHeight="1" x14ac:dyDescent="0.25"/>
    <row r="1045" ht="12.6" customHeight="1" x14ac:dyDescent="0.25"/>
    <row r="1046" ht="12.6" customHeight="1" x14ac:dyDescent="0.25"/>
    <row r="1047" ht="12.6" customHeight="1" x14ac:dyDescent="0.25"/>
    <row r="1048" ht="12.6" customHeight="1" x14ac:dyDescent="0.25"/>
    <row r="1049" ht="12.6" customHeight="1" x14ac:dyDescent="0.25"/>
    <row r="1050" ht="12.6" customHeight="1" x14ac:dyDescent="0.25"/>
    <row r="1051" ht="12.6" customHeight="1" x14ac:dyDescent="0.25"/>
    <row r="1052" ht="12.6" customHeight="1" x14ac:dyDescent="0.25"/>
    <row r="1053" ht="12.6" customHeight="1" x14ac:dyDescent="0.25"/>
    <row r="1054" ht="12.6" customHeight="1" x14ac:dyDescent="0.25"/>
    <row r="1055" ht="12.6" customHeight="1" x14ac:dyDescent="0.25"/>
    <row r="1056" ht="12.6" customHeight="1" x14ac:dyDescent="0.25"/>
    <row r="1057" ht="12.6" customHeight="1" x14ac:dyDescent="0.25"/>
    <row r="1058" ht="12.6" customHeight="1" x14ac:dyDescent="0.25"/>
    <row r="1059" ht="12.6" customHeight="1" x14ac:dyDescent="0.25"/>
    <row r="1060" ht="12.6" customHeight="1" x14ac:dyDescent="0.25"/>
    <row r="1061" ht="12.6" customHeight="1" x14ac:dyDescent="0.25"/>
    <row r="1062" ht="12.6" customHeight="1" x14ac:dyDescent="0.25"/>
    <row r="1063" ht="12.6" customHeight="1" x14ac:dyDescent="0.25"/>
    <row r="1064" ht="12.6" customHeight="1" x14ac:dyDescent="0.25"/>
    <row r="1065" ht="12.6" customHeight="1" x14ac:dyDescent="0.25"/>
    <row r="1066" ht="12.6" customHeight="1" x14ac:dyDescent="0.25"/>
    <row r="1067" ht="12.6" customHeight="1" x14ac:dyDescent="0.25"/>
    <row r="1068" ht="12.6" customHeight="1" x14ac:dyDescent="0.25"/>
    <row r="1069" ht="12.6" customHeight="1" x14ac:dyDescent="0.25"/>
    <row r="1070" ht="12.6" customHeight="1" x14ac:dyDescent="0.25"/>
    <row r="1071" ht="12.6" customHeight="1" x14ac:dyDescent="0.25"/>
    <row r="1072" ht="12.6" customHeight="1" x14ac:dyDescent="0.25"/>
    <row r="1073" ht="12.6" customHeight="1" x14ac:dyDescent="0.25"/>
    <row r="1074" ht="12.6" customHeight="1" x14ac:dyDescent="0.25"/>
    <row r="1075" ht="12.6" customHeight="1" x14ac:dyDescent="0.25"/>
    <row r="1076" ht="12.6" customHeight="1" x14ac:dyDescent="0.25"/>
    <row r="1077" ht="12.6" customHeight="1" x14ac:dyDescent="0.25"/>
    <row r="1078" ht="12.6" customHeight="1" x14ac:dyDescent="0.25"/>
    <row r="1079" ht="12.6" customHeight="1" x14ac:dyDescent="0.25"/>
    <row r="1080" ht="12.6" customHeight="1" x14ac:dyDescent="0.25"/>
    <row r="1081" ht="12.6" customHeight="1" x14ac:dyDescent="0.25"/>
    <row r="1082" ht="12.6" customHeight="1" x14ac:dyDescent="0.25"/>
    <row r="1083" ht="12.6" customHeight="1" x14ac:dyDescent="0.25"/>
    <row r="1084" ht="12.6" customHeight="1" x14ac:dyDescent="0.25"/>
    <row r="1085" ht="12.6" customHeight="1" x14ac:dyDescent="0.25"/>
    <row r="1086" ht="12.6" customHeight="1" x14ac:dyDescent="0.25"/>
    <row r="1087" ht="12.6" customHeight="1" x14ac:dyDescent="0.25"/>
    <row r="1088" ht="12.6" customHeight="1" x14ac:dyDescent="0.25"/>
    <row r="1089" ht="12.6" customHeight="1" x14ac:dyDescent="0.25"/>
    <row r="1090" ht="12.6" customHeight="1" x14ac:dyDescent="0.25"/>
    <row r="1091" ht="12.6" customHeight="1" x14ac:dyDescent="0.25"/>
    <row r="1092" ht="12.6" customHeight="1" x14ac:dyDescent="0.25"/>
    <row r="1093" ht="12.6" customHeight="1" x14ac:dyDescent="0.25"/>
    <row r="1094" ht="12.6" customHeight="1" x14ac:dyDescent="0.25"/>
    <row r="1095" ht="12.6" customHeight="1" x14ac:dyDescent="0.25"/>
    <row r="1096" ht="12.6" customHeight="1" x14ac:dyDescent="0.25"/>
    <row r="1097" ht="12.6" customHeight="1" x14ac:dyDescent="0.25"/>
    <row r="1098" ht="12.6" customHeight="1" x14ac:dyDescent="0.25"/>
    <row r="1099" ht="12.6" customHeight="1" x14ac:dyDescent="0.25"/>
    <row r="1100" ht="12.6" customHeight="1" x14ac:dyDescent="0.25"/>
    <row r="1101" ht="12.6" customHeight="1" x14ac:dyDescent="0.25"/>
    <row r="1102" ht="12.6" customHeight="1" x14ac:dyDescent="0.25"/>
    <row r="1103" ht="12.6" customHeight="1" x14ac:dyDescent="0.25"/>
    <row r="1104" ht="12.6" customHeight="1" x14ac:dyDescent="0.25"/>
    <row r="1105" ht="12.6" customHeight="1" x14ac:dyDescent="0.25"/>
    <row r="1106" ht="12.6" customHeight="1" x14ac:dyDescent="0.25"/>
    <row r="1107" ht="12.6" customHeight="1" x14ac:dyDescent="0.25"/>
    <row r="1108" ht="12.6" customHeight="1" x14ac:dyDescent="0.25"/>
    <row r="1109" ht="12.6" customHeight="1" x14ac:dyDescent="0.25"/>
    <row r="1110" ht="12.6" customHeight="1" x14ac:dyDescent="0.25"/>
    <row r="1111" ht="12.6" customHeight="1" x14ac:dyDescent="0.25"/>
    <row r="1112" ht="12.6" customHeight="1" x14ac:dyDescent="0.25"/>
    <row r="1113" ht="12.6" customHeight="1" x14ac:dyDescent="0.25"/>
    <row r="1114" ht="12.6" customHeight="1" x14ac:dyDescent="0.25"/>
    <row r="1115" ht="12.6" customHeight="1" x14ac:dyDescent="0.25"/>
    <row r="1116" ht="12.6" customHeight="1" x14ac:dyDescent="0.25"/>
    <row r="1117" ht="12.6" customHeight="1" x14ac:dyDescent="0.25"/>
    <row r="1118" ht="12.6" customHeight="1" x14ac:dyDescent="0.25"/>
    <row r="1119" ht="12.6" customHeight="1" x14ac:dyDescent="0.25"/>
    <row r="1120" ht="12.6" customHeight="1" x14ac:dyDescent="0.25"/>
    <row r="1121" ht="12.6" customHeight="1" x14ac:dyDescent="0.25"/>
    <row r="1122" ht="12.6" customHeight="1" x14ac:dyDescent="0.25"/>
    <row r="1123" ht="12.6" customHeight="1" x14ac:dyDescent="0.25"/>
    <row r="1124" ht="12.6" customHeight="1" x14ac:dyDescent="0.25"/>
  </sheetData>
  <mergeCells count="7">
    <mergeCell ref="B613:D613"/>
    <mergeCell ref="B2:D2"/>
    <mergeCell ref="B179:D179"/>
    <mergeCell ref="B260:D260"/>
    <mergeCell ref="B485:D485"/>
    <mergeCell ref="B533:D533"/>
    <mergeCell ref="B103:D103"/>
  </mergeCells>
  <pageMargins left="0.70866141732283472" right="0.70866141732283472" top="0.74803149606299213" bottom="0.74803149606299213" header="0.31496062992125984" footer="0.31496062992125984"/>
  <pageSetup paperSize="9" scale="77" fitToHeight="0" orientation="portrait" r:id="rId1"/>
  <headerFooter>
    <oddHeader>&amp;LMaître d'ouvrage : 
UGECAM Hauts-de-France&amp;CMise en sécurité du bâtiment hébergement de l'ESRP-ESPO "Centre Lillois"
ADPGF&amp;RDCE</oddHeader>
    <oddFooter>&amp;LEtablie le &amp;D&amp;C&amp;P/&amp;N&amp;R&amp;"-,Gras"Aména KONCEPT</oddFooter>
  </headerFooter>
  <rowBreaks count="17" manualBreakCount="17">
    <brk id="45" max="16383" man="1"/>
    <brk id="87" max="16383" man="1"/>
    <brk id="119" max="16383" man="1"/>
    <brk id="142" max="16383" man="1"/>
    <brk id="178" max="16383" man="1"/>
    <brk id="201" max="16383" man="1"/>
    <brk id="223" max="16383" man="1"/>
    <brk id="244" max="16383" man="1"/>
    <brk id="259" max="16383" man="1"/>
    <brk id="311" max="3" man="1"/>
    <brk id="366" max="16383" man="1"/>
    <brk id="402" max="16383" man="1"/>
    <brk id="424" max="16383" man="1"/>
    <brk id="469" max="16383" man="1"/>
    <brk id="484" max="16383" man="1"/>
    <brk id="532" max="16383" man="1"/>
    <brk id="57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DPGF</vt:lpstr>
      <vt:lpstr>ADPGF</vt:lpstr>
      <vt:lpstr>ADPGF!Impression_des_titres</vt:lpstr>
      <vt:lpstr>DPGF!Impression_des_titres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Bastien DEVILLIERRE</dc:creator>
  <cp:lastModifiedBy>LD Architecte</cp:lastModifiedBy>
  <cp:lastPrinted>2025-07-18T11:05:30Z</cp:lastPrinted>
  <dcterms:created xsi:type="dcterms:W3CDTF">2025-04-15T09:09:27Z</dcterms:created>
  <dcterms:modified xsi:type="dcterms:W3CDTF">2025-07-18T12:13:47Z</dcterms:modified>
</cp:coreProperties>
</file>