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4  CLOISONNEMENT - ISO" sheetId="1" r:id="rId1"/>
  </sheets>
  <calcPr calcId="162913"/>
</workbook>
</file>

<file path=xl/calcChain.xml><?xml version="1.0" encoding="utf-8"?>
<calcChain xmlns="http://schemas.openxmlformats.org/spreadsheetml/2006/main">
  <c r="M46" i="1" l="1"/>
  <c r="M44" i="1"/>
  <c r="M42" i="1"/>
  <c r="M41" i="1"/>
  <c r="M39" i="1"/>
  <c r="M35" i="1"/>
  <c r="M34" i="1"/>
  <c r="M31" i="1"/>
  <c r="M29" i="1"/>
  <c r="M26" i="1"/>
  <c r="M21" i="1"/>
  <c r="M23" i="1" s="1"/>
  <c r="M18" i="1"/>
  <c r="M19" i="1" s="1"/>
  <c r="M45" i="1" l="1"/>
  <c r="M48" i="1"/>
  <c r="M36" i="1"/>
  <c r="M47" i="1"/>
  <c r="M49" i="1" s="1"/>
</calcChain>
</file>

<file path=xl/sharedStrings.xml><?xml version="1.0" encoding="utf-8"?>
<sst xmlns="http://schemas.openxmlformats.org/spreadsheetml/2006/main" count="97" uniqueCount="85">
  <si>
    <t>LOT n°04. CLOISONNEMENT - ISOLATION</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</si>
  <si>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</si>
  <si>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</si>
  <si>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</si>
  <si>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</si>
  <si>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</si>
  <si>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</si>
  <si>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</si>
  <si>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</si>
  <si>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</si>
  <si>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</si>
  <si>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</si>
  <si>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</si>
  <si>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</si>
  <si>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</si>
  <si>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</si>
  <si>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04</t>
  </si>
  <si>
    <t>CLOISONNEMENT - ISOLATION</t>
  </si>
  <si>
    <t>04.1</t>
  </si>
  <si>
    <t>DESCRIPTION DES TRAVAUX</t>
  </si>
  <si>
    <t>04.1.1</t>
  </si>
  <si>
    <t>TRAVAUX SUR EXISTANT</t>
  </si>
  <si>
    <t>04.1.1.1</t>
  </si>
  <si>
    <t>Dépose / Création d'ouverture / Reprise des cloisons</t>
  </si>
  <si>
    <t>ens</t>
  </si>
  <si>
    <t>Sous-Total HT de TRAVAUX SUR EXISTANT</t>
  </si>
  <si>
    <t>04.1.2</t>
  </si>
  <si>
    <t>PLAFONDS</t>
  </si>
  <si>
    <t>04.1.2.1</t>
  </si>
  <si>
    <t>Plafond Placostil horizontal CF 1h</t>
  </si>
  <si>
    <t>m²</t>
  </si>
  <si>
    <t>04.1.2.2</t>
  </si>
  <si>
    <t>Plus-value pour plaque de plâtre résistante à l'humidité</t>
  </si>
  <si>
    <t>Sous-Total HT de PLAFONDS</t>
  </si>
  <si>
    <t>04.1.3</t>
  </si>
  <si>
    <t>CLOISONS SECHES</t>
  </si>
  <si>
    <t>04.1.3.1</t>
  </si>
  <si>
    <t>Cloisons de doublage</t>
  </si>
  <si>
    <t>04.1.3.1.1</t>
  </si>
  <si>
    <t>Cloisons de doublage de 120mm</t>
  </si>
  <si>
    <t>04.1.3.1.1.1</t>
  </si>
  <si>
    <t>04.1.3.2</t>
  </si>
  <si>
    <t>Cloisons de distribution</t>
  </si>
  <si>
    <t>04.1.3.2.1</t>
  </si>
  <si>
    <t>Cloisons de distribution de 98/48mm</t>
  </si>
  <si>
    <t>04.1.3.2.1.1</t>
  </si>
  <si>
    <t>04.1.3.3</t>
  </si>
  <si>
    <t>Plaques collées BA13</t>
  </si>
  <si>
    <t>04.1.3.3.1</t>
  </si>
  <si>
    <t>04.1.3.4</t>
  </si>
  <si>
    <t>Habillages</t>
  </si>
  <si>
    <t>04.1.3.4.1</t>
  </si>
  <si>
    <t>Habillage bati support</t>
  </si>
  <si>
    <t>u</t>
  </si>
  <si>
    <t>04.1.3.5</t>
  </si>
  <si>
    <t>Divers</t>
  </si>
  <si>
    <t>Sous-Total HT de CLOISONS SECHES</t>
  </si>
  <si>
    <t>04.1.4</t>
  </si>
  <si>
    <t>ISOLATION THERMIQUE</t>
  </si>
  <si>
    <t>04.1.4.1</t>
  </si>
  <si>
    <t>Isolation thermique horizontale</t>
  </si>
  <si>
    <t>04.1.4.1.1</t>
  </si>
  <si>
    <t>Isolation thermique horizontale - ép. 100mm</t>
  </si>
  <si>
    <t>04.1.4.2</t>
  </si>
  <si>
    <t>Isolation thermique verticale</t>
  </si>
  <si>
    <t>04.1.4.2.1</t>
  </si>
  <si>
    <t>Isolation 120 mm des cloisons de doublage</t>
  </si>
  <si>
    <t>04.1.4.2.2</t>
  </si>
  <si>
    <t>Isolation des cloisons de distribution et gaines techniques</t>
  </si>
  <si>
    <t>04.1.4.3</t>
  </si>
  <si>
    <t>Membrane frein vapeur</t>
  </si>
  <si>
    <t>04.1.4.3.1</t>
  </si>
  <si>
    <t>En doublage</t>
  </si>
  <si>
    <t>Sous-Total HT de ISOLATION THERMIQUE</t>
  </si>
  <si>
    <t>04.1.6</t>
  </si>
  <si>
    <t>NETTOYAGE FIN DE CHANTIER</t>
  </si>
  <si>
    <t>PM</t>
  </si>
  <si>
    <t>MONTANT HT - LOT 04 - CLOISONNEMENT - ISOLATION</t>
  </si>
  <si>
    <t>MONTANT TVA - 20,00%</t>
  </si>
  <si>
    <t>MONTANT TTC - LOT 04 - CLOISONNEMENT - ISOLATION</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</si>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</sst>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4">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04">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4" fontId="6" fillId="0" borderId="20" xfId="0" applyNumberFormat="1" applyFont="1" applyBorder="1" applyAlignment="1">
      <alignment horizontal="right" vertical="center"/>
    </xf>
    <xf numFmtId="4" fontId="6" fillId="0" borderId="19" xfId="0" applyNumberFormat="1" applyFont="1" applyBorder="1" applyAlignment="1">
      <alignment horizontal="right" vertical="center"/>
    </xf>
    <xf numFmtId="49" fontId="6" fillId="0" borderId="18" xfId="0" applyNumberFormat="1" applyFont="1" applyBorder="1"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0" fontId="9" fillId="0" borderId="0" xfId="0" applyFont="1" applyAlignment="1">
      <alignment vertical="top"/>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2" fillId="0" borderId="0" xfId="0" applyNumberFormat="1" applyFont="1" applyAlignment="1">
      <alignment horizontal="center" vertical="center" wrapText="1"/>
    </xf>
    <xf numFmtId="49" fontId="3" fillId="0" borderId="39" xfId="0" applyNumberFormat="1" applyFont="1" applyBorder="1" applyAlignment="1">
      <alignment vertical="top" wrapText="1"/>
    </xf>
    <xf numFmtId="49" fontId="3" fillId="0" borderId="0" xfId="0" applyNumberFormat="1" applyFont="1" applyAlignment="1">
      <alignment vertical="top" wrapText="1"/>
    </xf>
    <xf numFmtId="49" fontId="1" fillId="0" borderId="40"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1" xfId="0" applyNumberFormat="1" applyFont="1" applyBorder="1" applyAlignment="1">
      <alignment vertical="top" wrapText="1"/>
    </xf>
    <xf numFmtId="49" fontId="1" fillId="0" borderId="42" xfId="0" applyNumberFormat="1" applyFont="1" applyBorder="1" applyAlignment="1">
      <alignment vertical="top" wrapText="1"/>
    </xf>
    <xf numFmtId="49" fontId="6" fillId="0" borderId="43" xfId="0" applyNumberFormat="1" applyFont="1" applyBorder="1" applyAlignment="1">
      <alignment vertical="top" wrapText="1"/>
    </xf>
    <xf numFmtId="49" fontId="1" fillId="0" borderId="43" xfId="0" applyNumberFormat="1" applyFont="1" applyBorder="1" applyAlignment="1">
      <alignment vertical="top" wrapText="1"/>
    </xf>
    <xf numFmtId="0" fontId="3" fillId="0" borderId="43" xfId="0" applyFont="1" applyBorder="1" applyAlignment="1">
      <alignment vertical="top"/>
    </xf>
    <xf numFmtId="49" fontId="3" fillId="0" borderId="43" xfId="0" applyNumberFormat="1" applyFont="1" applyBorder="1" applyAlignment="1">
      <alignment vertical="top" wrapText="1"/>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2" fillId="0" borderId="7" xfId="0" applyFont="1" applyBorder="1" applyAlignment="1">
      <alignment vertical="top"/>
    </xf>
    <xf numFmtId="0" fontId="2" fillId="0" borderId="8" xfId="0" applyFont="1" applyBorder="1" applyAlignment="1">
      <alignment vertical="top"/>
    </xf>
    <xf numFmtId="0" fontId="6" fillId="2" borderId="6" xfId="0" applyFont="1" applyFill="1" applyBorder="1" applyAlignment="1">
      <alignment horizontal="center" vertical="center"/>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0" fontId="9" fillId="2" borderId="6" xfId="0" applyFont="1" applyFill="1" applyBorder="1" applyAlignment="1">
      <alignment vertical="center" wrapText="1"/>
    </xf>
    <xf numFmtId="0" fontId="9" fillId="2" borderId="6" xfId="0" applyFont="1" applyFill="1" applyBorder="1" applyAlignment="1">
      <alignment vertical="center"/>
    </xf>
    <xf numFmtId="49" fontId="21" fillId="0" borderId="36" xfId="0" applyNumberFormat="1" applyFont="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49" fontId="6" fillId="0" borderId="37" xfId="0" applyNumberFormat="1" applyFont="1" applyBorder="1" applyAlignment="1">
      <alignment horizontal="center" vertical="center" wrapText="1"/>
    </xf>
    <xf numFmtId="0" fontId="23" fillId="2" borderId="1" xfId="0" applyFont="1" applyFill="1" applyBorder="1" applyAlignment="1">
      <alignment horizontal="center" vertical="center" wrapText="1"/>
    </xf>
    <xf numFmtId="0" fontId="24" fillId="0" borderId="1" xfId="0"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5"/>
  <sheetViews>
    <sheetView tabSelected="1" workbookViewId="0">
      <pane ySplit="14" topLeftCell="A15" activePane="bottomLeft" state="frozen"/>
      <selection pane="bottomLeft" activeCell="S56" sqref="S56"/>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102" t="s">
        <v>84</v>
      </c>
      <c r="B1" s="103"/>
      <c r="C1" s="103"/>
      <c r="D1" s="103"/>
      <c r="E1" s="103"/>
      <c r="F1" s="103"/>
      <c r="G1" s="103"/>
      <c r="H1" s="103"/>
      <c r="I1" s="103"/>
      <c r="J1" s="103"/>
      <c r="K1" s="103"/>
      <c r="L1" s="103"/>
      <c r="M1" s="103"/>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74" t="s">
        <v>0</v>
      </c>
      <c r="B3" s="75"/>
      <c r="C3" s="75"/>
      <c r="D3" s="75"/>
      <c r="E3" s="75"/>
      <c r="F3" s="75"/>
      <c r="G3" s="75"/>
      <c r="H3" s="75"/>
      <c r="I3" s="75"/>
      <c r="J3" s="75"/>
      <c r="K3" s="75"/>
      <c r="L3" s="75"/>
      <c r="M3" s="76"/>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77" t="s">
        <v>1</v>
      </c>
      <c r="B5" s="78"/>
      <c r="C5" s="79"/>
      <c r="D5" s="14"/>
      <c r="E5" s="10"/>
      <c r="F5" s="11"/>
      <c r="G5" s="10"/>
      <c r="H5" s="10"/>
      <c r="I5" s="80" t="s">
        <v>2</v>
      </c>
      <c r="J5" s="78"/>
      <c r="K5" s="78"/>
      <c r="L5" s="78"/>
      <c r="M5" s="79"/>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77" t="s">
        <v>3</v>
      </c>
      <c r="B7" s="78"/>
      <c r="C7" s="79"/>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4</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81" t="s">
        <v>5</v>
      </c>
      <c r="B11" s="82"/>
      <c r="C11" s="82"/>
      <c r="D11" s="82"/>
      <c r="E11" s="82"/>
      <c r="F11" s="82"/>
      <c r="G11" s="82"/>
      <c r="H11" s="82"/>
      <c r="I11" s="82"/>
      <c r="J11" s="82"/>
      <c r="K11" s="82"/>
      <c r="L11" s="82"/>
      <c r="M11" s="83"/>
      <c r="N11" s="16"/>
      <c r="O11" s="2"/>
      <c r="P11" s="2"/>
      <c r="Q11" s="2"/>
      <c r="R11" s="2"/>
      <c r="S11" s="2"/>
      <c r="T11" s="2"/>
      <c r="U11" s="2"/>
      <c r="V11" s="2"/>
      <c r="W11" s="2"/>
      <c r="X11" s="2"/>
      <c r="Y11" s="2"/>
      <c r="Z11" s="2"/>
    </row>
    <row r="12" spans="1:26" ht="17.25" customHeight="1">
      <c r="A12" s="84"/>
      <c r="B12" s="85"/>
      <c r="C12" s="85"/>
      <c r="D12" s="85"/>
      <c r="E12" s="85"/>
      <c r="F12" s="85"/>
      <c r="G12" s="85"/>
      <c r="H12" s="85"/>
      <c r="I12" s="85"/>
      <c r="J12" s="85"/>
      <c r="K12" s="85"/>
      <c r="L12" s="85"/>
      <c r="M12" s="86"/>
      <c r="N12" s="10"/>
      <c r="O12" s="2"/>
      <c r="P12" s="2"/>
      <c r="Q12" s="2"/>
      <c r="R12" s="2"/>
      <c r="S12" s="2"/>
      <c r="T12" s="2"/>
      <c r="U12" s="2"/>
      <c r="V12" s="2"/>
      <c r="W12" s="2"/>
      <c r="X12" s="2"/>
      <c r="Y12" s="2"/>
      <c r="Z12" s="2"/>
    </row>
    <row r="13" spans="1:26" ht="11.25" customHeight="1">
      <c r="A13" s="17"/>
      <c r="B13" s="17"/>
      <c r="C13" s="17"/>
      <c r="D13" s="87"/>
      <c r="E13" s="85"/>
      <c r="F13" s="85"/>
      <c r="G13" s="85"/>
      <c r="H13" s="85"/>
      <c r="I13" s="85"/>
      <c r="J13" s="85"/>
      <c r="K13" s="85"/>
      <c r="L13" s="85"/>
      <c r="M13" s="86"/>
      <c r="N13" s="17"/>
      <c r="O13" s="2"/>
      <c r="P13" s="2"/>
      <c r="Q13" s="2"/>
      <c r="R13" s="2"/>
      <c r="S13" s="2"/>
      <c r="T13" s="2"/>
      <c r="U13" s="2"/>
      <c r="V13" s="2"/>
      <c r="W13" s="2"/>
      <c r="X13" s="2"/>
      <c r="Y13" s="2"/>
      <c r="Z13" s="2"/>
    </row>
    <row r="14" spans="1:26" ht="37.5" customHeight="1">
      <c r="A14" s="18" t="s">
        <v>6</v>
      </c>
      <c r="B14" s="19" t="s">
        <v>7</v>
      </c>
      <c r="C14" s="20" t="s">
        <v>8</v>
      </c>
      <c r="D14" s="21" t="s">
        <v>9</v>
      </c>
      <c r="E14" s="22"/>
      <c r="F14" s="20" t="s">
        <v>10</v>
      </c>
      <c r="G14" s="19" t="s">
        <v>11</v>
      </c>
      <c r="H14" s="19" t="s">
        <v>12</v>
      </c>
      <c r="I14" s="20" t="s">
        <v>13</v>
      </c>
      <c r="J14" s="22"/>
      <c r="K14" s="22"/>
      <c r="L14" s="22"/>
      <c r="M14" s="23" t="s">
        <v>14</v>
      </c>
      <c r="N14" s="24" t="s">
        <v>15</v>
      </c>
      <c r="O14" s="2"/>
      <c r="P14" s="2"/>
      <c r="Q14" s="2"/>
      <c r="R14" s="2"/>
      <c r="S14" s="2"/>
      <c r="T14" s="2"/>
      <c r="U14" s="2"/>
      <c r="V14" s="2"/>
      <c r="W14" s="2"/>
      <c r="X14" s="2"/>
      <c r="Y14" s="2"/>
      <c r="Z14" s="2"/>
    </row>
    <row r="15" spans="1:26" ht="26.25" customHeight="1">
      <c r="A15" s="25" t="s">
        <v>16</v>
      </c>
      <c r="B15" s="26"/>
      <c r="C15" s="27" t="s">
        <v>17</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18</v>
      </c>
      <c r="B16" s="34"/>
      <c r="C16" s="35" t="s">
        <v>19</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20</v>
      </c>
      <c r="B17" s="34"/>
      <c r="C17" s="37" t="s">
        <v>21</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22</v>
      </c>
      <c r="B18" s="34"/>
      <c r="C18" s="37" t="s">
        <v>23</v>
      </c>
      <c r="D18" s="38" t="s">
        <v>24</v>
      </c>
      <c r="E18" s="39"/>
      <c r="F18" s="40">
        <v>1</v>
      </c>
      <c r="G18" s="39"/>
      <c r="H18" s="39">
        <v>2</v>
      </c>
      <c r="I18" s="41"/>
      <c r="J18" s="42"/>
      <c r="K18" s="43"/>
      <c r="L18" s="43"/>
      <c r="M18" s="44">
        <f>IF(ISNUMBER($K18),IF(ISNUMBER($G18),ROUND($K18*$G18,2),ROUND($K18*$F18,2)),IF(ISNUMBER($G18),ROUND($I18*$G18,2),ROUND($I18*$F18,2)))</f>
        <v>0</v>
      </c>
      <c r="N18" s="32"/>
      <c r="O18" s="2"/>
      <c r="P18" s="2"/>
      <c r="Q18" s="2"/>
      <c r="R18" s="2"/>
      <c r="S18" s="2"/>
      <c r="T18" s="2"/>
      <c r="U18" s="2"/>
      <c r="V18" s="2"/>
      <c r="W18" s="2"/>
      <c r="X18" s="2"/>
      <c r="Y18" s="2"/>
      <c r="Z18" s="2"/>
    </row>
    <row r="19" spans="1:26" ht="31.5" customHeight="1">
      <c r="A19" s="88" t="s">
        <v>25</v>
      </c>
      <c r="B19" s="78"/>
      <c r="C19" s="78"/>
      <c r="D19" s="78"/>
      <c r="E19" s="78"/>
      <c r="F19" s="78"/>
      <c r="G19" s="78"/>
      <c r="H19" s="78"/>
      <c r="I19" s="79"/>
      <c r="J19" s="45"/>
      <c r="K19" s="45"/>
      <c r="L19" s="45"/>
      <c r="M19" s="46">
        <f>M$18</f>
        <v>0</v>
      </c>
      <c r="N19" s="47"/>
      <c r="O19" s="2"/>
      <c r="P19" s="2"/>
      <c r="Q19" s="2"/>
      <c r="R19" s="2"/>
      <c r="S19" s="2"/>
      <c r="T19" s="2"/>
      <c r="U19" s="2"/>
      <c r="V19" s="2"/>
      <c r="W19" s="2"/>
      <c r="X19" s="2"/>
      <c r="Y19" s="2"/>
      <c r="Z19" s="2"/>
    </row>
    <row r="20" spans="1:26" ht="18.75" customHeight="1">
      <c r="A20" s="36" t="s">
        <v>26</v>
      </c>
      <c r="B20" s="34"/>
      <c r="C20" s="37" t="s">
        <v>27</v>
      </c>
      <c r="D20" s="28"/>
      <c r="E20" s="29"/>
      <c r="F20" s="30"/>
      <c r="G20" s="29"/>
      <c r="H20" s="29"/>
      <c r="I20" s="30"/>
      <c r="J20" s="29"/>
      <c r="K20" s="29"/>
      <c r="L20" s="29"/>
      <c r="M20" s="31"/>
      <c r="N20" s="32"/>
      <c r="O20" s="2"/>
      <c r="P20" s="2"/>
      <c r="Q20" s="2"/>
      <c r="R20" s="2"/>
      <c r="S20" s="2"/>
      <c r="T20" s="2"/>
      <c r="U20" s="2"/>
      <c r="V20" s="2"/>
      <c r="W20" s="2"/>
      <c r="X20" s="2"/>
      <c r="Y20" s="2"/>
      <c r="Z20" s="2"/>
    </row>
    <row r="21" spans="1:26" ht="18.75" customHeight="1">
      <c r="A21" s="36" t="s">
        <v>28</v>
      </c>
      <c r="B21" s="34"/>
      <c r="C21" s="37" t="s">
        <v>29</v>
      </c>
      <c r="D21" s="38" t="s">
        <v>30</v>
      </c>
      <c r="E21" s="48"/>
      <c r="F21" s="49">
        <v>1.6</v>
      </c>
      <c r="G21" s="48"/>
      <c r="H21" s="39">
        <v>2</v>
      </c>
      <c r="I21" s="41"/>
      <c r="J21" s="42"/>
      <c r="K21" s="43"/>
      <c r="L21" s="43"/>
      <c r="M21" s="44">
        <f>IF(ISNUMBER($K21),IF(ISNUMBER($G21),ROUND($K21*$G21,2),ROUND($K21*$F21,2)),IF(ISNUMBER($G21),ROUND($I21*$G21,2),ROUND($I21*$F21,2)))</f>
        <v>0</v>
      </c>
      <c r="N21" s="32"/>
      <c r="O21" s="2"/>
      <c r="P21" s="2"/>
      <c r="Q21" s="2"/>
      <c r="R21" s="2"/>
      <c r="S21" s="2"/>
      <c r="T21" s="2"/>
      <c r="U21" s="2"/>
      <c r="V21" s="2"/>
      <c r="W21" s="2"/>
      <c r="X21" s="2"/>
      <c r="Y21" s="2"/>
      <c r="Z21" s="2"/>
    </row>
    <row r="22" spans="1:26" ht="18.75" customHeight="1">
      <c r="A22" s="36" t="s">
        <v>31</v>
      </c>
      <c r="B22" s="34"/>
      <c r="C22" s="37" t="s">
        <v>32</v>
      </c>
      <c r="D22" s="28"/>
      <c r="E22" s="29"/>
      <c r="F22" s="30"/>
      <c r="G22" s="29"/>
      <c r="H22" s="29"/>
      <c r="I22" s="30"/>
      <c r="J22" s="29"/>
      <c r="K22" s="29"/>
      <c r="L22" s="29"/>
      <c r="M22" s="31"/>
      <c r="N22" s="32"/>
      <c r="O22" s="2"/>
      <c r="P22" s="2"/>
      <c r="Q22" s="2"/>
      <c r="R22" s="2"/>
      <c r="S22" s="2"/>
      <c r="T22" s="2"/>
      <c r="U22" s="2"/>
      <c r="V22" s="2"/>
      <c r="W22" s="2"/>
      <c r="X22" s="2"/>
      <c r="Y22" s="2"/>
      <c r="Z22" s="2"/>
    </row>
    <row r="23" spans="1:26" ht="31.5" customHeight="1">
      <c r="A23" s="88" t="s">
        <v>33</v>
      </c>
      <c r="B23" s="78"/>
      <c r="C23" s="78"/>
      <c r="D23" s="78"/>
      <c r="E23" s="78"/>
      <c r="F23" s="78"/>
      <c r="G23" s="78"/>
      <c r="H23" s="78"/>
      <c r="I23" s="79"/>
      <c r="J23" s="45"/>
      <c r="K23" s="45"/>
      <c r="L23" s="45"/>
      <c r="M23" s="46">
        <f>M$21</f>
        <v>0</v>
      </c>
      <c r="N23" s="47"/>
      <c r="O23" s="2"/>
      <c r="P23" s="2"/>
      <c r="Q23" s="2"/>
      <c r="R23" s="2"/>
      <c r="S23" s="2"/>
      <c r="T23" s="2"/>
      <c r="U23" s="2"/>
      <c r="V23" s="2"/>
      <c r="W23" s="2"/>
      <c r="X23" s="2"/>
      <c r="Y23" s="2"/>
      <c r="Z23" s="2"/>
    </row>
    <row r="24" spans="1:26" ht="18.75" customHeight="1">
      <c r="A24" s="36" t="s">
        <v>34</v>
      </c>
      <c r="B24" s="34"/>
      <c r="C24" s="37" t="s">
        <v>35</v>
      </c>
      <c r="D24" s="28"/>
      <c r="E24" s="29"/>
      <c r="F24" s="30"/>
      <c r="G24" s="29"/>
      <c r="H24" s="29"/>
      <c r="I24" s="30"/>
      <c r="J24" s="29"/>
      <c r="K24" s="29"/>
      <c r="L24" s="29"/>
      <c r="M24" s="31"/>
      <c r="N24" s="32"/>
      <c r="O24" s="2"/>
      <c r="P24" s="2"/>
      <c r="Q24" s="2"/>
      <c r="R24" s="2"/>
      <c r="S24" s="2"/>
      <c r="T24" s="2"/>
      <c r="U24" s="2"/>
      <c r="V24" s="2"/>
      <c r="W24" s="2"/>
      <c r="X24" s="2"/>
      <c r="Y24" s="2"/>
      <c r="Z24" s="2"/>
    </row>
    <row r="25" spans="1:26" ht="18.75" customHeight="1">
      <c r="A25" s="36" t="s">
        <v>36</v>
      </c>
      <c r="B25" s="34"/>
      <c r="C25" s="37" t="s">
        <v>37</v>
      </c>
      <c r="D25" s="28"/>
      <c r="E25" s="29"/>
      <c r="F25" s="30"/>
      <c r="G25" s="29"/>
      <c r="H25" s="29"/>
      <c r="I25" s="30"/>
      <c r="J25" s="29"/>
      <c r="K25" s="29"/>
      <c r="L25" s="29"/>
      <c r="M25" s="31"/>
      <c r="N25" s="32"/>
      <c r="O25" s="2"/>
      <c r="P25" s="2"/>
      <c r="Q25" s="2"/>
      <c r="R25" s="2"/>
      <c r="S25" s="2"/>
      <c r="T25" s="2"/>
      <c r="U25" s="2"/>
      <c r="V25" s="2"/>
      <c r="W25" s="2"/>
      <c r="X25" s="2"/>
      <c r="Y25" s="2"/>
      <c r="Z25" s="2"/>
    </row>
    <row r="26" spans="1:26" ht="18.75" customHeight="1">
      <c r="A26" s="36" t="s">
        <v>38</v>
      </c>
      <c r="B26" s="34"/>
      <c r="C26" s="37" t="s">
        <v>39</v>
      </c>
      <c r="D26" s="38" t="s">
        <v>30</v>
      </c>
      <c r="E26" s="48"/>
      <c r="F26" s="49">
        <v>56.89</v>
      </c>
      <c r="G26" s="48"/>
      <c r="H26" s="39">
        <v>2</v>
      </c>
      <c r="I26" s="41"/>
      <c r="J26" s="42"/>
      <c r="K26" s="43"/>
      <c r="L26" s="43"/>
      <c r="M26" s="44">
        <f>IF(ISNUMBER($K26),IF(ISNUMBER($G26),ROUND($K26*$G26,2),ROUND($K26*$F26,2)),IF(ISNUMBER($G26),ROUND($I26*$G26,2),ROUND($I26*$F26,2)))</f>
        <v>0</v>
      </c>
      <c r="N26" s="32"/>
      <c r="O26" s="2"/>
      <c r="P26" s="2"/>
      <c r="Q26" s="2"/>
      <c r="R26" s="2"/>
      <c r="S26" s="2"/>
      <c r="T26" s="2"/>
      <c r="U26" s="2"/>
      <c r="V26" s="2"/>
      <c r="W26" s="2"/>
      <c r="X26" s="2"/>
      <c r="Y26" s="2"/>
      <c r="Z26" s="2"/>
    </row>
    <row r="27" spans="1:26" ht="18.75" customHeight="1">
      <c r="A27" s="50" t="s">
        <v>40</v>
      </c>
      <c r="B27" s="51"/>
      <c r="C27" s="52" t="s">
        <v>32</v>
      </c>
      <c r="D27" s="28"/>
      <c r="E27" s="29"/>
      <c r="F27" s="30"/>
      <c r="G27" s="29"/>
      <c r="H27" s="29"/>
      <c r="I27" s="30"/>
      <c r="J27" s="29"/>
      <c r="K27" s="29"/>
      <c r="L27" s="29"/>
      <c r="M27" s="31"/>
      <c r="N27" s="32"/>
      <c r="O27" s="2"/>
      <c r="P27" s="2"/>
      <c r="Q27" s="2"/>
      <c r="R27" s="2"/>
      <c r="S27" s="2"/>
      <c r="T27" s="2"/>
      <c r="U27" s="2"/>
      <c r="V27" s="2"/>
      <c r="W27" s="2"/>
      <c r="X27" s="2"/>
      <c r="Y27" s="2"/>
      <c r="Z27" s="2"/>
    </row>
    <row r="28" spans="1:26" ht="18.75" customHeight="1">
      <c r="A28" s="36" t="s">
        <v>41</v>
      </c>
      <c r="B28" s="34"/>
      <c r="C28" s="37" t="s">
        <v>42</v>
      </c>
      <c r="D28" s="28"/>
      <c r="E28" s="29"/>
      <c r="F28" s="30"/>
      <c r="G28" s="29"/>
      <c r="H28" s="29"/>
      <c r="I28" s="30"/>
      <c r="J28" s="29"/>
      <c r="K28" s="29"/>
      <c r="L28" s="29"/>
      <c r="M28" s="31"/>
      <c r="N28" s="32"/>
      <c r="O28" s="2"/>
      <c r="P28" s="2"/>
      <c r="Q28" s="2"/>
      <c r="R28" s="2"/>
      <c r="S28" s="2"/>
      <c r="T28" s="2"/>
      <c r="U28" s="2"/>
      <c r="V28" s="2"/>
      <c r="W28" s="2"/>
      <c r="X28" s="2"/>
      <c r="Y28" s="2"/>
      <c r="Z28" s="2"/>
    </row>
    <row r="29" spans="1:26" ht="18.75" customHeight="1">
      <c r="A29" s="36" t="s">
        <v>43</v>
      </c>
      <c r="B29" s="34"/>
      <c r="C29" s="37" t="s">
        <v>44</v>
      </c>
      <c r="D29" s="38" t="s">
        <v>30</v>
      </c>
      <c r="E29" s="48"/>
      <c r="F29" s="49">
        <v>89.99</v>
      </c>
      <c r="G29" s="48"/>
      <c r="H29" s="39">
        <v>2</v>
      </c>
      <c r="I29" s="41"/>
      <c r="J29" s="42"/>
      <c r="K29" s="43"/>
      <c r="L29" s="43"/>
      <c r="M29" s="44">
        <f>IF(ISNUMBER($K29),IF(ISNUMBER($G29),ROUND($K29*$G29,2),ROUND($K29*$F29,2)),IF(ISNUMBER($G29),ROUND($I29*$G29,2),ROUND($I29*$F29,2)))</f>
        <v>0</v>
      </c>
      <c r="N29" s="32"/>
      <c r="O29" s="2"/>
      <c r="P29" s="2"/>
      <c r="Q29" s="2"/>
      <c r="R29" s="2"/>
      <c r="S29" s="2"/>
      <c r="T29" s="2"/>
      <c r="U29" s="2"/>
      <c r="V29" s="2"/>
      <c r="W29" s="2"/>
      <c r="X29" s="2"/>
      <c r="Y29" s="2"/>
      <c r="Z29" s="2"/>
    </row>
    <row r="30" spans="1:26" ht="18.75" customHeight="1">
      <c r="A30" s="50" t="s">
        <v>45</v>
      </c>
      <c r="B30" s="51"/>
      <c r="C30" s="52" t="s">
        <v>32</v>
      </c>
      <c r="D30" s="28"/>
      <c r="E30" s="29"/>
      <c r="F30" s="30"/>
      <c r="G30" s="29"/>
      <c r="H30" s="29"/>
      <c r="I30" s="30"/>
      <c r="J30" s="29"/>
      <c r="K30" s="29"/>
      <c r="L30" s="29"/>
      <c r="M30" s="31"/>
      <c r="N30" s="32"/>
      <c r="O30" s="2"/>
      <c r="P30" s="2"/>
      <c r="Q30" s="2"/>
      <c r="R30" s="2"/>
      <c r="S30" s="2"/>
      <c r="T30" s="2"/>
      <c r="U30" s="2"/>
      <c r="V30" s="2"/>
      <c r="W30" s="2"/>
      <c r="X30" s="2"/>
      <c r="Y30" s="2"/>
      <c r="Z30" s="2"/>
    </row>
    <row r="31" spans="1:26" ht="18.75" customHeight="1">
      <c r="A31" s="36" t="s">
        <v>46</v>
      </c>
      <c r="B31" s="34"/>
      <c r="C31" s="37" t="s">
        <v>47</v>
      </c>
      <c r="D31" s="38" t="s">
        <v>30</v>
      </c>
      <c r="E31" s="48"/>
      <c r="F31" s="49">
        <v>1.2</v>
      </c>
      <c r="G31" s="48"/>
      <c r="H31" s="39">
        <v>2</v>
      </c>
      <c r="I31" s="41"/>
      <c r="J31" s="42"/>
      <c r="K31" s="43"/>
      <c r="L31" s="43"/>
      <c r="M31" s="44">
        <f>IF(ISNUMBER($K31),IF(ISNUMBER($G31),ROUND($K31*$G31,2),ROUND($K31*$F31,2)),IF(ISNUMBER($G31),ROUND($I31*$G31,2),ROUND($I31*$F31,2)))</f>
        <v>0</v>
      </c>
      <c r="N31" s="32"/>
      <c r="O31" s="2"/>
      <c r="P31" s="2"/>
      <c r="Q31" s="2"/>
      <c r="R31" s="2"/>
      <c r="S31" s="2"/>
      <c r="T31" s="2"/>
      <c r="U31" s="2"/>
      <c r="V31" s="2"/>
      <c r="W31" s="2"/>
      <c r="X31" s="2"/>
      <c r="Y31" s="2"/>
      <c r="Z31" s="2"/>
    </row>
    <row r="32" spans="1:26" ht="18.75" customHeight="1">
      <c r="A32" s="36" t="s">
        <v>48</v>
      </c>
      <c r="B32" s="34"/>
      <c r="C32" s="37" t="s">
        <v>32</v>
      </c>
      <c r="D32" s="28"/>
      <c r="E32" s="29"/>
      <c r="F32" s="30"/>
      <c r="G32" s="29"/>
      <c r="H32" s="29"/>
      <c r="I32" s="30"/>
      <c r="J32" s="29"/>
      <c r="K32" s="29"/>
      <c r="L32" s="29"/>
      <c r="M32" s="31"/>
      <c r="N32" s="32"/>
      <c r="O32" s="2"/>
      <c r="P32" s="2"/>
      <c r="Q32" s="2"/>
      <c r="R32" s="2"/>
      <c r="S32" s="2"/>
      <c r="T32" s="2"/>
      <c r="U32" s="2"/>
      <c r="V32" s="2"/>
      <c r="W32" s="2"/>
      <c r="X32" s="2"/>
      <c r="Y32" s="2"/>
      <c r="Z32" s="2"/>
    </row>
    <row r="33" spans="1:26" ht="18.75" customHeight="1">
      <c r="A33" s="36" t="s">
        <v>49</v>
      </c>
      <c r="B33" s="34"/>
      <c r="C33" s="37" t="s">
        <v>50</v>
      </c>
      <c r="D33" s="28"/>
      <c r="E33" s="29"/>
      <c r="F33" s="30"/>
      <c r="G33" s="29"/>
      <c r="H33" s="29"/>
      <c r="I33" s="30"/>
      <c r="J33" s="29"/>
      <c r="K33" s="29"/>
      <c r="L33" s="29"/>
      <c r="M33" s="31"/>
      <c r="N33" s="32"/>
      <c r="O33" s="2"/>
      <c r="P33" s="2"/>
      <c r="Q33" s="2"/>
      <c r="R33" s="2"/>
      <c r="S33" s="2"/>
      <c r="T33" s="2"/>
      <c r="U33" s="2"/>
      <c r="V33" s="2"/>
      <c r="W33" s="2"/>
      <c r="X33" s="2"/>
      <c r="Y33" s="2"/>
      <c r="Z33" s="2"/>
    </row>
    <row r="34" spans="1:26" ht="18.75" customHeight="1">
      <c r="A34" s="36" t="s">
        <v>51</v>
      </c>
      <c r="B34" s="34"/>
      <c r="C34" s="37" t="s">
        <v>52</v>
      </c>
      <c r="D34" s="38" t="s">
        <v>53</v>
      </c>
      <c r="E34" s="39"/>
      <c r="F34" s="40">
        <v>2</v>
      </c>
      <c r="G34" s="39"/>
      <c r="H34" s="39">
        <v>2</v>
      </c>
      <c r="I34" s="41"/>
      <c r="J34" s="42"/>
      <c r="K34" s="43"/>
      <c r="L34" s="43"/>
      <c r="M34" s="44">
        <f t="shared" ref="M34:M35" si="0">IF(ISNUMBER($K34),IF(ISNUMBER($G34),ROUND($K34*$G34,2),ROUND($K34*$F34,2)),IF(ISNUMBER($G34),ROUND($I34*$G34,2),ROUND($I34*$F34,2)))</f>
        <v>0</v>
      </c>
      <c r="N34" s="32"/>
      <c r="O34" s="2"/>
      <c r="P34" s="2"/>
      <c r="Q34" s="2"/>
      <c r="R34" s="2"/>
      <c r="S34" s="2"/>
      <c r="T34" s="2"/>
      <c r="U34" s="2"/>
      <c r="V34" s="2"/>
      <c r="W34" s="2"/>
      <c r="X34" s="2"/>
      <c r="Y34" s="2"/>
      <c r="Z34" s="2"/>
    </row>
    <row r="35" spans="1:26" ht="18.75" customHeight="1">
      <c r="A35" s="36" t="s">
        <v>54</v>
      </c>
      <c r="B35" s="34"/>
      <c r="C35" s="37" t="s">
        <v>55</v>
      </c>
      <c r="D35" s="38" t="s">
        <v>24</v>
      </c>
      <c r="E35" s="39"/>
      <c r="F35" s="40">
        <v>1</v>
      </c>
      <c r="G35" s="39"/>
      <c r="H35" s="39">
        <v>2</v>
      </c>
      <c r="I35" s="41"/>
      <c r="J35" s="42"/>
      <c r="K35" s="43"/>
      <c r="L35" s="43"/>
      <c r="M35" s="44">
        <f t="shared" si="0"/>
        <v>0</v>
      </c>
      <c r="N35" s="32"/>
      <c r="O35" s="2"/>
      <c r="P35" s="2"/>
      <c r="Q35" s="2"/>
      <c r="R35" s="2"/>
      <c r="S35" s="2"/>
      <c r="T35" s="2"/>
      <c r="U35" s="2"/>
      <c r="V35" s="2"/>
      <c r="W35" s="2"/>
      <c r="X35" s="2"/>
      <c r="Y35" s="2"/>
      <c r="Z35" s="2"/>
    </row>
    <row r="36" spans="1:26" ht="31.5" customHeight="1">
      <c r="A36" s="88" t="s">
        <v>56</v>
      </c>
      <c r="B36" s="78"/>
      <c r="C36" s="78"/>
      <c r="D36" s="78"/>
      <c r="E36" s="78"/>
      <c r="F36" s="78"/>
      <c r="G36" s="78"/>
      <c r="H36" s="78"/>
      <c r="I36" s="79"/>
      <c r="J36" s="45"/>
      <c r="K36" s="45"/>
      <c r="L36" s="45"/>
      <c r="M36" s="46">
        <f>M$26+M$29+M$31+SUM(M$34:M$35)</f>
        <v>0</v>
      </c>
      <c r="N36" s="47"/>
      <c r="O36" s="2"/>
      <c r="P36" s="2"/>
      <c r="Q36" s="2"/>
      <c r="R36" s="2"/>
      <c r="S36" s="2"/>
      <c r="T36" s="2"/>
      <c r="U36" s="2"/>
      <c r="V36" s="2"/>
      <c r="W36" s="2"/>
      <c r="X36" s="2"/>
      <c r="Y36" s="2"/>
      <c r="Z36" s="2"/>
    </row>
    <row r="37" spans="1:26" ht="18.75" customHeight="1">
      <c r="A37" s="36" t="s">
        <v>57</v>
      </c>
      <c r="B37" s="34"/>
      <c r="C37" s="37" t="s">
        <v>58</v>
      </c>
      <c r="D37" s="28"/>
      <c r="E37" s="29"/>
      <c r="F37" s="30"/>
      <c r="G37" s="29"/>
      <c r="H37" s="29"/>
      <c r="I37" s="30"/>
      <c r="J37" s="29"/>
      <c r="K37" s="29"/>
      <c r="L37" s="29"/>
      <c r="M37" s="31"/>
      <c r="N37" s="32"/>
      <c r="O37" s="2"/>
      <c r="P37" s="2"/>
      <c r="Q37" s="2"/>
      <c r="R37" s="2"/>
      <c r="S37" s="2"/>
      <c r="T37" s="2"/>
      <c r="U37" s="2"/>
      <c r="V37" s="2"/>
      <c r="W37" s="2"/>
      <c r="X37" s="2"/>
      <c r="Y37" s="2"/>
      <c r="Z37" s="2"/>
    </row>
    <row r="38" spans="1:26" ht="18.75" customHeight="1">
      <c r="A38" s="36" t="s">
        <v>59</v>
      </c>
      <c r="B38" s="34"/>
      <c r="C38" s="37" t="s">
        <v>60</v>
      </c>
      <c r="D38" s="28"/>
      <c r="E38" s="29"/>
      <c r="F38" s="30"/>
      <c r="G38" s="29"/>
      <c r="H38" s="29"/>
      <c r="I38" s="30"/>
      <c r="J38" s="29"/>
      <c r="K38" s="29"/>
      <c r="L38" s="29"/>
      <c r="M38" s="31"/>
      <c r="N38" s="32"/>
      <c r="O38" s="2"/>
      <c r="P38" s="2"/>
      <c r="Q38" s="2"/>
      <c r="R38" s="2"/>
      <c r="S38" s="2"/>
      <c r="T38" s="2"/>
      <c r="U38" s="2"/>
      <c r="V38" s="2"/>
      <c r="W38" s="2"/>
      <c r="X38" s="2"/>
      <c r="Y38" s="2"/>
      <c r="Z38" s="2"/>
    </row>
    <row r="39" spans="1:26" ht="18.75" customHeight="1">
      <c r="A39" s="36" t="s">
        <v>61</v>
      </c>
      <c r="B39" s="34"/>
      <c r="C39" s="37" t="s">
        <v>62</v>
      </c>
      <c r="D39" s="38" t="s">
        <v>30</v>
      </c>
      <c r="E39" s="48"/>
      <c r="F39" s="49">
        <v>5.72</v>
      </c>
      <c r="G39" s="48"/>
      <c r="H39" s="39">
        <v>2</v>
      </c>
      <c r="I39" s="41"/>
      <c r="J39" s="42"/>
      <c r="K39" s="43"/>
      <c r="L39" s="43"/>
      <c r="M39" s="44">
        <f>IF(ISNUMBER($K39),IF(ISNUMBER($G39),ROUND($K39*$G39,2),ROUND($K39*$F39,2)),IF(ISNUMBER($G39),ROUND($I39*$G39,2),ROUND($I39*$F39,2)))</f>
        <v>0</v>
      </c>
      <c r="N39" s="32"/>
      <c r="O39" s="2"/>
      <c r="P39" s="2"/>
      <c r="Q39" s="2"/>
      <c r="R39" s="2"/>
      <c r="S39" s="2"/>
      <c r="T39" s="2"/>
      <c r="U39" s="2"/>
      <c r="V39" s="2"/>
      <c r="W39" s="2"/>
      <c r="X39" s="2"/>
      <c r="Y39" s="2"/>
      <c r="Z39" s="2"/>
    </row>
    <row r="40" spans="1:26" ht="18.75" customHeight="1">
      <c r="A40" s="36" t="s">
        <v>63</v>
      </c>
      <c r="B40" s="34"/>
      <c r="C40" s="37" t="s">
        <v>64</v>
      </c>
      <c r="D40" s="28"/>
      <c r="E40" s="29"/>
      <c r="F40" s="30"/>
      <c r="G40" s="29"/>
      <c r="H40" s="29"/>
      <c r="I40" s="30"/>
      <c r="J40" s="29"/>
      <c r="K40" s="29"/>
      <c r="L40" s="29"/>
      <c r="M40" s="31"/>
      <c r="N40" s="32"/>
      <c r="O40" s="2"/>
      <c r="P40" s="2"/>
      <c r="Q40" s="2"/>
      <c r="R40" s="2"/>
      <c r="S40" s="2"/>
      <c r="T40" s="2"/>
      <c r="U40" s="2"/>
      <c r="V40" s="2"/>
      <c r="W40" s="2"/>
      <c r="X40" s="2"/>
      <c r="Y40" s="2"/>
      <c r="Z40" s="2"/>
    </row>
    <row r="41" spans="1:26" ht="18.75" customHeight="1">
      <c r="A41" s="36" t="s">
        <v>65</v>
      </c>
      <c r="B41" s="34"/>
      <c r="C41" s="37" t="s">
        <v>66</v>
      </c>
      <c r="D41" s="38" t="s">
        <v>30</v>
      </c>
      <c r="E41" s="48"/>
      <c r="F41" s="49">
        <v>56.89</v>
      </c>
      <c r="G41" s="48"/>
      <c r="H41" s="39">
        <v>2</v>
      </c>
      <c r="I41" s="41"/>
      <c r="J41" s="42"/>
      <c r="K41" s="43"/>
      <c r="L41" s="43"/>
      <c r="M41" s="44">
        <f t="shared" ref="M41:M42" si="1">IF(ISNUMBER($K41),IF(ISNUMBER($G41),ROUND($K41*$G41,2),ROUND($K41*$F41,2)),IF(ISNUMBER($G41),ROUND($I41*$G41,2),ROUND($I41*$F41,2)))</f>
        <v>0</v>
      </c>
      <c r="N41" s="32"/>
      <c r="O41" s="2"/>
      <c r="P41" s="2"/>
      <c r="Q41" s="2"/>
      <c r="R41" s="2"/>
      <c r="S41" s="2"/>
      <c r="T41" s="2"/>
      <c r="U41" s="2"/>
      <c r="V41" s="2"/>
      <c r="W41" s="2"/>
      <c r="X41" s="2"/>
      <c r="Y41" s="2"/>
      <c r="Z41" s="2"/>
    </row>
    <row r="42" spans="1:26" ht="18.75" customHeight="1">
      <c r="A42" s="36" t="s">
        <v>67</v>
      </c>
      <c r="B42" s="34"/>
      <c r="C42" s="37" t="s">
        <v>68</v>
      </c>
      <c r="D42" s="38" t="s">
        <v>30</v>
      </c>
      <c r="E42" s="48"/>
      <c r="F42" s="49">
        <v>89.99</v>
      </c>
      <c r="G42" s="48"/>
      <c r="H42" s="39">
        <v>2</v>
      </c>
      <c r="I42" s="41"/>
      <c r="J42" s="42"/>
      <c r="K42" s="43"/>
      <c r="L42" s="43"/>
      <c r="M42" s="44">
        <f t="shared" si="1"/>
        <v>0</v>
      </c>
      <c r="N42" s="32"/>
      <c r="O42" s="2"/>
      <c r="P42" s="2"/>
      <c r="Q42" s="2"/>
      <c r="R42" s="2"/>
      <c r="S42" s="2"/>
      <c r="T42" s="2"/>
      <c r="U42" s="2"/>
      <c r="V42" s="2"/>
      <c r="W42" s="2"/>
      <c r="X42" s="2"/>
      <c r="Y42" s="2"/>
      <c r="Z42" s="2"/>
    </row>
    <row r="43" spans="1:26" ht="18.75" customHeight="1">
      <c r="A43" s="36" t="s">
        <v>69</v>
      </c>
      <c r="B43" s="34"/>
      <c r="C43" s="37" t="s">
        <v>70</v>
      </c>
      <c r="D43" s="28"/>
      <c r="E43" s="29"/>
      <c r="F43" s="30"/>
      <c r="G43" s="29"/>
      <c r="H43" s="29"/>
      <c r="I43" s="30"/>
      <c r="J43" s="29"/>
      <c r="K43" s="29"/>
      <c r="L43" s="29"/>
      <c r="M43" s="31"/>
      <c r="N43" s="32"/>
      <c r="O43" s="2"/>
      <c r="P43" s="2"/>
      <c r="Q43" s="2"/>
      <c r="R43" s="2"/>
      <c r="S43" s="2"/>
      <c r="T43" s="2"/>
      <c r="U43" s="2"/>
      <c r="V43" s="2"/>
      <c r="W43" s="2"/>
      <c r="X43" s="2"/>
      <c r="Y43" s="2"/>
      <c r="Z43" s="2"/>
    </row>
    <row r="44" spans="1:26" ht="18.75" customHeight="1">
      <c r="A44" s="36" t="s">
        <v>71</v>
      </c>
      <c r="B44" s="34"/>
      <c r="C44" s="37" t="s">
        <v>72</v>
      </c>
      <c r="D44" s="38" t="s">
        <v>30</v>
      </c>
      <c r="E44" s="48"/>
      <c r="F44" s="49">
        <v>56.89</v>
      </c>
      <c r="G44" s="48"/>
      <c r="H44" s="39">
        <v>2</v>
      </c>
      <c r="I44" s="41"/>
      <c r="J44" s="42"/>
      <c r="K44" s="43"/>
      <c r="L44" s="43"/>
      <c r="M44" s="44">
        <f>IF(ISNUMBER($K44),IF(ISNUMBER($G44),ROUND($K44*$G44,2),ROUND($K44*$F44,2)),IF(ISNUMBER($G44),ROUND($I44*$G44,2),ROUND($I44*$F44,2)))</f>
        <v>0</v>
      </c>
      <c r="N44" s="32"/>
      <c r="O44" s="2"/>
      <c r="P44" s="2"/>
      <c r="Q44" s="2"/>
      <c r="R44" s="2"/>
      <c r="S44" s="2"/>
      <c r="T44" s="2"/>
      <c r="U44" s="2"/>
      <c r="V44" s="2"/>
      <c r="W44" s="2"/>
      <c r="X44" s="2"/>
      <c r="Y44" s="2"/>
      <c r="Z44" s="2"/>
    </row>
    <row r="45" spans="1:26" ht="31.5" customHeight="1">
      <c r="A45" s="88" t="s">
        <v>73</v>
      </c>
      <c r="B45" s="78"/>
      <c r="C45" s="78"/>
      <c r="D45" s="78"/>
      <c r="E45" s="78"/>
      <c r="F45" s="78"/>
      <c r="G45" s="78"/>
      <c r="H45" s="78"/>
      <c r="I45" s="79"/>
      <c r="J45" s="45"/>
      <c r="K45" s="45"/>
      <c r="L45" s="45"/>
      <c r="M45" s="46">
        <f>M$39+SUM(M$41:M$42)+M$44</f>
        <v>0</v>
      </c>
      <c r="N45" s="47"/>
      <c r="O45" s="2"/>
      <c r="P45" s="2"/>
      <c r="Q45" s="2"/>
      <c r="R45" s="2"/>
      <c r="S45" s="2"/>
      <c r="T45" s="2"/>
      <c r="U45" s="2"/>
      <c r="V45" s="2"/>
      <c r="W45" s="2"/>
      <c r="X45" s="2"/>
      <c r="Y45" s="2"/>
      <c r="Z45" s="2"/>
    </row>
    <row r="46" spans="1:26" ht="18.75" customHeight="1">
      <c r="A46" s="36" t="s">
        <v>74</v>
      </c>
      <c r="B46" s="34"/>
      <c r="C46" s="37" t="s">
        <v>75</v>
      </c>
      <c r="D46" s="38" t="s">
        <v>76</v>
      </c>
      <c r="E46" s="39"/>
      <c r="F46" s="40">
        <v>0</v>
      </c>
      <c r="G46" s="39"/>
      <c r="H46" s="39">
        <v>2</v>
      </c>
      <c r="I46" s="41"/>
      <c r="J46" s="42"/>
      <c r="K46" s="43"/>
      <c r="L46" s="43"/>
      <c r="M46" s="44">
        <f>IF(ISNUMBER($K46),IF(ISNUMBER($G46),ROUND($K46*$G46,2),ROUND($K46*$F46,2)),IF(ISNUMBER($G46),ROUND($I46*$G46,2),ROUND($I46*$F46,2)))</f>
        <v>0</v>
      </c>
      <c r="N46" s="32"/>
      <c r="O46" s="2"/>
      <c r="P46" s="2"/>
      <c r="Q46" s="2"/>
      <c r="R46" s="2"/>
      <c r="S46" s="2"/>
      <c r="T46" s="2"/>
      <c r="U46" s="2"/>
      <c r="V46" s="2"/>
      <c r="W46" s="2"/>
      <c r="X46" s="2"/>
      <c r="Y46" s="2"/>
      <c r="Z46" s="2"/>
    </row>
    <row r="47" spans="1:26" ht="16.5" customHeight="1">
      <c r="A47" s="89" t="s">
        <v>77</v>
      </c>
      <c r="B47" s="90"/>
      <c r="C47" s="90"/>
      <c r="D47" s="90"/>
      <c r="E47" s="90"/>
      <c r="F47" s="90"/>
      <c r="G47" s="90"/>
      <c r="H47" s="90"/>
      <c r="I47" s="91"/>
      <c r="J47" s="53"/>
      <c r="K47" s="53"/>
      <c r="L47" s="53"/>
      <c r="M47" s="54">
        <f>M$18+M$21+M$26+M$29+M$31+SUM(M$34:M$35)+M$39+SUM(M$41:M$42)+M$44+M$46</f>
        <v>0</v>
      </c>
      <c r="N47" s="55"/>
      <c r="O47" s="2"/>
      <c r="P47" s="2"/>
      <c r="Q47" s="2"/>
      <c r="R47" s="2"/>
      <c r="S47" s="2"/>
      <c r="T47" s="2"/>
      <c r="U47" s="2"/>
      <c r="V47" s="2"/>
      <c r="W47" s="2"/>
      <c r="X47" s="2"/>
      <c r="Y47" s="2"/>
      <c r="Z47" s="2"/>
    </row>
    <row r="48" spans="1:26" ht="15.75" customHeight="1">
      <c r="A48" s="92" t="s">
        <v>78</v>
      </c>
      <c r="B48" s="78"/>
      <c r="C48" s="78"/>
      <c r="D48" s="78"/>
      <c r="E48" s="78"/>
      <c r="F48" s="78"/>
      <c r="G48" s="78"/>
      <c r="H48" s="78"/>
      <c r="I48" s="79"/>
      <c r="J48" s="2"/>
      <c r="K48" s="2"/>
      <c r="L48" s="2"/>
      <c r="M48" s="56">
        <f>(SUMIF($H$15:$H$46,2,$M$15:$M$46))*0.2</f>
        <v>0</v>
      </c>
      <c r="N48" s="55"/>
      <c r="O48" s="2"/>
      <c r="P48" s="2"/>
      <c r="Q48" s="2"/>
      <c r="R48" s="2"/>
      <c r="S48" s="2"/>
      <c r="T48" s="2"/>
      <c r="U48" s="2"/>
      <c r="V48" s="2"/>
      <c r="W48" s="2"/>
      <c r="X48" s="2"/>
      <c r="Y48" s="2"/>
      <c r="Z48" s="2"/>
    </row>
    <row r="49" spans="1:26" ht="15.75" customHeight="1">
      <c r="A49" s="93" t="s">
        <v>79</v>
      </c>
      <c r="B49" s="94"/>
      <c r="C49" s="94"/>
      <c r="D49" s="94"/>
      <c r="E49" s="94"/>
      <c r="F49" s="94"/>
      <c r="G49" s="94"/>
      <c r="H49" s="94"/>
      <c r="I49" s="95"/>
      <c r="J49" s="57"/>
      <c r="K49" s="57"/>
      <c r="L49" s="57"/>
      <c r="M49" s="58">
        <f>SUM(M$47:M$48)</f>
        <v>0</v>
      </c>
      <c r="N49" s="55"/>
      <c r="O49" s="2"/>
      <c r="P49" s="2"/>
      <c r="Q49" s="2"/>
      <c r="R49" s="2"/>
      <c r="S49" s="2"/>
      <c r="T49" s="2"/>
      <c r="U49" s="2"/>
      <c r="V49" s="2"/>
      <c r="W49" s="2"/>
      <c r="X49" s="2"/>
      <c r="Y49" s="2"/>
      <c r="Z49" s="2"/>
    </row>
    <row r="50" spans="1:26"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59" t="s">
        <v>4</v>
      </c>
      <c r="B51" s="10"/>
      <c r="C51" s="11"/>
      <c r="D51" s="14"/>
      <c r="E51" s="10"/>
      <c r="F51" s="11"/>
      <c r="G51" s="10"/>
      <c r="H51" s="10"/>
      <c r="I51" s="11"/>
      <c r="J51" s="10"/>
      <c r="K51" s="10"/>
      <c r="L51" s="10"/>
      <c r="M51" s="11"/>
      <c r="N51" s="59"/>
      <c r="O51" s="2"/>
      <c r="P51" s="2"/>
      <c r="Q51" s="2"/>
      <c r="R51" s="2"/>
      <c r="S51" s="2"/>
      <c r="T51" s="2"/>
      <c r="U51" s="2"/>
      <c r="V51" s="2"/>
      <c r="W51" s="2"/>
      <c r="X51" s="2"/>
      <c r="Y51" s="2"/>
      <c r="Z51" s="2"/>
    </row>
    <row r="52" spans="1:26" ht="63.75" customHeight="1">
      <c r="A52" s="96" t="s">
        <v>80</v>
      </c>
      <c r="B52" s="78"/>
      <c r="C52" s="78"/>
      <c r="D52" s="78"/>
      <c r="E52" s="78"/>
      <c r="F52" s="78"/>
      <c r="G52" s="78"/>
      <c r="H52" s="78"/>
      <c r="I52" s="78"/>
      <c r="J52" s="78"/>
      <c r="K52" s="78"/>
      <c r="L52" s="78"/>
      <c r="M52" s="79"/>
      <c r="N52" s="60"/>
      <c r="O52" s="2"/>
      <c r="P52" s="2"/>
      <c r="Q52" s="2"/>
      <c r="R52" s="2"/>
      <c r="S52" s="2"/>
      <c r="T52" s="2"/>
      <c r="U52" s="2"/>
      <c r="V52" s="2"/>
      <c r="W52" s="2"/>
      <c r="X52" s="2"/>
      <c r="Y52" s="2"/>
      <c r="Z52" s="2"/>
    </row>
    <row r="53" spans="1:26" ht="18.75" customHeight="1">
      <c r="A53" s="97" t="s">
        <v>81</v>
      </c>
      <c r="B53" s="78"/>
      <c r="C53" s="78"/>
      <c r="D53" s="78"/>
      <c r="E53" s="78"/>
      <c r="F53" s="78"/>
      <c r="G53" s="78"/>
      <c r="H53" s="78"/>
      <c r="I53" s="78"/>
      <c r="J53" s="78"/>
      <c r="K53" s="78"/>
      <c r="L53" s="78"/>
      <c r="M53" s="79"/>
      <c r="N53" s="61"/>
      <c r="O53" s="2"/>
      <c r="P53" s="2"/>
      <c r="Q53" s="2"/>
      <c r="R53" s="2"/>
      <c r="S53" s="2"/>
      <c r="T53" s="2"/>
      <c r="U53" s="2"/>
      <c r="V53" s="2"/>
      <c r="W53" s="2"/>
      <c r="X53" s="2"/>
      <c r="Y53" s="2"/>
      <c r="Z53" s="2"/>
    </row>
    <row r="54" spans="1:26" ht="15.75" customHeight="1">
      <c r="A54" s="10"/>
      <c r="B54" s="10"/>
      <c r="C54" s="11"/>
      <c r="D54" s="14"/>
      <c r="E54" s="10"/>
      <c r="F54" s="11"/>
      <c r="G54" s="10"/>
      <c r="H54" s="10"/>
      <c r="I54" s="11"/>
      <c r="J54" s="10"/>
      <c r="K54" s="10"/>
      <c r="L54" s="10"/>
      <c r="M54" s="11"/>
      <c r="N54" s="10"/>
      <c r="O54" s="2"/>
      <c r="P54" s="2"/>
      <c r="Q54" s="2"/>
      <c r="R54" s="2"/>
      <c r="S54" s="2"/>
      <c r="T54" s="2"/>
      <c r="U54" s="2"/>
      <c r="V54" s="2"/>
      <c r="W54" s="2"/>
      <c r="X54" s="2"/>
      <c r="Y54" s="2"/>
      <c r="Z54" s="2"/>
    </row>
    <row r="55" spans="1:26" ht="15.75" customHeight="1">
      <c r="A55" s="98" t="s">
        <v>82</v>
      </c>
      <c r="B55" s="99"/>
      <c r="C55" s="100"/>
      <c r="D55" s="101" t="s">
        <v>83</v>
      </c>
      <c r="E55" s="99"/>
      <c r="F55" s="99"/>
      <c r="G55" s="99"/>
      <c r="H55" s="99"/>
      <c r="I55" s="99"/>
      <c r="J55" s="99"/>
      <c r="K55" s="99"/>
      <c r="L55" s="99"/>
      <c r="M55" s="100"/>
      <c r="N55" s="62"/>
      <c r="O55" s="2"/>
      <c r="P55" s="2"/>
      <c r="Q55" s="2"/>
      <c r="R55" s="2"/>
      <c r="S55" s="2"/>
      <c r="T55" s="2"/>
      <c r="U55" s="2"/>
      <c r="V55" s="2"/>
      <c r="W55" s="2"/>
      <c r="X55" s="2"/>
      <c r="Y55" s="2"/>
      <c r="Z55" s="2"/>
    </row>
    <row r="56" spans="1:26" ht="35.25" customHeight="1">
      <c r="A56" s="63"/>
      <c r="B56" s="64"/>
      <c r="C56" s="65"/>
      <c r="D56" s="66"/>
      <c r="E56" s="2"/>
      <c r="F56" s="67"/>
      <c r="H56" s="64"/>
      <c r="I56" s="67"/>
      <c r="J56" s="2"/>
      <c r="K56" s="2"/>
      <c r="L56" s="2"/>
      <c r="M56" s="65"/>
      <c r="N56" s="64"/>
      <c r="O56" s="2"/>
      <c r="P56" s="2"/>
      <c r="Q56" s="2"/>
      <c r="R56" s="2"/>
      <c r="S56" s="2"/>
      <c r="T56" s="2"/>
      <c r="U56" s="2"/>
      <c r="V56" s="2"/>
      <c r="W56" s="2"/>
      <c r="X56" s="2"/>
      <c r="Y56" s="2"/>
      <c r="Z56" s="2"/>
    </row>
    <row r="57" spans="1:26" ht="33.75" customHeight="1">
      <c r="A57" s="68"/>
      <c r="B57" s="64"/>
      <c r="C57" s="69"/>
      <c r="D57" s="70"/>
      <c r="E57" s="2"/>
      <c r="F57" s="71"/>
      <c r="G57" s="72"/>
      <c r="H57" s="73"/>
      <c r="I57" s="71"/>
      <c r="J57" s="2"/>
      <c r="K57" s="2"/>
      <c r="L57" s="2"/>
      <c r="M57" s="69"/>
      <c r="N57" s="64"/>
      <c r="O57" s="2"/>
      <c r="P57" s="2"/>
      <c r="Q57" s="2"/>
      <c r="R57" s="2"/>
      <c r="S57" s="2"/>
      <c r="T57" s="2"/>
      <c r="U57" s="2"/>
      <c r="V57" s="2"/>
      <c r="W57" s="2"/>
      <c r="X57" s="2"/>
      <c r="Y57" s="2"/>
      <c r="Z57" s="2"/>
    </row>
    <row r="58" spans="1:26"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sheetData>
  <mergeCells count="18">
    <mergeCell ref="A52:M52"/>
    <mergeCell ref="A53:M53"/>
    <mergeCell ref="A55:C55"/>
    <mergeCell ref="D55:M55"/>
    <mergeCell ref="A45:I45"/>
    <mergeCell ref="A47:I47"/>
    <mergeCell ref="A48:I48"/>
    <mergeCell ref="A49:I49"/>
    <mergeCell ref="A11:M12"/>
    <mergeCell ref="D13:M13"/>
    <mergeCell ref="A19:I19"/>
    <mergeCell ref="A23:I23"/>
    <mergeCell ref="A36:I36"/>
    <mergeCell ref="A1:M1"/>
    <mergeCell ref="A3:M3"/>
    <mergeCell ref="A5:C5"/>
    <mergeCell ref="I5:M5"/>
    <mergeCell ref="A7:C7"/>
  </mergeCells>
  <pageMargins left="0.70866141732283472" right="0.70866141732283472" top="0.39370078740157483" bottom="0.39370078740157483" header="0" footer="0"/>
  <pageSetup scale="68" orientation="portrait" r:id="rId1"/>
  <headerFooter>
    <oddFooter>&amp;LLOT 04. CLOISONNEMENT - ISOLATION&amp;RPage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04  CLOISONNEMENT - ISO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NICOLLEAU Claudie</cp:lastModifiedBy>
  <cp:lastPrinted>2025-08-25T14:00:49Z</cp:lastPrinted>
  <dcterms:modified xsi:type="dcterms:W3CDTF">2025-08-25T14:01:02Z</dcterms:modified>
</cp:coreProperties>
</file>