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MAINTENANCE\CELLULE CONTRATS\1 -CC-PROJETS &amp; MARCHES\24 - ACBC EAU &amp; INSTALLATIONS ENV\PROJET 25-009 -Install eau &amp; env\1-EN COURS\2-Annexes\Annexes suivi de marché\"/>
    </mc:Choice>
  </mc:AlternateContent>
  <bookViews>
    <workbookView xWindow="0" yWindow="0" windowWidth="28800" windowHeight="11775" activeTab="1"/>
  </bookViews>
  <sheets>
    <sheet name="Aide - Lisez moi" sheetId="10" r:id="rId1"/>
    <sheet name="PAGE DE GARDE" sheetId="1" r:id="rId2"/>
    <sheet name="BPU install eau &amp; env" sheetId="12" r:id="rId3"/>
    <sheet name="COEFFICIENTS" sheetId="11" r:id="rId4"/>
    <sheet name="CréationPrixNouveaux TOUS" sheetId="9" r:id="rId5"/>
  </sheets>
  <externalReferences>
    <externalReference r:id="rId6"/>
    <externalReference r:id="rId7"/>
    <externalReference r:id="rId8"/>
    <externalReference r:id="rId9"/>
  </externalReferences>
  <definedNames>
    <definedName name="__KV1" localSheetId="0">#REF!</definedName>
    <definedName name="__KV1" localSheetId="2">#REF!</definedName>
    <definedName name="__KV1" localSheetId="3">#REF!</definedName>
    <definedName name="__KV1" localSheetId="4">#REF!</definedName>
    <definedName name="__KV1">#REF!</definedName>
    <definedName name="__Nt1" localSheetId="2">#REF!</definedName>
    <definedName name="__Nt1">#REF!</definedName>
    <definedName name="__Nt10" localSheetId="2">#REF!</definedName>
    <definedName name="__Nt10">#REF!</definedName>
    <definedName name="__Nt11" localSheetId="0">'[1]cotation1 étude'!$C$66</definedName>
    <definedName name="__Nt11" localSheetId="3">'[1]cotation1 étude'!$C$66</definedName>
    <definedName name="__Nt11" localSheetId="4">'[1]cotation1 étude'!$C$66</definedName>
    <definedName name="__Nt11">'[1]cotation1 étude'!$C$66</definedName>
    <definedName name="__Nt113" localSheetId="0">#REF!</definedName>
    <definedName name="__Nt113" localSheetId="2">#REF!</definedName>
    <definedName name="__Nt113" localSheetId="3">#REF!</definedName>
    <definedName name="__Nt113" localSheetId="4">#REF!</definedName>
    <definedName name="__Nt113">#REF!</definedName>
    <definedName name="__Nt12" localSheetId="0">#REF!</definedName>
    <definedName name="__Nt12" localSheetId="2">#REF!</definedName>
    <definedName name="__Nt12" localSheetId="3">#REF!</definedName>
    <definedName name="__Nt12">#REF!</definedName>
    <definedName name="__Nt13" localSheetId="0">#REF!</definedName>
    <definedName name="__Nt13" localSheetId="2">#REF!</definedName>
    <definedName name="__Nt13" localSheetId="3">#REF!</definedName>
    <definedName name="__Nt13">#REF!</definedName>
    <definedName name="__Nt14" localSheetId="2">#REF!</definedName>
    <definedName name="__Nt14">#REF!</definedName>
    <definedName name="__Nt15" localSheetId="2">#REF!</definedName>
    <definedName name="__Nt15">#REF!</definedName>
    <definedName name="__Nt16" localSheetId="0">'[1]cotation1 étude'!$C$82</definedName>
    <definedName name="__Nt16" localSheetId="3">'[1]cotation1 étude'!$C$82</definedName>
    <definedName name="__Nt16" localSheetId="4">'[1]cotation1 étude'!$C$82</definedName>
    <definedName name="__Nt16">'[1]cotation1 étude'!$C$82</definedName>
    <definedName name="__Nt17" localSheetId="0">'[1]cotation1 étude'!$C$20</definedName>
    <definedName name="__Nt17" localSheetId="3">'[1]cotation1 étude'!$C$20</definedName>
    <definedName name="__Nt17" localSheetId="4">'[1]cotation1 étude'!$C$20</definedName>
    <definedName name="__Nt17">'[1]cotation1 étude'!$C$20</definedName>
    <definedName name="__Nt18" localSheetId="0">'[1]cotation1 étude'!$C$48</definedName>
    <definedName name="__Nt18" localSheetId="3">'[1]cotation1 étude'!$C$48</definedName>
    <definedName name="__Nt18" localSheetId="4">'[1]cotation1 étude'!$C$48</definedName>
    <definedName name="__Nt18">'[1]cotation1 étude'!$C$48</definedName>
    <definedName name="__Nt2" localSheetId="0">#REF!</definedName>
    <definedName name="__Nt2" localSheetId="2">#REF!</definedName>
    <definedName name="__Nt2" localSheetId="3">#REF!</definedName>
    <definedName name="__Nt2" localSheetId="4">#REF!</definedName>
    <definedName name="__Nt2">#REF!</definedName>
    <definedName name="__Nt3" localSheetId="0">#REF!</definedName>
    <definedName name="__Nt3" localSheetId="2">#REF!</definedName>
    <definedName name="__Nt3" localSheetId="3">#REF!</definedName>
    <definedName name="__Nt3">#REF!</definedName>
    <definedName name="__Nt4" localSheetId="0">#REF!</definedName>
    <definedName name="__Nt4" localSheetId="2">#REF!</definedName>
    <definedName name="__Nt4" localSheetId="3">#REF!</definedName>
    <definedName name="__Nt4">#REF!</definedName>
    <definedName name="__Nt5" localSheetId="2">#REF!</definedName>
    <definedName name="__Nt5">#REF!</definedName>
    <definedName name="__Nt6" localSheetId="2">#REF!</definedName>
    <definedName name="__Nt6">#REF!</definedName>
    <definedName name="__Nt7" localSheetId="2">#REF!</definedName>
    <definedName name="__Nt7">#REF!</definedName>
    <definedName name="__Nt8" localSheetId="2">#REF!</definedName>
    <definedName name="__Nt8">#REF!</definedName>
    <definedName name="__Nt9" localSheetId="2">#REF!</definedName>
    <definedName name="__Nt9">#REF!</definedName>
    <definedName name="_3_COM" localSheetId="2">'[2]Liste fonctionnement  '!#REF!</definedName>
    <definedName name="_3_COM" localSheetId="1">'[2]Liste fonctionnement  '!#REF!</definedName>
    <definedName name="_3_COM">'[2]Liste fonctionnement  '!#REF!</definedName>
    <definedName name="_3_M" localSheetId="2">'[2]Liste fonctionnement  '!#REF!</definedName>
    <definedName name="_3_M" localSheetId="1">'[2]Liste fonctionnement  '!#REF!</definedName>
    <definedName name="_3_M">'[2]Liste fonctionnement  '!#REF!</definedName>
    <definedName name="_xlnm._FilterDatabase" localSheetId="4" hidden="1">'CréationPrixNouveaux TOUS'!$A$8:$R$206</definedName>
    <definedName name="_Nt1" localSheetId="0">#REF!</definedName>
    <definedName name="_Nt1" localSheetId="2">#REF!</definedName>
    <definedName name="_Nt1" localSheetId="3">#REF!</definedName>
    <definedName name="_Nt1" localSheetId="4">#REF!</definedName>
    <definedName name="_Nt1">#REF!</definedName>
    <definedName name="_Nt10" localSheetId="2">#REF!</definedName>
    <definedName name="_Nt10">#REF!</definedName>
    <definedName name="_Nt11" localSheetId="0">'[3]cotation1 étude'!$C$66</definedName>
    <definedName name="_Nt11" localSheetId="3">'[3]cotation1 étude'!$C$66</definedName>
    <definedName name="_Nt11" localSheetId="4">'[1]cotation1 étude'!$C$66</definedName>
    <definedName name="_Nt11">'[1]cotation1 étude'!$C$66</definedName>
    <definedName name="_Nt113" localSheetId="0">#REF!</definedName>
    <definedName name="_Nt113" localSheetId="2">#REF!</definedName>
    <definedName name="_Nt113" localSheetId="3">#REF!</definedName>
    <definedName name="_Nt113" localSheetId="4">#REF!</definedName>
    <definedName name="_Nt113">#REF!</definedName>
    <definedName name="_Nt12" localSheetId="2">#REF!</definedName>
    <definedName name="_Nt12">#REF!</definedName>
    <definedName name="_Nt13" localSheetId="2">#REF!</definedName>
    <definedName name="_Nt13">#REF!</definedName>
    <definedName name="_Nt14" localSheetId="2">#REF!</definedName>
    <definedName name="_Nt14">#REF!</definedName>
    <definedName name="_Nt15" localSheetId="2">#REF!</definedName>
    <definedName name="_Nt15">#REF!</definedName>
    <definedName name="_Nt16" localSheetId="0">'[3]cotation1 étude'!$C$82</definedName>
    <definedName name="_Nt16" localSheetId="3">'[3]cotation1 étude'!$C$82</definedName>
    <definedName name="_Nt16" localSheetId="4">'[1]cotation1 étude'!$C$82</definedName>
    <definedName name="_Nt16">'[1]cotation1 étude'!$C$82</definedName>
    <definedName name="_Nt17" localSheetId="0">'[3]cotation1 étude'!$C$20</definedName>
    <definedName name="_Nt17" localSheetId="3">'[3]cotation1 étude'!$C$20</definedName>
    <definedName name="_Nt17" localSheetId="4">'[1]cotation1 étude'!$C$20</definedName>
    <definedName name="_Nt17">'[1]cotation1 étude'!$C$20</definedName>
    <definedName name="_Nt18" localSheetId="0">'[3]cotation1 étude'!$C$48</definedName>
    <definedName name="_Nt18" localSheetId="3">'[3]cotation1 étude'!$C$48</definedName>
    <definedName name="_Nt18" localSheetId="4">'[1]cotation1 étude'!$C$48</definedName>
    <definedName name="_Nt18">'[1]cotation1 étude'!$C$48</definedName>
    <definedName name="_Nt2" localSheetId="0">#REF!</definedName>
    <definedName name="_Nt2" localSheetId="2">#REF!</definedName>
    <definedName name="_Nt2" localSheetId="3">#REF!</definedName>
    <definedName name="_Nt2" localSheetId="4">#REF!</definedName>
    <definedName name="_Nt2">#REF!</definedName>
    <definedName name="_Nt3" localSheetId="2">#REF!</definedName>
    <definedName name="_Nt3">#REF!</definedName>
    <definedName name="_Nt4" localSheetId="2">#REF!</definedName>
    <definedName name="_Nt4">#REF!</definedName>
    <definedName name="_Nt42" localSheetId="2">#REF!</definedName>
    <definedName name="_Nt42">#REF!</definedName>
    <definedName name="_Nt5" localSheetId="2">#REF!</definedName>
    <definedName name="_Nt5">#REF!</definedName>
    <definedName name="_Nt6" localSheetId="2">#REF!</definedName>
    <definedName name="_Nt6">#REF!</definedName>
    <definedName name="_Nt7" localSheetId="2">#REF!</definedName>
    <definedName name="_Nt7">#REF!</definedName>
    <definedName name="_Nt8" localSheetId="2">#REF!</definedName>
    <definedName name="_Nt8">#REF!</definedName>
    <definedName name="_Nt9" localSheetId="2">#REF!</definedName>
    <definedName name="_Nt9">#REF!</definedName>
    <definedName name="A.M.I." localSheetId="2">'[2]Liste fonctionnement  '!#REF!</definedName>
    <definedName name="A.M.I." localSheetId="1">'[2]Liste fonctionnement  '!#REF!</definedName>
    <definedName name="A.M.I.">'[2]Liste fonctionnement  '!#REF!</definedName>
    <definedName name="AASTRA" localSheetId="2">'[2]Liste fonctionnement  '!#REF!</definedName>
    <definedName name="AASTRA" localSheetId="1">'[2]Liste fonctionnement  '!#REF!</definedName>
    <definedName name="AASTRA">'[2]Liste fonctionnement  '!#REF!</definedName>
    <definedName name="Absente" localSheetId="2">'[2]Liste fonctionnement  '!#REF!</definedName>
    <definedName name="Absente">'[2]Liste fonctionnement  '!#REF!</definedName>
    <definedName name="Accès" localSheetId="2">'[2]Liste fonctionnement  '!#REF!</definedName>
    <definedName name="Accès">'[2]Liste fonctionnement  '!#REF!</definedName>
    <definedName name="Accessoires_De_Couverture" localSheetId="2">'[2]Liste fonctionnement  '!#REF!</definedName>
    <definedName name="Accessoires_De_Couverture">'[2]Liste fonctionnement  '!#REF!</definedName>
    <definedName name="AEES" localSheetId="2">'[2]Liste fonctionnement  '!#REF!</definedName>
    <definedName name="AEES">'[2]Liste fonctionnement  '!#REF!</definedName>
    <definedName name="AEG" localSheetId="2">'[2]Liste fonctionnement  '!#REF!</definedName>
    <definedName name="AEG">'[2]Liste fonctionnement  '!#REF!</definedName>
    <definedName name="ALCATEL" localSheetId="2">'[2]Liste fonctionnement  '!#REF!</definedName>
    <definedName name="ALCATEL">'[2]Liste fonctionnement  '!#REF!</definedName>
    <definedName name="ALLIED_TELESSIS" localSheetId="2">'[2]Liste fonctionnement  '!#REF!</definedName>
    <definedName name="ALLIED_TELESSIS">'[2]Liste fonctionnement  '!#REF!</definedName>
    <definedName name="Aménagements_Intérieurs_Second_Oeuvre" localSheetId="2">'[2]Liste fonctionnement  '!#REF!</definedName>
    <definedName name="Aménagements_Intérieurs_Second_Oeuvre">'[2]Liste fonctionnement  '!#REF!</definedName>
    <definedName name="Année" localSheetId="2">'[2]Liste fonctionnement  '!#REF!</definedName>
    <definedName name="Année">'[2]Liste fonctionnement  '!#REF!</definedName>
    <definedName name="Anti_intrusion" localSheetId="2">'[2]Liste fonctionnement  '!#REF!</definedName>
    <definedName name="Anti_intrusion">'[2]Liste fonctionnement  '!#REF!</definedName>
    <definedName name="APC" localSheetId="2">'[2]Liste fonctionnement  '!#REF!</definedName>
    <definedName name="APC">'[2]Liste fonctionnement  '!#REF!</definedName>
    <definedName name="ARI" localSheetId="2">'[2]Liste fonctionnement  '!#REF!</definedName>
    <definedName name="ARI">'[2]Liste fonctionnement  '!#REF!</definedName>
    <definedName name="Armoire_électrique" localSheetId="2">'[2]Liste fonctionnement  '!#REF!</definedName>
    <definedName name="Armoire_électrique">'[2]Liste fonctionnement  '!#REF!</definedName>
    <definedName name="ASCOM" localSheetId="2">'[2]Liste fonctionnement  '!#REF!</definedName>
    <definedName name="ASCOM">'[2]Liste fonctionnement  '!#REF!</definedName>
    <definedName name="ATSE" localSheetId="2">'[2]Liste fonctionnement  '!#REF!</definedName>
    <definedName name="ATSE">'[2]Liste fonctionnement  '!#REF!</definedName>
    <definedName name="Autre" localSheetId="2">'[2]Liste fonctionnement  '!#REF!</definedName>
    <definedName name="Autre">'[2]Liste fonctionnement  '!#REF!</definedName>
    <definedName name="Autre_sécurité" localSheetId="2">'[2]Liste fonctionnement  '!#REF!</definedName>
    <definedName name="Autre_sécurité">'[2]Liste fonctionnement  '!#REF!</definedName>
    <definedName name="Avertisseur_et_balisage" localSheetId="2">'[2]Liste fonctionnement  '!#REF!</definedName>
    <definedName name="Avertisseur_et_balisage">'[2]Liste fonctionnement  '!#REF!</definedName>
    <definedName name="Bardage" localSheetId="2">'[2]Liste fonctionnement  '!#REF!</definedName>
    <definedName name="Bardage">'[2]Liste fonctionnement  '!#REF!</definedName>
    <definedName name="Bardage_Bois" localSheetId="2">'[2]Liste fonctionnement  '!#REF!</definedName>
    <definedName name="Bardage_Bois">'[2]Liste fonctionnement  '!#REF!</definedName>
    <definedName name="Bardage_De_Synthèse" localSheetId="2">'[2]Liste fonctionnement  '!#REF!</definedName>
    <definedName name="Bardage_De_Synthèse">'[2]Liste fonctionnement  '!#REF!</definedName>
    <definedName name="Bardage_Metallique" localSheetId="2">'[2]Liste fonctionnement  '!#REF!</definedName>
    <definedName name="Bardage_Metallique">'[2]Liste fonctionnement  '!#REF!</definedName>
    <definedName name="Barrière_matérielle" localSheetId="2">'[2]Liste fonctionnement  '!#REF!</definedName>
    <definedName name="Barrière_matérielle">'[2]Liste fonctionnement  '!#REF!</definedName>
    <definedName name="BASEG2D" localSheetId="0">#REF!</definedName>
    <definedName name="BASEG2D" localSheetId="2">#REF!</definedName>
    <definedName name="BASEG2D" localSheetId="3">#REF!</definedName>
    <definedName name="BASEG2D" localSheetId="4">#REF!</definedName>
    <definedName name="BASEG2D" localSheetId="1">#REF!</definedName>
    <definedName name="BASEG2D">#REF!</definedName>
    <definedName name="BaseGD" localSheetId="2">#REF!</definedName>
    <definedName name="BaseGD" localSheetId="1">#REF!</definedName>
    <definedName name="BaseGD">#REF!</definedName>
    <definedName name="baseprix">[4]Electricité!$C:$F</definedName>
    <definedName name="baseprixdispocom">'[4]Dispositions communes'!$C:$F</definedName>
    <definedName name="BAUDOIN" localSheetId="0">'[2]Liste fonctionnement  '!#REF!</definedName>
    <definedName name="BAUDOIN" localSheetId="2">'[2]Liste fonctionnement  '!#REF!</definedName>
    <definedName name="BAUDOIN" localSheetId="3">'[2]Liste fonctionnement  '!#REF!</definedName>
    <definedName name="BAUDOIN" localSheetId="4">'[2]Liste fonctionnement  '!#REF!</definedName>
    <definedName name="BAUDOIN" localSheetId="1">'[2]Liste fonctionnement  '!#REF!</definedName>
    <definedName name="BAUDOIN">'[2]Liste fonctionnement  '!#REF!</definedName>
    <definedName name="BECUWE" localSheetId="0">'[2]Liste fonctionnement  '!#REF!</definedName>
    <definedName name="BECUWE" localSheetId="2">'[2]Liste fonctionnement  '!#REF!</definedName>
    <definedName name="BECUWE" localSheetId="3">'[2]Liste fonctionnement  '!#REF!</definedName>
    <definedName name="BECUWE" localSheetId="1">'[2]Liste fonctionnement  '!#REF!</definedName>
    <definedName name="BECUWE">'[2]Liste fonctionnement  '!#REF!</definedName>
    <definedName name="BERGERAT" localSheetId="0">'[2]Liste fonctionnement  '!#REF!</definedName>
    <definedName name="BERGERAT" localSheetId="2">'[2]Liste fonctionnement  '!#REF!</definedName>
    <definedName name="BERGERAT" localSheetId="3">'[2]Liste fonctionnement  '!#REF!</definedName>
    <definedName name="BERGERAT" localSheetId="1">'[2]Liste fonctionnement  '!#REF!</definedName>
    <definedName name="BERGERAT">'[2]Liste fonctionnement  '!#REF!</definedName>
    <definedName name="BOSCH" localSheetId="0">'[2]Liste fonctionnement  '!#REF!</definedName>
    <definedName name="BOSCH" localSheetId="2">'[2]Liste fonctionnement  '!#REF!</definedName>
    <definedName name="BOSCH" localSheetId="3">'[2]Liste fonctionnement  '!#REF!</definedName>
    <definedName name="BOSCH" localSheetId="1">'[2]Liste fonctionnement  '!#REF!</definedName>
    <definedName name="BOSCH">'[2]Liste fonctionnement  '!#REF!</definedName>
    <definedName name="BOUYER" localSheetId="2">'[2]Liste fonctionnement  '!#REF!</definedName>
    <definedName name="BOUYER" localSheetId="1">'[2]Liste fonctionnement  '!#REF!</definedName>
    <definedName name="BOUYER">'[2]Liste fonctionnement  '!#REF!</definedName>
    <definedName name="BPU">#REF!</definedName>
    <definedName name="BROTHER" localSheetId="0">'[2]Liste fonctionnement  '!#REF!</definedName>
    <definedName name="BROTHER" localSheetId="2">'[2]Liste fonctionnement  '!#REF!</definedName>
    <definedName name="BROTHER" localSheetId="3">'[2]Liste fonctionnement  '!#REF!</definedName>
    <definedName name="BROTHER" localSheetId="4">'[2]Liste fonctionnement  '!#REF!</definedName>
    <definedName name="BROTHER" localSheetId="1">'[2]Liste fonctionnement  '!#REF!</definedName>
    <definedName name="BROTHER">'[2]Liste fonctionnement  '!#REF!</definedName>
    <definedName name="CARLOGAVAZZI" localSheetId="0">'[2]Liste fonctionnement  '!#REF!</definedName>
    <definedName name="CARLOGAVAZZI" localSheetId="2">'[2]Liste fonctionnement  '!#REF!</definedName>
    <definedName name="CARLOGAVAZZI" localSheetId="3">'[2]Liste fonctionnement  '!#REF!</definedName>
    <definedName name="CARLOGAVAZZI" localSheetId="4">'[2]Liste fonctionnement  '!#REF!</definedName>
    <definedName name="CARLOGAVAZZI" localSheetId="1">'[2]Liste fonctionnement  '!#REF!</definedName>
    <definedName name="CARLOGAVAZZI">'[2]Liste fonctionnement  '!#REF!</definedName>
    <definedName name="CATERPILLAR" localSheetId="0">'[2]Liste fonctionnement  '!#REF!</definedName>
    <definedName name="CATERPILLAR" localSheetId="2">'[2]Liste fonctionnement  '!#REF!</definedName>
    <definedName name="CATERPILLAR" localSheetId="3">'[2]Liste fonctionnement  '!#REF!</definedName>
    <definedName name="CATERPILLAR" localSheetId="4">'[2]Liste fonctionnement  '!#REF!</definedName>
    <definedName name="CATERPILLAR" localSheetId="1">'[2]Liste fonctionnement  '!#REF!</definedName>
    <definedName name="CATERPILLAR">'[2]Liste fonctionnement  '!#REF!</definedName>
    <definedName name="CELLULE" localSheetId="0">'[2]Liste fonctionnement  '!#REF!</definedName>
    <definedName name="CELLULE" localSheetId="2">'[2]Liste fonctionnement  '!#REF!</definedName>
    <definedName name="CELLULE" localSheetId="3">'[2]Liste fonctionnement  '!#REF!</definedName>
    <definedName name="CELLULE" localSheetId="4">'[2]Liste fonctionnement  '!#REF!</definedName>
    <definedName name="CELLULE" localSheetId="1">'[2]Liste fonctionnement  '!#REF!</definedName>
    <definedName name="CELLULE">'[2]Liste fonctionnement  '!#REF!</definedName>
    <definedName name="Centrale_conversion_fréquence" localSheetId="0">'[2]Liste fonctionnement  '!#REF!</definedName>
    <definedName name="Centrale_conversion_fréquence" localSheetId="2">'[2]Liste fonctionnement  '!#REF!</definedName>
    <definedName name="Centrale_conversion_fréquence" localSheetId="3">'[2]Liste fonctionnement  '!#REF!</definedName>
    <definedName name="Centrale_conversion_fréquence" localSheetId="4">'[2]Liste fonctionnement  '!#REF!</definedName>
    <definedName name="Centrale_conversion_fréquence" localSheetId="1">'[2]Liste fonctionnement  '!#REF!</definedName>
    <definedName name="Centrale_conversion_fréquence">'[2]Liste fonctionnement  '!#REF!</definedName>
    <definedName name="CERBERUS" localSheetId="0">'[2]Liste fonctionnement  '!#REF!</definedName>
    <definedName name="CERBERUS" localSheetId="2">'[2]Liste fonctionnement  '!#REF!</definedName>
    <definedName name="CERBERUS" localSheetId="3">'[2]Liste fonctionnement  '!#REF!</definedName>
    <definedName name="CERBERUS" localSheetId="4">'[2]Liste fonctionnement  '!#REF!</definedName>
    <definedName name="CERBERUS" localSheetId="1">'[2]Liste fonctionnement  '!#REF!</definedName>
    <definedName name="CERBERUS">'[2]Liste fonctionnement  '!#REF!</definedName>
    <definedName name="Chenaux" localSheetId="0">'[2]Liste fonctionnement  '!#REF!</definedName>
    <definedName name="Chenaux" localSheetId="2">'[2]Liste fonctionnement  '!#REF!</definedName>
    <definedName name="Chenaux" localSheetId="3">'[2]Liste fonctionnement  '!#REF!</definedName>
    <definedName name="Chenaux" localSheetId="4">'[2]Liste fonctionnement  '!#REF!</definedName>
    <definedName name="Chenaux" localSheetId="1">'[2]Liste fonctionnement  '!#REF!</definedName>
    <definedName name="Chenaux">'[2]Liste fonctionnement  '!#REF!</definedName>
    <definedName name="CHUBB" localSheetId="0">'[2]Liste fonctionnement  '!#REF!</definedName>
    <definedName name="CHUBB" localSheetId="2">'[2]Liste fonctionnement  '!#REF!</definedName>
    <definedName name="CHUBB" localSheetId="3">'[2]Liste fonctionnement  '!#REF!</definedName>
    <definedName name="CHUBB" localSheetId="4">'[2]Liste fonctionnement  '!#REF!</definedName>
    <definedName name="CHUBB" localSheetId="1">'[2]Liste fonctionnement  '!#REF!</definedName>
    <definedName name="CHUBB">'[2]Liste fonctionnement  '!#REF!</definedName>
    <definedName name="Circulation" localSheetId="0">'[2]Liste fonctionnement  '!#REF!</definedName>
    <definedName name="Circulation" localSheetId="2">'[2]Liste fonctionnement  '!#REF!</definedName>
    <definedName name="Circulation" localSheetId="3">'[2]Liste fonctionnement  '!#REF!</definedName>
    <definedName name="Circulation" localSheetId="4">'[2]Liste fonctionnement  '!#REF!</definedName>
    <definedName name="Circulation" localSheetId="1">'[2]Liste fonctionnement  '!#REF!</definedName>
    <definedName name="Circulation">'[2]Liste fonctionnement  '!#REF!</definedName>
    <definedName name="Cloisonnement" localSheetId="0">'[2]Liste fonctionnement  '!#REF!</definedName>
    <definedName name="Cloisonnement" localSheetId="2">'[2]Liste fonctionnement  '!#REF!</definedName>
    <definedName name="Cloisonnement" localSheetId="3">'[2]Liste fonctionnement  '!#REF!</definedName>
    <definedName name="Cloisonnement" localSheetId="4">'[2]Liste fonctionnement  '!#REF!</definedName>
    <definedName name="Cloisonnement" localSheetId="1">'[2]Liste fonctionnement  '!#REF!</definedName>
    <definedName name="Cloisonnement">'[2]Liste fonctionnement  '!#REF!</definedName>
    <definedName name="Clos_Couvert" localSheetId="0">'[2]Liste fonctionnement  '!#REF!</definedName>
    <definedName name="Clos_Couvert" localSheetId="2">'[2]Liste fonctionnement  '!#REF!</definedName>
    <definedName name="Clos_Couvert" localSheetId="3">'[2]Liste fonctionnement  '!#REF!</definedName>
    <definedName name="Clos_Couvert" localSheetId="4">'[2]Liste fonctionnement  '!#REF!</definedName>
    <definedName name="Clos_Couvert" localSheetId="1">'[2]Liste fonctionnement  '!#REF!</definedName>
    <definedName name="Clos_Couvert">'[2]Liste fonctionnement  '!#REF!</definedName>
    <definedName name="Coffret_industriel" localSheetId="0">'[2]Liste fonctionnement  '!#REF!</definedName>
    <definedName name="Coffret_industriel" localSheetId="2">'[2]Liste fonctionnement  '!#REF!</definedName>
    <definedName name="Coffret_industriel" localSheetId="3">'[2]Liste fonctionnement  '!#REF!</definedName>
    <definedName name="Coffret_industriel" localSheetId="4">'[2]Liste fonctionnement  '!#REF!</definedName>
    <definedName name="Coffret_industriel" localSheetId="1">'[2]Liste fonctionnement  '!#REF!</definedName>
    <definedName name="Coffret_industriel">'[2]Liste fonctionnement  '!#REF!</definedName>
    <definedName name="COMEX" localSheetId="0">'[2]Liste fonctionnement  '!#REF!</definedName>
    <definedName name="COMEX" localSheetId="2">'[2]Liste fonctionnement  '!#REF!</definedName>
    <definedName name="COMEX" localSheetId="3">'[2]Liste fonctionnement  '!#REF!</definedName>
    <definedName name="COMEX" localSheetId="4">'[2]Liste fonctionnement  '!#REF!</definedName>
    <definedName name="COMEX" localSheetId="1">'[2]Liste fonctionnement  '!#REF!</definedName>
    <definedName name="COMEX">'[2]Liste fonctionnement  '!#REF!</definedName>
    <definedName name="Comptage" localSheetId="0">'[2]Liste fonctionnement  '!#REF!</definedName>
    <definedName name="Comptage" localSheetId="2">'[2]Liste fonctionnement  '!#REF!</definedName>
    <definedName name="Comptage" localSheetId="3">'[2]Liste fonctionnement  '!#REF!</definedName>
    <definedName name="Comptage" localSheetId="4">'[2]Liste fonctionnement  '!#REF!</definedName>
    <definedName name="Comptage" localSheetId="1">'[2]Liste fonctionnement  '!#REF!</definedName>
    <definedName name="Comptage">'[2]Liste fonctionnement  '!#REF!</definedName>
    <definedName name="Contrôle_accès" localSheetId="0">'[2]Liste fonctionnement  '!#REF!</definedName>
    <definedName name="Contrôle_accès" localSheetId="2">'[2]Liste fonctionnement  '!#REF!</definedName>
    <definedName name="Contrôle_accès" localSheetId="3">'[2]Liste fonctionnement  '!#REF!</definedName>
    <definedName name="Contrôle_accès" localSheetId="4">'[2]Liste fonctionnement  '!#REF!</definedName>
    <definedName name="Contrôle_accès" localSheetId="1">'[2]Liste fonctionnement  '!#REF!</definedName>
    <definedName name="Contrôle_accès">'[2]Liste fonctionnement  '!#REF!</definedName>
    <definedName name="Courant_fort" localSheetId="0">'[2]Liste fonctionnement  '!#REF!</definedName>
    <definedName name="Courant_fort" localSheetId="2">'[2]Liste fonctionnement  '!#REF!</definedName>
    <definedName name="Courant_fort" localSheetId="3">'[2]Liste fonctionnement  '!#REF!</definedName>
    <definedName name="Courant_fort" localSheetId="4">'[2]Liste fonctionnement  '!#REF!</definedName>
    <definedName name="Courant_fort" localSheetId="1">'[2]Liste fonctionnement  '!#REF!</definedName>
    <definedName name="Courant_fort">'[2]Liste fonctionnement  '!#REF!</definedName>
    <definedName name="Couverture" localSheetId="0">'[2]Liste fonctionnement  '!#REF!</definedName>
    <definedName name="Couverture" localSheetId="2">'[2]Liste fonctionnement  '!#REF!</definedName>
    <definedName name="Couverture" localSheetId="3">'[2]Liste fonctionnement  '!#REF!</definedName>
    <definedName name="Couverture" localSheetId="4">'[2]Liste fonctionnement  '!#REF!</definedName>
    <definedName name="Couverture" localSheetId="1">'[2]Liste fonctionnement  '!#REF!</definedName>
    <definedName name="Couverture">'[2]Liste fonctionnement  '!#REF!</definedName>
    <definedName name="DEF" localSheetId="0">'[2]Liste fonctionnement  '!#REF!</definedName>
    <definedName name="DEF" localSheetId="2">'[2]Liste fonctionnement  '!#REF!</definedName>
    <definedName name="DEF" localSheetId="3">'[2]Liste fonctionnement  '!#REF!</definedName>
    <definedName name="DEF" localSheetId="4">'[2]Liste fonctionnement  '!#REF!</definedName>
    <definedName name="DEF" localSheetId="1">'[2]Liste fonctionnement  '!#REF!</definedName>
    <definedName name="DEF">'[2]Liste fonctionnement  '!#REF!</definedName>
    <definedName name="DELL" localSheetId="0">'[2]Liste fonctionnement  '!#REF!</definedName>
    <definedName name="DELL" localSheetId="2">'[2]Liste fonctionnement  '!#REF!</definedName>
    <definedName name="DELL" localSheetId="3">'[2]Liste fonctionnement  '!#REF!</definedName>
    <definedName name="DELL" localSheetId="4">'[2]Liste fonctionnement  '!#REF!</definedName>
    <definedName name="DELL" localSheetId="1">'[2]Liste fonctionnement  '!#REF!</definedName>
    <definedName name="DELL">'[2]Liste fonctionnement  '!#REF!</definedName>
    <definedName name="DEPAEPE" localSheetId="0">'[2]Liste fonctionnement  '!#REF!</definedName>
    <definedName name="DEPAEPE" localSheetId="2">'[2]Liste fonctionnement  '!#REF!</definedName>
    <definedName name="DEPAEPE" localSheetId="3">'[2]Liste fonctionnement  '!#REF!</definedName>
    <definedName name="DEPAEPE" localSheetId="4">'[2]Liste fonctionnement  '!#REF!</definedName>
    <definedName name="DEPAEPE" localSheetId="1">'[2]Liste fonctionnement  '!#REF!</definedName>
    <definedName name="DEPAEPE">'[2]Liste fonctionnement  '!#REF!</definedName>
    <definedName name="DESAUTEL" localSheetId="0">'[2]Liste fonctionnement  '!#REF!</definedName>
    <definedName name="DESAUTEL" localSheetId="2">'[2]Liste fonctionnement  '!#REF!</definedName>
    <definedName name="DESAUTEL" localSheetId="3">'[2]Liste fonctionnement  '!#REF!</definedName>
    <definedName name="DESAUTEL" localSheetId="4">'[2]Liste fonctionnement  '!#REF!</definedName>
    <definedName name="DESAUTEL" localSheetId="1">'[2]Liste fonctionnement  '!#REF!</definedName>
    <definedName name="DESAUTEL">'[2]Liste fonctionnement  '!#REF!</definedName>
    <definedName name="Descente" localSheetId="0">'[2]Liste fonctionnement  '!#REF!</definedName>
    <definedName name="Descente" localSheetId="2">'[2]Liste fonctionnement  '!#REF!</definedName>
    <definedName name="Descente" localSheetId="3">'[2]Liste fonctionnement  '!#REF!</definedName>
    <definedName name="Descente" localSheetId="4">'[2]Liste fonctionnement  '!#REF!</definedName>
    <definedName name="Descente" localSheetId="1">'[2]Liste fonctionnement  '!#REF!</definedName>
    <definedName name="Descente">'[2]Liste fonctionnement  '!#REF!</definedName>
    <definedName name="Désenfumage" localSheetId="0">'[2]Liste fonctionnement  '!#REF!</definedName>
    <definedName name="Désenfumage" localSheetId="2">'[2]Liste fonctionnement  '!#REF!</definedName>
    <definedName name="Désenfumage" localSheetId="3">'[2]Liste fonctionnement  '!#REF!</definedName>
    <definedName name="Désenfumage" localSheetId="4">'[2]Liste fonctionnement  '!#REF!</definedName>
    <definedName name="Désenfumage" localSheetId="1">'[2]Liste fonctionnement  '!#REF!</definedName>
    <definedName name="Désenfumage">'[2]Liste fonctionnement  '!#REF!</definedName>
    <definedName name="Détection_incendie" localSheetId="0">'[2]Liste fonctionnement  '!#REF!</definedName>
    <definedName name="Détection_incendie" localSheetId="2">'[2]Liste fonctionnement  '!#REF!</definedName>
    <definedName name="Détection_incendie" localSheetId="3">'[2]Liste fonctionnement  '!#REF!</definedName>
    <definedName name="Détection_incendie" localSheetId="4">'[2]Liste fonctionnement  '!#REF!</definedName>
    <definedName name="Détection_incendie" localSheetId="1">'[2]Liste fonctionnement  '!#REF!</definedName>
    <definedName name="Détection_incendie">'[2]Liste fonctionnement  '!#REF!</definedName>
    <definedName name="DIALTEL" localSheetId="0">'[2]Liste fonctionnement  '!#REF!</definedName>
    <definedName name="DIALTEL" localSheetId="2">'[2]Liste fonctionnement  '!#REF!</definedName>
    <definedName name="DIALTEL" localSheetId="3">'[2]Liste fonctionnement  '!#REF!</definedName>
    <definedName name="DIALTEL" localSheetId="4">'[2]Liste fonctionnement  '!#REF!</definedName>
    <definedName name="DIALTEL" localSheetId="1">'[2]Liste fonctionnement  '!#REF!</definedName>
    <definedName name="DIALTEL">'[2]Liste fonctionnement  '!#REF!</definedName>
    <definedName name="Dmax13" localSheetId="0">#REF!</definedName>
    <definedName name="Dmax13" localSheetId="2">#REF!</definedName>
    <definedName name="Dmax13" localSheetId="3">#REF!</definedName>
    <definedName name="Dmax13" localSheetId="4">#REF!</definedName>
    <definedName name="Dmax13">#REF!</definedName>
    <definedName name="Dmax14" localSheetId="2">#REF!</definedName>
    <definedName name="Dmax14">#REF!</definedName>
    <definedName name="Dmax15" localSheetId="2">#REF!</definedName>
    <definedName name="Dmax15">#REF!</definedName>
    <definedName name="Dmin13" localSheetId="2">#REF!</definedName>
    <definedName name="Dmin13">#REF!</definedName>
    <definedName name="Dmin14" localSheetId="2">#REF!</definedName>
    <definedName name="Dmin14">#REF!</definedName>
    <definedName name="Dmin15" localSheetId="2">#REF!</definedName>
    <definedName name="Dmin15">#REF!</definedName>
    <definedName name="Dmin16" localSheetId="0">'[3]cotation1 étude'!$E$82</definedName>
    <definedName name="Dmin16" localSheetId="3">'[3]cotation1 étude'!$E$82</definedName>
    <definedName name="Dmin16" localSheetId="4">'[1]cotation1 étude'!$E$82</definedName>
    <definedName name="Dmin16">'[1]cotation1 étude'!$E$82</definedName>
    <definedName name="Dmin25" localSheetId="0">#REF!</definedName>
    <definedName name="Dmin25" localSheetId="2">#REF!</definedName>
    <definedName name="Dmin25" localSheetId="3">#REF!</definedName>
    <definedName name="Dmin25" localSheetId="4">#REF!</definedName>
    <definedName name="Dmin25">#REF!</definedName>
    <definedName name="Domaine_métier" localSheetId="0">'[2]Liste fonctionnement  '!#REF!</definedName>
    <definedName name="Domaine_métier" localSheetId="2">'[2]Liste fonctionnement  '!#REF!</definedName>
    <definedName name="Domaine_métier" localSheetId="3">'[2]Liste fonctionnement  '!#REF!</definedName>
    <definedName name="Domaine_métier" localSheetId="4">'[2]Liste fonctionnement  '!#REF!</definedName>
    <definedName name="Domaine_métier" localSheetId="1">'[2]Liste fonctionnement  '!#REF!</definedName>
    <definedName name="Domaine_métier">'[2]Liste fonctionnement  '!#REF!</definedName>
    <definedName name="DRÄGER" localSheetId="0">'[2]Liste fonctionnement  '!#REF!</definedName>
    <definedName name="DRÄGER" localSheetId="2">'[2]Liste fonctionnement  '!#REF!</definedName>
    <definedName name="DRÄGER" localSheetId="3">'[2]Liste fonctionnement  '!#REF!</definedName>
    <definedName name="DRÄGER" localSheetId="1">'[2]Liste fonctionnement  '!#REF!</definedName>
    <definedName name="DRÄGER">'[2]Liste fonctionnement  '!#REF!</definedName>
    <definedName name="EATON" localSheetId="0">'[2]Liste fonctionnement  '!#REF!</definedName>
    <definedName name="EATON" localSheetId="2">'[2]Liste fonctionnement  '!#REF!</definedName>
    <definedName name="EATON" localSheetId="3">'[2]Liste fonctionnement  '!#REF!</definedName>
    <definedName name="EATON" localSheetId="1">'[2]Liste fonctionnement  '!#REF!</definedName>
    <definedName name="EATON">'[2]Liste fonctionnement  '!#REF!</definedName>
    <definedName name="Eclairage_public" localSheetId="0">'[2]Liste fonctionnement  '!#REF!</definedName>
    <definedName name="Eclairage_public" localSheetId="2">'[2]Liste fonctionnement  '!#REF!</definedName>
    <definedName name="Eclairage_public" localSheetId="3">'[2]Liste fonctionnement  '!#REF!</definedName>
    <definedName name="Eclairage_public" localSheetId="1">'[2]Liste fonctionnement  '!#REF!</definedName>
    <definedName name="Eclairage_public">'[2]Liste fonctionnement  '!#REF!</definedName>
    <definedName name="ELC" localSheetId="2">'[2]Liste fonctionnement  '!#REF!</definedName>
    <definedName name="ELC" localSheetId="1">'[2]Liste fonctionnement  '!#REF!</definedName>
    <definedName name="ELC">'[2]Liste fonctionnement  '!#REF!</definedName>
    <definedName name="Eléments_Porteurs" localSheetId="2">'[2]Liste fonctionnement  '!#REF!</definedName>
    <definedName name="Eléments_Porteurs" localSheetId="1">'[2]Liste fonctionnement  '!#REF!</definedName>
    <definedName name="Eléments_Porteurs">'[2]Liste fonctionnement  '!#REF!</definedName>
    <definedName name="ENAG" localSheetId="2">'[2]Liste fonctionnement  '!#REF!</definedName>
    <definedName name="ENAG" localSheetId="1">'[2]Liste fonctionnement  '!#REF!</definedName>
    <definedName name="ENAG">'[2]Liste fonctionnement  '!#REF!</definedName>
    <definedName name="ENEO" localSheetId="2">'[2]Liste fonctionnement  '!#REF!</definedName>
    <definedName name="ENEO" localSheetId="1">'[2]Liste fonctionnement  '!#REF!</definedName>
    <definedName name="ENEO">'[2]Liste fonctionnement  '!#REF!</definedName>
    <definedName name="ENTRELEC" localSheetId="2">'[2]Liste fonctionnement  '!#REF!</definedName>
    <definedName name="ENTRELEC" localSheetId="1">'[2]Liste fonctionnement  '!#REF!</definedName>
    <definedName name="ENTRELEC">'[2]Liste fonctionnement  '!#REF!</definedName>
    <definedName name="ERNITEC" localSheetId="2">'[2]Liste fonctionnement  '!#REF!</definedName>
    <definedName name="ERNITEC" localSheetId="1">'[2]Liste fonctionnement  '!#REF!</definedName>
    <definedName name="ERNITEC">'[2]Liste fonctionnement  '!#REF!</definedName>
    <definedName name="Estimation_du_Service" localSheetId="0">'[3]cotation1 étude'!$C$12</definedName>
    <definedName name="Estimation_du_Service" localSheetId="3">'[3]cotation1 étude'!$C$12</definedName>
    <definedName name="Estimation_du_Service" localSheetId="4">'[1]cotation1 étude'!$C$12</definedName>
    <definedName name="Estimation_du_Service">'[1]cotation1 étude'!$C$12</definedName>
    <definedName name="Etanchéité" localSheetId="0">'[2]Liste fonctionnement  '!#REF!</definedName>
    <definedName name="Etanchéité" localSheetId="2">'[2]Liste fonctionnement  '!#REF!</definedName>
    <definedName name="Etanchéité" localSheetId="3">'[2]Liste fonctionnement  '!#REF!</definedName>
    <definedName name="Etanchéité" localSheetId="4">'[2]Liste fonctionnement  '!#REF!</definedName>
    <definedName name="Etanchéité" localSheetId="1">'[2]Liste fonctionnement  '!#REF!</definedName>
    <definedName name="Etanchéité">'[2]Liste fonctionnement  '!#REF!</definedName>
    <definedName name="Etat" localSheetId="0">'[2]Liste fonctionnement  '!#REF!</definedName>
    <definedName name="Etat" localSheetId="2">'[2]Liste fonctionnement  '!#REF!</definedName>
    <definedName name="Etat" localSheetId="3">'[2]Liste fonctionnement  '!#REF!</definedName>
    <definedName name="Etat" localSheetId="1">'[2]Liste fonctionnement  '!#REF!</definedName>
    <definedName name="Etat">'[2]Liste fonctionnement  '!#REF!</definedName>
    <definedName name="Evacuation_E.P." localSheetId="0">'[2]Liste fonctionnement  '!#REF!</definedName>
    <definedName name="Evacuation_E.P." localSheetId="2">'[2]Liste fonctionnement  '!#REF!</definedName>
    <definedName name="Evacuation_E.P." localSheetId="3">'[2]Liste fonctionnement  '!#REF!</definedName>
    <definedName name="Evacuation_E.P." localSheetId="1">'[2]Liste fonctionnement  '!#REF!</definedName>
    <definedName name="Evacuation_E.P.">'[2]Liste fonctionnement  '!#REF!</definedName>
    <definedName name="FfD" localSheetId="0">#REF!</definedName>
    <definedName name="FfD" localSheetId="2">#REF!</definedName>
    <definedName name="FfD" localSheetId="3">#REF!</definedName>
    <definedName name="FfD" localSheetId="4">#REF!</definedName>
    <definedName name="FfD">#REF!</definedName>
    <definedName name="Fiabilité" localSheetId="0">'[2]Liste fonctionnement  '!#REF!</definedName>
    <definedName name="Fiabilité" localSheetId="2">'[2]Liste fonctionnement  '!#REF!</definedName>
    <definedName name="Fiabilité" localSheetId="3">'[2]Liste fonctionnement  '!#REF!</definedName>
    <definedName name="Fiabilité" localSheetId="1">'[2]Liste fonctionnement  '!#REF!</definedName>
    <definedName name="Fiabilité">'[2]Liste fonctionnement  '!#REF!</definedName>
    <definedName name="Fiable" localSheetId="0">'[2]Liste fonctionnement  '!#REF!</definedName>
    <definedName name="Fiable" localSheetId="2">'[2]Liste fonctionnement  '!#REF!</definedName>
    <definedName name="Fiable" localSheetId="3">'[2]Liste fonctionnement  '!#REF!</definedName>
    <definedName name="Fiable" localSheetId="1">'[2]Liste fonctionnement  '!#REF!</definedName>
    <definedName name="Fiable">'[2]Liste fonctionnement  '!#REF!</definedName>
    <definedName name="FINDER" localSheetId="0">'[2]Liste fonctionnement  '!#REF!</definedName>
    <definedName name="FINDER" localSheetId="2">'[2]Liste fonctionnement  '!#REF!</definedName>
    <definedName name="FINDER" localSheetId="3">'[2]Liste fonctionnement  '!#REF!</definedName>
    <definedName name="FINDER" localSheetId="1">'[2]Liste fonctionnement  '!#REF!</definedName>
    <definedName name="FINDER">'[2]Liste fonctionnement  '!#REF!</definedName>
    <definedName name="GPI" localSheetId="2">'[2]Liste fonctionnement  '!#REF!</definedName>
    <definedName name="GPI" localSheetId="1">'[2]Liste fonctionnement  '!#REF!</definedName>
    <definedName name="GPI">'[2]Liste fonctionnement  '!#REF!</definedName>
    <definedName name="GUARDALL" localSheetId="2">'[2]Liste fonctionnement  '!#REF!</definedName>
    <definedName name="GUARDALL" localSheetId="1">'[2]Liste fonctionnement  '!#REF!</definedName>
    <definedName name="GUARDALL">'[2]Liste fonctionnement  '!#REF!</definedName>
    <definedName name="HENRY" localSheetId="2">'[2]Liste fonctionnement  '!#REF!</definedName>
    <definedName name="HENRY" localSheetId="1">'[2]Liste fonctionnement  '!#REF!</definedName>
    <definedName name="HENRY">'[2]Liste fonctionnement  '!#REF!</definedName>
    <definedName name="HIRSCHMANN" localSheetId="2">'[2]Liste fonctionnement  '!#REF!</definedName>
    <definedName name="HIRSCHMANN" localSheetId="1">'[2]Liste fonctionnement  '!#REF!</definedName>
    <definedName name="HIRSCHMANN">'[2]Liste fonctionnement  '!#REF!</definedName>
    <definedName name="HONDA" localSheetId="2">'[2]Liste fonctionnement  '!#REF!</definedName>
    <definedName name="HONDA" localSheetId="1">'[2]Liste fonctionnement  '!#REF!</definedName>
    <definedName name="HONDA">'[2]Liste fonctionnement  '!#REF!</definedName>
    <definedName name="HP" localSheetId="2">'[2]Liste fonctionnement  '!#REF!</definedName>
    <definedName name="HP" localSheetId="1">'[2]Liste fonctionnement  '!#REF!</definedName>
    <definedName name="HP">'[2]Liste fonctionnement  '!#REF!</definedName>
    <definedName name="_xlnm.Print_Titles" localSheetId="2">'BPU install eau &amp; env'!$1:$6</definedName>
    <definedName name="_xlnm.Print_Titles" localSheetId="4">'CréationPrixNouveaux TOUS'!$1:$8</definedName>
    <definedName name="INDELEC" localSheetId="2">'[2]Liste fonctionnement  '!#REF!</definedName>
    <definedName name="INDELEC" localSheetId="1">'[2]Liste fonctionnement  '!#REF!</definedName>
    <definedName name="INDELEC">'[2]Liste fonctionnement  '!#REF!</definedName>
    <definedName name="INDUSCREEN" localSheetId="2">'[2]Liste fonctionnement  '!#REF!</definedName>
    <definedName name="INDUSCREEN" localSheetId="1">'[2]Liste fonctionnement  '!#REF!</definedName>
    <definedName name="INDUSCREEN">'[2]Liste fonctionnement  '!#REF!</definedName>
    <definedName name="Jour" localSheetId="2">'[2]Liste fonctionnement  '!#REF!</definedName>
    <definedName name="Jour" localSheetId="1">'[2]Liste fonctionnement  '!#REF!</definedName>
    <definedName name="Jour">'[2]Liste fonctionnement  '!#REF!</definedName>
    <definedName name="juju" localSheetId="0">#REF!</definedName>
    <definedName name="juju" localSheetId="2">#REF!</definedName>
    <definedName name="juju" localSheetId="3">#REF!</definedName>
    <definedName name="juju" localSheetId="4">#REF!</definedName>
    <definedName name="juju">#REF!</definedName>
    <definedName name="KKKK" localSheetId="2">#REF!</definedName>
    <definedName name="KKKK">#REF!</definedName>
    <definedName name="KKKK222" localSheetId="2">#REF!</definedName>
    <definedName name="KKKK222">#REF!</definedName>
    <definedName name="KKKK2222" localSheetId="2">#REF!</definedName>
    <definedName name="KKKK2222">#REF!</definedName>
    <definedName name="LEGRAND" localSheetId="2">'[2]Liste fonctionnement  '!#REF!</definedName>
    <definedName name="LEGRAND" localSheetId="1">'[2]Liste fonctionnement  '!#REF!</definedName>
    <definedName name="LEGRAND">'[2]Liste fonctionnement  '!#REF!</definedName>
    <definedName name="LEROY_SOMMER" localSheetId="2">'[2]Liste fonctionnement  '!#REF!</definedName>
    <definedName name="LEROY_SOMMER">'[2]Liste fonctionnement  '!#REF!</definedName>
    <definedName name="LG" localSheetId="2">'[2]Liste fonctionnement  '!#REF!</definedName>
    <definedName name="LG">'[2]Liste fonctionnement  '!#REF!</definedName>
    <definedName name="libelle">[4]Electricité!$C:$C</definedName>
    <definedName name="LISTER_PETTER" localSheetId="0">'[2]Liste fonctionnement  '!#REF!</definedName>
    <definedName name="LISTER_PETTER" localSheetId="2">'[2]Liste fonctionnement  '!#REF!</definedName>
    <definedName name="LISTER_PETTER" localSheetId="3">'[2]Liste fonctionnement  '!#REF!</definedName>
    <definedName name="LISTER_PETTER" localSheetId="4">'[2]Liste fonctionnement  '!#REF!</definedName>
    <definedName name="LISTER_PETTER" localSheetId="1">'[2]Liste fonctionnement  '!#REF!</definedName>
    <definedName name="LISTER_PETTER">'[2]Liste fonctionnement  '!#REF!</definedName>
    <definedName name="MARQUES" localSheetId="0">'[2]Liste fonctionnement  '!#REF!</definedName>
    <definedName name="MARQUES" localSheetId="2">'[2]Liste fonctionnement  '!#REF!</definedName>
    <definedName name="MARQUES" localSheetId="3">'[2]Liste fonctionnement  '!#REF!</definedName>
    <definedName name="MARQUES" localSheetId="1">'[2]Liste fonctionnement  '!#REF!</definedName>
    <definedName name="MARQUES">'[2]Liste fonctionnement  '!#REF!</definedName>
    <definedName name="Menuiserie_Extérieure" localSheetId="0">'[2]Liste fonctionnement  '!#REF!</definedName>
    <definedName name="Menuiserie_Extérieure" localSheetId="2">'[2]Liste fonctionnement  '!#REF!</definedName>
    <definedName name="Menuiserie_Extérieure" localSheetId="3">'[2]Liste fonctionnement  '!#REF!</definedName>
    <definedName name="Menuiserie_Extérieure" localSheetId="1">'[2]Liste fonctionnement  '!#REF!</definedName>
    <definedName name="Menuiserie_Extérieure">'[2]Liste fonctionnement  '!#REF!</definedName>
    <definedName name="Menuiseries_Intérieures" localSheetId="0">'[2]Liste fonctionnement  '!#REF!</definedName>
    <definedName name="Menuiseries_Intérieures" localSheetId="2">'[2]Liste fonctionnement  '!#REF!</definedName>
    <definedName name="Menuiseries_Intérieures" localSheetId="3">'[2]Liste fonctionnement  '!#REF!</definedName>
    <definedName name="Menuiseries_Intérieures" localSheetId="1">'[2]Liste fonctionnement  '!#REF!</definedName>
    <definedName name="Menuiseries_Intérieures">'[2]Liste fonctionnement  '!#REF!</definedName>
    <definedName name="Merlin_Gérin" localSheetId="0">'[2]Liste fonctionnement  '!#REF!</definedName>
    <definedName name="Merlin_Gérin" localSheetId="2">'[2]Liste fonctionnement  '!#REF!</definedName>
    <definedName name="Merlin_Gérin" localSheetId="3">'[2]Liste fonctionnement  '!#REF!</definedName>
    <definedName name="Merlin_Gérin" localSheetId="1">'[2]Liste fonctionnement  '!#REF!</definedName>
    <definedName name="Merlin_Gérin">'[2]Liste fonctionnement  '!#REF!</definedName>
    <definedName name="Métal" localSheetId="2">'[2]Liste fonctionnement  '!#REF!</definedName>
    <definedName name="Métal" localSheetId="1">'[2]Liste fonctionnement  '!#REF!</definedName>
    <definedName name="Métal">'[2]Liste fonctionnement  '!#REF!</definedName>
    <definedName name="MGE" localSheetId="2">'[2]Liste fonctionnement  '!#REF!</definedName>
    <definedName name="MGE" localSheetId="1">'[2]Liste fonctionnement  '!#REF!</definedName>
    <definedName name="MGE">'[2]Liste fonctionnement  '!#REF!</definedName>
    <definedName name="MHT" localSheetId="0">#REF!</definedName>
    <definedName name="MHT" localSheetId="2">#REF!</definedName>
    <definedName name="MHT" localSheetId="3">#REF!</definedName>
    <definedName name="MHT" localSheetId="4">#REF!</definedName>
    <definedName name="MHT">#REF!</definedName>
    <definedName name="Mois" localSheetId="0">'[2]Liste fonctionnement  '!#REF!</definedName>
    <definedName name="Mois" localSheetId="2">'[2]Liste fonctionnement  '!#REF!</definedName>
    <definedName name="Mois" localSheetId="3">'[2]Liste fonctionnement  '!#REF!</definedName>
    <definedName name="Mois" localSheetId="4">'[2]Liste fonctionnement  '!#REF!</definedName>
    <definedName name="Mois" localSheetId="1">'[2]Liste fonctionnement  '!#REF!</definedName>
    <definedName name="Mois">'[2]Liste fonctionnement  '!#REF!</definedName>
    <definedName name="montant">[4]Electricité!$F:$F</definedName>
    <definedName name="NEC" localSheetId="0">'[2]Liste fonctionnement  '!#REF!</definedName>
    <definedName name="NEC" localSheetId="2">'[2]Liste fonctionnement  '!#REF!</definedName>
    <definedName name="NEC" localSheetId="3">'[2]Liste fonctionnement  '!#REF!</definedName>
    <definedName name="NEC" localSheetId="4">'[2]Liste fonctionnement  '!#REF!</definedName>
    <definedName name="NEC" localSheetId="1">'[2]Liste fonctionnement  '!#REF!</definedName>
    <definedName name="NEC">'[2]Liste fonctionnement  '!#REF!</definedName>
    <definedName name="non_fiable" localSheetId="0">'[2]Liste fonctionnement  '!#REF!</definedName>
    <definedName name="non_fiable" localSheetId="2">'[2]Liste fonctionnement  '!#REF!</definedName>
    <definedName name="non_fiable" localSheetId="3">'[2]Liste fonctionnement  '!#REF!</definedName>
    <definedName name="non_fiable" localSheetId="1">'[2]Liste fonctionnement  '!#REF!</definedName>
    <definedName name="non_fiable">'[2]Liste fonctionnement  '!#REF!</definedName>
    <definedName name="Obstacles_actifs_dangereux" localSheetId="0">'[2]Liste fonctionnement  '!#REF!</definedName>
    <definedName name="Obstacles_actifs_dangereux" localSheetId="2">'[2]Liste fonctionnement  '!#REF!</definedName>
    <definedName name="Obstacles_actifs_dangereux" localSheetId="3">'[2]Liste fonctionnement  '!#REF!</definedName>
    <definedName name="Obstacles_actifs_dangereux" localSheetId="1">'[2]Liste fonctionnement  '!#REF!</definedName>
    <definedName name="Obstacles_actifs_dangereux">'[2]Liste fonctionnement  '!#REF!</definedName>
    <definedName name="Occultation" localSheetId="0">'[2]Liste fonctionnement  '!#REF!</definedName>
    <definedName name="Occultation" localSheetId="2">'[2]Liste fonctionnement  '!#REF!</definedName>
    <definedName name="Occultation" localSheetId="3">'[2]Liste fonctionnement  '!#REF!</definedName>
    <definedName name="Occultation" localSheetId="1">'[2]Liste fonctionnement  '!#REF!</definedName>
    <definedName name="Occultation">'[2]Liste fonctionnement  '!#REF!</definedName>
    <definedName name="OLDHAM" localSheetId="0">'[2]Liste fonctionnement  '!#REF!</definedName>
    <definedName name="OLDHAM" localSheetId="2">'[2]Liste fonctionnement  '!#REF!</definedName>
    <definedName name="OLDHAM" localSheetId="3">'[2]Liste fonctionnement  '!#REF!</definedName>
    <definedName name="OLDHAM" localSheetId="1">'[2]Liste fonctionnement  '!#REF!</definedName>
    <definedName name="OLDHAM">'[2]Liste fonctionnement  '!#REF!</definedName>
    <definedName name="OLYMPIAN" localSheetId="2">'[2]Liste fonctionnement  '!#REF!</definedName>
    <definedName name="OLYMPIAN" localSheetId="1">'[2]Liste fonctionnement  '!#REF!</definedName>
    <definedName name="OLYMPIAN">'[2]Liste fonctionnement  '!#REF!</definedName>
    <definedName name="ORDINAL_TECHNOLOGIE" localSheetId="2">'[2]Liste fonctionnement  '!#REF!</definedName>
    <definedName name="ORDINAL_TECHNOLOGIE" localSheetId="1">'[2]Liste fonctionnement  '!#REF!</definedName>
    <definedName name="ORDINAL_TECHNOLOGIE">'[2]Liste fonctionnement  '!#REF!</definedName>
    <definedName name="PANASONIC" localSheetId="2">'[2]Liste fonctionnement  '!#REF!</definedName>
    <definedName name="PANASONIC" localSheetId="1">'[2]Liste fonctionnement  '!#REF!</definedName>
    <definedName name="PANASONIC">'[2]Liste fonctionnement  '!#REF!</definedName>
    <definedName name="PERKINS" localSheetId="2">'[2]Liste fonctionnement  '!#REF!</definedName>
    <definedName name="PERKINS" localSheetId="1">'[2]Liste fonctionnement  '!#REF!</definedName>
    <definedName name="PERKINS">'[2]Liste fonctionnement  '!#REF!</definedName>
    <definedName name="PILLER" localSheetId="2">'[2]Liste fonctionnement  '!#REF!</definedName>
    <definedName name="PILLER" localSheetId="1">'[2]Liste fonctionnement  '!#REF!</definedName>
    <definedName name="PILLER">'[2]Liste fonctionnement  '!#REF!</definedName>
    <definedName name="Plafonds_Et_Plafonds_Suspendus" localSheetId="2">'[2]Liste fonctionnement  '!#REF!</definedName>
    <definedName name="Plafonds_Et_Plafonds_Suspendus" localSheetId="1">'[2]Liste fonctionnement  '!#REF!</definedName>
    <definedName name="Plafonds_Et_Plafonds_Suspendus">'[2]Liste fonctionnement  '!#REF!</definedName>
    <definedName name="Plomberie" localSheetId="2">'[2]Liste fonctionnement  '!#REF!</definedName>
    <definedName name="Plomberie" localSheetId="1">'[2]Liste fonctionnement  '!#REF!</definedName>
    <definedName name="Plomberie">'[2]Liste fonctionnement  '!#REF!</definedName>
    <definedName name="Plomberie_bis" localSheetId="2">'[2]Liste fonctionnement  '!#REF!</definedName>
    <definedName name="Plomberie_bis" localSheetId="1">'[2]Liste fonctionnement  '!#REF!</definedName>
    <definedName name="Plomberie_bis">'[2]Liste fonctionnement  '!#REF!</definedName>
    <definedName name="Pmax1" localSheetId="0">#REF!</definedName>
    <definedName name="Pmax1" localSheetId="2">#REF!</definedName>
    <definedName name="Pmax1" localSheetId="3">#REF!</definedName>
    <definedName name="Pmax1" localSheetId="4">#REF!</definedName>
    <definedName name="Pmax1">#REF!</definedName>
    <definedName name="Pmax17" localSheetId="0">'[3]cotation1 étude'!$F$20</definedName>
    <definedName name="Pmax17" localSheetId="3">'[3]cotation1 étude'!$F$20</definedName>
    <definedName name="Pmax17" localSheetId="4">'[1]cotation1 étude'!$F$20</definedName>
    <definedName name="Pmax17">'[1]cotation1 étude'!$F$20</definedName>
    <definedName name="Pmax2" localSheetId="0">#REF!</definedName>
    <definedName name="Pmax2" localSheetId="2">#REF!</definedName>
    <definedName name="Pmax2" localSheetId="3">#REF!</definedName>
    <definedName name="Pmax2" localSheetId="4">#REF!</definedName>
    <definedName name="Pmax2">#REF!</definedName>
    <definedName name="Pmax3" localSheetId="2">#REF!</definedName>
    <definedName name="Pmax3">#REF!</definedName>
    <definedName name="Pmax4" localSheetId="2">#REF!</definedName>
    <definedName name="Pmax4">#REF!</definedName>
    <definedName name="Pmax5" localSheetId="2">#REF!</definedName>
    <definedName name="Pmax5">#REF!</definedName>
    <definedName name="Pmax6" localSheetId="2">#REF!</definedName>
    <definedName name="Pmax6">#REF!</definedName>
    <definedName name="Pmin1" localSheetId="2">#REF!</definedName>
    <definedName name="Pmin1">#REF!</definedName>
    <definedName name="Pmin10" localSheetId="2">#REF!</definedName>
    <definedName name="Pmin10">#REF!</definedName>
    <definedName name="Pmin18" localSheetId="0">'[3]cotation1 étude'!$E$48</definedName>
    <definedName name="Pmin18" localSheetId="3">'[3]cotation1 étude'!$E$48</definedName>
    <definedName name="Pmin18" localSheetId="4">'[1]cotation1 étude'!$E$48</definedName>
    <definedName name="Pmin18">'[1]cotation1 étude'!$E$48</definedName>
    <definedName name="Pmin2" localSheetId="0">#REF!</definedName>
    <definedName name="Pmin2" localSheetId="2">#REF!</definedName>
    <definedName name="Pmin2" localSheetId="3">#REF!</definedName>
    <definedName name="Pmin2" localSheetId="4">#REF!</definedName>
    <definedName name="Pmin2">#REF!</definedName>
    <definedName name="Pmin3" localSheetId="2">#REF!</definedName>
    <definedName name="Pmin3">#REF!</definedName>
    <definedName name="Pmin4" localSheetId="2">#REF!</definedName>
    <definedName name="Pmin4">#REF!</definedName>
    <definedName name="Pmin5" localSheetId="2">#REF!</definedName>
    <definedName name="Pmin5">#REF!</definedName>
    <definedName name="Pmin6" localSheetId="2">#REF!</definedName>
    <definedName name="Pmin6">#REF!</definedName>
    <definedName name="Pmin7" localSheetId="2">#REF!</definedName>
    <definedName name="Pmin7">#REF!</definedName>
    <definedName name="Pmin8" localSheetId="2">#REF!</definedName>
    <definedName name="Pmin8">#REF!</definedName>
    <definedName name="Pmin9" localSheetId="2">#REF!</definedName>
    <definedName name="Pmin9">#REF!</definedName>
    <definedName name="Ponctuelle" localSheetId="2">'[2]Liste fonctionnement  '!#REF!</definedName>
    <definedName name="Ponctuelle">'[2]Liste fonctionnement  '!#REF!</definedName>
    <definedName name="Poste_de_transformation" localSheetId="2">'[2]Liste fonctionnement  '!#REF!</definedName>
    <definedName name="Poste_de_transformation">'[2]Liste fonctionnement  '!#REF!</definedName>
    <definedName name="Poste_transformation" localSheetId="2">'[2]Liste fonctionnement  '!#REF!</definedName>
    <definedName name="Poste_transformation">'[2]Liste fonctionnement  '!#REF!</definedName>
    <definedName name="Prise_de_terre" localSheetId="0">'[2]Liste fonctionnement  '!#REF!</definedName>
    <definedName name="Prise_de_terre" localSheetId="2">'[2]Liste fonctionnement  '!#REF!</definedName>
    <definedName name="Prise_de_terre" localSheetId="3">'[2]Liste fonctionnement  '!#REF!</definedName>
    <definedName name="Prise_de_terre" localSheetId="1">'[2]Liste fonctionnement  '!#REF!</definedName>
    <definedName name="Prise_de_terre">'[2]Liste fonctionnement  '!#REF!</definedName>
    <definedName name="Protection_défense" localSheetId="0">'[2]Liste fonctionnement  '!#REF!</definedName>
    <definedName name="Protection_défense" localSheetId="2">'[2]Liste fonctionnement  '!#REF!</definedName>
    <definedName name="Protection_défense" localSheetId="3">'[2]Liste fonctionnement  '!#REF!</definedName>
    <definedName name="Protection_défense" localSheetId="1">'[2]Liste fonctionnement  '!#REF!</definedName>
    <definedName name="Protection_défense">'[2]Liste fonctionnement  '!#REF!</definedName>
    <definedName name="Protection_foudre" localSheetId="0">'[2]Liste fonctionnement  '!#REF!</definedName>
    <definedName name="Protection_foudre" localSheetId="2">'[2]Liste fonctionnement  '!#REF!</definedName>
    <definedName name="Protection_foudre" localSheetId="3">'[2]Liste fonctionnement  '!#REF!</definedName>
    <definedName name="Protection_foudre" localSheetId="1">'[2]Liste fonctionnement  '!#REF!</definedName>
    <definedName name="Protection_foudre">'[2]Liste fonctionnement  '!#REF!</definedName>
    <definedName name="Protection_incendie" localSheetId="0">'[2]Liste fonctionnement  '!#REF!</definedName>
    <definedName name="Protection_incendie" localSheetId="2">'[2]Liste fonctionnement  '!#REF!</definedName>
    <definedName name="Protection_incendie" localSheetId="3">'[2]Liste fonctionnement  '!#REF!</definedName>
    <definedName name="Protection_incendie" localSheetId="1">'[2]Liste fonctionnement  '!#REF!</definedName>
    <definedName name="Protection_incendie">'[2]Liste fonctionnement  '!#REF!</definedName>
    <definedName name="Protection_Solaire" localSheetId="2">'[2]Liste fonctionnement  '!#REF!</definedName>
    <definedName name="Protection_Solaire">'[2]Liste fonctionnement  '!#REF!</definedName>
    <definedName name="QUARTY24" localSheetId="0">#REF!</definedName>
    <definedName name="QUARTY24" localSheetId="2">#REF!</definedName>
    <definedName name="QUARTY24" localSheetId="3">#REF!</definedName>
    <definedName name="QUARTY24" localSheetId="4">#REF!</definedName>
    <definedName name="QUARTY24">#REF!</definedName>
    <definedName name="R.I.A." localSheetId="0">'[2]Liste fonctionnement  '!#REF!</definedName>
    <definedName name="R.I.A." localSheetId="2">'[2]Liste fonctionnement  '!#REF!</definedName>
    <definedName name="R.I.A." localSheetId="3">'[2]Liste fonctionnement  '!#REF!</definedName>
    <definedName name="R.I.A." localSheetId="1">'[2]Liste fonctionnement  '!#REF!</definedName>
    <definedName name="R.I.A.">'[2]Liste fonctionnement  '!#REF!</definedName>
    <definedName name="Redresseurs_de_charges" localSheetId="0">'[2]Liste fonctionnement  '!#REF!</definedName>
    <definedName name="Redresseurs_de_charges" localSheetId="2">'[2]Liste fonctionnement  '!#REF!</definedName>
    <definedName name="Redresseurs_de_charges" localSheetId="3">'[2]Liste fonctionnement  '!#REF!</definedName>
    <definedName name="Redresseurs_de_charges">'[2]Liste fonctionnement  '!#REF!</definedName>
    <definedName name="Réseau_éclairage" localSheetId="0">'[2]Liste fonctionnement  '!#REF!</definedName>
    <definedName name="Réseau_éclairage" localSheetId="2">'[2]Liste fonctionnement  '!#REF!</definedName>
    <definedName name="Réseau_éclairage" localSheetId="3">'[2]Liste fonctionnement  '!#REF!</definedName>
    <definedName name="Réseau_éclairage">'[2]Liste fonctionnement  '!#REF!</definedName>
    <definedName name="Réseau_HT_BT" localSheetId="0">'[2]Liste fonctionnement  '!#REF!</definedName>
    <definedName name="Réseau_HT_BT" localSheetId="2">'[2]Liste fonctionnement  '!#REF!</definedName>
    <definedName name="Réseau_HT_BT" localSheetId="3">'[2]Liste fonctionnement  '!#REF!</definedName>
    <definedName name="Réseau_HT_BT">'[2]Liste fonctionnement  '!#REF!</definedName>
    <definedName name="Réseau_Incendie" localSheetId="0">'[2]Liste fonctionnement  '!#REF!</definedName>
    <definedName name="Réseau_Incendie" localSheetId="2">'[2]Liste fonctionnement  '!#REF!</definedName>
    <definedName name="Réseau_Incendie" localSheetId="3">'[2]Liste fonctionnement  '!#REF!</definedName>
    <definedName name="Réseau_Incendie">'[2]Liste fonctionnement  '!#REF!</definedName>
    <definedName name="Réseaux_Incendie" localSheetId="2">'[2]Liste fonctionnement  '!#REF!</definedName>
    <definedName name="Réseaux_Incendie">'[2]Liste fonctionnement  '!#REF!</definedName>
    <definedName name="Revêtement_De_Façade" localSheetId="2">'[2]Liste fonctionnement  '!#REF!</definedName>
    <definedName name="Revêtement_De_Façade">'[2]Liste fonctionnement  '!#REF!</definedName>
    <definedName name="Revêtement_De_Sol" localSheetId="2">'[2]Liste fonctionnement  '!#REF!</definedName>
    <definedName name="Revêtement_De_Sol">'[2]Liste fonctionnement  '!#REF!</definedName>
    <definedName name="Revêtement_Mural" localSheetId="2">'[2]Liste fonctionnement  '!#REF!</definedName>
    <definedName name="Revêtement_Mural">'[2]Liste fonctionnement  '!#REF!</definedName>
    <definedName name="RIELLO" localSheetId="2">'[2]Liste fonctionnement  '!#REF!</definedName>
    <definedName name="RIELLO">'[2]Liste fonctionnement  '!#REF!</definedName>
    <definedName name="ROT" localSheetId="2">'[2]Liste fonctionnement  '!#REF!</definedName>
    <definedName name="ROT">'[2]Liste fonctionnement  '!#REF!</definedName>
    <definedName name="SAFT" localSheetId="2">'[2]Liste fonctionnement  '!#REF!</definedName>
    <definedName name="SAFT">'[2]Liste fonctionnement  '!#REF!</definedName>
    <definedName name="SART" localSheetId="2">'[2]Liste fonctionnement  '!#REF!</definedName>
    <definedName name="SART">'[2]Liste fonctionnement  '!#REF!</definedName>
    <definedName name="SCHNEIDER" localSheetId="2">'[2]Liste fonctionnement  '!#REF!</definedName>
    <definedName name="SCHNEIDER">'[2]Liste fonctionnement  '!#REF!</definedName>
    <definedName name="SDMO" localSheetId="2">'[2]Liste fonctionnement  '!#REF!</definedName>
    <definedName name="SDMO">'[2]Liste fonctionnement  '!#REF!</definedName>
    <definedName name="Secours" localSheetId="2">'[2]Liste fonctionnement  '!#REF!</definedName>
    <definedName name="Secours">'[2]Liste fonctionnement  '!#REF!</definedName>
    <definedName name="SECURITEX" localSheetId="2">'[2]Liste fonctionnement  '!#REF!</definedName>
    <definedName name="SECURITEX">'[2]Liste fonctionnement  '!#REF!</definedName>
    <definedName name="Serrurerie_Intérieure" localSheetId="2">'[2]Liste fonctionnement  '!#REF!</definedName>
    <definedName name="Serrurerie_Intérieure">'[2]Liste fonctionnement  '!#REF!</definedName>
    <definedName name="Serrurerie_Métallerie" localSheetId="2">'[2]Liste fonctionnement  '!#REF!</definedName>
    <definedName name="Serrurerie_Métallerie">'[2]Liste fonctionnement  '!#REF!</definedName>
    <definedName name="SERSYS" localSheetId="2">'[2]Liste fonctionnement  '!#REF!</definedName>
    <definedName name="SERSYS">'[2]Liste fonctionnement  '!#REF!</definedName>
    <definedName name="SIEMENS" localSheetId="2">'[2]Liste fonctionnement  '!#REF!</definedName>
    <definedName name="SIEMENS">'[2]Liste fonctionnement  '!#REF!</definedName>
    <definedName name="SL" localSheetId="2">'[2]Liste fonctionnement  '!#REF!</definedName>
    <definedName name="SL">'[2]Liste fonctionnement  '!#REF!</definedName>
    <definedName name="SOCOMEC" localSheetId="2">'[2]Liste fonctionnement  '!#REF!</definedName>
    <definedName name="SOCOMEC">'[2]Liste fonctionnement  '!#REF!</definedName>
    <definedName name="sommaire" localSheetId="0">#REF!</definedName>
    <definedName name="sommaire" localSheetId="2">#REF!</definedName>
    <definedName name="sommaire" localSheetId="3">#REF!</definedName>
    <definedName name="sommaire" localSheetId="4">#REF!</definedName>
    <definedName name="sommaire">#REF!</definedName>
    <definedName name="Sonorisation" localSheetId="0">'[2]Liste fonctionnement  '!#REF!</definedName>
    <definedName name="Sonorisation" localSheetId="2">'[2]Liste fonctionnement  '!#REF!</definedName>
    <definedName name="Sonorisation" localSheetId="3">'[2]Liste fonctionnement  '!#REF!</definedName>
    <definedName name="Sonorisation" localSheetId="1">'[2]Liste fonctionnement  '!#REF!</definedName>
    <definedName name="Sonorisation">'[2]Liste fonctionnement  '!#REF!</definedName>
    <definedName name="Sonorisation_télévision" localSheetId="0">'[2]Liste fonctionnement  '!#REF!</definedName>
    <definedName name="Sonorisation_télévision" localSheetId="2">'[2]Liste fonctionnement  '!#REF!</definedName>
    <definedName name="Sonorisation_télévision" localSheetId="3">'[2]Liste fonctionnement  '!#REF!</definedName>
    <definedName name="Sonorisation_télévision" localSheetId="1">'[2]Liste fonctionnement  '!#REF!</definedName>
    <definedName name="Sonorisation_télévision">'[2]Liste fonctionnement  '!#REF!</definedName>
    <definedName name="SONY" localSheetId="2">'[2]Liste fonctionnement  '!#REF!</definedName>
    <definedName name="SONY">'[2]Liste fonctionnement  '!#REF!</definedName>
    <definedName name="SOULE" localSheetId="2">'[2]Liste fonctionnement  '!#REF!</definedName>
    <definedName name="SOULE">'[2]Liste fonctionnement  '!#REF!</definedName>
    <definedName name="SOULES" localSheetId="2">'[2]Liste fonctionnement  '!#REF!</definedName>
    <definedName name="SOULES">'[2]Liste fonctionnement  '!#REF!</definedName>
    <definedName name="STAMFORD" localSheetId="2">'[2]Liste fonctionnement  '!#REF!</definedName>
    <definedName name="STAMFORD">'[2]Liste fonctionnement  '!#REF!</definedName>
    <definedName name="Structure" localSheetId="2">'[2]Liste fonctionnement  '!#REF!</definedName>
    <definedName name="Structure">'[2]Liste fonctionnement  '!#REF!</definedName>
    <definedName name="Supervision" localSheetId="2">'[2]Liste fonctionnement  '!#REF!</definedName>
    <definedName name="Supervision">'[2]Liste fonctionnement  '!#REF!</definedName>
    <definedName name="Système" localSheetId="2">'[2]Liste fonctionnement  '!#REF!</definedName>
    <definedName name="Système">'[2]Liste fonctionnement  '!#REF!</definedName>
    <definedName name="Système_de_détection_incendie" localSheetId="2">'[2]Liste fonctionnement  '!#REF!</definedName>
    <definedName name="Système_de_détection_incendie">'[2]Liste fonctionnement  '!#REF!</definedName>
    <definedName name="Système_de_mise_en_sécurité_incendie" localSheetId="2">'[2]Liste fonctionnement  '!#REF!</definedName>
    <definedName name="Système_de_mise_en_sécurité_incendie">'[2]Liste fonctionnement  '!#REF!</definedName>
    <definedName name="Systèmes" localSheetId="2">'[2]Liste fonctionnement  '!#REF!</definedName>
    <definedName name="Systèmes">'[2]Liste fonctionnement  '!#REF!</definedName>
    <definedName name="TALCO" localSheetId="2">'[2]Liste fonctionnement  '!#REF!</definedName>
    <definedName name="TALCO">'[2]Liste fonctionnement  '!#REF!</definedName>
    <definedName name="Téléphonie" localSheetId="2">'[2]Liste fonctionnement  '!#REF!</definedName>
    <definedName name="Téléphonie">'[2]Liste fonctionnement  '!#REF!</definedName>
    <definedName name="Téléphonie_informatique" localSheetId="2">'[2]Liste fonctionnement  '!#REF!</definedName>
    <definedName name="Téléphonie_informatique">'[2]Liste fonctionnement  '!#REF!</definedName>
    <definedName name="total_note" localSheetId="0">'[3]cotation1 étude'!$C$4</definedName>
    <definedName name="total_note" localSheetId="3">'[3]cotation1 étude'!$C$4</definedName>
    <definedName name="total_note" localSheetId="4">'[1]cotation1 étude'!$C$4</definedName>
    <definedName name="total_note">'[1]cotation1 étude'!$C$4</definedName>
    <definedName name="TRACKAIR" localSheetId="0">'[2]Liste fonctionnement  '!#REF!</definedName>
    <definedName name="TRACKAIR" localSheetId="2">'[2]Liste fonctionnement  '!#REF!</definedName>
    <definedName name="TRACKAIR" localSheetId="3">'[2]Liste fonctionnement  '!#REF!</definedName>
    <definedName name="TRACKAIR" localSheetId="4">'[2]Liste fonctionnement  '!#REF!</definedName>
    <definedName name="TRACKAIR" localSheetId="1">'[2]Liste fonctionnement  '!#REF!</definedName>
    <definedName name="TRACKAIR">'[2]Liste fonctionnement  '!#REF!</definedName>
    <definedName name="TUDOR" localSheetId="0">'[2]Liste fonctionnement  '!#REF!</definedName>
    <definedName name="TUDOR" localSheetId="2">'[2]Liste fonctionnement  '!#REF!</definedName>
    <definedName name="TUDOR" localSheetId="3">'[2]Liste fonctionnement  '!#REF!</definedName>
    <definedName name="TUDOR" localSheetId="1">'[2]Liste fonctionnement  '!#REF!</definedName>
    <definedName name="TUDOR">'[2]Liste fonctionnement  '!#REF!</definedName>
    <definedName name="Tuiles_Terre_Cuite" localSheetId="0">'[2]Liste fonctionnement  '!#REF!</definedName>
    <definedName name="Tuiles_Terre_Cuite" localSheetId="2">'[2]Liste fonctionnement  '!#REF!</definedName>
    <definedName name="Tuiles_Terre_Cuite" localSheetId="3">'[2]Liste fonctionnement  '!#REF!</definedName>
    <definedName name="Tuiles_Terre_Cuite" localSheetId="1">'[2]Liste fonctionnement  '!#REF!</definedName>
    <definedName name="Tuiles_Terre_Cuite">'[2]Liste fonctionnement  '!#REF!</definedName>
    <definedName name="Type_de_toiture" localSheetId="0">#REF!</definedName>
    <definedName name="Type_de_toiture" localSheetId="2">#REF!</definedName>
    <definedName name="Type_de_toiture" localSheetId="3">#REF!</definedName>
    <definedName name="Type_de_toiture" localSheetId="4">#REF!</definedName>
    <definedName name="Type_de_toiture" localSheetId="1">#REF!</definedName>
    <definedName name="Type_de_toiture">#REF!</definedName>
    <definedName name="Ventilation_Désenfumage" localSheetId="0">'[2]Liste fonctionnement  '!#REF!</definedName>
    <definedName name="Ventilation_Désenfumage" localSheetId="2">'[2]Liste fonctionnement  '!#REF!</definedName>
    <definedName name="Ventilation_Désenfumage" localSheetId="3">'[2]Liste fonctionnement  '!#REF!</definedName>
    <definedName name="Ventilation_Désenfumage" localSheetId="4">'[2]Liste fonctionnement  '!#REF!</definedName>
    <definedName name="Ventilation_Désenfumage" localSheetId="1">'[2]Liste fonctionnement  '!#REF!</definedName>
    <definedName name="Ventilation_Désenfumage">'[2]Liste fonctionnement  '!#REF!</definedName>
    <definedName name="Verrière_Lanterneau_Et_Fenêtre_De_Toit" localSheetId="0">'[2]Liste fonctionnement  '!#REF!</definedName>
    <definedName name="Verrière_Lanterneau_Et_Fenêtre_De_Toit" localSheetId="2">'[2]Liste fonctionnement  '!#REF!</definedName>
    <definedName name="Verrière_Lanterneau_Et_Fenêtre_De_Toit" localSheetId="3">'[2]Liste fonctionnement  '!#REF!</definedName>
    <definedName name="Verrière_Lanterneau_Et_Fenêtre_De_Toit" localSheetId="1">'[2]Liste fonctionnement  '!#REF!</definedName>
    <definedName name="Verrière_Lanterneau_Et_Fenêtre_De_Toit">'[2]Liste fonctionnement  '!#REF!</definedName>
    <definedName name="Voirie" localSheetId="0">'[2]Liste fonctionnement  '!#REF!</definedName>
    <definedName name="Voirie" localSheetId="2">'[2]Liste fonctionnement  '!#REF!</definedName>
    <definedName name="Voirie" localSheetId="3">'[2]Liste fonctionnement  '!#REF!</definedName>
    <definedName name="Voirie" localSheetId="1">'[2]Liste fonctionnement  '!#REF!</definedName>
    <definedName name="Voirie">'[2]Liste fonctionnement  '!#REF!</definedName>
    <definedName name="Voirie_Aménagements_Extérieurs" localSheetId="0">'[2]Liste fonctionnement  '!#REF!</definedName>
    <definedName name="Voirie_Aménagements_Extérieurs" localSheetId="2">'[2]Liste fonctionnement  '!#REF!</definedName>
    <definedName name="Voirie_Aménagements_Extérieurs" localSheetId="3">'[2]Liste fonctionnement  '!#REF!</definedName>
    <definedName name="Voirie_Aménagements_Extérieurs" localSheetId="1">'[2]Liste fonctionnement  '!#REF!</definedName>
    <definedName name="Voirie_Aménagements_Extérieurs">'[2]Liste fonctionnement  '!#REF!</definedName>
    <definedName name="Volet" localSheetId="2">'[2]Liste fonctionnement  '!#REF!</definedName>
    <definedName name="Volet">'[2]Liste fonctionnement  '!#REF!</definedName>
    <definedName name="Volet_Roulant" localSheetId="2">'[2]Liste fonctionnement  '!#REF!</definedName>
    <definedName name="Volet_Roulant">'[2]Liste fonctionnement  '!#REF!</definedName>
    <definedName name="WAGO" localSheetId="2">'[2]Liste fonctionnement  '!#REF!</definedName>
    <definedName name="WAGO">'[2]Liste fonctionnement  '!#REF!</definedName>
    <definedName name="WESTHERMO" localSheetId="2">'[2]Liste fonctionnement  '!#REF!</definedName>
    <definedName name="WESTHERMO">'[2]Liste fonctionnement  '!#REF!</definedName>
    <definedName name="WYSE" localSheetId="2">'[2]Liste fonctionnement  '!#REF!</definedName>
    <definedName name="WYSE">'[2]Liste fonctionnement  '!#REF!</definedName>
    <definedName name="YAMAHA" localSheetId="2">'[2]Liste fonctionnement  '!#REF!</definedName>
    <definedName name="YAMAHA">'[2]Liste fonctionnement  '!#REF!</definedName>
    <definedName name="YUASA" localSheetId="2">'[2]Liste fonctionnement  '!#REF!</definedName>
    <definedName name="YUASA">'[2]Liste fonctionnement  '!#REF!</definedName>
    <definedName name="_xlnm.Print_Area" localSheetId="2">'BPU install eau &amp; env'!$A$1:$I$68</definedName>
    <definedName name="_xlnm.Print_Area" localSheetId="4">'CréationPrixNouveaux TOUS'!$A$1:$R$212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0" i="12" l="1"/>
  <c r="C69" i="12"/>
  <c r="C68" i="12"/>
  <c r="C67" i="12"/>
  <c r="C66" i="12"/>
  <c r="C65" i="12"/>
  <c r="C64" i="12"/>
  <c r="C63" i="12"/>
  <c r="C62" i="12"/>
  <c r="C61" i="12"/>
  <c r="C60" i="12"/>
  <c r="C59" i="12"/>
  <c r="C58" i="12"/>
  <c r="C57" i="12"/>
  <c r="C56" i="12"/>
  <c r="C55" i="12"/>
  <c r="C54" i="12"/>
  <c r="C53" i="12"/>
  <c r="C52" i="12"/>
  <c r="C51" i="12"/>
  <c r="C50" i="12"/>
  <c r="C49" i="12"/>
  <c r="C48" i="12"/>
  <c r="C47" i="12"/>
  <c r="C46" i="12"/>
  <c r="C45" i="12"/>
  <c r="C44" i="12"/>
  <c r="C43" i="12"/>
  <c r="C42" i="12"/>
  <c r="C41" i="12"/>
  <c r="C40" i="12"/>
  <c r="C39" i="12"/>
  <c r="C38" i="12"/>
  <c r="C37" i="12"/>
  <c r="C36" i="12"/>
  <c r="C35" i="12"/>
  <c r="C34" i="12"/>
  <c r="C33" i="12"/>
  <c r="C32" i="12"/>
  <c r="C31" i="12"/>
  <c r="C30" i="12"/>
  <c r="C29" i="12"/>
  <c r="C28" i="12"/>
  <c r="C27" i="12"/>
  <c r="C26" i="12"/>
  <c r="C25" i="12"/>
  <c r="C24" i="12"/>
  <c r="C23" i="12"/>
  <c r="C22" i="12"/>
  <c r="C21" i="12"/>
  <c r="C20" i="12"/>
  <c r="C19" i="12"/>
  <c r="C18" i="12"/>
  <c r="C17" i="12"/>
  <c r="C16" i="12"/>
  <c r="C15" i="12"/>
  <c r="C14" i="12"/>
  <c r="C13" i="12"/>
  <c r="C12" i="12"/>
  <c r="C11" i="12"/>
  <c r="C10" i="12"/>
  <c r="C9" i="12"/>
  <c r="C8" i="12"/>
  <c r="C7" i="12"/>
  <c r="I5" i="12"/>
  <c r="H5" i="12"/>
  <c r="B5" i="12"/>
  <c r="A5" i="12"/>
  <c r="A3" i="12"/>
  <c r="A4" i="12" s="1"/>
  <c r="Q212" i="9" l="1"/>
  <c r="R212" i="9" s="1"/>
  <c r="N212" i="9"/>
  <c r="D212" i="9"/>
  <c r="Q211" i="9"/>
  <c r="R211" i="9" s="1"/>
  <c r="N211" i="9"/>
  <c r="D211" i="9"/>
  <c r="Q210" i="9"/>
  <c r="R210" i="9" s="1"/>
  <c r="N210" i="9"/>
  <c r="D210" i="9"/>
  <c r="Q209" i="9"/>
  <c r="R209" i="9" s="1"/>
  <c r="N209" i="9"/>
  <c r="D209" i="9"/>
  <c r="R208" i="9"/>
  <c r="Q208" i="9"/>
  <c r="N208" i="9"/>
  <c r="D208" i="9"/>
  <c r="Q207" i="9"/>
  <c r="R207" i="9" s="1"/>
  <c r="N207" i="9"/>
  <c r="D207" i="9"/>
  <c r="Q206" i="9"/>
  <c r="R206" i="9" s="1"/>
  <c r="N206" i="9"/>
  <c r="D206" i="9"/>
  <c r="R205" i="9"/>
  <c r="Q205" i="9"/>
  <c r="N205" i="9"/>
  <c r="D205" i="9"/>
  <c r="R204" i="9"/>
  <c r="Q204" i="9"/>
  <c r="N204" i="9"/>
  <c r="D204" i="9"/>
  <c r="R203" i="9"/>
  <c r="Q203" i="9"/>
  <c r="N203" i="9"/>
  <c r="D203" i="9"/>
  <c r="Q202" i="9"/>
  <c r="R202" i="9" s="1"/>
  <c r="N202" i="9"/>
  <c r="D202" i="9"/>
  <c r="Q201" i="9"/>
  <c r="R201" i="9" s="1"/>
  <c r="N201" i="9"/>
  <c r="D201" i="9"/>
  <c r="Q200" i="9"/>
  <c r="R200" i="9" s="1"/>
  <c r="N200" i="9"/>
  <c r="D200" i="9"/>
  <c r="Q199" i="9"/>
  <c r="R199" i="9" s="1"/>
  <c r="N199" i="9"/>
  <c r="D199" i="9"/>
  <c r="Q198" i="9"/>
  <c r="R198" i="9" s="1"/>
  <c r="N198" i="9"/>
  <c r="D198" i="9"/>
  <c r="R197" i="9"/>
  <c r="Q197" i="9"/>
  <c r="N197" i="9"/>
  <c r="D197" i="9"/>
  <c r="R196" i="9"/>
  <c r="Q196" i="9"/>
  <c r="N196" i="9"/>
  <c r="D196" i="9"/>
  <c r="R195" i="9"/>
  <c r="Q195" i="9"/>
  <c r="N195" i="9"/>
  <c r="D195" i="9"/>
  <c r="Q194" i="9"/>
  <c r="R194" i="9" s="1"/>
  <c r="N194" i="9"/>
  <c r="D194" i="9"/>
  <c r="Q193" i="9"/>
  <c r="R193" i="9" s="1"/>
  <c r="N193" i="9"/>
  <c r="D193" i="9"/>
  <c r="Q192" i="9"/>
  <c r="R192" i="9" s="1"/>
  <c r="N192" i="9"/>
  <c r="D192" i="9"/>
  <c r="Q191" i="9"/>
  <c r="R191" i="9" s="1"/>
  <c r="N191" i="9"/>
  <c r="D191" i="9"/>
  <c r="Q190" i="9"/>
  <c r="R190" i="9" s="1"/>
  <c r="N190" i="9"/>
  <c r="D190" i="9"/>
  <c r="R189" i="9"/>
  <c r="Q189" i="9"/>
  <c r="N189" i="9"/>
  <c r="D189" i="9"/>
  <c r="R188" i="9"/>
  <c r="Q188" i="9"/>
  <c r="N188" i="9"/>
  <c r="D188" i="9"/>
  <c r="R187" i="9"/>
  <c r="Q187" i="9"/>
  <c r="N187" i="9"/>
  <c r="D187" i="9"/>
  <c r="Q186" i="9"/>
  <c r="R186" i="9" s="1"/>
  <c r="N186" i="9"/>
  <c r="D186" i="9"/>
  <c r="Q185" i="9"/>
  <c r="R185" i="9" s="1"/>
  <c r="N185" i="9"/>
  <c r="D185" i="9"/>
  <c r="Q184" i="9"/>
  <c r="R184" i="9" s="1"/>
  <c r="N184" i="9"/>
  <c r="D184" i="9"/>
  <c r="Q183" i="9"/>
  <c r="R183" i="9" s="1"/>
  <c r="N183" i="9"/>
  <c r="D183" i="9"/>
  <c r="Q182" i="9"/>
  <c r="R182" i="9" s="1"/>
  <c r="N182" i="9"/>
  <c r="D182" i="9"/>
  <c r="R181" i="9"/>
  <c r="Q181" i="9"/>
  <c r="N181" i="9"/>
  <c r="D181" i="9"/>
  <c r="R180" i="9"/>
  <c r="Q180" i="9"/>
  <c r="N180" i="9"/>
  <c r="D180" i="9"/>
  <c r="R179" i="9"/>
  <c r="Q179" i="9"/>
  <c r="N179" i="9"/>
  <c r="D179" i="9"/>
  <c r="Q178" i="9"/>
  <c r="R178" i="9" s="1"/>
  <c r="N178" i="9"/>
  <c r="D178" i="9"/>
  <c r="Q177" i="9"/>
  <c r="R177" i="9" s="1"/>
  <c r="N177" i="9"/>
  <c r="D177" i="9"/>
  <c r="Q176" i="9"/>
  <c r="R176" i="9" s="1"/>
  <c r="N176" i="9"/>
  <c r="D176" i="9"/>
  <c r="Q175" i="9"/>
  <c r="R175" i="9" s="1"/>
  <c r="N175" i="9"/>
  <c r="D175" i="9"/>
  <c r="Q174" i="9"/>
  <c r="R174" i="9" s="1"/>
  <c r="N174" i="9"/>
  <c r="D174" i="9"/>
  <c r="R173" i="9"/>
  <c r="Q173" i="9"/>
  <c r="N173" i="9"/>
  <c r="D173" i="9"/>
  <c r="R172" i="9"/>
  <c r="Q172" i="9"/>
  <c r="N172" i="9"/>
  <c r="D172" i="9"/>
  <c r="R171" i="9"/>
  <c r="Q171" i="9"/>
  <c r="N171" i="9"/>
  <c r="D171" i="9"/>
  <c r="Q170" i="9"/>
  <c r="R170" i="9" s="1"/>
  <c r="N170" i="9"/>
  <c r="D170" i="9"/>
  <c r="Q169" i="9"/>
  <c r="R169" i="9" s="1"/>
  <c r="N169" i="9"/>
  <c r="D169" i="9"/>
  <c r="Q168" i="9"/>
  <c r="R168" i="9" s="1"/>
  <c r="N168" i="9"/>
  <c r="D168" i="9"/>
  <c r="Q167" i="9"/>
  <c r="R167" i="9" s="1"/>
  <c r="N167" i="9"/>
  <c r="D167" i="9"/>
  <c r="Q166" i="9"/>
  <c r="R166" i="9" s="1"/>
  <c r="N166" i="9"/>
  <c r="D166" i="9"/>
  <c r="R165" i="9"/>
  <c r="Q165" i="9"/>
  <c r="N165" i="9"/>
  <c r="D165" i="9"/>
  <c r="R164" i="9"/>
  <c r="Q164" i="9"/>
  <c r="N164" i="9"/>
  <c r="D164" i="9"/>
  <c r="R163" i="9"/>
  <c r="Q163" i="9"/>
  <c r="N163" i="9"/>
  <c r="D163" i="9"/>
  <c r="Q162" i="9"/>
  <c r="R162" i="9" s="1"/>
  <c r="N162" i="9"/>
  <c r="D162" i="9"/>
  <c r="Q161" i="9"/>
  <c r="R161" i="9" s="1"/>
  <c r="N161" i="9"/>
  <c r="D161" i="9"/>
  <c r="Q160" i="9"/>
  <c r="R160" i="9" s="1"/>
  <c r="N160" i="9"/>
  <c r="D160" i="9"/>
  <c r="Q159" i="9"/>
  <c r="R159" i="9" s="1"/>
  <c r="N159" i="9"/>
  <c r="D159" i="9"/>
  <c r="Q158" i="9"/>
  <c r="R158" i="9" s="1"/>
  <c r="N158" i="9"/>
  <c r="D158" i="9"/>
  <c r="R157" i="9"/>
  <c r="Q157" i="9"/>
  <c r="N157" i="9"/>
  <c r="D157" i="9"/>
  <c r="R156" i="9"/>
  <c r="Q156" i="9"/>
  <c r="N156" i="9"/>
  <c r="D156" i="9"/>
  <c r="R155" i="9"/>
  <c r="Q155" i="9"/>
  <c r="N155" i="9"/>
  <c r="D155" i="9"/>
  <c r="Q154" i="9"/>
  <c r="R154" i="9" s="1"/>
  <c r="N154" i="9"/>
  <c r="D154" i="9"/>
  <c r="Q153" i="9"/>
  <c r="R153" i="9" s="1"/>
  <c r="N153" i="9"/>
  <c r="D153" i="9"/>
  <c r="Q152" i="9"/>
  <c r="R152" i="9" s="1"/>
  <c r="N152" i="9"/>
  <c r="D152" i="9"/>
  <c r="Q151" i="9"/>
  <c r="R151" i="9" s="1"/>
  <c r="N151" i="9"/>
  <c r="D151" i="9"/>
  <c r="Q150" i="9"/>
  <c r="R150" i="9" s="1"/>
  <c r="N150" i="9"/>
  <c r="D150" i="9"/>
  <c r="R149" i="9"/>
  <c r="Q149" i="9"/>
  <c r="N149" i="9"/>
  <c r="D149" i="9"/>
  <c r="R148" i="9"/>
  <c r="Q148" i="9"/>
  <c r="N148" i="9"/>
  <c r="D148" i="9"/>
  <c r="R147" i="9"/>
  <c r="Q147" i="9"/>
  <c r="N147" i="9"/>
  <c r="D147" i="9"/>
  <c r="Q146" i="9"/>
  <c r="R146" i="9" s="1"/>
  <c r="N146" i="9"/>
  <c r="D146" i="9"/>
  <c r="Q145" i="9"/>
  <c r="R145" i="9" s="1"/>
  <c r="N145" i="9"/>
  <c r="D145" i="9"/>
  <c r="Q144" i="9"/>
  <c r="R144" i="9" s="1"/>
  <c r="N144" i="9"/>
  <c r="D144" i="9"/>
  <c r="Q143" i="9"/>
  <c r="R143" i="9" s="1"/>
  <c r="N143" i="9"/>
  <c r="D143" i="9"/>
  <c r="Q142" i="9"/>
  <c r="R142" i="9" s="1"/>
  <c r="N142" i="9"/>
  <c r="D142" i="9"/>
  <c r="R141" i="9"/>
  <c r="Q141" i="9"/>
  <c r="N141" i="9"/>
  <c r="D141" i="9"/>
  <c r="R140" i="9"/>
  <c r="Q140" i="9"/>
  <c r="N140" i="9"/>
  <c r="D140" i="9"/>
  <c r="R139" i="9"/>
  <c r="Q139" i="9"/>
  <c r="N139" i="9"/>
  <c r="D139" i="9"/>
  <c r="Q138" i="9"/>
  <c r="R138" i="9" s="1"/>
  <c r="N138" i="9"/>
  <c r="D138" i="9"/>
  <c r="Q137" i="9"/>
  <c r="R137" i="9" s="1"/>
  <c r="N137" i="9"/>
  <c r="D137" i="9"/>
  <c r="Q136" i="9"/>
  <c r="R136" i="9" s="1"/>
  <c r="N136" i="9"/>
  <c r="D136" i="9"/>
  <c r="Q135" i="9"/>
  <c r="R135" i="9" s="1"/>
  <c r="N135" i="9"/>
  <c r="D135" i="9"/>
  <c r="Q134" i="9"/>
  <c r="R134" i="9" s="1"/>
  <c r="N134" i="9"/>
  <c r="D134" i="9"/>
  <c r="R133" i="9"/>
  <c r="Q133" i="9"/>
  <c r="N133" i="9"/>
  <c r="D133" i="9"/>
  <c r="R132" i="9"/>
  <c r="Q132" i="9"/>
  <c r="N132" i="9"/>
  <c r="D132" i="9"/>
  <c r="R131" i="9"/>
  <c r="Q131" i="9"/>
  <c r="N131" i="9"/>
  <c r="D131" i="9"/>
  <c r="Q130" i="9"/>
  <c r="R130" i="9" s="1"/>
  <c r="N130" i="9"/>
  <c r="D130" i="9"/>
  <c r="Q129" i="9"/>
  <c r="R129" i="9" s="1"/>
  <c r="N129" i="9"/>
  <c r="D129" i="9"/>
  <c r="Q128" i="9"/>
  <c r="R128" i="9" s="1"/>
  <c r="N128" i="9"/>
  <c r="D128" i="9"/>
  <c r="Q127" i="9"/>
  <c r="R127" i="9" s="1"/>
  <c r="N127" i="9"/>
  <c r="D127" i="9"/>
  <c r="Q126" i="9"/>
  <c r="R126" i="9" s="1"/>
  <c r="N126" i="9"/>
  <c r="D126" i="9"/>
  <c r="R125" i="9"/>
  <c r="Q125" i="9"/>
  <c r="N125" i="9"/>
  <c r="D125" i="9"/>
  <c r="R124" i="9"/>
  <c r="Q124" i="9"/>
  <c r="N124" i="9"/>
  <c r="D124" i="9"/>
  <c r="R123" i="9"/>
  <c r="Q123" i="9"/>
  <c r="N123" i="9"/>
  <c r="D123" i="9"/>
  <c r="Q122" i="9"/>
  <c r="R122" i="9" s="1"/>
  <c r="N122" i="9"/>
  <c r="D122" i="9"/>
  <c r="Q121" i="9"/>
  <c r="R121" i="9" s="1"/>
  <c r="N121" i="9"/>
  <c r="D121" i="9"/>
  <c r="Q120" i="9"/>
  <c r="R120" i="9" s="1"/>
  <c r="N120" i="9"/>
  <c r="D120" i="9"/>
  <c r="Q119" i="9"/>
  <c r="R119" i="9" s="1"/>
  <c r="N119" i="9"/>
  <c r="D119" i="9"/>
  <c r="Q118" i="9"/>
  <c r="R118" i="9" s="1"/>
  <c r="N118" i="9"/>
  <c r="D118" i="9"/>
  <c r="R117" i="9"/>
  <c r="Q117" i="9"/>
  <c r="N117" i="9"/>
  <c r="D117" i="9"/>
  <c r="R116" i="9"/>
  <c r="Q116" i="9"/>
  <c r="N116" i="9"/>
  <c r="D116" i="9"/>
  <c r="R115" i="9"/>
  <c r="Q115" i="9"/>
  <c r="N115" i="9"/>
  <c r="D115" i="9"/>
  <c r="Q114" i="9"/>
  <c r="R114" i="9" s="1"/>
  <c r="N114" i="9"/>
  <c r="D114" i="9"/>
  <c r="Q113" i="9"/>
  <c r="R113" i="9" s="1"/>
  <c r="N113" i="9"/>
  <c r="D113" i="9"/>
  <c r="Q112" i="9"/>
  <c r="R112" i="9" s="1"/>
  <c r="N112" i="9"/>
  <c r="D112" i="9"/>
  <c r="Q111" i="9"/>
  <c r="R111" i="9" s="1"/>
  <c r="N111" i="9"/>
  <c r="D111" i="9"/>
  <c r="Q110" i="9"/>
  <c r="R110" i="9" s="1"/>
  <c r="N110" i="9"/>
  <c r="D110" i="9"/>
  <c r="R109" i="9"/>
  <c r="Q109" i="9"/>
  <c r="N109" i="9"/>
  <c r="D109" i="9"/>
  <c r="R108" i="9"/>
  <c r="Q108" i="9"/>
  <c r="N108" i="9"/>
  <c r="D108" i="9"/>
  <c r="R107" i="9"/>
  <c r="Q107" i="9"/>
  <c r="N107" i="9"/>
  <c r="D107" i="9"/>
  <c r="Q106" i="9"/>
  <c r="R106" i="9" s="1"/>
  <c r="N106" i="9"/>
  <c r="D106" i="9"/>
  <c r="Q105" i="9"/>
  <c r="R105" i="9" s="1"/>
  <c r="N105" i="9"/>
  <c r="D105" i="9"/>
  <c r="Q104" i="9"/>
  <c r="R104" i="9" s="1"/>
  <c r="N104" i="9"/>
  <c r="D104" i="9"/>
  <c r="Q103" i="9"/>
  <c r="R103" i="9" s="1"/>
  <c r="N103" i="9"/>
  <c r="D103" i="9"/>
  <c r="Q102" i="9"/>
  <c r="R102" i="9" s="1"/>
  <c r="N102" i="9"/>
  <c r="D102" i="9"/>
  <c r="R101" i="9"/>
  <c r="Q101" i="9"/>
  <c r="N101" i="9"/>
  <c r="D101" i="9"/>
  <c r="R100" i="9"/>
  <c r="Q100" i="9"/>
  <c r="N100" i="9"/>
  <c r="D100" i="9"/>
  <c r="R99" i="9"/>
  <c r="Q99" i="9"/>
  <c r="N99" i="9"/>
  <c r="D99" i="9"/>
  <c r="Q98" i="9"/>
  <c r="R98" i="9" s="1"/>
  <c r="N98" i="9"/>
  <c r="D98" i="9"/>
  <c r="Q97" i="9"/>
  <c r="R97" i="9" s="1"/>
  <c r="N97" i="9"/>
  <c r="D97" i="9"/>
  <c r="Q96" i="9"/>
  <c r="R96" i="9" s="1"/>
  <c r="N96" i="9"/>
  <c r="D96" i="9"/>
  <c r="Q95" i="9"/>
  <c r="R95" i="9" s="1"/>
  <c r="N95" i="9"/>
  <c r="D95" i="9"/>
  <c r="Q94" i="9"/>
  <c r="R94" i="9" s="1"/>
  <c r="N94" i="9"/>
  <c r="D94" i="9"/>
  <c r="R93" i="9"/>
  <c r="Q93" i="9"/>
  <c r="N93" i="9"/>
  <c r="D93" i="9"/>
  <c r="R92" i="9"/>
  <c r="Q92" i="9"/>
  <c r="N92" i="9"/>
  <c r="D92" i="9"/>
  <c r="R91" i="9"/>
  <c r="Q91" i="9"/>
  <c r="N91" i="9"/>
  <c r="D91" i="9"/>
  <c r="Q90" i="9"/>
  <c r="R90" i="9" s="1"/>
  <c r="N90" i="9"/>
  <c r="D90" i="9"/>
  <c r="Q89" i="9"/>
  <c r="R89" i="9" s="1"/>
  <c r="N89" i="9"/>
  <c r="D89" i="9"/>
  <c r="Q88" i="9"/>
  <c r="R88" i="9" s="1"/>
  <c r="N88" i="9"/>
  <c r="D88" i="9"/>
  <c r="Q87" i="9"/>
  <c r="R87" i="9" s="1"/>
  <c r="N87" i="9"/>
  <c r="D87" i="9"/>
  <c r="Q86" i="9"/>
  <c r="R86" i="9" s="1"/>
  <c r="N86" i="9"/>
  <c r="D86" i="9"/>
  <c r="R85" i="9"/>
  <c r="Q85" i="9"/>
  <c r="N85" i="9"/>
  <c r="D85" i="9"/>
  <c r="R84" i="9"/>
  <c r="Q84" i="9"/>
  <c r="N84" i="9"/>
  <c r="D84" i="9"/>
  <c r="R83" i="9"/>
  <c r="Q83" i="9"/>
  <c r="N83" i="9"/>
  <c r="D83" i="9"/>
  <c r="Q82" i="9"/>
  <c r="R82" i="9" s="1"/>
  <c r="N82" i="9"/>
  <c r="D82" i="9"/>
  <c r="Q81" i="9"/>
  <c r="R81" i="9" s="1"/>
  <c r="N81" i="9"/>
  <c r="D81" i="9"/>
  <c r="Q80" i="9"/>
  <c r="R80" i="9" s="1"/>
  <c r="N80" i="9"/>
  <c r="D80" i="9"/>
  <c r="Q79" i="9"/>
  <c r="R79" i="9" s="1"/>
  <c r="N79" i="9"/>
  <c r="D79" i="9"/>
  <c r="Q78" i="9"/>
  <c r="R78" i="9" s="1"/>
  <c r="N78" i="9"/>
  <c r="D78" i="9"/>
  <c r="R77" i="9"/>
  <c r="Q77" i="9"/>
  <c r="N77" i="9"/>
  <c r="D77" i="9"/>
  <c r="R76" i="9"/>
  <c r="Q76" i="9"/>
  <c r="N76" i="9"/>
  <c r="D76" i="9"/>
  <c r="R75" i="9"/>
  <c r="Q75" i="9"/>
  <c r="N75" i="9"/>
  <c r="D75" i="9"/>
  <c r="Q74" i="9"/>
  <c r="R74" i="9" s="1"/>
  <c r="N74" i="9"/>
  <c r="D74" i="9"/>
  <c r="Q73" i="9"/>
  <c r="R73" i="9" s="1"/>
  <c r="N73" i="9"/>
  <c r="D73" i="9"/>
  <c r="Q72" i="9"/>
  <c r="R72" i="9" s="1"/>
  <c r="N72" i="9"/>
  <c r="D72" i="9"/>
  <c r="Q71" i="9"/>
  <c r="R71" i="9" s="1"/>
  <c r="N71" i="9"/>
  <c r="D71" i="9"/>
  <c r="Q70" i="9"/>
  <c r="R70" i="9" s="1"/>
  <c r="N70" i="9"/>
  <c r="D70" i="9"/>
  <c r="R69" i="9"/>
  <c r="Q69" i="9"/>
  <c r="N69" i="9"/>
  <c r="D69" i="9"/>
  <c r="R68" i="9"/>
  <c r="Q68" i="9"/>
  <c r="N68" i="9"/>
  <c r="D68" i="9"/>
  <c r="R67" i="9"/>
  <c r="Q67" i="9"/>
  <c r="N67" i="9"/>
  <c r="D67" i="9"/>
  <c r="Q66" i="9"/>
  <c r="R66" i="9" s="1"/>
  <c r="N66" i="9"/>
  <c r="D66" i="9"/>
  <c r="Q65" i="9"/>
  <c r="R65" i="9" s="1"/>
  <c r="N65" i="9"/>
  <c r="D65" i="9"/>
  <c r="Q64" i="9"/>
  <c r="R64" i="9" s="1"/>
  <c r="N64" i="9"/>
  <c r="D64" i="9"/>
  <c r="Q63" i="9"/>
  <c r="R63" i="9" s="1"/>
  <c r="N63" i="9"/>
  <c r="D63" i="9"/>
  <c r="Q62" i="9"/>
  <c r="R62" i="9" s="1"/>
  <c r="N62" i="9"/>
  <c r="D62" i="9"/>
  <c r="R61" i="9"/>
  <c r="Q61" i="9"/>
  <c r="N61" i="9"/>
  <c r="D61" i="9"/>
  <c r="R60" i="9"/>
  <c r="Q60" i="9"/>
  <c r="N60" i="9"/>
  <c r="D60" i="9"/>
  <c r="R59" i="9"/>
  <c r="Q59" i="9"/>
  <c r="N59" i="9"/>
  <c r="D59" i="9"/>
  <c r="Q58" i="9"/>
  <c r="R58" i="9" s="1"/>
  <c r="N58" i="9"/>
  <c r="D58" i="9"/>
  <c r="Q57" i="9"/>
  <c r="R57" i="9" s="1"/>
  <c r="N57" i="9"/>
  <c r="D57" i="9"/>
  <c r="Q56" i="9"/>
  <c r="R56" i="9" s="1"/>
  <c r="N56" i="9"/>
  <c r="D56" i="9"/>
  <c r="Q55" i="9"/>
  <c r="R55" i="9" s="1"/>
  <c r="N55" i="9"/>
  <c r="D55" i="9"/>
  <c r="Q54" i="9"/>
  <c r="R54" i="9" s="1"/>
  <c r="N54" i="9"/>
  <c r="D54" i="9"/>
  <c r="R53" i="9"/>
  <c r="Q53" i="9"/>
  <c r="N53" i="9"/>
  <c r="D53" i="9"/>
  <c r="R52" i="9"/>
  <c r="Q52" i="9"/>
  <c r="N52" i="9"/>
  <c r="D52" i="9"/>
  <c r="R51" i="9"/>
  <c r="Q51" i="9"/>
  <c r="N51" i="9"/>
  <c r="D51" i="9"/>
  <c r="Q50" i="9"/>
  <c r="R50" i="9" s="1"/>
  <c r="N50" i="9"/>
  <c r="D50" i="9"/>
  <c r="Q49" i="9"/>
  <c r="R49" i="9" s="1"/>
  <c r="N49" i="9"/>
  <c r="D49" i="9"/>
  <c r="Q48" i="9"/>
  <c r="R48" i="9" s="1"/>
  <c r="N48" i="9"/>
  <c r="D48" i="9"/>
  <c r="Q47" i="9"/>
  <c r="R47" i="9" s="1"/>
  <c r="N47" i="9"/>
  <c r="D47" i="9"/>
  <c r="Q46" i="9"/>
  <c r="R46" i="9" s="1"/>
  <c r="N46" i="9"/>
  <c r="D46" i="9"/>
  <c r="R45" i="9"/>
  <c r="Q45" i="9"/>
  <c r="N45" i="9"/>
  <c r="D45" i="9"/>
  <c r="R44" i="9"/>
  <c r="Q44" i="9"/>
  <c r="N44" i="9"/>
  <c r="D44" i="9"/>
  <c r="R43" i="9"/>
  <c r="Q43" i="9"/>
  <c r="N43" i="9"/>
  <c r="D43" i="9"/>
  <c r="Q42" i="9"/>
  <c r="R42" i="9" s="1"/>
  <c r="N42" i="9"/>
  <c r="D42" i="9"/>
  <c r="Q41" i="9"/>
  <c r="R41" i="9" s="1"/>
  <c r="N41" i="9"/>
  <c r="D41" i="9"/>
  <c r="Q40" i="9"/>
  <c r="R40" i="9" s="1"/>
  <c r="N40" i="9"/>
  <c r="D40" i="9"/>
  <c r="Q39" i="9"/>
  <c r="R39" i="9" s="1"/>
  <c r="N39" i="9"/>
  <c r="D39" i="9"/>
  <c r="Q38" i="9"/>
  <c r="R38" i="9" s="1"/>
  <c r="N38" i="9"/>
  <c r="D38" i="9"/>
  <c r="R37" i="9"/>
  <c r="Q37" i="9"/>
  <c r="N37" i="9"/>
  <c r="D37" i="9"/>
  <c r="R36" i="9"/>
  <c r="Q36" i="9"/>
  <c r="N36" i="9"/>
  <c r="D36" i="9"/>
  <c r="R35" i="9"/>
  <c r="Q35" i="9"/>
  <c r="N35" i="9"/>
  <c r="D35" i="9"/>
  <c r="Q34" i="9"/>
  <c r="R34" i="9" s="1"/>
  <c r="N34" i="9"/>
  <c r="D34" i="9"/>
  <c r="Q33" i="9"/>
  <c r="R33" i="9" s="1"/>
  <c r="N33" i="9"/>
  <c r="D33" i="9"/>
  <c r="Q32" i="9"/>
  <c r="R32" i="9" s="1"/>
  <c r="N32" i="9"/>
  <c r="D32" i="9"/>
  <c r="Q31" i="9"/>
  <c r="R31" i="9" s="1"/>
  <c r="N31" i="9"/>
  <c r="D31" i="9"/>
  <c r="Q30" i="9"/>
  <c r="R30" i="9" s="1"/>
  <c r="N30" i="9"/>
  <c r="D30" i="9"/>
  <c r="R29" i="9"/>
  <c r="Q29" i="9"/>
  <c r="N29" i="9"/>
  <c r="D29" i="9"/>
  <c r="R28" i="9"/>
  <c r="Q28" i="9"/>
  <c r="N28" i="9"/>
  <c r="D28" i="9"/>
  <c r="R27" i="9"/>
  <c r="Q27" i="9"/>
  <c r="N27" i="9"/>
  <c r="D27" i="9"/>
  <c r="Q26" i="9"/>
  <c r="R26" i="9" s="1"/>
  <c r="N26" i="9"/>
  <c r="D26" i="9"/>
  <c r="Q25" i="9"/>
  <c r="R25" i="9" s="1"/>
  <c r="N25" i="9"/>
  <c r="D25" i="9"/>
  <c r="Q24" i="9"/>
  <c r="R24" i="9" s="1"/>
  <c r="N24" i="9"/>
  <c r="D24" i="9"/>
  <c r="Q23" i="9"/>
  <c r="R23" i="9" s="1"/>
  <c r="N23" i="9"/>
  <c r="D23" i="9"/>
  <c r="Q22" i="9"/>
  <c r="R22" i="9" s="1"/>
  <c r="N22" i="9"/>
  <c r="D22" i="9"/>
  <c r="R21" i="9"/>
  <c r="Q21" i="9"/>
  <c r="N21" i="9"/>
  <c r="D21" i="9"/>
  <c r="R20" i="9"/>
  <c r="Q20" i="9"/>
  <c r="N20" i="9"/>
  <c r="D20" i="9"/>
  <c r="R19" i="9"/>
  <c r="Q19" i="9"/>
  <c r="N19" i="9"/>
  <c r="D19" i="9"/>
  <c r="Q18" i="9"/>
  <c r="R18" i="9" s="1"/>
  <c r="N18" i="9"/>
  <c r="D18" i="9"/>
  <c r="Q17" i="9"/>
  <c r="R17" i="9" s="1"/>
  <c r="N17" i="9"/>
  <c r="D17" i="9"/>
  <c r="Q16" i="9"/>
  <c r="R16" i="9" s="1"/>
  <c r="N16" i="9"/>
  <c r="D16" i="9"/>
  <c r="Q15" i="9"/>
  <c r="R15" i="9" s="1"/>
  <c r="N15" i="9"/>
  <c r="D15" i="9"/>
  <c r="Q14" i="9"/>
  <c r="R14" i="9" s="1"/>
  <c r="N14" i="9"/>
  <c r="D14" i="9"/>
  <c r="R13" i="9"/>
  <c r="Q13" i="9"/>
  <c r="N13" i="9"/>
  <c r="D13" i="9"/>
  <c r="R12" i="9"/>
  <c r="Q12" i="9"/>
  <c r="N12" i="9"/>
  <c r="D12" i="9"/>
  <c r="R11" i="9"/>
  <c r="Q11" i="9"/>
  <c r="N11" i="9"/>
  <c r="D11" i="9"/>
  <c r="Q10" i="9"/>
  <c r="R10" i="9" s="1"/>
  <c r="N10" i="9"/>
  <c r="D10" i="9"/>
  <c r="A10" i="9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130" i="9" s="1"/>
  <c r="A131" i="9" s="1"/>
  <c r="A132" i="9" s="1"/>
  <c r="A133" i="9" s="1"/>
  <c r="A134" i="9" s="1"/>
  <c r="A135" i="9" s="1"/>
  <c r="A136" i="9" s="1"/>
  <c r="A137" i="9" s="1"/>
  <c r="A138" i="9" s="1"/>
  <c r="A139" i="9" s="1"/>
  <c r="A140" i="9" s="1"/>
  <c r="A141" i="9" s="1"/>
  <c r="A142" i="9" s="1"/>
  <c r="A143" i="9" s="1"/>
  <c r="A144" i="9" s="1"/>
  <c r="A145" i="9" s="1"/>
  <c r="A146" i="9" s="1"/>
  <c r="A147" i="9" s="1"/>
  <c r="A148" i="9" s="1"/>
  <c r="A149" i="9" s="1"/>
  <c r="A150" i="9" s="1"/>
  <c r="A151" i="9" s="1"/>
  <c r="A152" i="9" s="1"/>
  <c r="A153" i="9" s="1"/>
  <c r="A154" i="9" s="1"/>
  <c r="A155" i="9" s="1"/>
  <c r="A156" i="9" s="1"/>
  <c r="A157" i="9" s="1"/>
  <c r="A158" i="9" s="1"/>
  <c r="A159" i="9" s="1"/>
  <c r="A160" i="9" s="1"/>
  <c r="A161" i="9" s="1"/>
  <c r="A162" i="9" s="1"/>
  <c r="A163" i="9" s="1"/>
  <c r="A164" i="9" s="1"/>
  <c r="A165" i="9" s="1"/>
  <c r="A166" i="9" s="1"/>
  <c r="A167" i="9" s="1"/>
  <c r="A168" i="9" s="1"/>
  <c r="A169" i="9" s="1"/>
  <c r="A170" i="9" s="1"/>
  <c r="A171" i="9" s="1"/>
  <c r="A172" i="9" s="1"/>
  <c r="A173" i="9" s="1"/>
  <c r="A174" i="9" s="1"/>
  <c r="A175" i="9" s="1"/>
  <c r="A176" i="9" s="1"/>
  <c r="A177" i="9" s="1"/>
  <c r="A178" i="9" s="1"/>
  <c r="A179" i="9" s="1"/>
  <c r="A180" i="9" s="1"/>
  <c r="A181" i="9" s="1"/>
  <c r="A182" i="9" s="1"/>
  <c r="A183" i="9" s="1"/>
  <c r="A184" i="9" s="1"/>
  <c r="A185" i="9" s="1"/>
  <c r="A186" i="9" s="1"/>
  <c r="A187" i="9" s="1"/>
  <c r="A188" i="9" s="1"/>
  <c r="A189" i="9" s="1"/>
  <c r="A190" i="9" s="1"/>
  <c r="A191" i="9" s="1"/>
  <c r="A192" i="9" s="1"/>
  <c r="A193" i="9" s="1"/>
  <c r="A194" i="9" s="1"/>
  <c r="A195" i="9" s="1"/>
  <c r="A196" i="9" s="1"/>
  <c r="A197" i="9" s="1"/>
  <c r="A198" i="9" s="1"/>
  <c r="A199" i="9" s="1"/>
  <c r="A200" i="9" s="1"/>
  <c r="A201" i="9" s="1"/>
  <c r="A202" i="9" s="1"/>
  <c r="A203" i="9" s="1"/>
  <c r="A204" i="9" s="1"/>
  <c r="A205" i="9" s="1"/>
  <c r="A206" i="9" s="1"/>
  <c r="A207" i="9" s="1"/>
  <c r="A208" i="9" s="1"/>
  <c r="A209" i="9" s="1"/>
  <c r="A210" i="9" s="1"/>
  <c r="A211" i="9" s="1"/>
  <c r="A212" i="9" s="1"/>
  <c r="Q9" i="9"/>
  <c r="R9" i="9" s="1"/>
  <c r="N9" i="9"/>
  <c r="D9" i="9"/>
  <c r="C7" i="9"/>
  <c r="B7" i="9"/>
  <c r="A7" i="9"/>
</calcChain>
</file>

<file path=xl/sharedStrings.xml><?xml version="1.0" encoding="utf-8"?>
<sst xmlns="http://schemas.openxmlformats.org/spreadsheetml/2006/main" count="299" uniqueCount="123">
  <si>
    <t>MINISTERE DES ARMEES</t>
  </si>
  <si>
    <t>Service d’Infrastructure de lma Defense Sud-Ouest
Caserne Pelleport
9 rue de Cursol, BORDEAUX</t>
  </si>
  <si>
    <t>B.P.U</t>
  </si>
  <si>
    <t>N° BPU ACTUEL le plus élevé</t>
  </si>
  <si>
    <t>PROCHAIN N° BPU à attribuer pour un Nouveau Prix</t>
  </si>
  <si>
    <t>TOTAL</t>
  </si>
  <si>
    <t>N°
BPU</t>
  </si>
  <si>
    <t>N° Prix Nouveau</t>
  </si>
  <si>
    <t>Recherche</t>
  </si>
  <si>
    <t>Domaine</t>
  </si>
  <si>
    <t>Critère 1</t>
  </si>
  <si>
    <t>Critère 2</t>
  </si>
  <si>
    <t>Critère 3</t>
  </si>
  <si>
    <t>Enoncés des ouvrages</t>
  </si>
  <si>
    <t>Unité</t>
  </si>
  <si>
    <r>
      <t xml:space="preserve">Fourniture   en HT
</t>
    </r>
    <r>
      <rPr>
        <b/>
        <sz val="12"/>
        <color rgb="FFFF0000"/>
        <rFont val="Calibri"/>
        <family val="2"/>
        <scheme val="minor"/>
      </rPr>
      <t xml:space="preserve"> (F)</t>
    </r>
  </si>
  <si>
    <r>
      <t xml:space="preserve">Fourniture et Pose en HT
</t>
    </r>
    <r>
      <rPr>
        <b/>
        <sz val="12"/>
        <color rgb="FFFF0000"/>
        <rFont val="Arial"/>
        <family val="2"/>
      </rPr>
      <t xml:space="preserve"> (F&amp;P)</t>
    </r>
  </si>
  <si>
    <t>U</t>
  </si>
  <si>
    <t>Déplacement</t>
  </si>
  <si>
    <t>F</t>
  </si>
  <si>
    <t>Main d'œuvre</t>
  </si>
  <si>
    <t>H</t>
  </si>
  <si>
    <t>Main d'œuvre (barème horaire des salaires toutes charges comprises) technicien, pendant les heures légales</t>
  </si>
  <si>
    <t>Installation de clôture de chantier type barrières HERAS ou équivalent, inclus pose, dépose et balisage éventuel</t>
  </si>
  <si>
    <t>ml</t>
  </si>
  <si>
    <t>Installation de clôture de chantier type RUBALISE ou équivalent, inclus pose, dépose et balisage éventuel</t>
  </si>
  <si>
    <t>Main d'œuvre (barème horaire des salaires toutes charges comprises) ouvrier hautement qualifié pendant les heures légales</t>
  </si>
  <si>
    <t>Location de matériel</t>
  </si>
  <si>
    <t>Chariot elevateur 1 à 3T</t>
  </si>
  <si>
    <t>jour</t>
  </si>
  <si>
    <t>Chariot elevateur 3,1 à 6T</t>
  </si>
  <si>
    <t>Plate-forme individuelle roulante hauteur de travail de 1m à 3m</t>
  </si>
  <si>
    <t>semaine</t>
  </si>
  <si>
    <t>mois</t>
  </si>
  <si>
    <t>échafaudage mobile hauteur de travail de 4m à 10m</t>
  </si>
  <si>
    <t>plate-forme ciseaux électrique ou diesel de 6m à 12m</t>
  </si>
  <si>
    <t>nacelle telescopique avec chauffeur de 15m à 25m</t>
  </si>
  <si>
    <t>nacelle type 1 travaux interieurs Ht 6m</t>
  </si>
  <si>
    <t>nacelle télescopique sur PL avec chauffeur de 25m à 70m</t>
  </si>
  <si>
    <t>Marché n°  2025BDXSAIxxxx</t>
  </si>
  <si>
    <t>k=</t>
  </si>
  <si>
    <t>1,xx</t>
  </si>
  <si>
    <t>USID - ARTICLES HORS BORDEREAU EN NOUVEAUX PRIX AVANT BASCULE BPU PAR AVENANT</t>
  </si>
  <si>
    <t>Libellé du nouveau prix
à retranscrire dans le BPU avec la valeur du NP ? En attendant l'avenant pour prise en compte définitive au titre du BPU</t>
  </si>
  <si>
    <t>Fourniture (F)
Prix du déboursé (m)</t>
  </si>
  <si>
    <t>Pose (P) 
Temps moyen de la Main d'œuvre associée à l'opération</t>
  </si>
  <si>
    <t>Fourniture et pose (F&amp;P)</t>
  </si>
  <si>
    <t>N° PRIX NOUVEAU</t>
  </si>
  <si>
    <t>Code prix BPU</t>
  </si>
  <si>
    <t>Réf</t>
  </si>
  <si>
    <t>fournisseur</t>
  </si>
  <si>
    <t xml:space="preserve">Facture Pro forma </t>
  </si>
  <si>
    <r>
      <t xml:space="preserve">PV Mat
</t>
    </r>
    <r>
      <rPr>
        <b/>
        <sz val="18"/>
        <color rgb="FFFF0000"/>
        <rFont val="Calibri"/>
        <family val="2"/>
        <scheme val="minor"/>
      </rPr>
      <t>(F)</t>
    </r>
  </si>
  <si>
    <t>Temps Unit</t>
  </si>
  <si>
    <t>Tx horaire MO</t>
  </si>
  <si>
    <t>PV MO</t>
  </si>
  <si>
    <r>
      <t xml:space="preserve">PV total PN
</t>
    </r>
    <r>
      <rPr>
        <b/>
        <sz val="18"/>
        <color rgb="FFFF0000"/>
        <rFont val="Calibri"/>
        <family val="2"/>
        <scheme val="minor"/>
      </rPr>
      <t>(F&amp;P)</t>
    </r>
  </si>
  <si>
    <t>voir 2.1.82</t>
  </si>
  <si>
    <t>Coefficient appliqué en %</t>
  </si>
  <si>
    <t>Prix d'achat des fournitures par devis</t>
  </si>
  <si>
    <t>Coefficients K affectés au prix d'achat des fournitures</t>
  </si>
  <si>
    <t xml:space="preserve">ACBC relatif à la maintenance des installations d’eau et environnementales : séparateurs, réseaux d’eau, station de relevage traitement des eaux usées, vidanges des rejets sanitaires et bacs à graisse
Projet 25-009
</t>
  </si>
  <si>
    <t>Chapitre 2 - SHOA</t>
  </si>
  <si>
    <t>équipements</t>
  </si>
  <si>
    <t>Système d'alarme remplissage (sonore et visuel) sur séparateurs à hydrocarbures</t>
  </si>
  <si>
    <t>Système de filtration (coalescent ou mousse) sur séparateurs à hydrocarbures Filtre coalesceur pour SHOA genre TECHN'EAU  YH1703A</t>
  </si>
  <si>
    <t>Système clapet et flotteur sur séparateurs à hydrocarbures              Obturateur pour SHOA genre TECHN'EAU YH1703A</t>
  </si>
  <si>
    <t>Dispositif d'alarme avec diffuseur sonore (91DB)</t>
  </si>
  <si>
    <t>Sonde ultrason type DB6 - mesure de niveau 0-6 pour poste de relevage</t>
  </si>
  <si>
    <t>Traitement efluents</t>
  </si>
  <si>
    <r>
      <t>Traitement des boues hydrocarburées</t>
    </r>
    <r>
      <rPr>
        <sz val="12"/>
        <rFont val="Times New Roman"/>
        <family val="1"/>
      </rPr>
      <t xml:space="preserve">                                 </t>
    </r>
  </si>
  <si>
    <t>Tonne</t>
  </si>
  <si>
    <r>
      <t>Traitement des liquides hydrocarburées</t>
    </r>
    <r>
      <rPr>
        <sz val="12"/>
        <rFont val="Times New Roman"/>
        <family val="1"/>
      </rPr>
      <t xml:space="preserve">                                 </t>
    </r>
  </si>
  <si>
    <t>Chapitre 3 - Poste de relevage des eaux</t>
  </si>
  <si>
    <t>Grillage de protection en acier inoxydable de poste de relevage                     Grille antichute 800X800</t>
  </si>
  <si>
    <t>Pompes</t>
  </si>
  <si>
    <t>Pompe de relevage  0.8Kw</t>
  </si>
  <si>
    <t>Pompe de relevage  1.5Kw</t>
  </si>
  <si>
    <t>Pompe de relevage  1.7Kw</t>
  </si>
  <si>
    <t>Pompe de relevage  2Kw</t>
  </si>
  <si>
    <t>Pompe de relevage  2.3Kw</t>
  </si>
  <si>
    <t>Pompe de relevage  4,7Kw</t>
  </si>
  <si>
    <t>Pompe de relevage  5,5Kw</t>
  </si>
  <si>
    <t>Coffret électrique de commande et de protection complet des postes de relevage Coffret de commande genre JETLY PROTEC 4+/10 REL-SECT</t>
  </si>
  <si>
    <t>Levage</t>
  </si>
  <si>
    <t>Chèvre galvanisée pour relevage d'une pompe de puit. Complète avec treuil et câble</t>
  </si>
  <si>
    <t>Treuil galavanisé de relevage de pompe avec son câble</t>
  </si>
  <si>
    <t>Chapitre 4 - Fosse septique</t>
  </si>
  <si>
    <t>Traitement matières de vidange des fosses septiques</t>
  </si>
  <si>
    <t>Chapitre 5 - Rejets canins</t>
  </si>
  <si>
    <t>Traitement matières de vidange des déjections canines</t>
  </si>
  <si>
    <t>Chapitre 6 - Bacs à graisses</t>
  </si>
  <si>
    <r>
      <t>Traitement des graisses</t>
    </r>
    <r>
      <rPr>
        <sz val="12"/>
        <rFont val="Times New Roman"/>
        <family val="1"/>
      </rPr>
      <t xml:space="preserve">                                                       </t>
    </r>
  </si>
  <si>
    <t>TOUS DOMAINES</t>
  </si>
  <si>
    <t>Cloture</t>
  </si>
  <si>
    <t>Chapitre 8 - Réseaux EU / EP / Autres</t>
  </si>
  <si>
    <t>Curage</t>
  </si>
  <si>
    <t>Curage et dégorgement ponctuel sur réseau enterré</t>
  </si>
  <si>
    <t>Curage et dégorgement ponctuel sur réseau interne bâtiment</t>
  </si>
  <si>
    <t xml:space="preserve">ml </t>
  </si>
  <si>
    <t>Siphon disconnecteur sur réseaux EU D125</t>
  </si>
  <si>
    <t>Vanne d’arrêt fonte à opercule à brides DN50</t>
  </si>
  <si>
    <t xml:space="preserve">Tampon fonte Regard Hydraulique carre 600X600 Classe B125 </t>
  </si>
  <si>
    <t>Inspection video</t>
  </si>
  <si>
    <t>Passage caméra (forfait)</t>
  </si>
  <si>
    <t xml:space="preserve">½ journée </t>
  </si>
  <si>
    <t>journée</t>
  </si>
  <si>
    <t>Déplacement Technicien, pendant les heures légales (barème horaire des salaires toutes charges comprises)</t>
  </si>
  <si>
    <t>Déplacemement Ouvrier pendant les heures légales (barème horaire des salaires toutes charges comprises)</t>
  </si>
  <si>
    <r>
      <t>Intervention forfaitaire d'</t>
    </r>
    <r>
      <rPr>
        <i/>
        <u/>
        <sz val="12"/>
        <rFont val="Arial"/>
        <family val="2"/>
      </rPr>
      <t>un opérateur avec Camion Hydrocureur</t>
    </r>
  </si>
  <si>
    <r>
      <t xml:space="preserve">Intervention forfaitaire de </t>
    </r>
    <r>
      <rPr>
        <i/>
        <u/>
        <sz val="12"/>
        <rFont val="Arial"/>
        <family val="2"/>
      </rPr>
      <t>deux opérateurs avec Camion Hydrocureur</t>
    </r>
  </si>
  <si>
    <t>Circulateur double débit variable type Magna3 D40-120F</t>
  </si>
  <si>
    <t>Clapet anti retour à boule  PR  1"1/2</t>
  </si>
  <si>
    <t>Régulateur de niveau </t>
  </si>
  <si>
    <t>Chaîne ordinaire droite INOX 304 D6MM/BOBINE 25M</t>
  </si>
  <si>
    <t>Relais de commande Relais de contrôle type  FINDER  72.01</t>
  </si>
  <si>
    <t>Traitement des sables et boues de curage</t>
  </si>
  <si>
    <t>Traitement des eaux souillées</t>
  </si>
  <si>
    <t>Chapitre 7 - Cuves huiles/solvants/Toilettes sèches</t>
  </si>
  <si>
    <t>Traitement des huiles usagées</t>
  </si>
  <si>
    <t>Traitement des solvants</t>
  </si>
  <si>
    <t xml:space="preserve">FICHIER SUIVI DU BPU ET PRIX NOUVEAUX
</t>
  </si>
  <si>
    <t>Projet 25-009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</si>
</sst>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€&quot;"/>
    <numFmt numFmtId="165" formatCode="&quot;PN&quot;\.0"/>
    <numFmt numFmtId="166" formatCode="&quot;IEE&quot;\.0"/>
    <numFmt numFmtId="167" formatCode="&quot;IEE&quot;\-##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8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i/>
      <sz val="12"/>
      <color rgb="FFFF0000"/>
      <name val="Arial"/>
      <family val="2"/>
    </font>
    <font>
      <b/>
      <i/>
      <sz val="16"/>
      <name val="Arial"/>
      <family val="2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26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sz val="12"/>
      <name val="Times New Roman"/>
      <family val="1"/>
    </font>
    <font>
      <i/>
      <u/>
      <sz val="12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1" fillId="0" borderId="0"/>
    <xf numFmtId="0" fontId="32" fillId="0" borderId="0"/>
  </cellStyleXfs>
  <cellXfs count="119">
    <xf numFmtId="0" fontId="0" fillId="0" borderId="0" xfId="0"/>
    <xf numFmtId="0" fontId="1" fillId="0" borderId="0" xfId="1"/>
    <xf numFmtId="0" fontId="1" fillId="0" borderId="0" xfId="1" applyAlignment="1"/>
    <xf numFmtId="0" fontId="5" fillId="0" borderId="0" xfId="1" applyFont="1"/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9" fillId="0" borderId="0" xfId="2" applyFont="1" applyAlignment="1">
      <alignment vertical="center" wrapText="1"/>
    </xf>
    <xf numFmtId="0" fontId="10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9" fillId="0" borderId="0" xfId="2" applyFont="1" applyFill="1" applyBorder="1" applyAlignment="1">
      <alignment vertical="center"/>
    </xf>
    <xf numFmtId="0" fontId="11" fillId="0" borderId="0" xfId="2" applyFont="1" applyAlignment="1">
      <alignment horizontal="left" vertical="center"/>
    </xf>
    <xf numFmtId="0" fontId="12" fillId="0" borderId="0" xfId="2" applyFont="1" applyAlignment="1">
      <alignment horizontal="left" vertical="center"/>
    </xf>
    <xf numFmtId="0" fontId="10" fillId="0" borderId="7" xfId="2" applyFont="1" applyBorder="1" applyAlignment="1">
      <alignment horizontal="center" vertical="center" wrapText="1"/>
    </xf>
    <xf numFmtId="0" fontId="10" fillId="3" borderId="8" xfId="2" applyFont="1" applyFill="1" applyBorder="1" applyAlignment="1">
      <alignment horizontal="center" vertical="center"/>
    </xf>
    <xf numFmtId="0" fontId="19" fillId="0" borderId="9" xfId="2" applyNumberFormat="1" applyFont="1" applyFill="1" applyBorder="1" applyAlignment="1">
      <alignment horizontal="center" vertical="center" wrapText="1"/>
    </xf>
    <xf numFmtId="165" fontId="18" fillId="0" borderId="9" xfId="0" applyNumberFormat="1" applyFont="1" applyFill="1" applyBorder="1" applyAlignment="1">
      <alignment horizontal="center" vertical="center"/>
    </xf>
    <xf numFmtId="0" fontId="17" fillId="0" borderId="9" xfId="2" applyNumberFormat="1" applyFont="1" applyFill="1" applyBorder="1" applyAlignment="1">
      <alignment horizontal="center" vertical="center" wrapText="1"/>
    </xf>
    <xf numFmtId="0" fontId="0" fillId="0" borderId="0" xfId="0" applyFill="1"/>
    <xf numFmtId="165" fontId="20" fillId="0" borderId="9" xfId="0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>
      <alignment horizontal="center" vertical="center" wrapText="1"/>
    </xf>
    <xf numFmtId="0" fontId="10" fillId="0" borderId="9" xfId="2" applyFont="1" applyBorder="1" applyAlignment="1">
      <alignment horizontal="center" vertical="center"/>
    </xf>
    <xf numFmtId="164" fontId="13" fillId="0" borderId="9" xfId="2" applyNumberFormat="1" applyFont="1" applyBorder="1" applyAlignment="1">
      <alignment horizontal="center" vertical="center"/>
    </xf>
    <xf numFmtId="0" fontId="10" fillId="2" borderId="9" xfId="2" applyFont="1" applyFill="1" applyBorder="1" applyAlignment="1">
      <alignment horizontal="center" vertical="center"/>
    </xf>
    <xf numFmtId="0" fontId="10" fillId="0" borderId="8" xfId="2" applyFont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23" fillId="0" borderId="9" xfId="2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left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left" vertical="center" wrapText="1"/>
    </xf>
    <xf numFmtId="0" fontId="1" fillId="0" borderId="0" xfId="3"/>
    <xf numFmtId="14" fontId="1" fillId="0" borderId="0" xfId="3" applyNumberFormat="1"/>
    <xf numFmtId="14" fontId="1" fillId="0" borderId="0" xfId="3" applyNumberFormat="1" applyAlignment="1">
      <alignment wrapText="1"/>
    </xf>
    <xf numFmtId="0" fontId="26" fillId="2" borderId="0" xfId="3" applyFont="1" applyFill="1" applyAlignment="1">
      <alignment horizontal="right"/>
    </xf>
    <xf numFmtId="0" fontId="1" fillId="0" borderId="0" xfId="3" applyAlignment="1">
      <alignment horizontal="center"/>
    </xf>
    <xf numFmtId="0" fontId="26" fillId="0" borderId="0" xfId="3" applyFont="1" applyAlignment="1">
      <alignment horizontal="center"/>
    </xf>
    <xf numFmtId="0" fontId="26" fillId="0" borderId="0" xfId="3" applyFont="1" applyAlignment="1">
      <alignment horizontal="center" wrapText="1"/>
    </xf>
    <xf numFmtId="0" fontId="1" fillId="0" borderId="0" xfId="3" applyAlignment="1">
      <alignment wrapText="1"/>
    </xf>
    <xf numFmtId="0" fontId="28" fillId="2" borderId="0" xfId="3" applyFont="1" applyFill="1" applyAlignment="1">
      <alignment horizontal="center" vertical="center"/>
    </xf>
    <xf numFmtId="0" fontId="28" fillId="2" borderId="0" xfId="3" applyFont="1" applyFill="1" applyAlignment="1">
      <alignment horizontal="center" vertical="center" wrapText="1"/>
    </xf>
    <xf numFmtId="0" fontId="29" fillId="3" borderId="14" xfId="2" applyNumberFormat="1" applyFont="1" applyFill="1" applyBorder="1" applyAlignment="1">
      <alignment horizontal="center" vertical="center"/>
    </xf>
    <xf numFmtId="0" fontId="28" fillId="9" borderId="0" xfId="3" applyFont="1" applyFill="1" applyAlignment="1">
      <alignment horizontal="center" vertical="center" wrapText="1"/>
    </xf>
    <xf numFmtId="0" fontId="30" fillId="10" borderId="9" xfId="3" applyFont="1" applyFill="1" applyBorder="1" applyAlignment="1">
      <alignment horizontal="center" vertical="top" wrapText="1"/>
    </xf>
    <xf numFmtId="0" fontId="2" fillId="10" borderId="9" xfId="3" applyFont="1" applyFill="1" applyBorder="1" applyAlignment="1">
      <alignment horizontal="center" vertical="top"/>
    </xf>
    <xf numFmtId="0" fontId="2" fillId="10" borderId="9" xfId="3" applyFont="1" applyFill="1" applyBorder="1" applyAlignment="1">
      <alignment horizontal="center" vertical="top" wrapText="1"/>
    </xf>
    <xf numFmtId="0" fontId="1" fillId="0" borderId="0" xfId="3" applyAlignment="1">
      <alignment vertical="top"/>
    </xf>
    <xf numFmtId="165" fontId="20" fillId="11" borderId="9" xfId="4" applyNumberFormat="1" applyFont="1" applyFill="1" applyBorder="1" applyAlignment="1">
      <alignment horizontal="center" vertical="center"/>
    </xf>
    <xf numFmtId="0" fontId="33" fillId="11" borderId="9" xfId="3" applyFont="1" applyFill="1" applyBorder="1" applyAlignment="1">
      <alignment horizontal="center" vertical="center" wrapText="1"/>
    </xf>
    <xf numFmtId="0" fontId="34" fillId="11" borderId="9" xfId="3" applyFont="1" applyFill="1" applyBorder="1" applyAlignment="1">
      <alignment horizontal="center" vertical="center" wrapText="1"/>
    </xf>
    <xf numFmtId="0" fontId="17" fillId="0" borderId="9" xfId="2" applyNumberFormat="1" applyFont="1" applyBorder="1" applyAlignment="1">
      <alignment horizontal="center" vertical="center" wrapText="1"/>
    </xf>
    <xf numFmtId="0" fontId="33" fillId="0" borderId="9" xfId="3" applyFont="1" applyFill="1" applyBorder="1" applyAlignment="1">
      <alignment horizontal="center" vertical="center"/>
    </xf>
    <xf numFmtId="0" fontId="34" fillId="0" borderId="9" xfId="3" applyFont="1" applyBorder="1" applyAlignment="1">
      <alignment horizontal="left" vertical="center"/>
    </xf>
    <xf numFmtId="2" fontId="34" fillId="0" borderId="9" xfId="3" applyNumberFormat="1" applyFont="1" applyBorder="1" applyAlignment="1">
      <alignment horizontal="center" vertical="center"/>
    </xf>
    <xf numFmtId="0" fontId="34" fillId="0" borderId="9" xfId="3" applyFont="1" applyBorder="1" applyAlignment="1">
      <alignment horizontal="left" vertical="center" wrapText="1"/>
    </xf>
    <xf numFmtId="0" fontId="34" fillId="0" borderId="9" xfId="3" applyFont="1" applyBorder="1" applyAlignment="1">
      <alignment horizontal="center" vertical="center" wrapText="1"/>
    </xf>
    <xf numFmtId="4" fontId="34" fillId="0" borderId="9" xfId="3" applyNumberFormat="1" applyFont="1" applyBorder="1" applyAlignment="1">
      <alignment horizontal="center" vertical="center"/>
    </xf>
    <xf numFmtId="2" fontId="34" fillId="5" borderId="9" xfId="3" applyNumberFormat="1" applyFont="1" applyFill="1" applyBorder="1" applyAlignment="1">
      <alignment horizontal="center" vertical="center"/>
    </xf>
    <xf numFmtId="0" fontId="34" fillId="0" borderId="9" xfId="3" applyFont="1" applyBorder="1" applyAlignment="1">
      <alignment horizontal="center" vertical="center"/>
    </xf>
    <xf numFmtId="0" fontId="34" fillId="10" borderId="9" xfId="3" applyFont="1" applyFill="1" applyBorder="1" applyAlignment="1">
      <alignment horizontal="center" vertical="center"/>
    </xf>
    <xf numFmtId="2" fontId="33" fillId="12" borderId="9" xfId="3" applyNumberFormat="1" applyFont="1" applyFill="1" applyBorder="1" applyAlignment="1">
      <alignment horizontal="center" vertical="center"/>
    </xf>
    <xf numFmtId="0" fontId="1" fillId="0" borderId="0" xfId="3" applyFont="1"/>
    <xf numFmtId="0" fontId="35" fillId="0" borderId="0" xfId="3" applyFont="1"/>
    <xf numFmtId="0" fontId="0" fillId="13" borderId="0" xfId="0" applyFill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2" fillId="0" borderId="21" xfId="0" applyFont="1" applyBorder="1" applyAlignment="1">
      <alignment horizontal="center"/>
    </xf>
    <xf numFmtId="166" fontId="0" fillId="0" borderId="0" xfId="2" applyNumberFormat="1" applyFont="1" applyAlignment="1">
      <alignment horizontal="center" vertical="center"/>
    </xf>
    <xf numFmtId="167" fontId="12" fillId="0" borderId="0" xfId="2" applyNumberFormat="1" applyFont="1" applyAlignment="1">
      <alignment horizontal="center" vertical="center"/>
    </xf>
    <xf numFmtId="167" fontId="9" fillId="0" borderId="9" xfId="2" applyNumberFormat="1" applyFont="1" applyBorder="1" applyAlignment="1">
      <alignment horizontal="center" vertical="center" wrapText="1"/>
    </xf>
    <xf numFmtId="0" fontId="9" fillId="0" borderId="23" xfId="0" applyFont="1" applyFill="1" applyBorder="1" applyAlignment="1">
      <alignment vertical="center" wrapText="1"/>
    </xf>
    <xf numFmtId="0" fontId="23" fillId="0" borderId="23" xfId="2" applyFont="1" applyBorder="1" applyAlignment="1">
      <alignment horizontal="center" vertical="center"/>
    </xf>
    <xf numFmtId="0" fontId="9" fillId="0" borderId="9" xfId="2" applyNumberFormat="1" applyFont="1" applyFill="1" applyBorder="1" applyAlignment="1">
      <alignment horizontal="center" vertical="center"/>
    </xf>
    <xf numFmtId="0" fontId="9" fillId="0" borderId="10" xfId="2" applyNumberFormat="1" applyFont="1" applyFill="1" applyBorder="1" applyAlignment="1">
      <alignment vertical="center"/>
    </xf>
    <xf numFmtId="0" fontId="17" fillId="0" borderId="11" xfId="2" applyNumberFormat="1" applyFont="1" applyFill="1" applyBorder="1" applyAlignment="1">
      <alignment horizontal="center" vertical="center" wrapText="1"/>
    </xf>
    <xf numFmtId="49" fontId="9" fillId="0" borderId="23" xfId="0" applyNumberFormat="1" applyFont="1" applyFill="1" applyBorder="1" applyAlignment="1">
      <alignment vertical="center" wrapText="1"/>
    </xf>
    <xf numFmtId="0" fontId="24" fillId="0" borderId="23" xfId="2" applyNumberFormat="1" applyFont="1" applyFill="1" applyBorder="1" applyAlignment="1">
      <alignment vertical="center" wrapText="1"/>
    </xf>
    <xf numFmtId="0" fontId="24" fillId="0" borderId="9" xfId="2" applyNumberFormat="1" applyFont="1" applyFill="1" applyBorder="1" applyAlignment="1">
      <alignment horizontal="center" vertical="center"/>
    </xf>
    <xf numFmtId="0" fontId="24" fillId="0" borderId="10" xfId="2" applyNumberFormat="1" applyFont="1" applyFill="1" applyBorder="1" applyAlignment="1">
      <alignment vertical="center"/>
    </xf>
    <xf numFmtId="0" fontId="9" fillId="0" borderId="9" xfId="0" applyFont="1" applyFill="1" applyBorder="1" applyAlignment="1">
      <alignment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23" fillId="0" borderId="22" xfId="2" applyFont="1" applyBorder="1" applyAlignment="1">
      <alignment horizontal="center" vertical="center"/>
    </xf>
    <xf numFmtId="0" fontId="9" fillId="0" borderId="23" xfId="2" applyNumberFormat="1" applyFont="1" applyFill="1" applyBorder="1" applyAlignment="1">
      <alignment horizontal="center" vertical="center"/>
    </xf>
    <xf numFmtId="0" fontId="24" fillId="0" borderId="23" xfId="2" applyNumberFormat="1" applyFont="1" applyFill="1" applyBorder="1" applyAlignment="1">
      <alignment horizontal="center" vertical="center"/>
    </xf>
    <xf numFmtId="0" fontId="24" fillId="0" borderId="9" xfId="2" applyNumberFormat="1" applyFont="1" applyFill="1" applyBorder="1" applyAlignment="1">
      <alignment vertical="center" wrapText="1"/>
    </xf>
    <xf numFmtId="0" fontId="24" fillId="0" borderId="22" xfId="2" applyNumberFormat="1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 wrapText="1"/>
    </xf>
    <xf numFmtId="49" fontId="9" fillId="0" borderId="9" xfId="0" applyNumberFormat="1" applyFont="1" applyFill="1" applyBorder="1" applyAlignment="1">
      <alignment vertical="center" wrapText="1"/>
    </xf>
    <xf numFmtId="0" fontId="21" fillId="0" borderId="23" xfId="0" applyFont="1" applyFill="1" applyBorder="1" applyAlignment="1">
      <alignment vertical="center" wrapText="1"/>
    </xf>
    <xf numFmtId="0" fontId="9" fillId="0" borderId="23" xfId="2" applyFont="1" applyBorder="1" applyAlignment="1">
      <alignment horizontal="left" vertical="center" wrapText="1"/>
    </xf>
    <xf numFmtId="0" fontId="23" fillId="0" borderId="12" xfId="2" applyFont="1" applyFill="1" applyBorder="1" applyAlignment="1">
      <alignment horizontal="center" vertical="center"/>
    </xf>
    <xf numFmtId="0" fontId="24" fillId="0" borderId="12" xfId="2" applyNumberFormat="1" applyFont="1" applyFill="1" applyBorder="1" applyAlignment="1">
      <alignment vertical="center" wrapText="1"/>
    </xf>
    <xf numFmtId="0" fontId="9" fillId="0" borderId="12" xfId="0" applyFont="1" applyBorder="1" applyAlignment="1">
      <alignment horizontal="center" vertical="center" wrapText="1"/>
    </xf>
    <xf numFmtId="0" fontId="24" fillId="0" borderId="12" xfId="2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6" fillId="0" borderId="0" xfId="1" quotePrefix="1" applyFont="1" applyAlignment="1">
      <alignment horizontal="center"/>
    </xf>
    <xf numFmtId="0" fontId="7" fillId="0" borderId="1" xfId="1" applyFont="1" applyBorder="1" applyAlignment="1">
      <alignment horizontal="center" vertical="center" wrapText="1" shrinkToFit="1"/>
    </xf>
    <xf numFmtId="0" fontId="7" fillId="0" borderId="2" xfId="1" applyFont="1" applyBorder="1" applyAlignment="1">
      <alignment horizontal="center" vertical="center" wrapText="1" shrinkToFit="1"/>
    </xf>
    <xf numFmtId="0" fontId="7" fillId="0" borderId="3" xfId="1" applyFont="1" applyBorder="1" applyAlignment="1">
      <alignment horizontal="center" vertical="center" wrapText="1" shrinkToFit="1"/>
    </xf>
    <xf numFmtId="0" fontId="22" fillId="0" borderId="4" xfId="2" applyFont="1" applyBorder="1" applyAlignment="1">
      <alignment horizontal="center" vertical="center" wrapText="1"/>
    </xf>
    <xf numFmtId="0" fontId="22" fillId="0" borderId="5" xfId="2" applyFont="1" applyBorder="1" applyAlignment="1">
      <alignment horizontal="center" vertical="center" wrapText="1"/>
    </xf>
    <xf numFmtId="0" fontId="22" fillId="0" borderId="6" xfId="2" applyFont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5" fillId="0" borderId="0" xfId="3" applyFont="1" applyAlignment="1">
      <alignment horizontal="center"/>
    </xf>
    <xf numFmtId="0" fontId="26" fillId="0" borderId="0" xfId="3" applyFont="1" applyAlignment="1">
      <alignment horizontal="center"/>
    </xf>
    <xf numFmtId="0" fontId="27" fillId="0" borderId="0" xfId="3" applyFont="1" applyAlignment="1">
      <alignment horizontal="center"/>
    </xf>
    <xf numFmtId="0" fontId="28" fillId="6" borderId="13" xfId="3" applyFont="1" applyFill="1" applyBorder="1" applyAlignment="1">
      <alignment horizontal="center" vertical="center" wrapText="1"/>
    </xf>
    <xf numFmtId="0" fontId="28" fillId="7" borderId="13" xfId="3" applyFont="1" applyFill="1" applyBorder="1" applyAlignment="1">
      <alignment horizontal="center" vertical="center" wrapText="1"/>
    </xf>
    <xf numFmtId="0" fontId="28" fillId="8" borderId="13" xfId="3" applyFont="1" applyFill="1" applyBorder="1" applyAlignment="1">
      <alignment horizontal="center" vertical="center" wrapText="1"/>
    </xf>
  </cellXfs>
  <cellStyles count="5">
    <cellStyle name="Normal" xfId="0" builtinId="0"/>
    <cellStyle name="Normal 2" xfId="4"/>
    <cellStyle name="Normal 2 2" xfId="2"/>
    <cellStyle name="Normal 4" xfId="3"/>
    <cellStyle name="Normal 5" xfId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rgb="FF000000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5" formatCode="&quot;PN&quot;\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8" formatCode="&quot;P&amp;P&quot;\.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rgb="FF000000"/>
        </left>
        <top style="thin">
          <color rgb="FF000000"/>
        </top>
      </border>
    </dxf>
    <dxf>
      <border outline="0">
        <bottom style="thin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1558069" cy="8962571"/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1558069" cy="896257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561975</xdr:colOff>
      <xdr:row>9</xdr:row>
      <xdr:rowOff>200025</xdr:rowOff>
    </xdr:from>
    <xdr:to>
      <xdr:col>5</xdr:col>
      <xdr:colOff>285750</xdr:colOff>
      <xdr:row>9</xdr:row>
      <xdr:rowOff>790575</xdr:rowOff>
    </xdr:to>
    <xdr:pic>
      <xdr:nvPicPr>
        <xdr:cNvPr id="2" name="Image 1" descr="logosg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975" y="2857500"/>
          <a:ext cx="200977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57150</xdr:colOff>
      <xdr:row>0</xdr:row>
      <xdr:rowOff>0</xdr:rowOff>
    </xdr:from>
    <xdr:to>
      <xdr:col>4</xdr:col>
      <xdr:colOff>704850</xdr:colOff>
      <xdr:row>4</xdr:row>
      <xdr:rowOff>0</xdr:rowOff>
    </xdr:to>
    <xdr:pic>
      <xdr:nvPicPr>
        <xdr:cNvPr id="3" name="Image 3" descr="GOUV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3150" y="0"/>
          <a:ext cx="14097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517071</xdr:colOff>
      <xdr:row>12</xdr:row>
      <xdr:rowOff>190500</xdr:rowOff>
    </xdr:from>
    <xdr:to>
      <xdr:col>17</xdr:col>
      <xdr:colOff>136071</xdr:colOff>
      <xdr:row>26</xdr:row>
      <xdr:rowOff>190500</xdr:rowOff>
    </xdr:to>
    <xdr:sp macro="" textlink="">
      <xdr:nvSpPr>
        <xdr:cNvPr id="2" name="ZoneTexte 1"/>
        <xdr:cNvSpPr txBox="1"/>
      </xdr:nvSpPr>
      <xdr:spPr>
        <a:xfrm>
          <a:off x="3984171" y="4105275"/>
          <a:ext cx="18468975" cy="53340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2800" b="1" i="1" u="sng">
              <a:solidFill>
                <a:srgbClr val="FF0000"/>
              </a:solidFill>
            </a:rPr>
            <a:t>Cet onglet n'est pas à remplir pour la remise des offres.</a:t>
          </a:r>
        </a:p>
        <a:p>
          <a:pPr algn="ctr"/>
          <a:endParaRPr lang="fr-FR" sz="2800" b="1" i="1" u="sng">
            <a:solidFill>
              <a:srgbClr val="FF0000"/>
            </a:solidFill>
          </a:endParaRPr>
        </a:p>
        <a:p>
          <a:pPr algn="ctr"/>
          <a:r>
            <a:rPr lang="fr-FR" sz="2800" b="1" i="1" u="sng">
              <a:solidFill>
                <a:srgbClr val="FF0000"/>
              </a:solidFill>
            </a:rPr>
            <a:t>Il</a:t>
          </a:r>
          <a:r>
            <a:rPr lang="fr-FR" sz="2800" b="1" i="1" u="sng" baseline="0">
              <a:solidFill>
                <a:srgbClr val="FF0000"/>
              </a:solidFill>
            </a:rPr>
            <a:t> servira durant l'exécution du marché</a:t>
          </a:r>
          <a:endParaRPr lang="fr-FR" sz="2800" b="1" i="1" u="sng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INTENANCE/CELLULE%20CONTRATS/CC-SUIVI/1%20-%20COMMUN%20BdD/0%20-%20PAU%20-%20TARBES/3%20-%20INCENDIE/PROJET%2015%20273%20&amp;%2015%20274/ANALYSE/Projet%2015%20273%20&amp;%2015%20274%20Cotation%20INCENDIE%202016%20BERNADOTTE%20TARB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60.7.100.37\pau_pua_usid\MAINTENANCE\CELLULE%20CONTRATS\CC-SUIVI\1%20-%20COMMUN%20BdD\38%20-%20MBC%202nd%20OEUVRE\2019BDXSAI0009\Tableau%20de%20Suivi%20March&#233;%20TCE%20PAU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f51pua---wi01\pau_pua_usid\MAINTENANCE\CELLULE%20CONTRATS\CC-SUIVI\1%20-%20COMMUN%20BdD\0%20-%20PAU%20-%20TARBES\3%20-%20INCENDIE\PROJET%2015%20273%20&amp;%2015%20274\ANALYSE\Projet%2015%20273%20&amp;%2015%20274%20Cotation%20INCENDIE%202016%20BERNADOTTE%20TARB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etails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tation1 étude"/>
      <sheetName val="cotation2 étude"/>
      <sheetName val="cotation étude (2)"/>
      <sheetName val="BPU - date Lot1"/>
      <sheetName val="BPU - date  Lot2"/>
      <sheetName val="BPU lot1"/>
      <sheetName val="BPU Lot 2"/>
      <sheetName val="cotation lot1 étude"/>
      <sheetName val="cotation lot2 étude "/>
      <sheetName val="BPU - déc 2016 Lot1"/>
      <sheetName val="BPU - 11-2016  Lot2"/>
    </sheetNames>
    <sheetDataSet>
      <sheetData sheetId="0">
        <row r="4">
          <cell r="C4">
            <v>200</v>
          </cell>
        </row>
        <row r="12">
          <cell r="C12">
            <v>29166.666666666668</v>
          </cell>
        </row>
        <row r="20">
          <cell r="C20">
            <v>15</v>
          </cell>
          <cell r="F20">
            <v>2000</v>
          </cell>
        </row>
        <row r="48">
          <cell r="E48">
            <v>0</v>
          </cell>
        </row>
        <row r="66">
          <cell r="C66">
            <v>20</v>
          </cell>
        </row>
        <row r="82">
          <cell r="C82">
            <v>5</v>
          </cell>
          <cell r="E82">
            <v>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âtiments DGA et BdD"/>
      <sheetName val="SUIVI DT"/>
      <sheetName val="SUIVI DEVIS et BDC"/>
      <sheetName val="Liste Bât PAU-BYE-DAX"/>
      <sheetName val="Liste fonctionnement  "/>
      <sheetName val="Liste"/>
      <sheetName val="Aide 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tation1 étude"/>
      <sheetName val="cotation2 étude"/>
      <sheetName val="cotation étude (2)"/>
      <sheetName val="BPU - date Lot1"/>
      <sheetName val="BPU - date  Lot2"/>
      <sheetName val="BPU lot1"/>
      <sheetName val="BPU Lot 2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positions communes"/>
      <sheetName val="Electricité"/>
      <sheetName val="Récapitulatif"/>
    </sheetNames>
    <sheetDataSet>
      <sheetData sheetId="0">
        <row r="15">
          <cell r="C15" t="str">
            <v>ENONCES DES OUVRAGES</v>
          </cell>
          <cell r="F15" t="str">
            <v>%</v>
          </cell>
        </row>
        <row r="16">
          <cell r="C16" t="str">
            <v>Travail dans l'eau (quand l'ouvrier se tient dans plus de 0,10 m</v>
          </cell>
          <cell r="F16">
            <v>0.25</v>
          </cell>
        </row>
        <row r="17">
          <cell r="C17" t="str">
            <v>de hauteur d'eau)</v>
          </cell>
        </row>
        <row r="19">
          <cell r="C19" t="str">
            <v xml:space="preserve">Travail de nuit ou de jour non oeuvré (entre 20h et 6 h ou les </v>
          </cell>
          <cell r="F19">
            <v>1</v>
          </cell>
        </row>
        <row r="20">
          <cell r="C20" t="str">
            <v>samedis, dimanches et jours fériés ).</v>
          </cell>
        </row>
        <row r="22">
          <cell r="C22" t="str">
            <v>Travail à un étage différent du RDC - par étage -</v>
          </cell>
          <cell r="F22">
            <v>0.05</v>
          </cell>
        </row>
        <row r="23">
          <cell r="C23" t="str">
            <v>(ne s'applique pas au travaux de couverture)</v>
          </cell>
        </row>
        <row r="25">
          <cell r="C25" t="str">
            <v xml:space="preserve">Travail en milieu insalubre (ou nécessitant des relèves fré- </v>
          </cell>
          <cell r="F25">
            <v>0.2</v>
          </cell>
        </row>
        <row r="26">
          <cell r="C26" t="str">
            <v>quentes ou le port d'un masque).</v>
          </cell>
        </row>
        <row r="28">
          <cell r="C28" t="str">
            <v>Travail en espace réduit ou encombré.</v>
          </cell>
          <cell r="F28">
            <v>0.1</v>
          </cell>
        </row>
        <row r="29">
          <cell r="C29" t="str">
            <v>Vide sanitaire. Au dessus des plafonds suspendus.</v>
          </cell>
        </row>
        <row r="31">
          <cell r="C31" t="str">
            <v>Travail a l'échafaudage volant.</v>
          </cell>
          <cell r="F31">
            <v>0.05</v>
          </cell>
        </row>
        <row r="33">
          <cell r="C33" t="str">
            <v>Travaux en plafond</v>
          </cell>
          <cell r="F33">
            <v>0.1</v>
          </cell>
        </row>
        <row r="35">
          <cell r="C35" t="str">
            <v>Travaux réalisés sur surfaces courbes</v>
          </cell>
          <cell r="F35">
            <v>0.05</v>
          </cell>
        </row>
        <row r="37">
          <cell r="C37" t="str">
            <v>Travaux en milieu marin</v>
          </cell>
          <cell r="F37">
            <v>0.1</v>
          </cell>
        </row>
        <row r="38">
          <cell r="C38" t="str">
            <v>(matériel en contact avec eau de mer)</v>
          </cell>
        </row>
        <row r="40">
          <cell r="C40" t="str">
            <v>Travaux dans les locaux occupés.</v>
          </cell>
          <cell r="F40">
            <v>0.1</v>
          </cell>
        </row>
        <row r="49">
          <cell r="C49" t="str">
            <v>L'utilisation d'échafaudage ou d'échelle est payée au m² mesuré</v>
          </cell>
        </row>
        <row r="50">
          <cell r="C50" t="str">
            <v>en projection vertical, au m² ou a l'unité.</v>
          </cell>
        </row>
        <row r="51">
          <cell r="C51" t="str">
            <v>Les prix de règlement d'échafaudage se décomposent comme suit :</v>
          </cell>
        </row>
        <row r="52">
          <cell r="C52" t="str">
            <v>1er- montage et démontage de l'échafaudage,</v>
          </cell>
        </row>
        <row r="53">
          <cell r="C53" t="str">
            <v>2e - indemnité journalière d'immobilisation sur le chantier.</v>
          </cell>
        </row>
        <row r="55">
          <cell r="C55" t="str">
            <v>ENONCES DES OUVRAGES</v>
          </cell>
          <cell r="D55" t="str">
            <v>U</v>
          </cell>
          <cell r="E55" t="str">
            <v>Q</v>
          </cell>
          <cell r="F55" t="str">
            <v>Prix  unitaires</v>
          </cell>
        </row>
        <row r="57">
          <cell r="C57" t="str">
            <v>Echafaudage métallique (de tout type)</v>
          </cell>
          <cell r="D57" t="str">
            <v>m²</v>
          </cell>
        </row>
        <row r="58">
          <cell r="C58" t="str">
            <v>suivant détail ci-dessous</v>
          </cell>
        </row>
        <row r="59">
          <cell r="C59" t="str">
            <v xml:space="preserve">                          montage et démontage</v>
          </cell>
        </row>
        <row r="60">
          <cell r="C60" t="str">
            <v>ossature pour façade (compris semelles réglables, contre-ventements et étrésillons d'amarrages)</v>
          </cell>
          <cell r="E60">
            <v>30</v>
          </cell>
          <cell r="F60">
            <v>4.8</v>
          </cell>
        </row>
        <row r="62">
          <cell r="C62" t="str">
            <v>plancher (compris plinthe de 0,15m de hauteur, main courante et lisse intermédiaire)</v>
          </cell>
          <cell r="E62">
            <v>30</v>
          </cell>
          <cell r="F62">
            <v>3.6</v>
          </cell>
        </row>
        <row r="63">
          <cell r="C63" t="str">
            <v>auvent de protection</v>
          </cell>
          <cell r="F63">
            <v>4.8</v>
          </cell>
        </row>
        <row r="64">
          <cell r="C64" t="str">
            <v xml:space="preserve">                                  indemnité journalière</v>
          </cell>
        </row>
        <row r="65">
          <cell r="C65" t="str">
            <v>ossature de façade</v>
          </cell>
          <cell r="F65">
            <v>1.2</v>
          </cell>
        </row>
        <row r="66">
          <cell r="C66" t="str">
            <v>plancher</v>
          </cell>
          <cell r="F66">
            <v>1.2</v>
          </cell>
        </row>
        <row r="67">
          <cell r="C67" t="str">
            <v>auvent de protection</v>
          </cell>
          <cell r="F67">
            <v>1.2</v>
          </cell>
        </row>
        <row r="68">
          <cell r="C68" t="str">
            <v>plancher</v>
          </cell>
          <cell r="F68">
            <v>1.2</v>
          </cell>
        </row>
        <row r="69">
          <cell r="C69" t="str">
            <v>auvent de protection</v>
          </cell>
          <cell r="F69">
            <v>1.2</v>
          </cell>
        </row>
        <row r="71">
          <cell r="C71" t="str">
            <v>Echafaudage en éventail (compris fourniture et mise en place de l'ossature bois ainsi que la fixation au droit de la fenêtre ; compris plancher et auvent de protection) (au ml de façade échafaudée)</v>
          </cell>
          <cell r="D71" t="str">
            <v>ml</v>
          </cell>
        </row>
        <row r="72">
          <cell r="C72" t="str">
            <v>suivant détail ci-dessous</v>
          </cell>
        </row>
        <row r="73">
          <cell r="C73" t="str">
            <v>montage et démontage</v>
          </cell>
        </row>
        <row r="74">
          <cell r="C74" t="str">
            <v>ordinaire</v>
          </cell>
          <cell r="F74">
            <v>1.2</v>
          </cell>
        </row>
        <row r="75">
          <cell r="C75" t="str">
            <v>avec porte poulie</v>
          </cell>
          <cell r="F75">
            <v>1.2</v>
          </cell>
        </row>
        <row r="76">
          <cell r="C76" t="str">
            <v>indemnité journalière</v>
          </cell>
        </row>
        <row r="77">
          <cell r="C77" t="str">
            <v>ordinaire</v>
          </cell>
          <cell r="F77">
            <v>1.2</v>
          </cell>
        </row>
        <row r="78">
          <cell r="C78" t="str">
            <v>avec porte poulie</v>
          </cell>
          <cell r="F78">
            <v>1.2</v>
          </cell>
        </row>
        <row r="80">
          <cell r="C80" t="str">
            <v>Echafaudage volant (compris consoles</v>
          </cell>
          <cell r="D80" t="str">
            <v>ml</v>
          </cell>
          <cell r="E80">
            <v>25</v>
          </cell>
          <cell r="F80">
            <v>30</v>
          </cell>
        </row>
        <row r="81">
          <cell r="C81" t="str">
            <v>de suspensions).</v>
          </cell>
        </row>
        <row r="82">
          <cell r="C82" t="str">
            <v>suivant détail ci-dessous</v>
          </cell>
        </row>
        <row r="83">
          <cell r="C83" t="str">
            <v>montage et démontage</v>
          </cell>
          <cell r="F83">
            <v>24</v>
          </cell>
        </row>
        <row r="84">
          <cell r="C84" t="str">
            <v>indemnité journalière</v>
          </cell>
          <cell r="F84">
            <v>6</v>
          </cell>
        </row>
        <row r="86">
          <cell r="C86" t="str">
            <v>Echafaudage roulant réglable</v>
          </cell>
          <cell r="D86" t="str">
            <v>un</v>
          </cell>
        </row>
        <row r="87">
          <cell r="C87" t="str">
            <v>suivant détail ci-dessous &amp; hauteur en m</v>
          </cell>
        </row>
        <row r="88">
          <cell r="C88" t="str">
            <v>montage et démontage</v>
          </cell>
        </row>
        <row r="89">
          <cell r="C89" t="str">
            <v>de 0,40 a 1,60</v>
          </cell>
          <cell r="F89">
            <v>6</v>
          </cell>
        </row>
        <row r="90">
          <cell r="C90" t="str">
            <v>de 0,40 a 2,40</v>
          </cell>
          <cell r="F90">
            <v>8.4</v>
          </cell>
        </row>
        <row r="91">
          <cell r="C91" t="str">
            <v>de 1,10 a 3,50</v>
          </cell>
          <cell r="E91">
            <v>1</v>
          </cell>
          <cell r="F91">
            <v>18</v>
          </cell>
        </row>
        <row r="92">
          <cell r="C92" t="str">
            <v>de 1,10 a 5,00</v>
          </cell>
          <cell r="F92">
            <v>30</v>
          </cell>
        </row>
        <row r="93">
          <cell r="C93" t="str">
            <v>indemnité journalière</v>
          </cell>
        </row>
        <row r="94">
          <cell r="C94" t="str">
            <v>de 0,40 a 1,60</v>
          </cell>
          <cell r="F94">
            <v>12</v>
          </cell>
        </row>
        <row r="95">
          <cell r="C95" t="str">
            <v>de 0,40 a 2,40</v>
          </cell>
          <cell r="F95">
            <v>12</v>
          </cell>
        </row>
        <row r="96">
          <cell r="C96" t="str">
            <v>de 1,10 a 3,50</v>
          </cell>
          <cell r="F96">
            <v>12</v>
          </cell>
        </row>
        <row r="97">
          <cell r="C97" t="str">
            <v>de 1,10 a 5,00</v>
          </cell>
          <cell r="F97">
            <v>14.4</v>
          </cell>
        </row>
        <row r="98">
          <cell r="C98" t="str">
            <v>déplacement de l'échafaudage</v>
          </cell>
        </row>
        <row r="99">
          <cell r="C99" t="str">
            <v>sans démontage</v>
          </cell>
          <cell r="F99">
            <v>12</v>
          </cell>
        </row>
        <row r="101">
          <cell r="C101" t="str">
            <v xml:space="preserve">Tréteau réglable (de 1,20 a 2,10 m de hauteur, </v>
          </cell>
          <cell r="D101" t="str">
            <v>un</v>
          </cell>
          <cell r="F101">
            <v>2.4</v>
          </cell>
        </row>
        <row r="102">
          <cell r="C102" t="str">
            <v>indemnité journalière).</v>
          </cell>
        </row>
        <row r="104">
          <cell r="C104" t="str">
            <v>Echelle à coulisse (indemnité journalière)</v>
          </cell>
          <cell r="D104" t="str">
            <v>un</v>
          </cell>
        </row>
        <row r="105">
          <cell r="C105" t="str">
            <v>suivant longueur en m</v>
          </cell>
        </row>
        <row r="106">
          <cell r="C106" t="str">
            <v>jusqu'à 6,00</v>
          </cell>
          <cell r="F106">
            <v>3.6</v>
          </cell>
        </row>
        <row r="107">
          <cell r="C107" t="str">
            <v>de plus de 6,00 a 8,00</v>
          </cell>
          <cell r="F107">
            <v>3.6</v>
          </cell>
        </row>
        <row r="108">
          <cell r="C108" t="str">
            <v>de plus de 8,00 a 10,00</v>
          </cell>
          <cell r="F108">
            <v>3.6</v>
          </cell>
        </row>
        <row r="109">
          <cell r="C109" t="str">
            <v>de plus de 10,00 a 13,00</v>
          </cell>
          <cell r="F109">
            <v>3.6</v>
          </cell>
        </row>
        <row r="110">
          <cell r="C110" t="str">
            <v>de plus de 13,00 a 15,00</v>
          </cell>
          <cell r="F110">
            <v>3.6</v>
          </cell>
        </row>
        <row r="113">
          <cell r="C113" t="str">
            <v>ENONCES DES OUVRAGES</v>
          </cell>
          <cell r="D113" t="str">
            <v>U</v>
          </cell>
          <cell r="E113" t="str">
            <v>Q</v>
          </cell>
          <cell r="F113" t="str">
            <v>Prix  unitaires</v>
          </cell>
        </row>
        <row r="114">
          <cell r="C114" t="str">
            <v>Filet de protection</v>
          </cell>
          <cell r="D114" t="str">
            <v>m²</v>
          </cell>
        </row>
        <row r="115">
          <cell r="C115" t="str">
            <v>suivant hauteur en m</v>
          </cell>
        </row>
        <row r="116">
          <cell r="C116" t="str">
            <v>jusqu'à 6 m</v>
          </cell>
          <cell r="F116">
            <v>0.6</v>
          </cell>
        </row>
        <row r="117">
          <cell r="C117" t="str">
            <v>à plus de 6 m</v>
          </cell>
          <cell r="E117">
            <v>15</v>
          </cell>
          <cell r="F117">
            <v>0.6</v>
          </cell>
        </row>
        <row r="123">
          <cell r="C123" t="str">
            <v>ENONCES DES OUVRAGES</v>
          </cell>
          <cell r="D123" t="str">
            <v>U</v>
          </cell>
          <cell r="E123" t="str">
            <v>Q</v>
          </cell>
          <cell r="F123" t="str">
            <v>Prix  unitaires</v>
          </cell>
        </row>
        <row r="124">
          <cell r="C124" t="str">
            <v>Percement de trou (par tout moyen, compris cheville ou tampon tout modèle).</v>
          </cell>
          <cell r="D124" t="str">
            <v>un</v>
          </cell>
        </row>
        <row r="125">
          <cell r="C125" t="str">
            <v>suivant nature du matériau et diamètre en mm</v>
          </cell>
        </row>
        <row r="126">
          <cell r="C126" t="str">
            <v>par tranche de 5 cm de profondeur</v>
          </cell>
        </row>
        <row r="127">
          <cell r="C127" t="str">
            <v>matériau tendre</v>
          </cell>
        </row>
        <row r="128">
          <cell r="C128" t="str">
            <v>jusqu'à 10</v>
          </cell>
          <cell r="F128">
            <v>0.36</v>
          </cell>
        </row>
        <row r="129">
          <cell r="C129" t="str">
            <v>de plus de 10 a 16</v>
          </cell>
          <cell r="F129">
            <v>0.36</v>
          </cell>
        </row>
        <row r="130">
          <cell r="C130" t="str">
            <v>de plus de 16 a 25</v>
          </cell>
          <cell r="F130">
            <v>0.36</v>
          </cell>
        </row>
        <row r="131">
          <cell r="C131" t="str">
            <v>de plus de 25</v>
          </cell>
          <cell r="E131">
            <v>50</v>
          </cell>
          <cell r="F131">
            <v>0.36</v>
          </cell>
        </row>
        <row r="132">
          <cell r="C132" t="str">
            <v>matériau dur</v>
          </cell>
        </row>
        <row r="133">
          <cell r="C133" t="str">
            <v>jusqu'à 10</v>
          </cell>
          <cell r="F133">
            <v>0.48</v>
          </cell>
        </row>
        <row r="134">
          <cell r="C134" t="str">
            <v>de plus de 10 a 16</v>
          </cell>
          <cell r="F134">
            <v>0.6</v>
          </cell>
        </row>
        <row r="135">
          <cell r="C135" t="str">
            <v>de plus de 16 a 25</v>
          </cell>
          <cell r="F135">
            <v>0.72</v>
          </cell>
        </row>
        <row r="136">
          <cell r="C136" t="str">
            <v>de plus de 25</v>
          </cell>
          <cell r="F136">
            <v>1.2</v>
          </cell>
        </row>
        <row r="137">
          <cell r="C137" t="str">
            <v>matériau très dur</v>
          </cell>
        </row>
        <row r="138">
          <cell r="C138" t="str">
            <v>jusqu'à 10</v>
          </cell>
          <cell r="E138">
            <v>150</v>
          </cell>
          <cell r="F138">
            <v>0.48</v>
          </cell>
        </row>
        <row r="139">
          <cell r="C139" t="str">
            <v>de plus de 10 a 16</v>
          </cell>
          <cell r="F139">
            <v>0.6</v>
          </cell>
        </row>
        <row r="140">
          <cell r="C140" t="str">
            <v>de plus de 16 a 25</v>
          </cell>
          <cell r="F140">
            <v>0.84</v>
          </cell>
        </row>
        <row r="141">
          <cell r="C141" t="str">
            <v>de plus de 25</v>
          </cell>
          <cell r="F141">
            <v>1.2</v>
          </cell>
        </row>
        <row r="143">
          <cell r="C143" t="str">
            <v>Trou dans la maçonnerie (pour scellement, passage de canalisation dans mur, plancher ou cloison) compris bouchement de trou raccord de finition.</v>
          </cell>
          <cell r="D143" t="str">
            <v>un</v>
          </cell>
        </row>
        <row r="144">
          <cell r="C144" t="str">
            <v>suivant diamètre en m, par tranche de 5 cm de profondeur</v>
          </cell>
        </row>
        <row r="145">
          <cell r="C145" t="str">
            <v>matériau tendre</v>
          </cell>
        </row>
        <row r="146">
          <cell r="C146" t="str">
            <v>jusqu'à 0,10</v>
          </cell>
          <cell r="F146">
            <v>2.4</v>
          </cell>
        </row>
        <row r="147">
          <cell r="C147" t="str">
            <v>de plus de 0,10 a 0,20</v>
          </cell>
          <cell r="F147">
            <v>2.4</v>
          </cell>
        </row>
        <row r="148">
          <cell r="C148" t="str">
            <v>de plus de 0,20 a 0,30</v>
          </cell>
          <cell r="F148">
            <v>2.4</v>
          </cell>
        </row>
        <row r="149">
          <cell r="C149" t="str">
            <v>de plus de 0,30 a 0,40</v>
          </cell>
          <cell r="F149">
            <v>2.4</v>
          </cell>
        </row>
        <row r="150">
          <cell r="C150" t="str">
            <v>de plus de 0,40 a0,60</v>
          </cell>
          <cell r="F150">
            <v>4.68</v>
          </cell>
        </row>
        <row r="151">
          <cell r="C151" t="str">
            <v>matériau dur</v>
          </cell>
        </row>
        <row r="152">
          <cell r="C152" t="str">
            <v>jusqu'à 0,10</v>
          </cell>
          <cell r="F152">
            <v>2.4</v>
          </cell>
        </row>
        <row r="153">
          <cell r="C153" t="str">
            <v>de plus de 0,10 a 0,20</v>
          </cell>
          <cell r="E153">
            <v>20</v>
          </cell>
          <cell r="F153">
            <v>2.4</v>
          </cell>
        </row>
        <row r="154">
          <cell r="C154" t="str">
            <v>de plus de 0,20 a 0,30</v>
          </cell>
          <cell r="F154">
            <v>2.52</v>
          </cell>
        </row>
        <row r="155">
          <cell r="C155" t="str">
            <v>de plus de 0,30 a 0,40</v>
          </cell>
          <cell r="E155">
            <v>30</v>
          </cell>
          <cell r="F155">
            <v>2.64</v>
          </cell>
        </row>
        <row r="156">
          <cell r="C156" t="str">
            <v>de plus de 0,40 a0,60</v>
          </cell>
          <cell r="F156">
            <v>4.8</v>
          </cell>
        </row>
        <row r="157">
          <cell r="C157" t="str">
            <v>matériau très dur</v>
          </cell>
        </row>
        <row r="158">
          <cell r="C158" t="str">
            <v>jusqu'à 0,10</v>
          </cell>
          <cell r="F158">
            <v>18</v>
          </cell>
        </row>
        <row r="159">
          <cell r="C159" t="str">
            <v>de plus de 0,10 a 0,20</v>
          </cell>
          <cell r="F159">
            <v>19.2</v>
          </cell>
        </row>
        <row r="160">
          <cell r="C160" t="str">
            <v>de plus de 0,20 a 0,30</v>
          </cell>
          <cell r="F160">
            <v>20.399999999999999</v>
          </cell>
        </row>
        <row r="161">
          <cell r="C161" t="str">
            <v>de plus de 0,30 a 0,40</v>
          </cell>
          <cell r="E161">
            <v>35</v>
          </cell>
          <cell r="F161">
            <v>24</v>
          </cell>
        </row>
        <row r="162">
          <cell r="C162" t="str">
            <v>de plus de 0,40 a0,60</v>
          </cell>
        </row>
        <row r="164">
          <cell r="C164" t="str">
            <v>Trou dans la maçonnerie sans bouchement</v>
          </cell>
          <cell r="D164" t="str">
            <v>un</v>
          </cell>
        </row>
        <row r="165">
          <cell r="C165" t="str">
            <v>suivant diamètre en m, par tranche de 5 cm de profondeur</v>
          </cell>
        </row>
        <row r="166">
          <cell r="C166" t="str">
            <v>matériau tendre</v>
          </cell>
        </row>
        <row r="167">
          <cell r="C167" t="str">
            <v>jusqu'à 0,10</v>
          </cell>
          <cell r="F167">
            <v>2.4</v>
          </cell>
        </row>
        <row r="168">
          <cell r="C168" t="str">
            <v>de plus de 0,10 a 0,20</v>
          </cell>
          <cell r="F168">
            <v>3.6</v>
          </cell>
        </row>
        <row r="169">
          <cell r="C169" t="str">
            <v>de plus de 0,20 a 0,30</v>
          </cell>
          <cell r="F169">
            <v>4.8</v>
          </cell>
        </row>
        <row r="170">
          <cell r="C170" t="str">
            <v>de plus de 0,30 a 0,40</v>
          </cell>
          <cell r="F170">
            <v>6</v>
          </cell>
        </row>
        <row r="171">
          <cell r="C171" t="str">
            <v>de plus de 0,40 a 0,60</v>
          </cell>
          <cell r="F171">
            <v>7.2</v>
          </cell>
        </row>
        <row r="172">
          <cell r="C172" t="str">
            <v>matériau dur</v>
          </cell>
        </row>
        <row r="173">
          <cell r="C173" t="str">
            <v>jusqu'à 0,10</v>
          </cell>
          <cell r="F173">
            <v>3.6</v>
          </cell>
        </row>
        <row r="174">
          <cell r="C174" t="str">
            <v>de plus de 0,10 a 0,20</v>
          </cell>
          <cell r="F174">
            <v>4.8</v>
          </cell>
        </row>
        <row r="175">
          <cell r="C175" t="str">
            <v>de plus de 0,20 a 0,30</v>
          </cell>
          <cell r="F175">
            <v>6</v>
          </cell>
        </row>
        <row r="176">
          <cell r="C176" t="str">
            <v>de plus de 0,30 a 0,40</v>
          </cell>
          <cell r="F176">
            <v>7.2</v>
          </cell>
        </row>
        <row r="177">
          <cell r="C177" t="str">
            <v>de plus de 0,40 a 0,60</v>
          </cell>
          <cell r="F177">
            <v>8.4</v>
          </cell>
        </row>
        <row r="180">
          <cell r="C180" t="str">
            <v>ENONCES DES OUVRAGES</v>
          </cell>
          <cell r="D180" t="str">
            <v>U</v>
          </cell>
          <cell r="E180" t="str">
            <v>Q</v>
          </cell>
          <cell r="F180" t="str">
            <v>Prix  unitaires</v>
          </cell>
        </row>
        <row r="181">
          <cell r="C181" t="str">
            <v>matériau très dur</v>
          </cell>
        </row>
        <row r="182">
          <cell r="C182" t="str">
            <v>jusqu'à 0,10</v>
          </cell>
        </row>
        <row r="183">
          <cell r="C183" t="str">
            <v>de plus de 0,10 a 0,20</v>
          </cell>
          <cell r="F183">
            <v>6</v>
          </cell>
        </row>
        <row r="184">
          <cell r="C184" t="str">
            <v>de plus de 0,20 a 0,30</v>
          </cell>
          <cell r="F184">
            <v>9.6</v>
          </cell>
        </row>
        <row r="185">
          <cell r="C185" t="str">
            <v>de plus de 0,30 a 0,40</v>
          </cell>
          <cell r="F185">
            <v>18</v>
          </cell>
        </row>
        <row r="186">
          <cell r="C186" t="str">
            <v>de plus de 0,40 a 0,60</v>
          </cell>
          <cell r="E186">
            <v>5</v>
          </cell>
          <cell r="F186">
            <v>24</v>
          </cell>
        </row>
        <row r="188">
          <cell r="C188" t="str">
            <v>Tranchée, feuillure ou saignée dans maçonnerie (pour encastrement ou décalfeutrement, par tout moyen) compris bouchement et raccord finition.</v>
          </cell>
          <cell r="D188" t="str">
            <v>ml</v>
          </cell>
        </row>
        <row r="189">
          <cell r="C189" t="str">
            <v>suivant largeur en cm et par tranche de  5 cm de profondeur</v>
          </cell>
        </row>
        <row r="190">
          <cell r="C190" t="str">
            <v>matériau tendre</v>
          </cell>
        </row>
        <row r="191">
          <cell r="C191" t="str">
            <v>jusqu'à 10</v>
          </cell>
          <cell r="F191">
            <v>9.6</v>
          </cell>
        </row>
        <row r="192">
          <cell r="C192" t="str">
            <v>de plus de 10 a 15</v>
          </cell>
          <cell r="F192">
            <v>10.8</v>
          </cell>
        </row>
        <row r="193">
          <cell r="C193" t="str">
            <v>de plus de 15 a 20</v>
          </cell>
          <cell r="E193">
            <v>10</v>
          </cell>
          <cell r="F193">
            <v>12</v>
          </cell>
        </row>
        <row r="194">
          <cell r="C194" t="str">
            <v>matériel dur</v>
          </cell>
        </row>
        <row r="195">
          <cell r="C195" t="str">
            <v>jusqu'à 10</v>
          </cell>
          <cell r="F195">
            <v>12</v>
          </cell>
        </row>
        <row r="196">
          <cell r="C196" t="str">
            <v>de plus de 10 a 15</v>
          </cell>
          <cell r="F196">
            <v>13.2</v>
          </cell>
        </row>
        <row r="197">
          <cell r="C197" t="str">
            <v>de plus de 15 a 20</v>
          </cell>
          <cell r="F197">
            <v>14.4</v>
          </cell>
        </row>
        <row r="198">
          <cell r="C198" t="str">
            <v>matériau très dur</v>
          </cell>
        </row>
        <row r="199">
          <cell r="C199" t="str">
            <v>jusqu'à 10</v>
          </cell>
          <cell r="F199">
            <v>15.6</v>
          </cell>
        </row>
        <row r="200">
          <cell r="C200" t="str">
            <v>de plus de 10 a 15</v>
          </cell>
          <cell r="F200">
            <v>16.8</v>
          </cell>
        </row>
        <row r="201">
          <cell r="C201" t="str">
            <v>de plus de 15 a 20</v>
          </cell>
          <cell r="E201">
            <v>20</v>
          </cell>
          <cell r="F201">
            <v>18</v>
          </cell>
        </row>
        <row r="203">
          <cell r="C203" t="str">
            <v>Tranchée sans bouchement</v>
          </cell>
          <cell r="D203" t="str">
            <v>ml</v>
          </cell>
        </row>
        <row r="204">
          <cell r="C204" t="str">
            <v>suivant largeur en cm et par tranche de  5 cm de profondeur</v>
          </cell>
        </row>
        <row r="205">
          <cell r="C205" t="str">
            <v>matériau tendre</v>
          </cell>
        </row>
        <row r="206">
          <cell r="C206" t="str">
            <v>jusqu'à 10</v>
          </cell>
          <cell r="F206">
            <v>8.4</v>
          </cell>
        </row>
        <row r="207">
          <cell r="C207" t="str">
            <v>de plus de 10 a 15</v>
          </cell>
          <cell r="F207">
            <v>9.6</v>
          </cell>
        </row>
        <row r="208">
          <cell r="C208" t="str">
            <v>de plus de 15 a 20</v>
          </cell>
          <cell r="F208">
            <v>10.8</v>
          </cell>
        </row>
        <row r="209">
          <cell r="C209" t="str">
            <v>matériel dur</v>
          </cell>
        </row>
        <row r="210">
          <cell r="C210" t="str">
            <v>jusqu'à 10</v>
          </cell>
          <cell r="F210">
            <v>10.8</v>
          </cell>
        </row>
        <row r="211">
          <cell r="C211" t="str">
            <v>de plus de 10 a 15</v>
          </cell>
          <cell r="F211">
            <v>12</v>
          </cell>
        </row>
        <row r="212">
          <cell r="C212" t="str">
            <v>de plus de 15 a 20</v>
          </cell>
          <cell r="F212">
            <v>13.2</v>
          </cell>
        </row>
        <row r="213">
          <cell r="C213" t="str">
            <v>matériau très dur</v>
          </cell>
        </row>
        <row r="214">
          <cell r="C214" t="str">
            <v>jusqu'à 10</v>
          </cell>
          <cell r="F214">
            <v>13.2</v>
          </cell>
        </row>
        <row r="215">
          <cell r="C215" t="str">
            <v>de plus de 10 a 15</v>
          </cell>
          <cell r="E215">
            <v>7</v>
          </cell>
          <cell r="F215">
            <v>14.4</v>
          </cell>
        </row>
        <row r="216">
          <cell r="C216" t="str">
            <v>de plus de 15 a 20</v>
          </cell>
          <cell r="F216">
            <v>15.6</v>
          </cell>
        </row>
        <row r="218">
          <cell r="C218" t="str">
            <v>Descellement (de toute nature) et bouchement trou</v>
          </cell>
          <cell r="D218" t="str">
            <v>un</v>
          </cell>
        </row>
        <row r="219">
          <cell r="C219" t="str">
            <v>suivant diamètre en m</v>
          </cell>
        </row>
        <row r="220">
          <cell r="C220" t="str">
            <v>dans mortier de ciment ou pierre (de toute nature)</v>
          </cell>
        </row>
        <row r="221">
          <cell r="C221" t="str">
            <v>jusqu'à 0,10</v>
          </cell>
          <cell r="E221">
            <v>10</v>
          </cell>
          <cell r="F221">
            <v>2.4</v>
          </cell>
        </row>
        <row r="222">
          <cell r="C222" t="str">
            <v>de plus de 0,10 a 0,20</v>
          </cell>
          <cell r="F222">
            <v>3.6</v>
          </cell>
        </row>
        <row r="223">
          <cell r="C223" t="str">
            <v>de plus de 0,20 a 0,30</v>
          </cell>
          <cell r="F223">
            <v>4.8</v>
          </cell>
        </row>
        <row r="224">
          <cell r="C224" t="str">
            <v>de plus de 0,30 a 0,40</v>
          </cell>
          <cell r="F224">
            <v>6</v>
          </cell>
        </row>
        <row r="225">
          <cell r="C225" t="str">
            <v>de plus de 0,40 a 0,60</v>
          </cell>
          <cell r="F225">
            <v>9.6</v>
          </cell>
        </row>
        <row r="226">
          <cell r="C226" t="str">
            <v>dans platre ou mortier de platre</v>
          </cell>
        </row>
        <row r="227">
          <cell r="C227" t="str">
            <v>jusqu'à 0,10</v>
          </cell>
          <cell r="F227">
            <v>2.4</v>
          </cell>
        </row>
        <row r="228">
          <cell r="C228" t="str">
            <v>de plus de 0,10 a 0,20</v>
          </cell>
          <cell r="F228">
            <v>3.6</v>
          </cell>
        </row>
        <row r="229">
          <cell r="C229" t="str">
            <v>de plus de 0,20 a 0,30</v>
          </cell>
          <cell r="F229">
            <v>4.8</v>
          </cell>
        </row>
        <row r="230">
          <cell r="C230" t="str">
            <v>de plus de 0,30 a 0,40</v>
          </cell>
          <cell r="F230">
            <v>6</v>
          </cell>
        </row>
        <row r="231">
          <cell r="C231" t="str">
            <v>de plus de 0,40 a 0,60</v>
          </cell>
          <cell r="F231">
            <v>7.2</v>
          </cell>
        </row>
        <row r="233">
          <cell r="C233" t="str">
            <v xml:space="preserve">Descellement (de toute nature) </v>
          </cell>
          <cell r="D233" t="str">
            <v>un</v>
          </cell>
        </row>
        <row r="234">
          <cell r="C234" t="str">
            <v>suivant diamètre en m</v>
          </cell>
        </row>
        <row r="235">
          <cell r="C235" t="str">
            <v>dans mortier de ciment ou pierre (de toute nature)</v>
          </cell>
        </row>
        <row r="236">
          <cell r="C236" t="str">
            <v>jusqu'à 0,10</v>
          </cell>
          <cell r="F236">
            <v>1.2</v>
          </cell>
        </row>
        <row r="237">
          <cell r="C237" t="str">
            <v>de plus de 0,10 a 0,20</v>
          </cell>
          <cell r="E237">
            <v>15</v>
          </cell>
          <cell r="F237">
            <v>2.4</v>
          </cell>
        </row>
        <row r="238">
          <cell r="C238" t="str">
            <v>de plus de 0,20 a 0,30</v>
          </cell>
          <cell r="F238">
            <v>3.6</v>
          </cell>
        </row>
        <row r="239">
          <cell r="C239" t="str">
            <v>de plus de 0,30 a 0,40</v>
          </cell>
          <cell r="F239">
            <v>4.8</v>
          </cell>
        </row>
        <row r="240">
          <cell r="C240" t="str">
            <v>de plus de 0,40 a 0,60</v>
          </cell>
          <cell r="F240">
            <v>6</v>
          </cell>
        </row>
        <row r="241">
          <cell r="C241" t="str">
            <v>dans platre ou mortier de platre</v>
          </cell>
        </row>
        <row r="242">
          <cell r="C242" t="str">
            <v>jusqu'à 0,10</v>
          </cell>
          <cell r="F242">
            <v>1.2</v>
          </cell>
        </row>
        <row r="243">
          <cell r="C243" t="str">
            <v>de plus de 0,10 a 0,20</v>
          </cell>
          <cell r="F243">
            <v>2.4</v>
          </cell>
        </row>
        <row r="244">
          <cell r="C244" t="str">
            <v>de plus de 0,20 a 0,30</v>
          </cell>
          <cell r="F244">
            <v>3.6</v>
          </cell>
        </row>
        <row r="245">
          <cell r="C245" t="str">
            <v>de plus de 0,30 a 0,40</v>
          </cell>
          <cell r="F245">
            <v>4.8</v>
          </cell>
        </row>
        <row r="246">
          <cell r="C246" t="str">
            <v>de plus de 0,40 a 0,60</v>
          </cell>
          <cell r="F246">
            <v>6</v>
          </cell>
        </row>
        <row r="249">
          <cell r="C249" t="str">
            <v>ENONCES DES OUVRAGES</v>
          </cell>
          <cell r="D249" t="str">
            <v>U</v>
          </cell>
          <cell r="E249" t="str">
            <v>Q</v>
          </cell>
          <cell r="F249" t="str">
            <v>Prix  unitaires</v>
          </cell>
        </row>
        <row r="250">
          <cell r="C250" t="str">
            <v>Scellement (compris raccord de finition, par tranche indivisible de 5 cm de profondeur).</v>
          </cell>
          <cell r="D250" t="str">
            <v>un</v>
          </cell>
        </row>
        <row r="251">
          <cell r="C251" t="str">
            <v>suivant en m, défini en partie technique</v>
          </cell>
        </row>
        <row r="252">
          <cell r="C252" t="str">
            <v>au mortier de ciment (de toute nature)</v>
          </cell>
        </row>
        <row r="253">
          <cell r="C253" t="str">
            <v>jusqu'à 0,10</v>
          </cell>
          <cell r="F253">
            <v>12</v>
          </cell>
        </row>
        <row r="254">
          <cell r="C254" t="str">
            <v>de plus de 0,10 a 0,20</v>
          </cell>
          <cell r="F254">
            <v>12</v>
          </cell>
        </row>
        <row r="255">
          <cell r="C255" t="str">
            <v>de plus de 0,20 a 0,30</v>
          </cell>
          <cell r="F255">
            <v>18</v>
          </cell>
        </row>
        <row r="256">
          <cell r="C256" t="str">
            <v>de plus de 0,30 a 0,40</v>
          </cell>
          <cell r="E256">
            <v>30</v>
          </cell>
          <cell r="F256">
            <v>24</v>
          </cell>
        </row>
        <row r="257">
          <cell r="C257" t="str">
            <v>de plus de 0,40 a 0,60</v>
          </cell>
          <cell r="F257">
            <v>30</v>
          </cell>
        </row>
        <row r="258">
          <cell r="C258" t="str">
            <v>au platre ou mortier de platre</v>
          </cell>
        </row>
        <row r="259">
          <cell r="C259" t="str">
            <v>jusqu'à 0,10</v>
          </cell>
          <cell r="F259">
            <v>12</v>
          </cell>
        </row>
        <row r="260">
          <cell r="C260" t="str">
            <v>de plus de 0,10 a 0,20</v>
          </cell>
          <cell r="F260">
            <v>12</v>
          </cell>
        </row>
        <row r="261">
          <cell r="C261" t="str">
            <v>de plus de 0,20 a 0,30</v>
          </cell>
          <cell r="E261">
            <v>50</v>
          </cell>
          <cell r="F261">
            <v>18</v>
          </cell>
        </row>
        <row r="262">
          <cell r="C262" t="str">
            <v>de plus de 0,30 a 0,40</v>
          </cell>
          <cell r="F262">
            <v>24</v>
          </cell>
        </row>
        <row r="263">
          <cell r="C263" t="str">
            <v>de plus de 0,40 a 0,60</v>
          </cell>
          <cell r="F263">
            <v>36</v>
          </cell>
        </row>
        <row r="265">
          <cell r="C265" t="str">
            <v>Solin</v>
          </cell>
        </row>
        <row r="266">
          <cell r="C266" t="str">
            <v>suivant détail ci-dessous et développé en m.</v>
          </cell>
          <cell r="D266" t="str">
            <v>ml</v>
          </cell>
        </row>
        <row r="267">
          <cell r="C267" t="str">
            <v>en platre</v>
          </cell>
        </row>
        <row r="268">
          <cell r="C268" t="str">
            <v>jusqu'à 0,10</v>
          </cell>
          <cell r="F268">
            <v>2.4</v>
          </cell>
        </row>
        <row r="269">
          <cell r="C269" t="str">
            <v>de plus de 0,10 a 0,20</v>
          </cell>
          <cell r="E269">
            <v>5</v>
          </cell>
          <cell r="F269">
            <v>6</v>
          </cell>
        </row>
        <row r="270">
          <cell r="C270" t="str">
            <v>en mortier de ciment</v>
          </cell>
        </row>
        <row r="271">
          <cell r="C271" t="str">
            <v xml:space="preserve"> jusqu'à 0,10</v>
          </cell>
          <cell r="F271">
            <v>6</v>
          </cell>
        </row>
        <row r="272">
          <cell r="C272" t="str">
            <v>de plus de 0,10 a 0,20</v>
          </cell>
          <cell r="F272">
            <v>9.6</v>
          </cell>
        </row>
        <row r="273">
          <cell r="C273" t="str">
            <v>en mortier batard</v>
          </cell>
        </row>
        <row r="274">
          <cell r="C274" t="str">
            <v>jusqu'à 0,10</v>
          </cell>
          <cell r="F274">
            <v>6</v>
          </cell>
        </row>
        <row r="275">
          <cell r="C275" t="str">
            <v>de plus de 0,10 a 0,20</v>
          </cell>
          <cell r="E275">
            <v>20</v>
          </cell>
          <cell r="F275">
            <v>9.6</v>
          </cell>
        </row>
        <row r="282">
          <cell r="C282" t="str">
            <v>ENONCES DES OUVRAGES</v>
          </cell>
          <cell r="D282" t="str">
            <v>U</v>
          </cell>
          <cell r="E282" t="str">
            <v>Q</v>
          </cell>
          <cell r="F282" t="str">
            <v>Prix  unitaires</v>
          </cell>
        </row>
        <row r="286">
          <cell r="C286" t="str">
            <v>Tranchée pour pose de canalisations (par tout moyen, compris piquetage, fouille, jet, comblement, régalage, damage, confection de niches triage de matériaux par exemple ; compris sable, grillage, travaux de finition en surface et évacuation des surplus)</v>
          </cell>
          <cell r="D286" t="str">
            <v>m3</v>
          </cell>
        </row>
        <row r="287">
          <cell r="C287" t="str">
            <v>suivant la classe du terrain</v>
          </cell>
        </row>
        <row r="288">
          <cell r="C288" t="str">
            <v>de classe a</v>
          </cell>
          <cell r="F288">
            <v>12</v>
          </cell>
        </row>
        <row r="289">
          <cell r="C289" t="str">
            <v>de classe b</v>
          </cell>
          <cell r="F289">
            <v>18</v>
          </cell>
        </row>
        <row r="291">
          <cell r="C291" t="str">
            <v>Sable pour fond de fouille (fourni, mis en place</v>
          </cell>
          <cell r="D291" t="str">
            <v>m3</v>
          </cell>
          <cell r="E291">
            <v>25</v>
          </cell>
          <cell r="F291">
            <v>14.4</v>
          </cell>
        </row>
        <row r="292">
          <cell r="C292" t="str">
            <v>et régale)</v>
          </cell>
        </row>
        <row r="294">
          <cell r="C294" t="str">
            <v>Grillage avertisseur tout modèle (en fourniture et pose, largeur de 0,40 a 0,60 m)</v>
          </cell>
          <cell r="D294" t="str">
            <v>ml</v>
          </cell>
          <cell r="E294">
            <v>75</v>
          </cell>
          <cell r="F294">
            <v>1.08</v>
          </cell>
        </row>
        <row r="296">
          <cell r="C296" t="str">
            <v>Fouille en excavation (par tout moyen, compris piquetage, fouille, jet, comblement, régalage, damage, confection de niches triage de matériaux par exemple ; compris, travaux de finition en surface et évacuation des surplus).</v>
          </cell>
          <cell r="D296" t="str">
            <v>m3</v>
          </cell>
        </row>
        <row r="297">
          <cell r="C297" t="str">
            <v>de classe a</v>
          </cell>
        </row>
        <row r="298">
          <cell r="C298" t="str">
            <v>de classe b</v>
          </cell>
          <cell r="E298">
            <v>15</v>
          </cell>
          <cell r="F298">
            <v>18</v>
          </cell>
        </row>
        <row r="300">
          <cell r="C300" t="str">
            <v>Fouille en rigole (par tout moyen, compris piquetage, fouille, jet, comblement, régalage, damage, confection de niches triage de matériaux par exemple; compris, travaux de finition en surface et évacuation des surplus).</v>
          </cell>
          <cell r="D300" t="str">
            <v>m3</v>
          </cell>
        </row>
        <row r="301">
          <cell r="C301" t="str">
            <v>de classe a</v>
          </cell>
          <cell r="E301">
            <v>30</v>
          </cell>
          <cell r="F301">
            <v>18</v>
          </cell>
        </row>
        <row r="302">
          <cell r="C302" t="str">
            <v>de classe b</v>
          </cell>
        </row>
        <row r="305">
          <cell r="C305" t="str">
            <v>ENONCES DES OUVRAGES</v>
          </cell>
          <cell r="D305" t="str">
            <v>U</v>
          </cell>
          <cell r="E305" t="str">
            <v>Q</v>
          </cell>
          <cell r="F305" t="str">
            <v>Prix  unitaires</v>
          </cell>
        </row>
        <row r="306">
          <cell r="C306" t="str">
            <v>Fouille en puits (par tout moyen, compris piquetage, fouille, jet, comblement, régalage, damage, confection de niches triage de matériaux par exemple; compris, travaux de finition en surface et évacuation des surplus).</v>
          </cell>
        </row>
        <row r="307">
          <cell r="C307" t="str">
            <v>de classe a</v>
          </cell>
          <cell r="F307">
            <v>12</v>
          </cell>
        </row>
        <row r="308">
          <cell r="C308" t="str">
            <v>de classe b</v>
          </cell>
          <cell r="F308">
            <v>18</v>
          </cell>
        </row>
        <row r="310">
          <cell r="C310" t="str">
            <v>Blindage bois</v>
          </cell>
          <cell r="D310" t="str">
            <v>m²</v>
          </cell>
        </row>
        <row r="311">
          <cell r="C311" t="str">
            <v>suivant le cas</v>
          </cell>
        </row>
        <row r="312">
          <cell r="C312" t="str">
            <v>en réemploi (compris pose et dépose)</v>
          </cell>
        </row>
        <row r="313">
          <cell r="C313" t="str">
            <v>a claire voie</v>
          </cell>
        </row>
        <row r="314">
          <cell r="C314" t="str">
            <v xml:space="preserve"> jointif</v>
          </cell>
          <cell r="E314">
            <v>15</v>
          </cell>
          <cell r="F314">
            <v>6</v>
          </cell>
        </row>
        <row r="315">
          <cell r="C315" t="str">
            <v>abandonne dans les fouilles</v>
          </cell>
        </row>
        <row r="316">
          <cell r="C316" t="str">
            <v>a claire voie</v>
          </cell>
        </row>
        <row r="317">
          <cell r="C317" t="str">
            <v>jointif</v>
          </cell>
          <cell r="E317">
            <v>15</v>
          </cell>
          <cell r="F317">
            <v>3.6</v>
          </cell>
        </row>
        <row r="319">
          <cell r="C319" t="str">
            <v>Blindage métallique (en location pendant la durée des travaux, compris pose et dépose).</v>
          </cell>
          <cell r="D319" t="str">
            <v>m²</v>
          </cell>
        </row>
        <row r="325">
          <cell r="C325" t="str">
            <v>Enlèvement de gravas ou déchets végétaux (compris droit décharge, compris chargement et déchargement).</v>
          </cell>
          <cell r="D325" t="str">
            <v>m3</v>
          </cell>
        </row>
        <row r="326">
          <cell r="C326" t="str">
            <v>gravas</v>
          </cell>
          <cell r="E326">
            <v>25</v>
          </cell>
          <cell r="F326">
            <v>13.2</v>
          </cell>
        </row>
        <row r="327">
          <cell r="C327" t="str">
            <v>déchets végétaux</v>
          </cell>
          <cell r="F327">
            <v>12</v>
          </cell>
        </row>
        <row r="329">
          <cell r="C329" t="str">
            <v>Enlèvement des déblais aux décharges publiques (compris droit de décharge ;  compris chargement et déchargement).</v>
          </cell>
          <cell r="D329" t="str">
            <v>m3</v>
          </cell>
        </row>
        <row r="330">
          <cell r="C330" t="str">
            <v xml:space="preserve">suivant la classe du terrain </v>
          </cell>
        </row>
        <row r="331">
          <cell r="C331" t="str">
            <v>de classe a</v>
          </cell>
        </row>
        <row r="332">
          <cell r="C332" t="str">
            <v>de classe b</v>
          </cell>
          <cell r="E332">
            <v>10</v>
          </cell>
          <cell r="F332">
            <v>14.4</v>
          </cell>
        </row>
        <row r="334">
          <cell r="C334" t="str">
            <v>Terrassement manuel en recherche de réseau</v>
          </cell>
          <cell r="D334" t="str">
            <v>m3</v>
          </cell>
          <cell r="E334">
            <v>5</v>
          </cell>
          <cell r="F334">
            <v>24</v>
          </cell>
        </row>
        <row r="336">
          <cell r="C336" t="str">
            <v>Beton de proprete ( coule et arase; il devra presenter une</v>
          </cell>
          <cell r="D336" t="str">
            <v>m3</v>
          </cell>
          <cell r="F336">
            <v>12</v>
          </cell>
        </row>
        <row r="337">
          <cell r="C337" t="str">
            <v>bonne adherence sur sa surface ).</v>
          </cell>
        </row>
        <row r="339">
          <cell r="C339" t="str">
            <v>Beton de fondation ( coule par couches successives de</v>
          </cell>
          <cell r="D339" t="str">
            <v>m3</v>
          </cell>
        </row>
        <row r="340">
          <cell r="C340" t="str">
            <v>20 cm d'epaisseur ).</v>
          </cell>
        </row>
        <row r="341">
          <cell r="C341" t="str">
            <v>suivant detail ci-dessous.</v>
          </cell>
        </row>
        <row r="342">
          <cell r="C342" t="str">
            <v>semelle filante</v>
          </cell>
          <cell r="E342">
            <v>3</v>
          </cell>
          <cell r="F342">
            <v>12</v>
          </cell>
        </row>
        <row r="343">
          <cell r="C343" t="str">
            <v>semelle isolee</v>
          </cell>
          <cell r="F343">
            <v>12</v>
          </cell>
        </row>
        <row r="344">
          <cell r="C344" t="str">
            <v>longrine</v>
          </cell>
          <cell r="E344">
            <v>12</v>
          </cell>
          <cell r="F344">
            <v>12</v>
          </cell>
        </row>
        <row r="345">
          <cell r="C345" t="str">
            <v>radier</v>
          </cell>
          <cell r="F345">
            <v>12</v>
          </cell>
        </row>
        <row r="346">
          <cell r="C346" t="str">
            <v>puits</v>
          </cell>
          <cell r="F346">
            <v>12</v>
          </cell>
        </row>
        <row r="348">
          <cell r="C348" t="str">
            <v>Correctif pour modifier le n° précédent</v>
          </cell>
        </row>
        <row r="350">
          <cell r="C350" t="str">
            <v>Beton prise mer</v>
          </cell>
          <cell r="D350" t="str">
            <v>%</v>
          </cell>
        </row>
        <row r="351">
          <cell r="C351" t="str">
            <v>au dessus niveau eau</v>
          </cell>
          <cell r="F351">
            <v>0.1</v>
          </cell>
        </row>
        <row r="352">
          <cell r="C352" t="str">
            <v>au dessous niveau eau</v>
          </cell>
          <cell r="F352">
            <v>0.1</v>
          </cell>
        </row>
        <row r="358">
          <cell r="C358" t="str">
            <v>ENONCES DES OUVRAGES</v>
          </cell>
          <cell r="D358" t="str">
            <v>U</v>
          </cell>
          <cell r="E358" t="str">
            <v>Q</v>
          </cell>
          <cell r="F358" t="str">
            <v>Prix  unitaires</v>
          </cell>
        </row>
        <row r="360">
          <cell r="C360" t="str">
            <v>Travaux de peinture en reprise aprés réalisation de travaux objet du marché</v>
          </cell>
        </row>
        <row r="362">
          <cell r="C362" t="str">
            <v>Protection anticorrosion</v>
          </cell>
          <cell r="D362" t="str">
            <v>m²</v>
          </cell>
        </row>
        <row r="363">
          <cell r="C363" t="str">
            <v>suivant détail ci-dessous</v>
          </cell>
        </row>
        <row r="364">
          <cell r="C364" t="str">
            <v>Antirouille de présentation</v>
          </cell>
          <cell r="F364">
            <v>14.4</v>
          </cell>
        </row>
        <row r="365">
          <cell r="C365" t="str">
            <v>Primaire glycérophtalique au minimum de plomb</v>
          </cell>
          <cell r="F365">
            <v>14.4</v>
          </cell>
        </row>
        <row r="366">
          <cell r="C366" t="str">
            <v>Primaire pour métaux non ferreux et PVC</v>
          </cell>
          <cell r="E366">
            <v>5</v>
          </cell>
          <cell r="F366">
            <v>12</v>
          </cell>
        </row>
        <row r="368">
          <cell r="C368" t="str">
            <v>Peinture anticorrosion</v>
          </cell>
          <cell r="D368" t="str">
            <v>m²</v>
          </cell>
        </row>
        <row r="371">
          <cell r="C371" t="str">
            <v>ENONCES DES OUVRAGES</v>
          </cell>
          <cell r="D371" t="str">
            <v>U</v>
          </cell>
          <cell r="E371" t="str">
            <v>Q</v>
          </cell>
          <cell r="F371" t="str">
            <v>Prix  unitaires</v>
          </cell>
        </row>
        <row r="372">
          <cell r="C372" t="str">
            <v>Glycérophtalique</v>
          </cell>
        </row>
        <row r="373">
          <cell r="C373" t="str">
            <v>sous-couche</v>
          </cell>
          <cell r="F373">
            <v>12</v>
          </cell>
        </row>
        <row r="374">
          <cell r="C374" t="str">
            <v>finition</v>
          </cell>
          <cell r="E374">
            <v>7</v>
          </cell>
          <cell r="F374">
            <v>12</v>
          </cell>
        </row>
        <row r="375">
          <cell r="C375" t="str">
            <v>Oléo Glycérophtalique</v>
          </cell>
        </row>
        <row r="376">
          <cell r="C376" t="str">
            <v>finition</v>
          </cell>
          <cell r="F376">
            <v>18</v>
          </cell>
        </row>
        <row r="377">
          <cell r="C377" t="str">
            <v>Au zinc</v>
          </cell>
        </row>
        <row r="378">
          <cell r="C378" t="str">
            <v>aux résines époxydiques</v>
          </cell>
        </row>
        <row r="379">
          <cell r="C379" t="str">
            <v>aux résines époxydiques et polyamides</v>
          </cell>
          <cell r="E379">
            <v>10</v>
          </cell>
          <cell r="F379">
            <v>12</v>
          </cell>
        </row>
        <row r="380">
          <cell r="C380" t="str">
            <v>Au caoutchouc chloré</v>
          </cell>
        </row>
        <row r="381">
          <cell r="C381" t="str">
            <v>sous-couche</v>
          </cell>
          <cell r="F381">
            <v>12</v>
          </cell>
        </row>
        <row r="382">
          <cell r="C382" t="str">
            <v>finition</v>
          </cell>
          <cell r="F382">
            <v>12</v>
          </cell>
        </row>
        <row r="384">
          <cell r="C384" t="str">
            <v>Peinture aluminium</v>
          </cell>
          <cell r="D384" t="str">
            <v>m²</v>
          </cell>
        </row>
        <row r="385">
          <cell r="C385" t="str">
            <v>suivant détail ci-dessous et résistance à la chaleur</v>
          </cell>
        </row>
        <row r="386">
          <cell r="C386" t="str">
            <v>au caoutchouc isomérisé (300 degrès C)</v>
          </cell>
          <cell r="E386">
            <v>5</v>
          </cell>
          <cell r="F386">
            <v>12</v>
          </cell>
        </row>
        <row r="387">
          <cell r="C387" t="str">
            <v>aux résines alkydes styrènées (150 degrès C)</v>
          </cell>
          <cell r="F387">
            <v>12</v>
          </cell>
        </row>
        <row r="389">
          <cell r="C389" t="str">
            <v>Peinture galva ( pour raccords)</v>
          </cell>
          <cell r="D389" t="str">
            <v>m²</v>
          </cell>
          <cell r="E389">
            <v>10</v>
          </cell>
          <cell r="F389">
            <v>12</v>
          </cell>
        </row>
        <row r="401">
          <cell r="C401" t="str">
            <v>ENONCES DES OUVRAGES</v>
          </cell>
          <cell r="D401" t="str">
            <v>U</v>
          </cell>
          <cell r="E401" t="str">
            <v>Q</v>
          </cell>
          <cell r="F401" t="str">
            <v>Prix  unitaires</v>
          </cell>
        </row>
        <row r="403">
          <cell r="C403" t="str">
            <v>Heures constatées et certifiées par le représentant du Service constructeur.</v>
          </cell>
        </row>
        <row r="404">
          <cell r="C404" t="str">
            <v>Pendant les heures ouvrables</v>
          </cell>
          <cell r="D404" t="str">
            <v>HE</v>
          </cell>
        </row>
        <row r="405">
          <cell r="C405" t="str">
            <v>a - Manœuvre</v>
          </cell>
          <cell r="F405">
            <v>21.6</v>
          </cell>
        </row>
        <row r="406">
          <cell r="C406" t="str">
            <v>b - OS1</v>
          </cell>
          <cell r="F406">
            <v>21.6</v>
          </cell>
        </row>
        <row r="407">
          <cell r="C407" t="str">
            <v>c - OS2</v>
          </cell>
          <cell r="F407">
            <v>21.6</v>
          </cell>
        </row>
        <row r="408">
          <cell r="C408" t="str">
            <v>d - OP1</v>
          </cell>
          <cell r="F408">
            <v>23.783999999999999</v>
          </cell>
        </row>
        <row r="409">
          <cell r="C409" t="str">
            <v>e - OP2</v>
          </cell>
          <cell r="F409">
            <v>23.783999999999999</v>
          </cell>
        </row>
        <row r="410">
          <cell r="C410" t="str">
            <v>f  - Chef d'équipe</v>
          </cell>
          <cell r="F410">
            <v>26.4</v>
          </cell>
        </row>
        <row r="411">
          <cell r="C411" t="str">
            <v>En dehors des heures ouvrables</v>
          </cell>
          <cell r="D411" t="str">
            <v>HE</v>
          </cell>
        </row>
        <row r="413">
          <cell r="C413" t="str">
            <v>g - Manoeuvre</v>
          </cell>
          <cell r="F413">
            <v>43.2</v>
          </cell>
        </row>
        <row r="414">
          <cell r="C414" t="str">
            <v>h - OS1</v>
          </cell>
          <cell r="F414">
            <v>43.2</v>
          </cell>
        </row>
        <row r="415">
          <cell r="C415" t="str">
            <v>i  - OS2</v>
          </cell>
          <cell r="F415">
            <v>43.2</v>
          </cell>
        </row>
        <row r="416">
          <cell r="C416" t="str">
            <v>j  - OP1</v>
          </cell>
          <cell r="F416">
            <v>47.567999999999998</v>
          </cell>
        </row>
        <row r="417">
          <cell r="C417" t="str">
            <v>k - OP2</v>
          </cell>
          <cell r="F417">
            <v>47.567999999999998</v>
          </cell>
        </row>
        <row r="418">
          <cell r="C418" t="str">
            <v>l  - Chef d'équipe</v>
          </cell>
          <cell r="F418">
            <v>52.8</v>
          </cell>
        </row>
        <row r="424">
          <cell r="C424" t="str">
            <v>La prestation comprend toutes les sujétions, toutes les contraintes conformément aux dispositions générales.</v>
          </cell>
        </row>
        <row r="425">
          <cell r="C425" t="str">
            <v>Ces interventions se font avec un délai d'intervention inférieur à 4h00 (délai compris entre la commande verbale et l'intervention)</v>
          </cell>
        </row>
        <row r="426">
          <cell r="C426" t="str">
            <v>Les travaux réalisés sont rémunérés aux conditions du bordereau de prix ( prix 2.24)</v>
          </cell>
        </row>
      </sheetData>
      <sheetData sheetId="1">
        <row r="12">
          <cell r="C12" t="str">
            <v>ENONCES DES OUVRAGES</v>
          </cell>
          <cell r="D12" t="str">
            <v>U</v>
          </cell>
          <cell r="E12" t="str">
            <v>Q</v>
          </cell>
          <cell r="F12" t="str">
            <v>Prix  unitaires</v>
          </cell>
        </row>
        <row r="14">
          <cell r="C14" t="str">
            <v xml:space="preserve">Dépose et repose </v>
          </cell>
        </row>
        <row r="15">
          <cell r="C15" t="str">
            <v>Démontage et remontage de plancher technique pour passage de canalisation, compris remplacement des éléments éventuellement détériorés</v>
          </cell>
          <cell r="D15" t="str">
            <v>m²</v>
          </cell>
          <cell r="E15">
            <v>300</v>
          </cell>
          <cell r="F15">
            <v>1.2</v>
          </cell>
        </row>
        <row r="16">
          <cell r="C16" t="str">
            <v>Démontage et remontage de plafond suspendu pour passage de canalisation, compris remplacement des éléments éventuellement détériorés</v>
          </cell>
          <cell r="D16" t="str">
            <v>m²</v>
          </cell>
          <cell r="E16">
            <v>100</v>
          </cell>
          <cell r="F16">
            <v>1.8</v>
          </cell>
        </row>
        <row r="24">
          <cell r="C24" t="str">
            <v>ENONCES DES OUVRAGES</v>
          </cell>
          <cell r="D24" t="str">
            <v>U</v>
          </cell>
          <cell r="E24" t="str">
            <v>Q</v>
          </cell>
          <cell r="F24" t="str">
            <v>Prix  unitaires</v>
          </cell>
        </row>
        <row r="26">
          <cell r="C26" t="str">
            <v>Câble U 1000 R2V</v>
          </cell>
        </row>
        <row r="27">
          <cell r="C27" t="str">
            <v>Câble U 1000 R2V - 1 x 1,5 mm²</v>
          </cell>
          <cell r="D27" t="str">
            <v>ml</v>
          </cell>
          <cell r="E27">
            <v>500</v>
          </cell>
          <cell r="F27">
            <v>0.85199999999999998</v>
          </cell>
        </row>
        <row r="28">
          <cell r="C28" t="str">
            <v>Câble U 1000 R2V - 1 x 2,5 mm²</v>
          </cell>
          <cell r="D28" t="str">
            <v>ml</v>
          </cell>
          <cell r="E28">
            <v>500</v>
          </cell>
          <cell r="F28">
            <v>0.88800000000000001</v>
          </cell>
        </row>
        <row r="29">
          <cell r="C29" t="str">
            <v>Câble U 1000 R2V - 1 x 4 mm²</v>
          </cell>
          <cell r="D29" t="str">
            <v>ml</v>
          </cell>
          <cell r="E29">
            <v>500</v>
          </cell>
          <cell r="F29">
            <v>0.9</v>
          </cell>
        </row>
        <row r="30">
          <cell r="C30" t="str">
            <v>Câble U 1000 R2V - 1 x 6 mm²</v>
          </cell>
          <cell r="D30" t="str">
            <v>ml</v>
          </cell>
          <cell r="E30">
            <v>500</v>
          </cell>
          <cell r="F30">
            <v>1.1759999999999999</v>
          </cell>
        </row>
        <row r="31">
          <cell r="C31" t="str">
            <v>Câble U 1000 R2V - 1 x 10 mm²</v>
          </cell>
          <cell r="D31" t="str">
            <v>ml</v>
          </cell>
          <cell r="E31">
            <v>500</v>
          </cell>
          <cell r="F31">
            <v>1.26</v>
          </cell>
        </row>
        <row r="32">
          <cell r="C32" t="str">
            <v>Câble U 1000 R2V - 1 x 16 mm²</v>
          </cell>
          <cell r="D32" t="str">
            <v>ml</v>
          </cell>
          <cell r="E32">
            <v>500</v>
          </cell>
          <cell r="F32">
            <v>1.536</v>
          </cell>
        </row>
        <row r="33">
          <cell r="C33" t="str">
            <v>Câble U 1000 R2V - 2 x 1,5 mm²</v>
          </cell>
          <cell r="D33" t="str">
            <v>ml</v>
          </cell>
          <cell r="E33">
            <v>500</v>
          </cell>
          <cell r="F33">
            <v>1.4279999999999999</v>
          </cell>
        </row>
        <row r="34">
          <cell r="C34" t="str">
            <v>Câble U 1000 R2V - 2 x 2,5 mm²</v>
          </cell>
          <cell r="D34" t="str">
            <v>ml</v>
          </cell>
          <cell r="E34">
            <v>500</v>
          </cell>
          <cell r="F34">
            <v>1.476</v>
          </cell>
        </row>
        <row r="35">
          <cell r="C35" t="str">
            <v>Câble U 1000 R2V - 2 x 4 mm²</v>
          </cell>
          <cell r="D35" t="str">
            <v>ml</v>
          </cell>
          <cell r="E35">
            <v>500</v>
          </cell>
          <cell r="F35">
            <v>1.2</v>
          </cell>
        </row>
        <row r="36">
          <cell r="C36" t="str">
            <v>Câble U 1000 R2V - 2 x 6 mm²</v>
          </cell>
          <cell r="D36" t="str">
            <v>ml</v>
          </cell>
          <cell r="E36">
            <v>500</v>
          </cell>
          <cell r="F36">
            <v>1.3080000000000001</v>
          </cell>
        </row>
        <row r="37">
          <cell r="C37" t="str">
            <v>Câble U 1000 R2V - 2 x 10 mm²</v>
          </cell>
          <cell r="D37" t="str">
            <v>ml</v>
          </cell>
          <cell r="E37">
            <v>500</v>
          </cell>
          <cell r="F37">
            <v>2.2319999999999998</v>
          </cell>
        </row>
        <row r="38">
          <cell r="C38" t="str">
            <v>Câble U 1000 R2V - 2 x 16 mm²</v>
          </cell>
          <cell r="D38" t="str">
            <v>ml</v>
          </cell>
          <cell r="E38">
            <v>500</v>
          </cell>
          <cell r="F38">
            <v>2.2919999999999998</v>
          </cell>
        </row>
        <row r="39">
          <cell r="C39" t="str">
            <v>Câble U 1000 R2V - 3 x 1,5 mm²</v>
          </cell>
          <cell r="D39" t="str">
            <v>ml</v>
          </cell>
          <cell r="E39">
            <v>500</v>
          </cell>
          <cell r="F39">
            <v>1.44</v>
          </cell>
        </row>
        <row r="40">
          <cell r="C40" t="str">
            <v>Câble U 1000 R2V - 3 x 2,5 mm²</v>
          </cell>
          <cell r="D40" t="str">
            <v>ml</v>
          </cell>
          <cell r="E40">
            <v>500</v>
          </cell>
          <cell r="F40">
            <v>1.56</v>
          </cell>
        </row>
        <row r="41">
          <cell r="C41" t="str">
            <v>Câble U 1000 R2V - 3 x 4 mm²</v>
          </cell>
          <cell r="D41" t="str">
            <v>ml</v>
          </cell>
          <cell r="E41">
            <v>500</v>
          </cell>
          <cell r="F41">
            <v>1.8</v>
          </cell>
        </row>
        <row r="42">
          <cell r="C42" t="str">
            <v>Câble U 1000 R2V - 3 x 6 mm²</v>
          </cell>
          <cell r="D42" t="str">
            <v>ml</v>
          </cell>
          <cell r="E42">
            <v>500</v>
          </cell>
          <cell r="F42">
            <v>2.1839999999999997</v>
          </cell>
        </row>
        <row r="43">
          <cell r="C43" t="str">
            <v>Câble U 1000 R2V - 3 x 10 mm²</v>
          </cell>
          <cell r="D43" t="str">
            <v>ml</v>
          </cell>
          <cell r="E43">
            <v>500</v>
          </cell>
          <cell r="F43">
            <v>2.6519999999999997</v>
          </cell>
        </row>
        <row r="44">
          <cell r="C44" t="str">
            <v>Câble U 1000 R2V - 3 x 16 mm²</v>
          </cell>
          <cell r="D44" t="str">
            <v>ml</v>
          </cell>
          <cell r="E44">
            <v>500</v>
          </cell>
          <cell r="F44">
            <v>3.42</v>
          </cell>
        </row>
        <row r="45">
          <cell r="C45" t="str">
            <v>Câble U 1000 R2V - 4 x 1,5 mm²</v>
          </cell>
          <cell r="D45" t="str">
            <v>ml</v>
          </cell>
          <cell r="E45">
            <v>300</v>
          </cell>
          <cell r="F45">
            <v>1.56</v>
          </cell>
        </row>
        <row r="46">
          <cell r="C46" t="str">
            <v>Câble U 1000 R2V - 4 x 2,5 mm²</v>
          </cell>
          <cell r="D46" t="str">
            <v>ml</v>
          </cell>
          <cell r="E46">
            <v>300</v>
          </cell>
          <cell r="F46">
            <v>1.236</v>
          </cell>
        </row>
        <row r="47">
          <cell r="C47" t="str">
            <v>Câble U 1000 R2V - 4 x 4 mm²</v>
          </cell>
          <cell r="D47" t="str">
            <v>ml</v>
          </cell>
          <cell r="E47">
            <v>150</v>
          </cell>
          <cell r="F47">
            <v>1.524</v>
          </cell>
        </row>
        <row r="48">
          <cell r="C48" t="str">
            <v>Câble U 1000 R2V - 4 x 6 mm²</v>
          </cell>
          <cell r="D48" t="str">
            <v>ml</v>
          </cell>
          <cell r="E48">
            <v>150</v>
          </cell>
          <cell r="F48">
            <v>1.9919999999999998</v>
          </cell>
        </row>
        <row r="49">
          <cell r="C49" t="str">
            <v>Câble U 1000 R2V - 4 x 10 mm²</v>
          </cell>
          <cell r="D49" t="str">
            <v>ml</v>
          </cell>
          <cell r="E49">
            <v>100</v>
          </cell>
          <cell r="F49">
            <v>3</v>
          </cell>
        </row>
        <row r="50">
          <cell r="C50" t="str">
            <v>Câble U 1000 R2V - 4 x 16 mm²</v>
          </cell>
          <cell r="D50" t="str">
            <v>ml</v>
          </cell>
          <cell r="E50">
            <v>100</v>
          </cell>
          <cell r="F50">
            <v>4.524</v>
          </cell>
        </row>
        <row r="51">
          <cell r="C51" t="str">
            <v>Câble U 1000 R2V - 4 x 25 mm²</v>
          </cell>
          <cell r="D51" t="str">
            <v>ml</v>
          </cell>
          <cell r="E51">
            <v>75</v>
          </cell>
          <cell r="F51">
            <v>7.3439999999999994</v>
          </cell>
        </row>
        <row r="52">
          <cell r="C52" t="str">
            <v>Câble U 1000 R2V - 4 x 35 mm²</v>
          </cell>
          <cell r="D52" t="str">
            <v>ml</v>
          </cell>
          <cell r="E52">
            <v>50</v>
          </cell>
          <cell r="F52">
            <v>8.5440000000000005</v>
          </cell>
        </row>
        <row r="53">
          <cell r="C53" t="str">
            <v>Câble U 1000 R2V - 5 x 1,5 mm²</v>
          </cell>
          <cell r="D53" t="str">
            <v>ml</v>
          </cell>
          <cell r="E53">
            <v>50</v>
          </cell>
          <cell r="F53">
            <v>1.6319999999999999</v>
          </cell>
        </row>
        <row r="54">
          <cell r="C54" t="str">
            <v>Câble U 1000 R2V - 5 x 2,5 mm²</v>
          </cell>
          <cell r="D54" t="str">
            <v>ml</v>
          </cell>
          <cell r="E54">
            <v>100</v>
          </cell>
          <cell r="F54">
            <v>1.86</v>
          </cell>
        </row>
        <row r="55">
          <cell r="C55" t="str">
            <v>Câble U 1000 R2V - 5 x 4 mm²</v>
          </cell>
          <cell r="D55" t="str">
            <v>ml</v>
          </cell>
          <cell r="E55">
            <v>100</v>
          </cell>
          <cell r="F55">
            <v>2.1839999999999997</v>
          </cell>
        </row>
        <row r="56">
          <cell r="C56" t="str">
            <v>Câble U 1000 R2V - 5 x 6 mm²</v>
          </cell>
          <cell r="D56" t="str">
            <v>ml</v>
          </cell>
          <cell r="E56">
            <v>100</v>
          </cell>
          <cell r="F56">
            <v>3.2279999999999998</v>
          </cell>
        </row>
        <row r="57">
          <cell r="C57" t="str">
            <v>Câble U 1000 R2V - 5 x 10 mm²</v>
          </cell>
          <cell r="D57" t="str">
            <v>ml</v>
          </cell>
          <cell r="E57">
            <v>100</v>
          </cell>
          <cell r="F57">
            <v>4.08</v>
          </cell>
        </row>
        <row r="58">
          <cell r="C58" t="str">
            <v>Câble U 1000 R2V - 5 x 16 mm²</v>
          </cell>
          <cell r="D58" t="str">
            <v>ml</v>
          </cell>
          <cell r="E58">
            <v>75</v>
          </cell>
          <cell r="F58">
            <v>5.94</v>
          </cell>
        </row>
        <row r="59">
          <cell r="C59" t="str">
            <v>Câble U 1000 R2V - 5 x 25 mm²</v>
          </cell>
          <cell r="D59" t="str">
            <v>ml</v>
          </cell>
          <cell r="E59">
            <v>50</v>
          </cell>
          <cell r="F59">
            <v>8.7119999999999997</v>
          </cell>
        </row>
        <row r="60">
          <cell r="C60" t="str">
            <v>Câble U 1000 R2V - 5 x 35 mm²</v>
          </cell>
          <cell r="D60" t="str">
            <v>ml</v>
          </cell>
          <cell r="E60">
            <v>50</v>
          </cell>
          <cell r="F60">
            <v>16.056000000000001</v>
          </cell>
        </row>
        <row r="63">
          <cell r="C63" t="str">
            <v>ENONCES DES OUVRAGES</v>
          </cell>
          <cell r="D63" t="str">
            <v>U</v>
          </cell>
          <cell r="E63" t="str">
            <v>Q</v>
          </cell>
          <cell r="F63" t="str">
            <v>Prix  unitaires</v>
          </cell>
        </row>
        <row r="64">
          <cell r="C64" t="str">
            <v>Câble AO 5 VV</v>
          </cell>
        </row>
        <row r="65">
          <cell r="C65" t="str">
            <v xml:space="preserve">Câble AO 5 VV - 2 x 1,5 mm² </v>
          </cell>
          <cell r="D65" t="str">
            <v>ml</v>
          </cell>
          <cell r="E65">
            <v>500</v>
          </cell>
        </row>
        <row r="66">
          <cell r="C66" t="str">
            <v>Câble AO 5 VV - 2 x 2,5 mm²</v>
          </cell>
          <cell r="D66" t="str">
            <v>ml</v>
          </cell>
          <cell r="E66">
            <v>500</v>
          </cell>
        </row>
        <row r="67">
          <cell r="C67" t="str">
            <v xml:space="preserve">Câble AO 5 VV - 2 x 4 mm² </v>
          </cell>
          <cell r="D67" t="str">
            <v>ml</v>
          </cell>
          <cell r="E67">
            <v>200</v>
          </cell>
        </row>
        <row r="68">
          <cell r="C68" t="str">
            <v>Câble AO 5 VV - 2 x 6 mm²</v>
          </cell>
          <cell r="D68" t="str">
            <v>ml</v>
          </cell>
          <cell r="E68">
            <v>200</v>
          </cell>
        </row>
        <row r="69">
          <cell r="C69" t="str">
            <v xml:space="preserve">Câble AO 5 VV - 2 x 10 mm² </v>
          </cell>
          <cell r="D69" t="str">
            <v>ml</v>
          </cell>
          <cell r="E69">
            <v>200</v>
          </cell>
        </row>
        <row r="70">
          <cell r="C70" t="str">
            <v>Câble AO 5 VV - 2 x 16 mm²</v>
          </cell>
          <cell r="D70" t="str">
            <v>ml</v>
          </cell>
          <cell r="E70">
            <v>200</v>
          </cell>
        </row>
        <row r="71">
          <cell r="C71" t="str">
            <v xml:space="preserve">Câble AO 5 VV - 3 x 1,5 mm² </v>
          </cell>
          <cell r="D71" t="str">
            <v>ml</v>
          </cell>
          <cell r="E71">
            <v>200</v>
          </cell>
        </row>
        <row r="72">
          <cell r="C72" t="str">
            <v>Câble AO 5 VV - 3 x 2,5 mm²</v>
          </cell>
          <cell r="D72" t="str">
            <v>ml</v>
          </cell>
          <cell r="E72">
            <v>500</v>
          </cell>
        </row>
        <row r="73">
          <cell r="C73" t="str">
            <v xml:space="preserve">Câble AO 5 VV - 3 x 4 mm² </v>
          </cell>
          <cell r="D73" t="str">
            <v>ml</v>
          </cell>
          <cell r="E73">
            <v>500</v>
          </cell>
        </row>
        <row r="74">
          <cell r="C74" t="str">
            <v>Câble AO 5 VV - 3 x 6 mm²</v>
          </cell>
          <cell r="D74" t="str">
            <v>ml</v>
          </cell>
          <cell r="E74">
            <v>500</v>
          </cell>
        </row>
        <row r="75">
          <cell r="C75" t="str">
            <v xml:space="preserve">Câble AO 5 VV - 4 x 1,5 mm² </v>
          </cell>
          <cell r="D75" t="str">
            <v>ml</v>
          </cell>
          <cell r="E75">
            <v>500</v>
          </cell>
        </row>
        <row r="76">
          <cell r="C76" t="str">
            <v>Câble AO 5 VV - 4 x 2,5 mm²</v>
          </cell>
          <cell r="D76" t="str">
            <v>ml</v>
          </cell>
          <cell r="E76">
            <v>200</v>
          </cell>
        </row>
        <row r="77">
          <cell r="C77" t="str">
            <v xml:space="preserve">Câble AO 5 VV - 4 x 4 mm² </v>
          </cell>
          <cell r="D77" t="str">
            <v>ml</v>
          </cell>
          <cell r="E77">
            <v>200</v>
          </cell>
        </row>
        <row r="78">
          <cell r="C78" t="str">
            <v>Câble AO 5 VV - 4 x 6 mm²</v>
          </cell>
          <cell r="D78" t="str">
            <v>ml</v>
          </cell>
          <cell r="E78">
            <v>200</v>
          </cell>
        </row>
        <row r="79">
          <cell r="C79" t="str">
            <v xml:space="preserve">Câble AO 5 VV - 4 x 10 mm² </v>
          </cell>
          <cell r="D79" t="str">
            <v>ml</v>
          </cell>
          <cell r="E79">
            <v>200</v>
          </cell>
        </row>
        <row r="80">
          <cell r="C80" t="str">
            <v>Câble AO 5 VV - 4 x 16 mm²</v>
          </cell>
          <cell r="D80" t="str">
            <v>ml</v>
          </cell>
          <cell r="E80">
            <v>200</v>
          </cell>
        </row>
        <row r="82">
          <cell r="C82" t="str">
            <v xml:space="preserve">Câble H 07 V </v>
          </cell>
        </row>
        <row r="83">
          <cell r="C83" t="str">
            <v>Câble H 07 V - 1 x 1,5 mm²</v>
          </cell>
          <cell r="D83" t="str">
            <v>ml</v>
          </cell>
          <cell r="E83">
            <v>500</v>
          </cell>
          <cell r="F83">
            <v>0.14399999999999999</v>
          </cell>
        </row>
        <row r="84">
          <cell r="C84" t="str">
            <v>Câble H 07 V - 1 x 2,5 mm²</v>
          </cell>
          <cell r="D84" t="str">
            <v>ml</v>
          </cell>
          <cell r="E84">
            <v>500</v>
          </cell>
          <cell r="F84">
            <v>0.192</v>
          </cell>
        </row>
        <row r="85">
          <cell r="C85" t="str">
            <v>Câble H 07 V - 1 x 4 mm²</v>
          </cell>
          <cell r="D85" t="str">
            <v>ml</v>
          </cell>
          <cell r="E85">
            <v>500</v>
          </cell>
          <cell r="F85">
            <v>0.33600000000000002</v>
          </cell>
        </row>
        <row r="86">
          <cell r="C86" t="str">
            <v>Câble H 07 V - 1 x 6 mm²</v>
          </cell>
          <cell r="D86" t="str">
            <v>ml</v>
          </cell>
          <cell r="E86">
            <v>500</v>
          </cell>
          <cell r="F86">
            <v>0.49199999999999994</v>
          </cell>
        </row>
        <row r="87">
          <cell r="C87" t="str">
            <v>Câble H 07 V - 1 x 10 mm²</v>
          </cell>
          <cell r="D87" t="str">
            <v>ml</v>
          </cell>
          <cell r="E87">
            <v>500</v>
          </cell>
          <cell r="F87">
            <v>0.82799999999999996</v>
          </cell>
        </row>
        <row r="88">
          <cell r="C88" t="str">
            <v>Câble H 07 V - 1 x 16 mm²</v>
          </cell>
          <cell r="D88" t="str">
            <v>ml</v>
          </cell>
          <cell r="E88">
            <v>500</v>
          </cell>
          <cell r="F88">
            <v>1.4039999999999999</v>
          </cell>
        </row>
        <row r="90">
          <cell r="C90" t="str">
            <v>Câble H 07 RN-F</v>
          </cell>
        </row>
        <row r="91">
          <cell r="C91" t="str">
            <v>Câble H 07 RN-F - 3 x 1,5 mm²</v>
          </cell>
          <cell r="D91" t="str">
            <v>ml</v>
          </cell>
          <cell r="E91">
            <v>100</v>
          </cell>
          <cell r="F91">
            <v>1.716</v>
          </cell>
        </row>
        <row r="92">
          <cell r="C92" t="str">
            <v>Câble H 07 RN-F - 3 x 2,5 mm²</v>
          </cell>
          <cell r="D92" t="str">
            <v>ml</v>
          </cell>
          <cell r="E92">
            <v>100</v>
          </cell>
          <cell r="F92">
            <v>1.968</v>
          </cell>
        </row>
        <row r="93">
          <cell r="C93" t="str">
            <v>Câble H 07 RN-F - 3 x 4 mm²</v>
          </cell>
          <cell r="D93" t="str">
            <v>ml</v>
          </cell>
          <cell r="E93">
            <v>100</v>
          </cell>
          <cell r="F93">
            <v>2.1</v>
          </cell>
        </row>
        <row r="94">
          <cell r="C94" t="str">
            <v>Câble H 07 RN-F - 3 x 6 mm²</v>
          </cell>
          <cell r="D94" t="str">
            <v>ml</v>
          </cell>
          <cell r="E94">
            <v>100</v>
          </cell>
          <cell r="F94">
            <v>2.3879999999999999</v>
          </cell>
        </row>
        <row r="95">
          <cell r="C95" t="str">
            <v>Câble H 07 RN-F - 3 x 10 mm²</v>
          </cell>
          <cell r="D95" t="str">
            <v>ml</v>
          </cell>
          <cell r="E95">
            <v>100</v>
          </cell>
          <cell r="F95">
            <v>4.5720000000000001</v>
          </cell>
        </row>
        <row r="96">
          <cell r="C96" t="str">
            <v>Câble H 07 RN-F - 3 x 16 mm²</v>
          </cell>
          <cell r="D96" t="str">
            <v>ml</v>
          </cell>
          <cell r="E96">
            <v>100</v>
          </cell>
          <cell r="F96">
            <v>6.06</v>
          </cell>
        </row>
        <row r="97">
          <cell r="C97" t="str">
            <v>Câble H 07 RN-F - 3 x 25 mm²</v>
          </cell>
          <cell r="D97" t="str">
            <v>ml</v>
          </cell>
          <cell r="E97">
            <v>100</v>
          </cell>
          <cell r="F97">
            <v>7.823999999999999</v>
          </cell>
        </row>
        <row r="98">
          <cell r="C98" t="str">
            <v>Câble H 07 RN-F - 4 x 1,5 mm²</v>
          </cell>
          <cell r="D98" t="str">
            <v>ml</v>
          </cell>
          <cell r="E98">
            <v>100</v>
          </cell>
          <cell r="F98">
            <v>1.3440000000000001</v>
          </cell>
        </row>
        <row r="99">
          <cell r="C99" t="str">
            <v>Câble H 07 RN-F - 4 x 2,5 mm²</v>
          </cell>
          <cell r="D99" t="str">
            <v>ml</v>
          </cell>
          <cell r="E99">
            <v>100</v>
          </cell>
          <cell r="F99">
            <v>1.6559999999999999</v>
          </cell>
        </row>
        <row r="100">
          <cell r="C100" t="str">
            <v>Câble H 07 RN-F - 4 x 4 mm²</v>
          </cell>
          <cell r="D100" t="str">
            <v>ml</v>
          </cell>
          <cell r="E100">
            <v>100</v>
          </cell>
          <cell r="F100">
            <v>2.2799999999999998</v>
          </cell>
        </row>
        <row r="101">
          <cell r="C101" t="str">
            <v>Câble H 07 RN-F - 4 x 6 mm²</v>
          </cell>
          <cell r="D101" t="str">
            <v>ml</v>
          </cell>
          <cell r="E101">
            <v>100</v>
          </cell>
          <cell r="F101">
            <v>4.92</v>
          </cell>
        </row>
        <row r="102">
          <cell r="C102" t="str">
            <v>Câble H 07 RN-F - 4 x 10 mm²</v>
          </cell>
          <cell r="D102" t="str">
            <v>ml</v>
          </cell>
          <cell r="E102">
            <v>100</v>
          </cell>
          <cell r="F102">
            <v>5.1239999999999997</v>
          </cell>
        </row>
        <row r="103">
          <cell r="C103" t="str">
            <v>Câble H 07 RN-F - 4 x 16 mm²</v>
          </cell>
          <cell r="D103" t="str">
            <v>ml</v>
          </cell>
          <cell r="E103">
            <v>100</v>
          </cell>
          <cell r="F103">
            <v>7.2119999999999997</v>
          </cell>
        </row>
        <row r="104">
          <cell r="C104" t="str">
            <v>Câble H 07 RN-F - 4 x 25 mm²</v>
          </cell>
          <cell r="D104" t="str">
            <v>ml</v>
          </cell>
          <cell r="E104">
            <v>100</v>
          </cell>
          <cell r="F104">
            <v>9.8040000000000003</v>
          </cell>
        </row>
        <row r="105">
          <cell r="C105" t="str">
            <v>Câble H 07 RN-F - 5 x 1,5 mm²</v>
          </cell>
          <cell r="D105" t="str">
            <v>ml</v>
          </cell>
          <cell r="E105">
            <v>50</v>
          </cell>
          <cell r="F105">
            <v>1.512</v>
          </cell>
        </row>
        <row r="106">
          <cell r="C106" t="str">
            <v>Câble H 07 RN-F - 5 x 2,5 mm²</v>
          </cell>
          <cell r="D106" t="str">
            <v>ml</v>
          </cell>
          <cell r="E106">
            <v>50</v>
          </cell>
          <cell r="F106">
            <v>2.46</v>
          </cell>
        </row>
        <row r="107">
          <cell r="C107" t="str">
            <v>Câble H 07 RN-F - 5 x 4 mm²</v>
          </cell>
          <cell r="D107" t="str">
            <v>ml</v>
          </cell>
          <cell r="E107">
            <v>50</v>
          </cell>
          <cell r="F107">
            <v>1.992</v>
          </cell>
        </row>
        <row r="108">
          <cell r="C108" t="str">
            <v>Câble H 07 RN-F - 5 x 6 mm²</v>
          </cell>
          <cell r="D108" t="str">
            <v>ml</v>
          </cell>
          <cell r="E108">
            <v>50</v>
          </cell>
          <cell r="F108">
            <v>4.0199999999999996</v>
          </cell>
        </row>
        <row r="109">
          <cell r="C109" t="str">
            <v>Câble H 07 RN-F - 5 x 10 mm²</v>
          </cell>
          <cell r="D109" t="str">
            <v>ml</v>
          </cell>
          <cell r="E109">
            <v>50</v>
          </cell>
          <cell r="F109">
            <v>5.6280000000000001</v>
          </cell>
        </row>
        <row r="110">
          <cell r="C110" t="str">
            <v>Câble H 07 RN-F - 5 x 16 mm²</v>
          </cell>
          <cell r="D110" t="str">
            <v>ml</v>
          </cell>
          <cell r="E110">
            <v>50</v>
          </cell>
          <cell r="F110">
            <v>7.8239999999999998</v>
          </cell>
        </row>
        <row r="111">
          <cell r="C111" t="str">
            <v>Câble H 07 RN-F - 5 x 25 mm²</v>
          </cell>
          <cell r="D111" t="str">
            <v>ml</v>
          </cell>
          <cell r="E111">
            <v>50</v>
          </cell>
          <cell r="F111">
            <v>11.652000000000001</v>
          </cell>
        </row>
        <row r="113">
          <cell r="C113" t="str">
            <v>Câble C1 et CR1-C1</v>
          </cell>
        </row>
        <row r="114">
          <cell r="C114" t="str">
            <v>Câble C1 non propagateur de l'incendie à âme cuivre de 1 X 1,5 mm²</v>
          </cell>
          <cell r="D114" t="str">
            <v>ml</v>
          </cell>
          <cell r="E114">
            <v>50</v>
          </cell>
          <cell r="F114">
            <v>0.13200000000000001</v>
          </cell>
        </row>
        <row r="115">
          <cell r="C115" t="str">
            <v>Câble C1 non propagateur de l'incendie à âme cuivre de 1 X 2,5 mm²</v>
          </cell>
          <cell r="D115" t="str">
            <v>ml</v>
          </cell>
          <cell r="E115">
            <v>50</v>
          </cell>
          <cell r="F115">
            <v>0.14399999999999999</v>
          </cell>
        </row>
        <row r="116">
          <cell r="C116" t="str">
            <v>Câble C1 non propagateur de l'incendie à âme cuivre de 1 X 4 mm²</v>
          </cell>
          <cell r="D116" t="str">
            <v>ml</v>
          </cell>
          <cell r="E116">
            <v>50</v>
          </cell>
          <cell r="F116">
            <v>0.36</v>
          </cell>
        </row>
        <row r="117">
          <cell r="C117" t="str">
            <v>Câble C1 non propagateur de l'incendie à âme cuivre de 1 X 6 mm²</v>
          </cell>
          <cell r="D117" t="str">
            <v>ml</v>
          </cell>
          <cell r="E117">
            <v>50</v>
          </cell>
          <cell r="F117">
            <v>0.16800000000000001</v>
          </cell>
        </row>
        <row r="118">
          <cell r="C118" t="str">
            <v>Câble CR1-C1 résistant au feu à âme cuivre de 2 X 1,5 mm²</v>
          </cell>
          <cell r="D118" t="str">
            <v>ml</v>
          </cell>
          <cell r="E118">
            <v>50</v>
          </cell>
          <cell r="F118">
            <v>1.6559999999999999</v>
          </cell>
        </row>
        <row r="119">
          <cell r="C119" t="str">
            <v>Câble CR1-C1 résistant au feu à âme cuivre de 2 X 2,5 mm²</v>
          </cell>
          <cell r="D119" t="str">
            <v>ml</v>
          </cell>
          <cell r="E119">
            <v>50</v>
          </cell>
          <cell r="F119">
            <v>2.6159999999999997</v>
          </cell>
        </row>
        <row r="120">
          <cell r="C120" t="str">
            <v>Câble CR1-C1 résistant au feu à âme cuivre de 2 X 4 mm²</v>
          </cell>
          <cell r="D120" t="str">
            <v>ml</v>
          </cell>
          <cell r="E120">
            <v>50</v>
          </cell>
          <cell r="F120">
            <v>3.4079999999999999</v>
          </cell>
        </row>
        <row r="121">
          <cell r="C121" t="str">
            <v>Câble CR1-C1 résistant au feu à âme cuivre de 2 X 6 mm²</v>
          </cell>
          <cell r="D121" t="str">
            <v>ml</v>
          </cell>
          <cell r="E121">
            <v>50</v>
          </cell>
          <cell r="F121">
            <v>4.3079999999999998</v>
          </cell>
        </row>
        <row r="122">
          <cell r="C122" t="str">
            <v>Câble CR1-C1 résistant au feu à âme cuivre de 2 X 10 mm²</v>
          </cell>
          <cell r="D122" t="str">
            <v>ml</v>
          </cell>
          <cell r="E122">
            <v>50</v>
          </cell>
          <cell r="F122">
            <v>5.3519999999999994</v>
          </cell>
        </row>
        <row r="123">
          <cell r="C123" t="str">
            <v>Câble CR1-C1 résistant au feu à âme cuivre de 3 X 1,5 mm²</v>
          </cell>
          <cell r="D123" t="str">
            <v>ml</v>
          </cell>
          <cell r="E123">
            <v>50</v>
          </cell>
          <cell r="F123">
            <v>2.8679999999999994</v>
          </cell>
        </row>
        <row r="124">
          <cell r="C124" t="str">
            <v>Câble CR1-C1 résistant au feu à âme cuivre de 3 X 2,5 mm²</v>
          </cell>
          <cell r="D124" t="str">
            <v>ml</v>
          </cell>
          <cell r="E124">
            <v>50</v>
          </cell>
          <cell r="F124">
            <v>3.3359999999999999</v>
          </cell>
        </row>
        <row r="125">
          <cell r="C125" t="str">
            <v>Câble CR1-C1 résistant au feu à âme cuivre de 3 X 4 mm²</v>
          </cell>
          <cell r="D125" t="str">
            <v>ml</v>
          </cell>
          <cell r="E125">
            <v>50</v>
          </cell>
          <cell r="F125">
            <v>4.2359999999999998</v>
          </cell>
        </row>
        <row r="126">
          <cell r="C126" t="str">
            <v>Câble CR1-C1 résistant au feu à âme cuivre de 3 X 6 mm²</v>
          </cell>
          <cell r="D126" t="str">
            <v>ml</v>
          </cell>
          <cell r="E126">
            <v>50</v>
          </cell>
          <cell r="F126">
            <v>5.4</v>
          </cell>
        </row>
        <row r="127">
          <cell r="C127" t="str">
            <v>Câble CR1-C1 résistant au feu à âme cuivre de 3 X 10 mm²</v>
          </cell>
          <cell r="D127" t="str">
            <v>ml</v>
          </cell>
          <cell r="E127">
            <v>50</v>
          </cell>
          <cell r="F127">
            <v>7.5839999999999996</v>
          </cell>
        </row>
        <row r="128">
          <cell r="C128" t="str">
            <v>Câble CR1-C1 résistant au feu à âme cuivre de 5 X 1,5 mm²</v>
          </cell>
          <cell r="D128" t="str">
            <v>ml</v>
          </cell>
          <cell r="E128">
            <v>50</v>
          </cell>
          <cell r="F128">
            <v>3.552</v>
          </cell>
        </row>
        <row r="129">
          <cell r="C129" t="str">
            <v>Câble CR1-C1 résistant au feu à âme cuivre de 5 X 2,5 mm²</v>
          </cell>
          <cell r="D129" t="str">
            <v>ml</v>
          </cell>
          <cell r="E129">
            <v>50</v>
          </cell>
          <cell r="F129">
            <v>4.5</v>
          </cell>
        </row>
        <row r="130">
          <cell r="C130" t="str">
            <v>Câble CR1-C1 résistant au feu à âme cuivre de 5 X 4 mm²</v>
          </cell>
          <cell r="D130" t="str">
            <v>ml</v>
          </cell>
          <cell r="E130">
            <v>50</v>
          </cell>
          <cell r="F130">
            <v>6</v>
          </cell>
        </row>
        <row r="131">
          <cell r="C131" t="str">
            <v>Câble CR1-C1 résistant au feu à âme cuivre de 5 X 6 mm²</v>
          </cell>
          <cell r="D131" t="str">
            <v>ml</v>
          </cell>
          <cell r="E131">
            <v>50</v>
          </cell>
          <cell r="F131">
            <v>7.7160000000000002</v>
          </cell>
        </row>
        <row r="132">
          <cell r="C132" t="str">
            <v>Câble CR1-C1 résistant au feu à âme cuivre de 5 X 10 mm²</v>
          </cell>
          <cell r="D132" t="str">
            <v>ml</v>
          </cell>
          <cell r="E132">
            <v>50</v>
          </cell>
          <cell r="F132">
            <v>11.663999999999998</v>
          </cell>
        </row>
        <row r="133">
          <cell r="C133" t="str">
            <v>Câble CR1-C1 vinyl 9/10 avec écran non armé,résistant au feu, 1 paire</v>
          </cell>
          <cell r="D133" t="str">
            <v>ml</v>
          </cell>
          <cell r="E133">
            <v>50</v>
          </cell>
          <cell r="F133">
            <v>2.2920000000000003</v>
          </cell>
        </row>
        <row r="134">
          <cell r="C134" t="str">
            <v>Câble CR1-C1 vinyl 9/10 avec écran non armé,résistant au feu, 2 paires</v>
          </cell>
          <cell r="D134" t="str">
            <v>ml</v>
          </cell>
          <cell r="E134">
            <v>50</v>
          </cell>
          <cell r="F134">
            <v>2.9159999999999995</v>
          </cell>
        </row>
        <row r="135">
          <cell r="C135" t="str">
            <v>Câble CR1-C1 vinyl 9/10 avec écran non armé,résistant au feu, 3 paires</v>
          </cell>
          <cell r="D135" t="str">
            <v>ml</v>
          </cell>
          <cell r="E135">
            <v>50</v>
          </cell>
          <cell r="F135">
            <v>3.7559999999999998</v>
          </cell>
        </row>
        <row r="136">
          <cell r="C136" t="str">
            <v>Câble CR1-C1 vinyl 9/10 avec écran non armé,résistant au feu, 5 paires</v>
          </cell>
          <cell r="D136" t="str">
            <v>ml</v>
          </cell>
          <cell r="E136">
            <v>50</v>
          </cell>
          <cell r="F136">
            <v>5.04</v>
          </cell>
        </row>
        <row r="137">
          <cell r="C137" t="str">
            <v>Câble CR1-C1 vinyl 9/10 avec écran non armé,résistant au feu, 7 paires</v>
          </cell>
          <cell r="D137" t="str">
            <v>ml</v>
          </cell>
          <cell r="E137">
            <v>50</v>
          </cell>
          <cell r="F137">
            <v>6.8280000000000003</v>
          </cell>
        </row>
        <row r="138">
          <cell r="C138" t="str">
            <v>Câble CR1-C1 vinyl 9/10 avec écran non armé,résistant au feu, 10 paires</v>
          </cell>
          <cell r="D138" t="str">
            <v>ml</v>
          </cell>
          <cell r="E138">
            <v>50</v>
          </cell>
          <cell r="F138">
            <v>10.08</v>
          </cell>
        </row>
        <row r="139">
          <cell r="C139" t="str">
            <v>Câble CR1-C1 vinyl 9/10 avec écran non armé,résistant au feu, 21 paires</v>
          </cell>
          <cell r="D139" t="str">
            <v>ml</v>
          </cell>
          <cell r="E139">
            <v>50</v>
          </cell>
          <cell r="F139">
            <v>20.855999999999998</v>
          </cell>
        </row>
        <row r="140">
          <cell r="C140" t="str">
            <v>Câble CR1-C1 vinyl 9/10 avec écran non armé,résistant au feu, 30 paires</v>
          </cell>
          <cell r="D140" t="str">
            <v>ml</v>
          </cell>
          <cell r="E140">
            <v>50</v>
          </cell>
          <cell r="F140">
            <v>25.655999999999999</v>
          </cell>
        </row>
        <row r="148">
          <cell r="C148" t="str">
            <v>ENONCES DES OUVRAGES</v>
          </cell>
          <cell r="D148" t="str">
            <v>U</v>
          </cell>
          <cell r="E148" t="str">
            <v>Q</v>
          </cell>
          <cell r="F148" t="str">
            <v>Prix  unitaires</v>
          </cell>
        </row>
        <row r="150">
          <cell r="C150" t="str">
            <v>Conduits non propagateurs de la flamme, fournis posés y compris boites de dérivations</v>
          </cell>
        </row>
        <row r="151">
          <cell r="C151" t="str">
            <v>Conduit Isolant Cintrable Transversalement élastique Annelé avec tire-fils ICTA -ATF pose en encastré diamètre 16 mm</v>
          </cell>
          <cell r="D151" t="str">
            <v>ml</v>
          </cell>
          <cell r="E151">
            <v>200</v>
          </cell>
          <cell r="F151">
            <v>1.3440000000000001</v>
          </cell>
        </row>
        <row r="152">
          <cell r="C152" t="str">
            <v>Conduit Isolant Cintrable Transversalement élastique Annelé avec tire-fils ICTA -ATF pose en encastré diamètre 25 mm</v>
          </cell>
          <cell r="D152" t="str">
            <v>ml</v>
          </cell>
          <cell r="E152">
            <v>200</v>
          </cell>
          <cell r="F152">
            <v>1.9079999999999999</v>
          </cell>
        </row>
        <row r="153">
          <cell r="C153" t="str">
            <v>Conduit Isolant Cintrable Transversalement élastique Annelé avec tire-fils ICTA -ATF pose en encastré diamètre 32 mm</v>
          </cell>
          <cell r="D153" t="str">
            <v>ml</v>
          </cell>
          <cell r="E153">
            <v>200</v>
          </cell>
          <cell r="F153">
            <v>2.1</v>
          </cell>
        </row>
        <row r="154">
          <cell r="C154" t="str">
            <v>Conduit Isolant Cintrable Transversalement élastique Annelé avec tire-fils ICTA -ATF pose en encastré diamètre 40 mm</v>
          </cell>
          <cell r="D154" t="str">
            <v>ml</v>
          </cell>
          <cell r="E154">
            <v>100</v>
          </cell>
          <cell r="F154">
            <v>2.2200000000000002</v>
          </cell>
        </row>
        <row r="155">
          <cell r="C155" t="str">
            <v>Conduit Isolant Cintrable Transversalement élastique Annelé avec tire-fils ICTA -ATF pose en encastré diamètre 50 mm</v>
          </cell>
          <cell r="D155" t="str">
            <v>ml</v>
          </cell>
          <cell r="E155">
            <v>100</v>
          </cell>
          <cell r="F155">
            <v>2.34</v>
          </cell>
        </row>
        <row r="156">
          <cell r="C156" t="str">
            <v>Conduit Isolant Cintrable Transversalement élastique Annelé avec tire-fils ICTA -ATF pose en encastré diamètre 63 mm</v>
          </cell>
          <cell r="D156" t="str">
            <v>ml</v>
          </cell>
          <cell r="E156">
            <v>100</v>
          </cell>
          <cell r="F156">
            <v>2.496</v>
          </cell>
        </row>
        <row r="157">
          <cell r="C157" t="str">
            <v>Conduit Isolant Rigide Lisse IRL pose en apparent y compris colliers et tous accessoires diamètre 16 mm</v>
          </cell>
          <cell r="D157" t="str">
            <v>ml</v>
          </cell>
          <cell r="E157">
            <v>100</v>
          </cell>
          <cell r="F157">
            <v>1.776</v>
          </cell>
        </row>
        <row r="158">
          <cell r="C158" t="str">
            <v>Conduit Isolant Rigide Lisse IRL pose en apparent y compris colliers et tous accessoires diamètre 20 mm</v>
          </cell>
          <cell r="D158" t="str">
            <v>ml</v>
          </cell>
          <cell r="E158">
            <v>100</v>
          </cell>
          <cell r="F158">
            <v>4.2</v>
          </cell>
        </row>
        <row r="159">
          <cell r="C159" t="str">
            <v>Conduit Isolant Rigide Lisse IRL pose en apparent y compris colliers et tous accessoires diamètre 25 mm</v>
          </cell>
          <cell r="D159" t="str">
            <v>ml</v>
          </cell>
          <cell r="E159">
            <v>100</v>
          </cell>
          <cell r="F159">
            <v>4.2</v>
          </cell>
        </row>
        <row r="160">
          <cell r="C160" t="str">
            <v>Conduit Isolant Rigide Lisse IRL pose en apparent y compris colliers et tous accessoires diamètre 32 mm</v>
          </cell>
          <cell r="D160" t="str">
            <v>ml</v>
          </cell>
          <cell r="E160">
            <v>100</v>
          </cell>
          <cell r="F160">
            <v>4.476</v>
          </cell>
        </row>
        <row r="161">
          <cell r="C161" t="str">
            <v>Conduit Isolant Rigide Lisse IRL pose en apparent y compris colliers et tous accessoires diamètre 40 mm</v>
          </cell>
          <cell r="D161" t="str">
            <v>ml</v>
          </cell>
          <cell r="E161">
            <v>100</v>
          </cell>
          <cell r="F161">
            <v>4.7640000000000002</v>
          </cell>
        </row>
        <row r="162">
          <cell r="C162" t="str">
            <v>Conduit Isolant Rigide Lisse IRL pose en apparent y compris colliers et tous accessoires diamètre 50 mm</v>
          </cell>
          <cell r="D162" t="str">
            <v>ml</v>
          </cell>
          <cell r="E162">
            <v>100</v>
          </cell>
          <cell r="F162">
            <v>4.92</v>
          </cell>
        </row>
        <row r="163">
          <cell r="C163" t="str">
            <v>Conduit Isolant Rigide Lisse IRL pose en apparent y compris colliers et tous accessoires diamètre 63 mm</v>
          </cell>
          <cell r="D163" t="str">
            <v>ml</v>
          </cell>
          <cell r="E163">
            <v>100</v>
          </cell>
          <cell r="F163">
            <v>5.4</v>
          </cell>
        </row>
        <row r="165">
          <cell r="C165" t="str">
            <v>Chemins de câbles en tôle galvanisée fournis</v>
          </cell>
        </row>
        <row r="166">
          <cell r="C166" t="str">
            <v>Chemins de câbles en tôle galvanisée fournis posés y compris mise à la terre, fixations mécaniques, éclisses, consoles, angles et embouts</v>
          </cell>
        </row>
        <row r="167">
          <cell r="C167" t="str">
            <v xml:space="preserve">Chemin de câble en tôle galvanisé de  50 à 75 mm de large, hauteur d'aile mini 24 mm </v>
          </cell>
          <cell r="D167" t="str">
            <v>ml</v>
          </cell>
          <cell r="E167">
            <v>50</v>
          </cell>
          <cell r="F167">
            <v>14.88</v>
          </cell>
        </row>
        <row r="168">
          <cell r="C168" t="str">
            <v>Majoration pour fourniture et pose couvercle en tôle galvanisée de 75</v>
          </cell>
          <cell r="D168" t="str">
            <v>ml</v>
          </cell>
          <cell r="E168">
            <v>50</v>
          </cell>
          <cell r="F168">
            <v>4.2839999999999998</v>
          </cell>
        </row>
        <row r="169">
          <cell r="C169" t="str">
            <v xml:space="preserve">Chemin de câble en tôle galvanisé de 100 à 125 mm de large, hauteur d'aile mini 24 mm </v>
          </cell>
          <cell r="D169" t="str">
            <v>ml</v>
          </cell>
          <cell r="E169">
            <v>50</v>
          </cell>
          <cell r="F169">
            <v>15.888</v>
          </cell>
        </row>
        <row r="172">
          <cell r="C172" t="str">
            <v>ENONCES DES OUVRAGES</v>
          </cell>
          <cell r="D172" t="str">
            <v>U</v>
          </cell>
          <cell r="E172" t="str">
            <v>Q</v>
          </cell>
          <cell r="F172" t="str">
            <v>Prix  unitaires</v>
          </cell>
        </row>
        <row r="173">
          <cell r="C173" t="str">
            <v>Majoration pour fourniture et pose couvercle en tôle galvanisée de 123</v>
          </cell>
          <cell r="D173" t="str">
            <v>ml</v>
          </cell>
          <cell r="E173">
            <v>50</v>
          </cell>
          <cell r="F173">
            <v>4.8240000000000007</v>
          </cell>
        </row>
        <row r="174">
          <cell r="C174" t="str">
            <v xml:space="preserve">Chemin de câble en tôle galvanisé de 145 à 175 mm de large, hauteur d'aile mini 24 mm </v>
          </cell>
          <cell r="D174" t="str">
            <v>ml</v>
          </cell>
          <cell r="E174">
            <v>20</v>
          </cell>
          <cell r="F174">
            <v>16.608000000000001</v>
          </cell>
        </row>
        <row r="175">
          <cell r="C175" t="str">
            <v>Majoration pour fourniture et pose couvercle en tôle galvanisée de 175</v>
          </cell>
          <cell r="D175" t="str">
            <v>ml</v>
          </cell>
          <cell r="F175">
            <v>5.2919999999999998</v>
          </cell>
        </row>
        <row r="176">
          <cell r="C176" t="str">
            <v xml:space="preserve">Chemin de câble en tôle galvanisé de 190 à 220 mm de large, hauteur d'aile mini 24 mm </v>
          </cell>
          <cell r="D176" t="str">
            <v>ml</v>
          </cell>
          <cell r="E176">
            <v>20</v>
          </cell>
          <cell r="F176">
            <v>17.735999999999997</v>
          </cell>
        </row>
        <row r="177">
          <cell r="C177" t="str">
            <v>Majoration pour fourniture et pose couvercle en tôle galvanisée de 220</v>
          </cell>
          <cell r="D177" t="str">
            <v>ml</v>
          </cell>
          <cell r="F177">
            <v>6.8039999999999994</v>
          </cell>
        </row>
        <row r="178">
          <cell r="C178" t="str">
            <v xml:space="preserve">Chemin de câble en tôle galvanisé de 250 300 mm de large, hauteur d'aile mini 50 mm </v>
          </cell>
          <cell r="D178" t="str">
            <v>ml</v>
          </cell>
          <cell r="E178">
            <v>10</v>
          </cell>
          <cell r="F178">
            <v>23.231999999999999</v>
          </cell>
        </row>
        <row r="179">
          <cell r="C179" t="str">
            <v>Majoration pour fourniture et pose couvercle en tôle galvanisée de 300</v>
          </cell>
          <cell r="D179" t="str">
            <v>ml</v>
          </cell>
          <cell r="F179">
            <v>10.92</v>
          </cell>
        </row>
        <row r="181">
          <cell r="C181" t="str">
            <v>Chemin de câbles en fils d'acier soudés</v>
          </cell>
        </row>
        <row r="182">
          <cell r="C182" t="str">
            <v>Chemin de câbles en fils d'acier soudés fournis posés y compris  mise à la terre, fixations mécaniques, éclisses, consoles, angles et embouts</v>
          </cell>
        </row>
        <row r="183">
          <cell r="C183" t="str">
            <v>Chemin de câble en fils d'acier soudés de  100 mm de large, hauteur d'aile  50 mm y compris éclisses, consoles et fixations</v>
          </cell>
          <cell r="D183" t="str">
            <v>ml</v>
          </cell>
          <cell r="E183">
            <v>50</v>
          </cell>
          <cell r="F183">
            <v>16.824000000000002</v>
          </cell>
        </row>
        <row r="184">
          <cell r="C184" t="str">
            <v>Chemin de câble en fils d'acier soudés de  150 mm de large, hauteur d'aile  50 mm y compris éclisses, consoles et fixations</v>
          </cell>
          <cell r="D184" t="str">
            <v>ml</v>
          </cell>
          <cell r="E184">
            <v>50</v>
          </cell>
          <cell r="F184">
            <v>17.712</v>
          </cell>
        </row>
        <row r="185">
          <cell r="C185" t="str">
            <v>Chemin de câble en fils d'acier soudés de  200 mm de large, hauteur d'aile  50 mm y compris éclisses, consoles et fixations</v>
          </cell>
          <cell r="D185" t="str">
            <v>ml</v>
          </cell>
          <cell r="E185">
            <v>20</v>
          </cell>
          <cell r="F185">
            <v>18.12</v>
          </cell>
        </row>
        <row r="186">
          <cell r="C186" t="str">
            <v>Chemin de câble en fils d'acier soudés de  300 mm de large, hauteur d'aile  50 mm y compris éclisses, consoles et fixations</v>
          </cell>
          <cell r="D186" t="str">
            <v>ml</v>
          </cell>
          <cell r="E186">
            <v>20</v>
          </cell>
          <cell r="F186">
            <v>19.559999999999999</v>
          </cell>
        </row>
        <row r="194">
          <cell r="C194" t="str">
            <v>ENONCES DES OUVRAGES</v>
          </cell>
          <cell r="D194" t="str">
            <v>U</v>
          </cell>
          <cell r="E194" t="str">
            <v>Q</v>
          </cell>
          <cell r="F194" t="str">
            <v>Prix  unitaires</v>
          </cell>
        </row>
        <row r="196">
          <cell r="C196" t="str">
            <v>Goulotte d'installation en PVC</v>
          </cell>
        </row>
        <row r="197">
          <cell r="C197" t="str">
            <v>Goulotte d'installation en PVC  avec couvercle fixée par vis et chevilles y compris coupes, entailles embouts  et accessoires d'angles</v>
          </cell>
        </row>
        <row r="198">
          <cell r="C198" t="str">
            <v xml:space="preserve">Goulotte d'installation en PVC  avec couverclede 55 x 30 mm </v>
          </cell>
          <cell r="D198" t="str">
            <v>ml</v>
          </cell>
          <cell r="E198">
            <v>200</v>
          </cell>
          <cell r="F198">
            <v>6.8279999999999994</v>
          </cell>
        </row>
        <row r="199">
          <cell r="C199" t="str">
            <v xml:space="preserve">Goulotte d'installation en PVC  avec couvercle de 90 x 60 mm </v>
          </cell>
          <cell r="D199" t="str">
            <v>ml</v>
          </cell>
          <cell r="E199">
            <v>150</v>
          </cell>
          <cell r="F199">
            <v>13.572000000000001</v>
          </cell>
        </row>
        <row r="200">
          <cell r="C200" t="str">
            <v xml:space="preserve">Goulotte d'installation en PVC  avec couvercle de 110 x 60 mm </v>
          </cell>
          <cell r="D200" t="str">
            <v>ml</v>
          </cell>
          <cell r="E200">
            <v>200</v>
          </cell>
          <cell r="F200">
            <v>15.323999999999998</v>
          </cell>
        </row>
        <row r="201">
          <cell r="C201" t="str">
            <v xml:space="preserve">Goulotte d'installation en PVC  avec couvercle de 150 x 60 mm </v>
          </cell>
          <cell r="D201" t="str">
            <v>ml</v>
          </cell>
          <cell r="E201">
            <v>100</v>
          </cell>
          <cell r="F201">
            <v>20.04</v>
          </cell>
        </row>
        <row r="202">
          <cell r="C202" t="str">
            <v xml:space="preserve">Goulotte d'installation en PVC  avec couvercle de 190 x 60 mm </v>
          </cell>
          <cell r="D202" t="str">
            <v>ml</v>
          </cell>
          <cell r="E202">
            <v>100</v>
          </cell>
          <cell r="F202">
            <v>23.28</v>
          </cell>
        </row>
        <row r="203">
          <cell r="C203" t="str">
            <v xml:space="preserve">Goulotte d'installation en PVC  avec couvercle de 230 x 60 mm </v>
          </cell>
          <cell r="D203" t="str">
            <v>ml</v>
          </cell>
          <cell r="E203">
            <v>50</v>
          </cell>
          <cell r="F203">
            <v>29.58</v>
          </cell>
        </row>
        <row r="204">
          <cell r="C204" t="str">
            <v>Majoration pour goulottes avec compartiments</v>
          </cell>
          <cell r="D204" t="str">
            <v>ml</v>
          </cell>
          <cell r="E204">
            <v>200</v>
          </cell>
          <cell r="F204">
            <v>1.68</v>
          </cell>
        </row>
        <row r="206">
          <cell r="C206" t="str">
            <v>moulures plastique clouée ou collée, compris coupes, entailles, pièces d'angles et de raccord</v>
          </cell>
        </row>
        <row r="207">
          <cell r="C207" t="str">
            <v xml:space="preserve">Moulure plastique de 20 x 10 mm </v>
          </cell>
          <cell r="D207" t="str">
            <v>ml</v>
          </cell>
          <cell r="E207">
            <v>100</v>
          </cell>
          <cell r="F207">
            <v>5.2680000000000007</v>
          </cell>
        </row>
        <row r="208">
          <cell r="C208" t="str">
            <v xml:space="preserve">Moulure plastique de 30 x 10 mm </v>
          </cell>
          <cell r="D208" t="str">
            <v>ml</v>
          </cell>
          <cell r="E208">
            <v>100</v>
          </cell>
          <cell r="F208">
            <v>4.2</v>
          </cell>
        </row>
        <row r="209">
          <cell r="C209" t="str">
            <v xml:space="preserve">Moulure plastique de 50 x 10 mm </v>
          </cell>
          <cell r="D209" t="str">
            <v>ml</v>
          </cell>
          <cell r="E209">
            <v>100</v>
          </cell>
          <cell r="F209">
            <v>4.8479999999999999</v>
          </cell>
        </row>
        <row r="210">
          <cell r="C210" t="str">
            <v xml:space="preserve">Moulure plastique de 60 x 20 mm </v>
          </cell>
          <cell r="D210" t="str">
            <v>ml</v>
          </cell>
          <cell r="E210">
            <v>100</v>
          </cell>
          <cell r="F210">
            <v>6.0720000000000001</v>
          </cell>
        </row>
        <row r="211">
          <cell r="C211" t="str">
            <v xml:space="preserve">Cadre adaptateur pour moulure de 20 x10 pour 1 poste </v>
          </cell>
          <cell r="D211" t="str">
            <v>un</v>
          </cell>
          <cell r="E211">
            <v>50</v>
          </cell>
          <cell r="F211">
            <v>0.91199999999999992</v>
          </cell>
        </row>
        <row r="212">
          <cell r="C212" t="str">
            <v>Cadre adaptateur pour moulure de 20 x 10 pour 2 postes</v>
          </cell>
          <cell r="D212" t="str">
            <v>un</v>
          </cell>
          <cell r="E212">
            <v>50</v>
          </cell>
          <cell r="F212">
            <v>0.91199999999999992</v>
          </cell>
        </row>
        <row r="213">
          <cell r="C213" t="str">
            <v>Cadre adaptateur pour moulure de 30 x 10 pour 1 postes</v>
          </cell>
          <cell r="D213" t="str">
            <v>un</v>
          </cell>
          <cell r="E213">
            <v>50</v>
          </cell>
          <cell r="F213">
            <v>0.91199999999999992</v>
          </cell>
        </row>
        <row r="214">
          <cell r="C214" t="str">
            <v>Cadre adaptateur pour moulure de 30 x 10 pour 2 postes</v>
          </cell>
          <cell r="D214" t="str">
            <v>un</v>
          </cell>
          <cell r="E214">
            <v>50</v>
          </cell>
          <cell r="F214">
            <v>0.91199999999999992</v>
          </cell>
        </row>
        <row r="215">
          <cell r="C215" t="str">
            <v>Cadre adaptateur pour moulure de 50 x 10 pour 1 postes</v>
          </cell>
          <cell r="D215" t="str">
            <v>un</v>
          </cell>
          <cell r="E215">
            <v>50</v>
          </cell>
          <cell r="F215">
            <v>0.91199999999999992</v>
          </cell>
        </row>
        <row r="216">
          <cell r="C216" t="str">
            <v>Cadre adaptateur pour moulure de 50 x 10 pour 2 postes</v>
          </cell>
          <cell r="D216" t="str">
            <v>un</v>
          </cell>
          <cell r="E216">
            <v>50</v>
          </cell>
          <cell r="F216">
            <v>0.91199999999999992</v>
          </cell>
        </row>
        <row r="217">
          <cell r="C217" t="str">
            <v>Cadre adaptateur pour moulure de 60 x 20 pour 1 postes</v>
          </cell>
          <cell r="D217" t="str">
            <v>un</v>
          </cell>
          <cell r="E217">
            <v>50</v>
          </cell>
          <cell r="F217">
            <v>0.91199999999999992</v>
          </cell>
        </row>
        <row r="218">
          <cell r="C218" t="str">
            <v>Cadre adaptateur pour moulure de 60 x 20 pour 2 postes</v>
          </cell>
          <cell r="D218" t="str">
            <v>un</v>
          </cell>
          <cell r="E218">
            <v>50</v>
          </cell>
          <cell r="F218">
            <v>0.91199999999999992</v>
          </cell>
        </row>
        <row r="220">
          <cell r="C220" t="str">
            <v>Appareillage pour montage sur moulure</v>
          </cell>
        </row>
        <row r="221">
          <cell r="C221" t="str">
            <v>Interrupteur simple allumage pour montage dans adaptateur de moulure compris pose et raccordements</v>
          </cell>
          <cell r="D221" t="str">
            <v>un</v>
          </cell>
          <cell r="E221">
            <v>30</v>
          </cell>
          <cell r="F221">
            <v>9.1560000000000006</v>
          </cell>
        </row>
        <row r="222">
          <cell r="C222" t="str">
            <v>Interrupteur va-et-vient pour montage dans adaptateur de moulure compris pose et raccordements</v>
          </cell>
          <cell r="D222" t="str">
            <v>un</v>
          </cell>
          <cell r="E222">
            <v>30</v>
          </cell>
          <cell r="F222">
            <v>9.1560000000000006</v>
          </cell>
        </row>
        <row r="223">
          <cell r="C223" t="str">
            <v>Bouton poussoir 6 A pour montage dans adaptateur de moulure compris pose et raccordements</v>
          </cell>
          <cell r="D223" t="str">
            <v>un</v>
          </cell>
          <cell r="E223">
            <v>30</v>
          </cell>
          <cell r="F223">
            <v>10.103999999999999</v>
          </cell>
        </row>
        <row r="224">
          <cell r="C224" t="str">
            <v>Interrupteur double va-et-vient pour montage dans adaptateur de moulure compris pose et raccordements</v>
          </cell>
          <cell r="D224" t="str">
            <v>un</v>
          </cell>
          <cell r="E224">
            <v>30</v>
          </cell>
          <cell r="F224">
            <v>12.072000000000001</v>
          </cell>
        </row>
        <row r="225">
          <cell r="C225" t="str">
            <v>Prise 2P + T 10/16 A à éclipse pour montage dans adaptateur de moulure compris pose et raccordements</v>
          </cell>
          <cell r="D225" t="str">
            <v>un</v>
          </cell>
          <cell r="E225">
            <v>30</v>
          </cell>
          <cell r="F225">
            <v>8.8439999999999994</v>
          </cell>
        </row>
        <row r="228">
          <cell r="C228" t="str">
            <v>ENONCES DES OUVRAGES</v>
          </cell>
          <cell r="D228" t="str">
            <v>U</v>
          </cell>
          <cell r="E228" t="str">
            <v>Q</v>
          </cell>
          <cell r="F228" t="str">
            <v>Prix  unitaires</v>
          </cell>
        </row>
        <row r="229">
          <cell r="C229" t="str">
            <v xml:space="preserve"> plinthes et colonnes</v>
          </cell>
        </row>
        <row r="230">
          <cell r="C230" t="str">
            <v xml:space="preserve">Plinthe de distribution plastique un compartiment 50 x 20 mm avec couvercle PVC compris coupes, pièces d'angles et de raccord, fixation par vis et chevilles </v>
          </cell>
          <cell r="D230" t="str">
            <v>ml</v>
          </cell>
          <cell r="E230">
            <v>50</v>
          </cell>
          <cell r="F230">
            <v>7.476</v>
          </cell>
        </row>
        <row r="231">
          <cell r="C231" t="str">
            <v>Plinthe de distribution plastique un compartiment 75 x 20 mm avec couvercle PVC compris coupes, pièces d'angles et de raccord, fixation par vis et chevilles</v>
          </cell>
          <cell r="D231" t="str">
            <v>ml</v>
          </cell>
          <cell r="E231">
            <v>50</v>
          </cell>
          <cell r="F231">
            <v>8.0039999999999996</v>
          </cell>
        </row>
        <row r="232">
          <cell r="C232" t="str">
            <v>Plinthe de distribution plastique trois compartiments 110 x 50 mm avec couvercle PVC compris coupes, pièces d'angles et de raccord, fixation par vis et chevilles</v>
          </cell>
          <cell r="D232" t="str">
            <v>ml</v>
          </cell>
          <cell r="E232">
            <v>50</v>
          </cell>
          <cell r="F232">
            <v>13.632</v>
          </cell>
        </row>
        <row r="233">
          <cell r="C233" t="str">
            <v>Plinthe de distribution plastique trois compartiments 160 x 50 mm avec couvercle PVC compris coupes, pièces d'angles et de raccord, fixation par vis et chevilles</v>
          </cell>
          <cell r="D233" t="str">
            <v>ml</v>
          </cell>
          <cell r="E233">
            <v>50</v>
          </cell>
          <cell r="F233">
            <v>17.928000000000001</v>
          </cell>
        </row>
        <row r="234">
          <cell r="C234" t="str">
            <v>Plinthe de distribution plastique trois compartiments 190 x 50 mm avec couvercle PVC compris coupes, pièces d'angles et de raccord, fixation par vis et chevilles</v>
          </cell>
          <cell r="D234" t="str">
            <v>ml</v>
          </cell>
          <cell r="E234">
            <v>50</v>
          </cell>
          <cell r="F234">
            <v>22.032</v>
          </cell>
        </row>
        <row r="235">
          <cell r="C235" t="str">
            <v>Plinthe de distribution plastique trois compartiments 225 x 50 mm avec couvercle PVC compris coupes, pièces d'angles et de raccord, fixation par vis et chevilles</v>
          </cell>
          <cell r="D235" t="str">
            <v>ml</v>
          </cell>
          <cell r="E235">
            <v>50</v>
          </cell>
          <cell r="F235">
            <v>22.728000000000002</v>
          </cell>
        </row>
        <row r="236">
          <cell r="C236" t="str">
            <v>Colonne aluminium de 100 x 100 mm hauteur de 2,50 à 3,70 m boîtier de 6 emplacements de 4 PC 2P + T et 2 attentes pour prises RJ 45</v>
          </cell>
          <cell r="D236" t="str">
            <v>ml</v>
          </cell>
          <cell r="E236">
            <v>50</v>
          </cell>
          <cell r="F236">
            <v>198.98399999999998</v>
          </cell>
        </row>
        <row r="237">
          <cell r="C237" t="str">
            <v>Colonnette aluminium de  100x100 mm hauteur 0,70 m avec socle, boîtier de 6 emplacements de 4 PC 2P + T  et 2 attentes pour prises RJ 45</v>
          </cell>
          <cell r="D237" t="str">
            <v>un</v>
          </cell>
          <cell r="E237">
            <v>30</v>
          </cell>
          <cell r="F237">
            <v>69.384</v>
          </cell>
        </row>
        <row r="239">
          <cell r="C239" t="str">
            <v>Appareillage pour montage sur plinthe ou colonne en fourniture et pose</v>
          </cell>
        </row>
        <row r="240">
          <cell r="C240" t="str">
            <v xml:space="preserve"> PC 2P + T 10/16 A y compris cadre adaptateur et raccordements</v>
          </cell>
          <cell r="D240" t="str">
            <v>un</v>
          </cell>
          <cell r="E240">
            <v>50</v>
          </cell>
          <cell r="F240">
            <v>13.68</v>
          </cell>
        </row>
        <row r="241">
          <cell r="C241" t="str">
            <v>Majoration pour fourniture de détrompeur de prise teinte rouge</v>
          </cell>
          <cell r="D241" t="str">
            <v>un</v>
          </cell>
          <cell r="E241">
            <v>50</v>
          </cell>
          <cell r="F241">
            <v>1.008</v>
          </cell>
        </row>
        <row r="242">
          <cell r="C242" t="str">
            <v xml:space="preserve"> boite pour 1 poste avec plastron 45 x 45 mm pour installation prise informatique RJ 45 non fournie</v>
          </cell>
          <cell r="D242" t="str">
            <v>un</v>
          </cell>
          <cell r="E242">
            <v>15</v>
          </cell>
          <cell r="F242">
            <v>1.8239999999999998</v>
          </cell>
        </row>
        <row r="243">
          <cell r="C243" t="str">
            <v xml:space="preserve"> boite pour 2 postes avec plastron 45 x 45 mm pour installation prise informatique RJ 45 non fournie</v>
          </cell>
          <cell r="D243" t="str">
            <v>un</v>
          </cell>
          <cell r="E243">
            <v>25</v>
          </cell>
          <cell r="F243">
            <v>2.46</v>
          </cell>
        </row>
        <row r="244">
          <cell r="C244" t="str">
            <v xml:space="preserve"> boite pour 3 postes avec plastron 45 x 45 mm pour installation prise informatique RJ 45 non fournie</v>
          </cell>
          <cell r="D244" t="str">
            <v>un</v>
          </cell>
          <cell r="E244">
            <v>25</v>
          </cell>
          <cell r="F244">
            <v>3.0960000000000001</v>
          </cell>
        </row>
        <row r="252">
          <cell r="C252" t="str">
            <v>ENONCES DES OUVRAGES</v>
          </cell>
          <cell r="D252" t="str">
            <v>U</v>
          </cell>
          <cell r="E252" t="str">
            <v>Q</v>
          </cell>
          <cell r="F252" t="str">
            <v>Prix  unitaires</v>
          </cell>
        </row>
        <row r="254">
          <cell r="C254" t="str">
            <v>fourniture et pose d'armoire métallique monobloc</v>
          </cell>
        </row>
        <row r="255">
          <cell r="C255" t="str">
            <v>Armoire métallique monobloc  IP 55. IK 9 équipée d'un verrouillage automatique à 4 points avec serrure à clé, avec plaques passe-câbles haute et basse, supports d'équipements, câblage, répartiteur, plastrons, étiquetage, mise à la terre, plans et porte pl</v>
          </cell>
        </row>
        <row r="256">
          <cell r="C256" t="str">
            <v xml:space="preserve">armoire métallique monobloc 1600 x 800 x 400 </v>
          </cell>
          <cell r="D256" t="str">
            <v>un</v>
          </cell>
          <cell r="E256">
            <v>2</v>
          </cell>
          <cell r="F256">
            <v>538.70399999999995</v>
          </cell>
        </row>
        <row r="257">
          <cell r="C257" t="str">
            <v>socle métallique 800 x 400 mm</v>
          </cell>
          <cell r="D257" t="str">
            <v>un</v>
          </cell>
          <cell r="E257">
            <v>1</v>
          </cell>
          <cell r="F257">
            <v>127.09199999999998</v>
          </cell>
        </row>
        <row r="259">
          <cell r="C259" t="str">
            <v>fourniture et pose de coffret métallique.</v>
          </cell>
        </row>
        <row r="260">
          <cell r="C260" t="str">
            <v>Coffret métallique IP 55. IK 9 à porte pleine équipé d'un verrouillage par clé, avec plaques passe-câbles, supports déquipements, câblage , répartiteur, plastrons, étiquetage, mise à la terre, plans et porte plans</v>
          </cell>
        </row>
        <row r="261">
          <cell r="C261" t="str">
            <v>Coffret porte pleine 300x200x150 mm</v>
          </cell>
          <cell r="D261" t="str">
            <v>un</v>
          </cell>
          <cell r="E261">
            <v>5</v>
          </cell>
          <cell r="F261">
            <v>109.968</v>
          </cell>
        </row>
        <row r="262">
          <cell r="C262" t="str">
            <v xml:space="preserve">Coffret porte pleine 400x300x200 mm </v>
          </cell>
          <cell r="D262" t="str">
            <v>un</v>
          </cell>
          <cell r="E262">
            <v>5</v>
          </cell>
          <cell r="F262">
            <v>118.36799999999998</v>
          </cell>
        </row>
        <row r="263">
          <cell r="C263" t="str">
            <v>Coffret porte pleine  500x400x250 mm</v>
          </cell>
          <cell r="D263" t="str">
            <v>un</v>
          </cell>
          <cell r="E263">
            <v>5</v>
          </cell>
          <cell r="F263">
            <v>141.16800000000001</v>
          </cell>
        </row>
        <row r="264">
          <cell r="C264" t="str">
            <v>Coffret porte pleine 400x600x250 mm</v>
          </cell>
          <cell r="D264" t="str">
            <v>un</v>
          </cell>
          <cell r="E264">
            <v>5</v>
          </cell>
          <cell r="F264">
            <v>154.36799999999997</v>
          </cell>
        </row>
        <row r="265">
          <cell r="C265" t="str">
            <v>Coffret porte pleine 800x600x250 mm</v>
          </cell>
          <cell r="D265" t="str">
            <v>un</v>
          </cell>
          <cell r="E265">
            <v>2</v>
          </cell>
          <cell r="F265">
            <v>283.75200000000001</v>
          </cell>
        </row>
        <row r="266">
          <cell r="C266" t="str">
            <v>Coffret porte pleine 1000x600x250 mm</v>
          </cell>
          <cell r="D266" t="str">
            <v>un</v>
          </cell>
          <cell r="E266">
            <v>2</v>
          </cell>
          <cell r="F266">
            <v>313.53599999999994</v>
          </cell>
        </row>
        <row r="269">
          <cell r="C269" t="str">
            <v>ENONCES DES OUVRAGES</v>
          </cell>
          <cell r="D269" t="str">
            <v>U</v>
          </cell>
          <cell r="E269" t="str">
            <v>Q</v>
          </cell>
          <cell r="F269" t="str">
            <v>Prix  unitaires</v>
          </cell>
        </row>
        <row r="270">
          <cell r="C270" t="str">
            <v xml:space="preserve">Accessoires pour coffrets et armoires en fourniture et pose </v>
          </cell>
        </row>
        <row r="271">
          <cell r="C271" t="str">
            <v xml:space="preserve"> bouton poussoir à impulsion non lumineux de type affleurant de couleur avec élément de contact avec étiquette</v>
          </cell>
          <cell r="D271" t="str">
            <v>un</v>
          </cell>
          <cell r="E271">
            <v>2</v>
          </cell>
          <cell r="F271">
            <v>17.291999999999998</v>
          </cell>
        </row>
        <row r="272">
          <cell r="C272" t="str">
            <v xml:space="preserve"> bouton poussoir à impulsion lumineux de type affleurant de couleur avec élément de contact avec étiquette</v>
          </cell>
          <cell r="D272" t="str">
            <v>un</v>
          </cell>
          <cell r="E272">
            <v>2</v>
          </cell>
          <cell r="F272">
            <v>22.344000000000001</v>
          </cell>
        </row>
        <row r="273">
          <cell r="C273" t="str">
            <v xml:space="preserve"> bouton tournant avec élément de contact avec étiquette</v>
          </cell>
          <cell r="D273" t="str">
            <v>un</v>
          </cell>
          <cell r="E273">
            <v>10</v>
          </cell>
          <cell r="F273">
            <v>19.416</v>
          </cell>
        </row>
        <row r="274">
          <cell r="C274" t="str">
            <v xml:space="preserve"> bouton d'arrêt d'urgence "coup de poing" déverrouillage par clé diamètre 40 mm avec élément de contact avec étiquette</v>
          </cell>
          <cell r="D274" t="str">
            <v>un</v>
          </cell>
          <cell r="E274">
            <v>15</v>
          </cell>
          <cell r="F274">
            <v>33.384</v>
          </cell>
        </row>
        <row r="275">
          <cell r="C275" t="str">
            <v xml:space="preserve"> bouton d'arrêt d'urgence "coup de poing" déverrouillage par clé diamètre 70 mm avec élément de contact avec étiquette</v>
          </cell>
          <cell r="D275" t="str">
            <v>un</v>
          </cell>
          <cell r="E275">
            <v>5</v>
          </cell>
          <cell r="F275">
            <v>37.811999999999998</v>
          </cell>
        </row>
        <row r="276">
          <cell r="C276" t="str">
            <v xml:space="preserve"> voyant de couleur avec élément de contact avec étiquette</v>
          </cell>
          <cell r="D276" t="str">
            <v>un</v>
          </cell>
          <cell r="E276">
            <v>50</v>
          </cell>
          <cell r="F276">
            <v>16.488</v>
          </cell>
        </row>
        <row r="277">
          <cell r="C277" t="str">
            <v>Majoration pour voyant à transformateur incorporé</v>
          </cell>
          <cell r="D277" t="str">
            <v>un</v>
          </cell>
          <cell r="E277">
            <v>5</v>
          </cell>
          <cell r="F277">
            <v>11.64</v>
          </cell>
        </row>
        <row r="285">
          <cell r="C285" t="str">
            <v>ENONCES DES OUVRAGES</v>
          </cell>
          <cell r="D285" t="str">
            <v>U</v>
          </cell>
          <cell r="E285" t="str">
            <v>Q</v>
          </cell>
          <cell r="F285" t="str">
            <v>Prix  unitaires</v>
          </cell>
        </row>
        <row r="287">
          <cell r="C287" t="str">
            <v>Disjoncteurs de protection générale des circuits - courbe C - NFC 61410</v>
          </cell>
        </row>
        <row r="288">
          <cell r="C288" t="str">
            <v>F + P et raccordement disjoncteur unipolaire + N  de 1 à 6 A  - pouvoir de coupure 4,5 kA</v>
          </cell>
          <cell r="D288" t="str">
            <v>un</v>
          </cell>
          <cell r="E288">
            <v>5</v>
          </cell>
          <cell r="F288">
            <v>23.52</v>
          </cell>
        </row>
        <row r="289">
          <cell r="C289" t="str">
            <v>F + P et raccordement disjoncteur unipolaire + N de 10 à 20 A  - pouvoir de coupure 4,5 kA</v>
          </cell>
          <cell r="D289" t="str">
            <v>un</v>
          </cell>
          <cell r="E289">
            <v>5</v>
          </cell>
          <cell r="F289">
            <v>20.688000000000002</v>
          </cell>
        </row>
        <row r="290">
          <cell r="C290" t="str">
            <v>F + P et raccordement disjoncteur unipolaire + N de 25 à 32 A  - pouvoir de coupure 4,5 kA</v>
          </cell>
          <cell r="D290" t="str">
            <v>un</v>
          </cell>
          <cell r="E290">
            <v>5</v>
          </cell>
          <cell r="F290">
            <v>22.283999999999999</v>
          </cell>
        </row>
        <row r="291">
          <cell r="C291" t="str">
            <v xml:space="preserve">F+P de et raccordement de disjoncteur unipolaire + N de 10 à 16 A avec relais différentiel 10 mA - pouvoir de coupure 6 kA </v>
          </cell>
          <cell r="D291" t="str">
            <v>un</v>
          </cell>
          <cell r="E291">
            <v>5</v>
          </cell>
          <cell r="F291">
            <v>76.319999999999993</v>
          </cell>
        </row>
        <row r="292">
          <cell r="C292" t="str">
            <v>F + P et raccordement disjoncteur unipolaire + N de 1 à 6 A  - pouvoir de coupure 6 kA</v>
          </cell>
          <cell r="D292" t="str">
            <v>un</v>
          </cell>
          <cell r="E292">
            <v>5</v>
          </cell>
          <cell r="F292">
            <v>34.752000000000002</v>
          </cell>
        </row>
        <row r="293">
          <cell r="C293" t="str">
            <v>F + P et raccordement disjoncteur unipolaire + N de 10 à 20 A  - pouvoir de coupure 6 kA</v>
          </cell>
          <cell r="D293" t="str">
            <v>un</v>
          </cell>
          <cell r="E293">
            <v>5</v>
          </cell>
          <cell r="F293">
            <v>31.007999999999999</v>
          </cell>
        </row>
        <row r="294">
          <cell r="C294" t="str">
            <v>F + P et raccordement disjoncteur unipolaire + N de 25 à 32 A  - pouvoir de coupure 6 kA</v>
          </cell>
          <cell r="D294" t="str">
            <v>un</v>
          </cell>
          <cell r="E294">
            <v>5</v>
          </cell>
          <cell r="F294">
            <v>33.083999999999996</v>
          </cell>
        </row>
        <row r="295">
          <cell r="C295" t="str">
            <v>F + P et raccordement disjoncteur bipolaire 1 à 6 A  - pouvoir de coupure 6 kA</v>
          </cell>
          <cell r="D295" t="str">
            <v>un</v>
          </cell>
          <cell r="E295">
            <v>5</v>
          </cell>
          <cell r="F295">
            <v>34.451999999999998</v>
          </cell>
        </row>
        <row r="296">
          <cell r="C296" t="str">
            <v>F + P et raccordement disjoncteur bipolaire 10 à 20 A  - pouvoir de coupure 6 kA</v>
          </cell>
          <cell r="D296" t="str">
            <v>un</v>
          </cell>
          <cell r="E296">
            <v>5</v>
          </cell>
          <cell r="F296">
            <v>30.588000000000001</v>
          </cell>
        </row>
        <row r="297">
          <cell r="C297" t="str">
            <v>F + P et raccordement disjoncteur bipolaire 25 à 32 A  - pouvoir de coupure 6 kA</v>
          </cell>
          <cell r="D297" t="str">
            <v>un</v>
          </cell>
          <cell r="E297">
            <v>5</v>
          </cell>
          <cell r="F297">
            <v>34.451999999999998</v>
          </cell>
        </row>
        <row r="298">
          <cell r="C298" t="str">
            <v>F + P et raccordement disjoncteur bipolaire 40 à 63 A  - pouvoir de coupure 6 kA</v>
          </cell>
          <cell r="D298" t="str">
            <v>un</v>
          </cell>
          <cell r="E298">
            <v>5</v>
          </cell>
          <cell r="F298">
            <v>53.55599999999999</v>
          </cell>
        </row>
        <row r="299">
          <cell r="C299" t="str">
            <v>F + P et raccordement disjoncteur tripolaire 1 à 6 A  - pouvoir de coupure 6 kA</v>
          </cell>
          <cell r="D299" t="str">
            <v>un</v>
          </cell>
          <cell r="E299">
            <v>5</v>
          </cell>
          <cell r="F299">
            <v>49.512000000000008</v>
          </cell>
        </row>
        <row r="300">
          <cell r="C300" t="str">
            <v>F + P et raccordement disjoncteur tripolaire 10 à 20 A  - pouvoir de coupure 6 kA</v>
          </cell>
          <cell r="D300" t="str">
            <v>un</v>
          </cell>
          <cell r="E300">
            <v>5</v>
          </cell>
          <cell r="F300">
            <v>42.312000000000005</v>
          </cell>
        </row>
        <row r="301">
          <cell r="C301" t="str">
            <v>F + P et raccordement disjoncteur tripolaire 25 à 32 A  - pouvoir de coupure 6 kA</v>
          </cell>
          <cell r="D301" t="str">
            <v>un</v>
          </cell>
          <cell r="E301">
            <v>5</v>
          </cell>
          <cell r="F301">
            <v>45.276000000000003</v>
          </cell>
        </row>
        <row r="302">
          <cell r="C302" t="str">
            <v>F + P et raccordement disjoncteur tripolaire 40 à 63 A  - pouvoir de coupure 6 kA</v>
          </cell>
          <cell r="D302" t="str">
            <v>un</v>
          </cell>
          <cell r="E302">
            <v>5</v>
          </cell>
          <cell r="F302">
            <v>85.236000000000004</v>
          </cell>
        </row>
        <row r="303">
          <cell r="C303" t="str">
            <v>F + P et raccordement disjoncteur tétrapolaire 1 à 6 A  - pouvoir de coupure 6 kA</v>
          </cell>
          <cell r="D303" t="str">
            <v>un</v>
          </cell>
          <cell r="E303">
            <v>3</v>
          </cell>
          <cell r="F303">
            <v>74.483999999999995</v>
          </cell>
        </row>
        <row r="304">
          <cell r="C304" t="str">
            <v>F + P et raccordement disjoncteur tétrapolaire 10 à 20 A  - pouvoir de coupure 6 kA</v>
          </cell>
          <cell r="D304" t="str">
            <v>un</v>
          </cell>
          <cell r="E304">
            <v>3</v>
          </cell>
          <cell r="F304">
            <v>51.84</v>
          </cell>
        </row>
        <row r="305">
          <cell r="C305" t="str">
            <v>F + P et raccordement disjoncteur tétrapolaire 25 à 32 A  - pouvoir de coupure 6 kA</v>
          </cell>
          <cell r="D305" t="str">
            <v>un</v>
          </cell>
          <cell r="E305">
            <v>3</v>
          </cell>
          <cell r="F305">
            <v>55.116000000000007</v>
          </cell>
        </row>
        <row r="306">
          <cell r="C306" t="str">
            <v>F + P et raccordement disjoncteur tétrapolaire 40 à 63 A  - pouvoir de coupure 6 kA</v>
          </cell>
          <cell r="D306" t="str">
            <v>un</v>
          </cell>
          <cell r="E306">
            <v>3</v>
          </cell>
          <cell r="F306">
            <v>101.05199999999999</v>
          </cell>
        </row>
        <row r="307">
          <cell r="C307" t="str">
            <v>F + P et raccordement disjoncteur unipolaire  de 1 à 6 A  - pouvoir de coupure 10 kA</v>
          </cell>
          <cell r="D307" t="str">
            <v>un</v>
          </cell>
          <cell r="E307">
            <v>3</v>
          </cell>
          <cell r="F307">
            <v>24</v>
          </cell>
        </row>
        <row r="308">
          <cell r="C308" t="str">
            <v>F + P et raccordement disjoncteur unipolaire  de 10 à 20 A  - pouvoir de coupure 10 kA</v>
          </cell>
          <cell r="D308" t="str">
            <v>un</v>
          </cell>
          <cell r="E308">
            <v>3</v>
          </cell>
          <cell r="F308">
            <v>24</v>
          </cell>
        </row>
        <row r="309">
          <cell r="C309" t="str">
            <v>F + P et raccordement disjoncteur unipolaire  de 25 à 32 A  - pouvoir de coupure 10 kA</v>
          </cell>
          <cell r="D309" t="str">
            <v>un</v>
          </cell>
          <cell r="E309">
            <v>3</v>
          </cell>
          <cell r="F309">
            <v>24</v>
          </cell>
        </row>
        <row r="312">
          <cell r="C312" t="str">
            <v>ENONCES DES OUVRAGES</v>
          </cell>
          <cell r="D312" t="str">
            <v>U</v>
          </cell>
          <cell r="E312" t="str">
            <v>Q</v>
          </cell>
          <cell r="F312" t="str">
            <v>Prix  unitaires</v>
          </cell>
        </row>
        <row r="313">
          <cell r="C313" t="str">
            <v>F + P et raccordement disjoncteur unipolaire  de 40 à 63 A  - pouvoir de coupure 10 kA</v>
          </cell>
          <cell r="D313" t="str">
            <v>un</v>
          </cell>
          <cell r="E313">
            <v>3</v>
          </cell>
          <cell r="F313">
            <v>24</v>
          </cell>
        </row>
        <row r="314">
          <cell r="C314" t="str">
            <v>F + P et raccordement disjoncteur bipolaire 10 à 20 A  - pouvoir de coupure 10 kA</v>
          </cell>
          <cell r="D314" t="str">
            <v>un</v>
          </cell>
          <cell r="E314">
            <v>3</v>
          </cell>
          <cell r="F314">
            <v>30.588000000000001</v>
          </cell>
        </row>
        <row r="315">
          <cell r="C315" t="str">
            <v>F + P et raccordement disjoncteur bipolaire 25 à 32 A  - pouvoir de coupure 10 kA</v>
          </cell>
          <cell r="D315" t="str">
            <v>un</v>
          </cell>
          <cell r="E315">
            <v>3</v>
          </cell>
          <cell r="F315">
            <v>34.451999999999998</v>
          </cell>
        </row>
        <row r="316">
          <cell r="C316" t="str">
            <v>F + P et raccordement disjoncteur bipolaire 40 à 63 A  - pouvoir de coupure 10 kA</v>
          </cell>
          <cell r="D316" t="str">
            <v>un</v>
          </cell>
          <cell r="E316">
            <v>3</v>
          </cell>
          <cell r="F316">
            <v>53.55599999999999</v>
          </cell>
        </row>
        <row r="317">
          <cell r="C317" t="str">
            <v>F + P et raccordement disjoncteur tripolaire 1 à 6 A  - pouvoir de coupure 10 kA</v>
          </cell>
          <cell r="D317" t="str">
            <v>un</v>
          </cell>
          <cell r="E317">
            <v>3</v>
          </cell>
          <cell r="F317">
            <v>49.512000000000008</v>
          </cell>
        </row>
        <row r="318">
          <cell r="C318" t="str">
            <v>F + P et raccordement disjoncteur tripolaire 10 à 20 A  - pouvoir de coupure 10 kA</v>
          </cell>
          <cell r="D318" t="str">
            <v>un</v>
          </cell>
          <cell r="E318">
            <v>3</v>
          </cell>
          <cell r="F318">
            <v>42.312000000000005</v>
          </cell>
        </row>
        <row r="319">
          <cell r="C319" t="str">
            <v>F + P et raccordement disjoncteur tripolaire 25 à 32 A  - pouvoir de coupure 10 kA</v>
          </cell>
          <cell r="D319" t="str">
            <v>un</v>
          </cell>
          <cell r="E319">
            <v>3</v>
          </cell>
          <cell r="F319">
            <v>45.276000000000003</v>
          </cell>
        </row>
        <row r="320">
          <cell r="C320" t="str">
            <v>F + P et raccordement disjoncteur tripolaire 40 à 63 A  - pouvoir de coupure 10 kA</v>
          </cell>
          <cell r="D320" t="str">
            <v>un</v>
          </cell>
          <cell r="E320">
            <v>3</v>
          </cell>
          <cell r="F320">
            <v>85.236000000000004</v>
          </cell>
        </row>
        <row r="321">
          <cell r="C321" t="str">
            <v>F + P et raccordement disjoncteur tétrapolaire 1 à 6 A  - pouvoir de coupure 10 kA</v>
          </cell>
          <cell r="D321" t="str">
            <v>un</v>
          </cell>
          <cell r="E321">
            <v>3</v>
          </cell>
          <cell r="F321">
            <v>62.483999999999988</v>
          </cell>
        </row>
        <row r="322">
          <cell r="C322" t="str">
            <v>F + P et raccordement disjoncteur tétrapolaire 10 à 20 A  - pouvoir de coupure 10 kA</v>
          </cell>
          <cell r="D322" t="str">
            <v>un</v>
          </cell>
          <cell r="E322">
            <v>3</v>
          </cell>
          <cell r="F322">
            <v>51.84</v>
          </cell>
        </row>
        <row r="323">
          <cell r="C323" t="str">
            <v>F + P et raccordement disjoncteur tétrapolaire 25 à 32 A  - pouvoir de coupure 10 kA</v>
          </cell>
          <cell r="D323" t="str">
            <v>un</v>
          </cell>
          <cell r="E323">
            <v>3</v>
          </cell>
          <cell r="F323">
            <v>55.116000000000007</v>
          </cell>
        </row>
        <row r="324">
          <cell r="C324" t="str">
            <v>F + P et raccordement disjoncteur tétrapolaire 40 à 63 A  - pouvoir de coupure 10 kA</v>
          </cell>
          <cell r="D324" t="str">
            <v>un</v>
          </cell>
          <cell r="E324">
            <v>3</v>
          </cell>
          <cell r="F324">
            <v>101.05199999999999</v>
          </cell>
        </row>
        <row r="325">
          <cell r="C325" t="str">
            <v>F + P et raccordement disjoncteur bipolaire 1 à 6 A  - pouvoir de coupure 6 kA</v>
          </cell>
          <cell r="D325" t="str">
            <v>un</v>
          </cell>
          <cell r="E325">
            <v>3</v>
          </cell>
          <cell r="F325">
            <v>34.451999999999998</v>
          </cell>
        </row>
        <row r="326">
          <cell r="C326" t="str">
            <v>F + P et raccordement disjoncteur bipolaire 10 à 20 A  - pouvoir de coupure 6 kA</v>
          </cell>
          <cell r="D326" t="str">
            <v>un</v>
          </cell>
          <cell r="E326">
            <v>3</v>
          </cell>
          <cell r="F326">
            <v>30.588000000000001</v>
          </cell>
        </row>
        <row r="327">
          <cell r="C327" t="str">
            <v>F + P et raccordement disjoncteur bipolaire 25 à 32 A  - pouvoir de coupure 6 kA</v>
          </cell>
          <cell r="D327" t="str">
            <v>un</v>
          </cell>
          <cell r="E327">
            <v>3</v>
          </cell>
          <cell r="F327">
            <v>34.451999999999998</v>
          </cell>
        </row>
        <row r="328">
          <cell r="C328" t="str">
            <v>F + P et raccordement disjoncteur bipolaire 40 à 63 A  - pouvoir de coupure 6 kA</v>
          </cell>
          <cell r="D328" t="str">
            <v>un</v>
          </cell>
          <cell r="E328">
            <v>3</v>
          </cell>
          <cell r="F328">
            <v>53.55599999999999</v>
          </cell>
        </row>
        <row r="329">
          <cell r="C329" t="str">
            <v>F + P et raccordement disjoncteur bipolaire 80 à 125 A  - pouvoir de coupure 6 kA</v>
          </cell>
          <cell r="D329" t="str">
            <v>un</v>
          </cell>
          <cell r="E329">
            <v>3</v>
          </cell>
          <cell r="F329">
            <v>53.795999999999999</v>
          </cell>
        </row>
        <row r="330">
          <cell r="C330" t="str">
            <v>F + P et raccordement disjoncteur tripolaire 1 à 6 A  - pouvoir de coupure 6 kA</v>
          </cell>
          <cell r="D330" t="str">
            <v>un</v>
          </cell>
          <cell r="E330">
            <v>3</v>
          </cell>
          <cell r="F330">
            <v>49.512000000000008</v>
          </cell>
        </row>
        <row r="331">
          <cell r="C331" t="str">
            <v>F + P et raccordement disjoncteur tripolaire 10 à 20 A  - pouvoir de coupure 6 kA</v>
          </cell>
          <cell r="D331" t="str">
            <v>un</v>
          </cell>
          <cell r="E331">
            <v>3</v>
          </cell>
          <cell r="F331">
            <v>42.312000000000005</v>
          </cell>
        </row>
        <row r="332">
          <cell r="C332" t="str">
            <v>F + P et raccordement disjoncteur tripolaire 25 à 32 A  - pouvoir de coupure 6 kA</v>
          </cell>
          <cell r="D332" t="str">
            <v>un</v>
          </cell>
          <cell r="E332">
            <v>3</v>
          </cell>
          <cell r="F332">
            <v>45.276000000000003</v>
          </cell>
        </row>
        <row r="333">
          <cell r="C333" t="str">
            <v>F + P et raccordement disjoncteur tripolaire 40 à 63 A  - pouvoir de coupure 6 kA</v>
          </cell>
          <cell r="D333" t="str">
            <v>un</v>
          </cell>
          <cell r="E333">
            <v>3</v>
          </cell>
          <cell r="F333">
            <v>85.236000000000004</v>
          </cell>
        </row>
        <row r="334">
          <cell r="C334" t="str">
            <v>F + P et raccordement disjoncteur tétrapolaire 1 à 6 A  - pouvoir de coupure 6 kA</v>
          </cell>
          <cell r="D334" t="str">
            <v>un</v>
          </cell>
          <cell r="E334">
            <v>3</v>
          </cell>
          <cell r="F334">
            <v>62.483999999999988</v>
          </cell>
        </row>
        <row r="335">
          <cell r="C335" t="str">
            <v>F + P et raccordement disjoncteur tétrapolaire 10 à 20 A  - pouvoir de coupure 6 kA</v>
          </cell>
          <cell r="D335" t="str">
            <v>un</v>
          </cell>
          <cell r="E335">
            <v>3</v>
          </cell>
          <cell r="F335">
            <v>51.84</v>
          </cell>
        </row>
        <row r="336">
          <cell r="C336" t="str">
            <v>F + P et raccordement disjoncteur tétrapolaire 25 à 32 A  - pouvoir de coupure 6 kA</v>
          </cell>
          <cell r="D336" t="str">
            <v>un</v>
          </cell>
          <cell r="E336">
            <v>3</v>
          </cell>
          <cell r="F336">
            <v>55.116000000000007</v>
          </cell>
        </row>
        <row r="337">
          <cell r="C337" t="str">
            <v>F + P et raccordement disjoncteur tétrapolaire 40 à 63 A  - pouvoir de coupure 6 kA</v>
          </cell>
          <cell r="D337" t="str">
            <v>un</v>
          </cell>
          <cell r="E337">
            <v>3</v>
          </cell>
          <cell r="F337">
            <v>101.05199999999999</v>
          </cell>
        </row>
        <row r="339">
          <cell r="C339" t="str">
            <v xml:space="preserve"> bloc différentiel pour disjoncteur modulaire </v>
          </cell>
        </row>
        <row r="340">
          <cell r="C340" t="str">
            <v xml:space="preserve">F + P et raccordement de bloc différentiel bipolaire 30 mA pour disjoncteur jusqu'à 32 A  </v>
          </cell>
          <cell r="D340" t="str">
            <v>un</v>
          </cell>
          <cell r="E340">
            <v>3</v>
          </cell>
          <cell r="F340">
            <v>70.043999999999997</v>
          </cell>
        </row>
        <row r="341">
          <cell r="C341" t="str">
            <v xml:space="preserve">F + P et raccordement de bloc différentiel bipolaire 30 mA pour disjoncteur jusqu'à 63 A  </v>
          </cell>
          <cell r="D341" t="str">
            <v>un</v>
          </cell>
          <cell r="E341">
            <v>2</v>
          </cell>
          <cell r="F341">
            <v>140.74799999999999</v>
          </cell>
        </row>
        <row r="342">
          <cell r="C342" t="str">
            <v xml:space="preserve">F + P et raccordement de bloc différentiel bipolaire 300 mA pour disjoncteur jusqu'à 32 A  </v>
          </cell>
          <cell r="D342" t="str">
            <v>un</v>
          </cell>
          <cell r="E342">
            <v>2</v>
          </cell>
          <cell r="F342">
            <v>66.191999999999993</v>
          </cell>
        </row>
        <row r="343">
          <cell r="C343" t="str">
            <v xml:space="preserve">F + P et raccordement de bloc différentiel bipolaire 300 mA pour disjoncteur jusqu'à 63 A  </v>
          </cell>
          <cell r="D343" t="str">
            <v>un</v>
          </cell>
          <cell r="E343">
            <v>1</v>
          </cell>
          <cell r="F343">
            <v>94.908000000000001</v>
          </cell>
        </row>
        <row r="344">
          <cell r="C344" t="str">
            <v xml:space="preserve">F + P et raccordement de bloc différentiel tripolaire 30 mA pour disjoncteur jusqu'à 32 A  </v>
          </cell>
          <cell r="D344" t="str">
            <v>un</v>
          </cell>
          <cell r="E344">
            <v>2</v>
          </cell>
          <cell r="F344">
            <v>87.095999999999989</v>
          </cell>
        </row>
        <row r="345">
          <cell r="C345" t="str">
            <v xml:space="preserve">F + P et raccordement de bloc différentiel tripolaire 30 mA pour disjoncteur jusqu'à 63 A  </v>
          </cell>
          <cell r="D345" t="str">
            <v>un</v>
          </cell>
          <cell r="E345">
            <v>2</v>
          </cell>
          <cell r="F345">
            <v>150.49200000000002</v>
          </cell>
        </row>
        <row r="346">
          <cell r="C346" t="str">
            <v xml:space="preserve">F + P et raccordement de bloc différentiel tripolaire 300 mA pour disjoncteur jusqu'à 32 A  </v>
          </cell>
          <cell r="D346" t="str">
            <v>un</v>
          </cell>
          <cell r="E346">
            <v>2</v>
          </cell>
          <cell r="F346">
            <v>73.355999999999995</v>
          </cell>
        </row>
        <row r="347">
          <cell r="C347" t="str">
            <v xml:space="preserve">F + P et raccordement de bloc différentiel tripolaire 300 mA pour disjoncteur jusqu'à 63 A  </v>
          </cell>
          <cell r="D347" t="str">
            <v>un</v>
          </cell>
          <cell r="E347">
            <v>1</v>
          </cell>
          <cell r="F347">
            <v>102.384</v>
          </cell>
        </row>
        <row r="348">
          <cell r="C348" t="str">
            <v xml:space="preserve">F + P et raccordement de bloc différentiel tétrapolaire 30 mA pour disjoncteur jusqu'à 32 A  </v>
          </cell>
          <cell r="D348" t="str">
            <v>un</v>
          </cell>
          <cell r="E348">
            <v>5</v>
          </cell>
          <cell r="F348">
            <v>87.6</v>
          </cell>
        </row>
        <row r="349">
          <cell r="C349" t="str">
            <v xml:space="preserve">F + P et raccordement de bloc différentiel tétrapolaire 30 mA pour disjoncteur jusqu'à 63 A  </v>
          </cell>
          <cell r="D349" t="str">
            <v>un</v>
          </cell>
          <cell r="E349">
            <v>1</v>
          </cell>
          <cell r="F349">
            <v>156.792</v>
          </cell>
        </row>
        <row r="350">
          <cell r="C350" t="str">
            <v xml:space="preserve">F + P et raccordement de bloc différentiel tétrapolaire 300 mA pour disjoncteur jusqu'à 32 A  </v>
          </cell>
          <cell r="D350" t="str">
            <v>un</v>
          </cell>
          <cell r="E350">
            <v>5</v>
          </cell>
          <cell r="F350">
            <v>71.303999999999988</v>
          </cell>
        </row>
        <row r="351">
          <cell r="C351" t="str">
            <v xml:space="preserve">F + P et raccordement de bloc différentiel tétrapolaire 300 mA pour disjoncteur jusqu'à 63 A  </v>
          </cell>
          <cell r="D351" t="str">
            <v>un</v>
          </cell>
          <cell r="E351">
            <v>1</v>
          </cell>
          <cell r="F351">
            <v>101.89200000000001</v>
          </cell>
        </row>
        <row r="354">
          <cell r="C354" t="str">
            <v>ENONCES DES OUVRAGES</v>
          </cell>
          <cell r="D354" t="str">
            <v>U</v>
          </cell>
          <cell r="E354" t="str">
            <v>Q</v>
          </cell>
          <cell r="F354" t="str">
            <v>Prix  unitaires</v>
          </cell>
        </row>
        <row r="355">
          <cell r="C355" t="str">
            <v xml:space="preserve">Disjoncteurs pour protection spécifique des moteurs </v>
          </cell>
        </row>
        <row r="356">
          <cell r="C356" t="str">
            <v>F + P et raccordement disjoncteur bipolaire 1 à 3 A  - pouvoir de coupure 15 kA</v>
          </cell>
          <cell r="D356" t="str">
            <v>un</v>
          </cell>
          <cell r="E356">
            <v>5</v>
          </cell>
          <cell r="F356">
            <v>54.672000000000004</v>
          </cell>
        </row>
        <row r="357">
          <cell r="C357" t="str">
            <v>F + P et raccordement disjoncteur bipolaire 4 à 6 A  - pouvoir de coupure 15 kA</v>
          </cell>
          <cell r="D357" t="str">
            <v>un</v>
          </cell>
          <cell r="E357">
            <v>5</v>
          </cell>
          <cell r="F357">
            <v>49.295999999999999</v>
          </cell>
        </row>
        <row r="358">
          <cell r="C358" t="str">
            <v>F + P et raccordement disjoncteur bipolaire 10 à 25 A  - pouvoir de coupure 15 kA</v>
          </cell>
          <cell r="D358" t="str">
            <v>un</v>
          </cell>
          <cell r="E358">
            <v>5</v>
          </cell>
          <cell r="F358">
            <v>41.82</v>
          </cell>
        </row>
        <row r="359">
          <cell r="C359" t="str">
            <v>F + P et raccordement disjoncteur bipolaire 32 à 40 A  - pouvoir de coupure 15 kA</v>
          </cell>
          <cell r="D359" t="str">
            <v>un</v>
          </cell>
          <cell r="E359">
            <v>5</v>
          </cell>
          <cell r="F359">
            <v>45.851999999999997</v>
          </cell>
        </row>
        <row r="360">
          <cell r="C360" t="str">
            <v>F + P et raccordement disjoncteur bipolaire 50 à 63 A  - pouvoir de coupure 15 kA</v>
          </cell>
          <cell r="D360" t="str">
            <v>un</v>
          </cell>
          <cell r="E360">
            <v>5</v>
          </cell>
          <cell r="F360">
            <v>61.655999999999992</v>
          </cell>
        </row>
        <row r="361">
          <cell r="C361" t="str">
            <v>F + P et raccordement disjoncteur tripolaire 1 à 3 A  - pouvoir de coupure 15 kA</v>
          </cell>
          <cell r="D361" t="str">
            <v>un</v>
          </cell>
          <cell r="E361">
            <v>5</v>
          </cell>
          <cell r="F361">
            <v>77.7</v>
          </cell>
        </row>
        <row r="362">
          <cell r="C362" t="str">
            <v>F + P et raccordement disjoncteur tripolaire 4 à 6 A  - pouvoir de coupure 15 kA</v>
          </cell>
          <cell r="D362" t="str">
            <v>un</v>
          </cell>
          <cell r="E362">
            <v>5</v>
          </cell>
          <cell r="F362">
            <v>71.36399999999999</v>
          </cell>
        </row>
        <row r="363">
          <cell r="C363" t="str">
            <v>F + P et raccordement disjoncteur tripolaire 10 à 25 A  - pouvoir de coupure 15 kA</v>
          </cell>
          <cell r="D363" t="str">
            <v>un</v>
          </cell>
          <cell r="E363">
            <v>5</v>
          </cell>
          <cell r="F363">
            <v>60.816000000000003</v>
          </cell>
        </row>
        <row r="364">
          <cell r="C364" t="str">
            <v>F + P et raccordement disjoncteur tripolaire 32 à 40 A  - pouvoir de coupure 15 kA</v>
          </cell>
          <cell r="D364" t="str">
            <v>un</v>
          </cell>
          <cell r="E364">
            <v>5</v>
          </cell>
          <cell r="F364">
            <v>64.08</v>
          </cell>
        </row>
        <row r="365">
          <cell r="C365" t="str">
            <v>F + P et raccordement disjoncteur tripolaire 50 à 63 A  - pouvoir de coupure 15 kA</v>
          </cell>
          <cell r="D365" t="str">
            <v>un</v>
          </cell>
          <cell r="E365">
            <v>5</v>
          </cell>
          <cell r="F365">
            <v>99.215999999999994</v>
          </cell>
        </row>
        <row r="366">
          <cell r="C366" t="str">
            <v>F + P et raccordement disjoncteur tétrapolaire 1 à 3 A  - pouvoir de coupure 15 kA</v>
          </cell>
          <cell r="D366" t="str">
            <v>un</v>
          </cell>
          <cell r="E366">
            <v>5</v>
          </cell>
          <cell r="F366">
            <v>103.428</v>
          </cell>
        </row>
        <row r="367">
          <cell r="C367" t="str">
            <v>F + P et raccordement disjoncteur tétrapolaire 4 à 6 A  - pouvoir de coupure 15 kA</v>
          </cell>
          <cell r="D367" t="str">
            <v>un</v>
          </cell>
          <cell r="E367">
            <v>5</v>
          </cell>
          <cell r="F367">
            <v>91.86</v>
          </cell>
        </row>
        <row r="368">
          <cell r="C368" t="str">
            <v>F + P et raccordement disjoncteur tétrapolaire 10 à 25 A  - pouvoir de coupure 15 kA</v>
          </cell>
          <cell r="D368" t="str">
            <v>un</v>
          </cell>
          <cell r="E368">
            <v>5</v>
          </cell>
          <cell r="F368">
            <v>77.34</v>
          </cell>
        </row>
        <row r="369">
          <cell r="C369" t="str">
            <v>F + P et raccordement disjoncteur tétrapolaire 32 à 40 A  - pouvoir de coupure 15 kA</v>
          </cell>
          <cell r="D369" t="str">
            <v>un</v>
          </cell>
          <cell r="E369">
            <v>5</v>
          </cell>
          <cell r="F369">
            <v>82.031999999999996</v>
          </cell>
        </row>
        <row r="370">
          <cell r="C370" t="str">
            <v>F + P et raccordement disjoncteur tétrapolaire 50 à 63 A  - pouvoir de coupure 15 kA</v>
          </cell>
          <cell r="D370" t="str">
            <v>un</v>
          </cell>
          <cell r="E370">
            <v>5</v>
          </cell>
          <cell r="F370">
            <v>119.34</v>
          </cell>
        </row>
        <row r="378">
          <cell r="C378" t="str">
            <v>ENONCES DES OUVRAGES</v>
          </cell>
          <cell r="D378" t="str">
            <v>U</v>
          </cell>
          <cell r="E378" t="str">
            <v>Q</v>
          </cell>
          <cell r="F378" t="str">
            <v>Prix  unitaires</v>
          </cell>
        </row>
        <row r="380">
          <cell r="C380" t="str">
            <v>Interrupteur sectionneur de sécurité</v>
          </cell>
        </row>
        <row r="381">
          <cell r="C381" t="str">
            <v>F + P et branchement interrupteur sectionneur tétrapolaire de 40 A avec commande extérieure frontale avec dispositif de verrouillage empêchant l'ouverture de la porte circuit fermé</v>
          </cell>
          <cell r="D381" t="str">
            <v>un</v>
          </cell>
          <cell r="E381">
            <v>2</v>
          </cell>
          <cell r="F381">
            <v>66.792000000000002</v>
          </cell>
        </row>
        <row r="382">
          <cell r="C382" t="str">
            <v xml:space="preserve">F + P et branchement interrupteur sectionneur tétrapolaire à coupure visible de 63 A avec commande extérieure frontale avec dispositif de verrouillage empêchant l'ouverture de la porte circuit fermé </v>
          </cell>
          <cell r="D382" t="str">
            <v>un</v>
          </cell>
          <cell r="E382">
            <v>2</v>
          </cell>
          <cell r="F382">
            <v>78.06</v>
          </cell>
        </row>
        <row r="383">
          <cell r="C383" t="str">
            <v xml:space="preserve">F + P et branchement interrupteur sectionneur tétrapolaire à coupure visible de 100 A avec commande extérieure frontale avec dispositif de verrouillage empêchant l'ouverture de la porte circuit fermé </v>
          </cell>
          <cell r="D383" t="str">
            <v>un</v>
          </cell>
          <cell r="E383">
            <v>2</v>
          </cell>
          <cell r="F383">
            <v>88.644000000000005</v>
          </cell>
        </row>
        <row r="385">
          <cell r="C385" t="str">
            <v>Interrupteur sectionneur modulaire</v>
          </cell>
        </row>
        <row r="386">
          <cell r="C386" t="str">
            <v>F + P et branchement interrupteur 20 A unipolaire</v>
          </cell>
          <cell r="D386" t="str">
            <v>un</v>
          </cell>
          <cell r="E386">
            <v>10</v>
          </cell>
          <cell r="F386">
            <v>15.815999999999999</v>
          </cell>
        </row>
        <row r="387">
          <cell r="C387" t="str">
            <v>F + P et branchement interrupteur 20 A unipolaire avec voyant</v>
          </cell>
          <cell r="D387" t="str">
            <v>un</v>
          </cell>
          <cell r="E387">
            <v>10</v>
          </cell>
          <cell r="F387">
            <v>21.96</v>
          </cell>
        </row>
        <row r="388">
          <cell r="C388" t="str">
            <v>F + P et branchement interrupteur 32 A unipolaire</v>
          </cell>
          <cell r="D388" t="str">
            <v>un</v>
          </cell>
          <cell r="E388">
            <v>10</v>
          </cell>
          <cell r="F388">
            <v>16.836000000000002</v>
          </cell>
        </row>
        <row r="389">
          <cell r="C389" t="str">
            <v>F + P et branchement interrupteur 32 A unipolaire avec voyant</v>
          </cell>
          <cell r="D389" t="str">
            <v>un</v>
          </cell>
          <cell r="E389">
            <v>10</v>
          </cell>
          <cell r="F389">
            <v>24.468</v>
          </cell>
        </row>
        <row r="390">
          <cell r="C390" t="str">
            <v>F + P et branchement interrupteur 20 A bipolaire</v>
          </cell>
          <cell r="D390" t="str">
            <v>un</v>
          </cell>
          <cell r="E390">
            <v>10</v>
          </cell>
          <cell r="F390">
            <v>17.483999999999998</v>
          </cell>
        </row>
        <row r="391">
          <cell r="C391" t="str">
            <v>F + P et branchement interrupteur 20 A bipolaire avec voyant</v>
          </cell>
          <cell r="D391" t="str">
            <v>un</v>
          </cell>
          <cell r="E391">
            <v>10</v>
          </cell>
          <cell r="F391">
            <v>23.447999999999997</v>
          </cell>
        </row>
        <row r="392">
          <cell r="C392" t="str">
            <v>F + P et branchement interrupteur 32 A bipolaire</v>
          </cell>
          <cell r="D392" t="str">
            <v>un</v>
          </cell>
          <cell r="E392">
            <v>10</v>
          </cell>
          <cell r="F392">
            <v>18.036000000000001</v>
          </cell>
        </row>
        <row r="393">
          <cell r="C393" t="str">
            <v>F + P et branchement interrupteur 32 A bipolaire avec voyant</v>
          </cell>
          <cell r="D393" t="str">
            <v>un</v>
          </cell>
          <cell r="E393">
            <v>10</v>
          </cell>
          <cell r="F393">
            <v>26.244</v>
          </cell>
        </row>
        <row r="394">
          <cell r="C394" t="str">
            <v>F + P et branchement interrupteur 20 A tripolaire</v>
          </cell>
          <cell r="D394" t="str">
            <v>un</v>
          </cell>
          <cell r="E394">
            <v>10</v>
          </cell>
          <cell r="F394">
            <v>21.911999999999995</v>
          </cell>
        </row>
        <row r="395">
          <cell r="C395" t="str">
            <v>F + P et branchement interrupteur 32 A tripolaire</v>
          </cell>
          <cell r="D395" t="str">
            <v>un</v>
          </cell>
          <cell r="E395">
            <v>10</v>
          </cell>
          <cell r="F395">
            <v>22.523999999999997</v>
          </cell>
        </row>
        <row r="396">
          <cell r="C396" t="str">
            <v>F + P et branchement interrupteur 63 A tripolaire</v>
          </cell>
          <cell r="D396" t="str">
            <v>un</v>
          </cell>
          <cell r="E396">
            <v>10</v>
          </cell>
          <cell r="F396">
            <v>37.752000000000002</v>
          </cell>
        </row>
        <row r="397">
          <cell r="C397" t="str">
            <v>F + P et branchement interrupteur 100 A tripolaire</v>
          </cell>
          <cell r="D397" t="str">
            <v>un</v>
          </cell>
          <cell r="E397">
            <v>10</v>
          </cell>
          <cell r="F397">
            <v>41.735999999999997</v>
          </cell>
        </row>
        <row r="398">
          <cell r="C398" t="str">
            <v>F + P et branchement interrupteur 20 A tétrapolaire</v>
          </cell>
          <cell r="D398" t="str">
            <v>un</v>
          </cell>
          <cell r="E398">
            <v>10</v>
          </cell>
          <cell r="F398">
            <v>24.276</v>
          </cell>
        </row>
        <row r="399">
          <cell r="C399" t="str">
            <v>F + P et branchement interrupteur 32 A tétrapolaire</v>
          </cell>
          <cell r="D399" t="str">
            <v>un</v>
          </cell>
          <cell r="E399">
            <v>10</v>
          </cell>
          <cell r="F399">
            <v>25.032</v>
          </cell>
        </row>
        <row r="400">
          <cell r="C400" t="str">
            <v>F + P et branchement interrupteur 63 A tétrapolaire</v>
          </cell>
          <cell r="D400" t="str">
            <v>un</v>
          </cell>
          <cell r="E400">
            <v>10</v>
          </cell>
          <cell r="F400">
            <v>44.723999999999997</v>
          </cell>
        </row>
        <row r="401">
          <cell r="C401" t="str">
            <v>F + P et branchement interrupteur 100 A tétrapolaire</v>
          </cell>
          <cell r="D401" t="str">
            <v>un</v>
          </cell>
          <cell r="F401">
            <v>45.252000000000002</v>
          </cell>
        </row>
        <row r="403">
          <cell r="C403" t="str">
            <v>Interrupteur sectionneur différentiel en fourniture, pose et branchement</v>
          </cell>
        </row>
        <row r="404">
          <cell r="C404" t="str">
            <v>Interrupteur différentiel 10 mA bipolaire 16 A</v>
          </cell>
          <cell r="D404" t="str">
            <v>un</v>
          </cell>
          <cell r="E404">
            <v>10</v>
          </cell>
          <cell r="F404">
            <v>90.887999999999991</v>
          </cell>
        </row>
        <row r="405">
          <cell r="C405" t="str">
            <v>Interrupteur différentiel 30 mA bipolaire 25 A</v>
          </cell>
          <cell r="D405" t="str">
            <v>un</v>
          </cell>
          <cell r="E405">
            <v>5</v>
          </cell>
          <cell r="F405">
            <v>61.295999999999992</v>
          </cell>
        </row>
        <row r="406">
          <cell r="C406" t="str">
            <v>Interrupteur différentiel 30 mA bipolaire 40 A</v>
          </cell>
          <cell r="D406" t="str">
            <v>un</v>
          </cell>
          <cell r="E406">
            <v>5</v>
          </cell>
          <cell r="F406">
            <v>65.88</v>
          </cell>
        </row>
        <row r="407">
          <cell r="C407" t="str">
            <v>Interrupteur différentiel 30 mA bipolaire 63 A</v>
          </cell>
          <cell r="D407" t="str">
            <v>un</v>
          </cell>
          <cell r="E407">
            <v>5</v>
          </cell>
          <cell r="F407">
            <v>104.79599999999999</v>
          </cell>
        </row>
        <row r="408">
          <cell r="C408" t="str">
            <v>Interrupteur différentiel 30 mA tétrapolaire 25 A</v>
          </cell>
          <cell r="D408" t="str">
            <v>un</v>
          </cell>
          <cell r="E408">
            <v>5</v>
          </cell>
          <cell r="F408">
            <v>72.804000000000002</v>
          </cell>
        </row>
        <row r="409">
          <cell r="C409" t="str">
            <v>Interrupteur différentiel 30 mA tétrapolaire 40 A</v>
          </cell>
          <cell r="D409" t="str">
            <v>un</v>
          </cell>
          <cell r="E409">
            <v>5</v>
          </cell>
          <cell r="F409">
            <v>74.903999999999996</v>
          </cell>
        </row>
        <row r="410">
          <cell r="C410" t="str">
            <v>Interrupteur différentiel 30 mA tétrapolaire 63 A</v>
          </cell>
          <cell r="D410" t="str">
            <v>un</v>
          </cell>
          <cell r="E410">
            <v>3</v>
          </cell>
          <cell r="F410">
            <v>118.75199999999998</v>
          </cell>
        </row>
        <row r="411">
          <cell r="C411" t="str">
            <v>Interrupteur différentiel 300 mA bipolaire 25 A</v>
          </cell>
          <cell r="D411" t="str">
            <v>un</v>
          </cell>
          <cell r="E411">
            <v>5</v>
          </cell>
          <cell r="F411">
            <v>51.54</v>
          </cell>
        </row>
        <row r="412">
          <cell r="C412" t="str">
            <v>Interrupteur différentiel 300 mA bipolaire 40 A</v>
          </cell>
          <cell r="D412" t="str">
            <v>un</v>
          </cell>
          <cell r="E412">
            <v>5</v>
          </cell>
          <cell r="F412">
            <v>53.88</v>
          </cell>
        </row>
        <row r="413">
          <cell r="C413" t="str">
            <v>Interrupteur différentiel 300 mA bipolaire 63 A</v>
          </cell>
          <cell r="D413" t="str">
            <v>un</v>
          </cell>
          <cell r="E413">
            <v>5</v>
          </cell>
          <cell r="F413">
            <v>75.131999999999991</v>
          </cell>
        </row>
        <row r="414">
          <cell r="C414" t="str">
            <v>Interrupteur différentiel 300 mA tétrapolaire 25 A</v>
          </cell>
          <cell r="D414" t="str">
            <v>un</v>
          </cell>
          <cell r="E414">
            <v>5</v>
          </cell>
          <cell r="F414">
            <v>62.771999999999998</v>
          </cell>
        </row>
        <row r="415">
          <cell r="C415" t="str">
            <v>Interrupteur différentiel 300 mA tétrapolaire 40 A</v>
          </cell>
          <cell r="D415" t="str">
            <v>un</v>
          </cell>
          <cell r="E415">
            <v>5</v>
          </cell>
          <cell r="F415">
            <v>67.248000000000005</v>
          </cell>
        </row>
        <row r="416">
          <cell r="C416" t="str">
            <v>Interrupteur différentiel 300 mA tétrapolaire 63 A</v>
          </cell>
          <cell r="D416" t="str">
            <v>un</v>
          </cell>
          <cell r="E416">
            <v>2</v>
          </cell>
          <cell r="F416">
            <v>89.315999999999988</v>
          </cell>
        </row>
        <row r="424">
          <cell r="C424" t="str">
            <v>ENONCES DES OUVRAGES</v>
          </cell>
          <cell r="D424" t="str">
            <v>U</v>
          </cell>
          <cell r="E424" t="str">
            <v>Q</v>
          </cell>
          <cell r="F424" t="str">
            <v>Prix  unitaires</v>
          </cell>
        </row>
        <row r="426">
          <cell r="C426" t="str">
            <v>Contacteurs en fourniture, pose et branchement</v>
          </cell>
        </row>
        <row r="427">
          <cell r="C427" t="str">
            <v>Contacteur de puissance bipolaire 20 A</v>
          </cell>
          <cell r="D427" t="str">
            <v>un</v>
          </cell>
          <cell r="E427">
            <v>5</v>
          </cell>
          <cell r="F427">
            <v>31.871999999999996</v>
          </cell>
        </row>
        <row r="428">
          <cell r="C428" t="str">
            <v>Contacteur de puissance bipolaire 40 A</v>
          </cell>
          <cell r="D428" t="str">
            <v>un</v>
          </cell>
          <cell r="E428">
            <v>5</v>
          </cell>
          <cell r="F428">
            <v>43.944000000000003</v>
          </cell>
        </row>
        <row r="429">
          <cell r="C429" t="str">
            <v>Contacteur de puissance bipolaire 63 A</v>
          </cell>
          <cell r="D429" t="str">
            <v>un</v>
          </cell>
          <cell r="E429">
            <v>5</v>
          </cell>
          <cell r="F429">
            <v>63.768000000000001</v>
          </cell>
        </row>
        <row r="430">
          <cell r="C430" t="str">
            <v>Contacteur de puissance tripolaire 20 A</v>
          </cell>
          <cell r="D430" t="str">
            <v>un</v>
          </cell>
          <cell r="E430">
            <v>5</v>
          </cell>
          <cell r="F430">
            <v>37.5</v>
          </cell>
        </row>
        <row r="431">
          <cell r="C431" t="str">
            <v>Contacteur de puissance tripolaire 40 A</v>
          </cell>
          <cell r="D431" t="str">
            <v>un</v>
          </cell>
          <cell r="E431">
            <v>5</v>
          </cell>
          <cell r="F431">
            <v>51.78</v>
          </cell>
        </row>
        <row r="432">
          <cell r="C432" t="str">
            <v>Contacteur de puissance tripolaire 63 A</v>
          </cell>
          <cell r="D432" t="str">
            <v>un</v>
          </cell>
          <cell r="E432">
            <v>5</v>
          </cell>
          <cell r="F432">
            <v>69.85199999999999</v>
          </cell>
        </row>
        <row r="433">
          <cell r="C433" t="str">
            <v>Contacteur de puissance tétrapolaire 20 A</v>
          </cell>
          <cell r="D433" t="str">
            <v>un</v>
          </cell>
          <cell r="E433">
            <v>5</v>
          </cell>
          <cell r="F433">
            <v>38.663999999999994</v>
          </cell>
        </row>
        <row r="434">
          <cell r="C434" t="str">
            <v>Contacteur de puissance tétrapolaire 40 A</v>
          </cell>
          <cell r="D434" t="str">
            <v>un</v>
          </cell>
          <cell r="E434">
            <v>5</v>
          </cell>
          <cell r="F434">
            <v>55.967999999999996</v>
          </cell>
        </row>
        <row r="435">
          <cell r="C435" t="str">
            <v>Contacteur de puissance tétrapolaire 63 A</v>
          </cell>
          <cell r="D435" t="str">
            <v>un</v>
          </cell>
          <cell r="E435">
            <v>5</v>
          </cell>
          <cell r="F435">
            <v>75.86399999999999</v>
          </cell>
        </row>
        <row r="437">
          <cell r="C437" t="str">
            <v>Discontacteur et relais thermiques</v>
          </cell>
        </row>
        <row r="438">
          <cell r="C438" t="str">
            <v>F + P et branchement discontacteur sous coffret étanche tripolaire sans sectionneur 9 A - 220 V - 3P + T avec bouton marche/arrêt sur couvercle, coupe circuit miniature avec fusible  de protection de la bobine</v>
          </cell>
          <cell r="D438" t="str">
            <v>un</v>
          </cell>
          <cell r="E438">
            <v>5</v>
          </cell>
          <cell r="F438">
            <v>51.683999999999997</v>
          </cell>
        </row>
        <row r="439">
          <cell r="C439" t="str">
            <v>F + P et branchement discontacteur sous coffret étanche tripolaire sans sectionneur 16 A - 220 V - 3P + T avec bouton marche/arrêt sur couvercle, coupe circuit miniature avec fusible  de protection de la bobine</v>
          </cell>
          <cell r="D439" t="str">
            <v>un</v>
          </cell>
          <cell r="E439">
            <v>5</v>
          </cell>
          <cell r="F439">
            <v>66.263999999999996</v>
          </cell>
        </row>
        <row r="440">
          <cell r="C440" t="str">
            <v>F + P et branchement discontacteur sous coffret étanche tripolaire avec sectionneur 9 A ou 16 A  - 220 V - 3P + T avec bouton marche/arrêt sur couvercle, coupe circuit miniature avec fusible  de protection de la bobine</v>
          </cell>
          <cell r="D440" t="str">
            <v>un</v>
          </cell>
          <cell r="E440">
            <v>5</v>
          </cell>
          <cell r="F440">
            <v>140.208</v>
          </cell>
        </row>
        <row r="441">
          <cell r="C441" t="str">
            <v>F + P et branchement relais thermique tripolaire 9 A ou 16 A à associer au discontacteur pour protection de moteur</v>
          </cell>
          <cell r="D441" t="str">
            <v>un</v>
          </cell>
          <cell r="E441">
            <v>5</v>
          </cell>
          <cell r="F441">
            <v>54.12</v>
          </cell>
        </row>
        <row r="449">
          <cell r="C449" t="str">
            <v>ENONCES DES OUVRAGES</v>
          </cell>
          <cell r="D449" t="str">
            <v>U</v>
          </cell>
          <cell r="E449" t="str">
            <v>Q</v>
          </cell>
          <cell r="F449" t="str">
            <v>Prix  unitaires</v>
          </cell>
        </row>
        <row r="451">
          <cell r="C451" t="str">
            <v>Transformateur de sécurité fourni, posé et raccordé</v>
          </cell>
        </row>
        <row r="452">
          <cell r="C452" t="str">
            <v xml:space="preserve">Transformateur de sécurité 16 ou 25 VA - 230 V / 12 ou 24 V par couplage 2 x 12 V </v>
          </cell>
          <cell r="D452" t="str">
            <v>un</v>
          </cell>
          <cell r="E452">
            <v>5</v>
          </cell>
          <cell r="F452">
            <v>39.623999999999995</v>
          </cell>
        </row>
        <row r="453">
          <cell r="C453" t="str">
            <v xml:space="preserve">Transformateur de sécurité 40 ou 63 VA - 230 V / 12 ou 24 V par couplage 2 x 12 V </v>
          </cell>
          <cell r="D453" t="str">
            <v>un</v>
          </cell>
          <cell r="E453">
            <v>5</v>
          </cell>
          <cell r="F453">
            <v>61.091999999999992</v>
          </cell>
        </row>
        <row r="455">
          <cell r="C455" t="str">
            <v>Transformateur pour sonnerie fourni, posé et raccordé</v>
          </cell>
        </row>
        <row r="456">
          <cell r="C456" t="str">
            <v>Transformateur pour sonnerie 230 V / 8 V - 0,5 A - 4 VA</v>
          </cell>
          <cell r="D456" t="str">
            <v>un</v>
          </cell>
          <cell r="E456">
            <v>5</v>
          </cell>
          <cell r="F456">
            <v>27.876000000000001</v>
          </cell>
        </row>
        <row r="457">
          <cell r="C457" t="str">
            <v>Transformateur pour sonnerie 230 V / 12 V-8 V - 0,5 à 3 A - 8 à 24 VA</v>
          </cell>
          <cell r="D457" t="str">
            <v>un</v>
          </cell>
          <cell r="E457">
            <v>5</v>
          </cell>
          <cell r="F457">
            <v>35.591999999999999</v>
          </cell>
        </row>
        <row r="465">
          <cell r="C465" t="str">
            <v>ENONCES DES OUVRAGES</v>
          </cell>
          <cell r="D465" t="str">
            <v>U</v>
          </cell>
          <cell r="E465" t="str">
            <v>Q</v>
          </cell>
          <cell r="F465" t="str">
            <v>Prix  unitaires</v>
          </cell>
        </row>
        <row r="467">
          <cell r="C467" t="str">
            <v>Sonneries et ronfleurs</v>
          </cell>
        </row>
        <row r="468">
          <cell r="C468" t="str">
            <v>Sonnerie 8/12 V - 4,8 VA - 78 dB</v>
          </cell>
          <cell r="D468" t="str">
            <v>un</v>
          </cell>
          <cell r="E468">
            <v>5</v>
          </cell>
          <cell r="F468">
            <v>17.88</v>
          </cell>
        </row>
        <row r="469">
          <cell r="C469" t="str">
            <v>Sonnerie 230 V - 4 VA - 78 dB</v>
          </cell>
          <cell r="D469" t="str">
            <v>un</v>
          </cell>
          <cell r="E469">
            <v>5</v>
          </cell>
          <cell r="F469">
            <v>19.175999999999998</v>
          </cell>
        </row>
        <row r="470">
          <cell r="C470" t="str">
            <v>Ronfleur 8/12 Vou 24 V - 4 VA - 75 dB</v>
          </cell>
          <cell r="D470" t="str">
            <v>un</v>
          </cell>
          <cell r="E470">
            <v>5</v>
          </cell>
          <cell r="F470">
            <v>17.436</v>
          </cell>
        </row>
        <row r="471">
          <cell r="C471" t="str">
            <v>Ronfleur 230 Vou 24 V - 4 VA - 75 dB</v>
          </cell>
          <cell r="D471" t="str">
            <v>un</v>
          </cell>
          <cell r="E471">
            <v>5</v>
          </cell>
          <cell r="F471">
            <v>18.3</v>
          </cell>
        </row>
        <row r="473">
          <cell r="C473" t="str">
            <v>Télérupteur</v>
          </cell>
        </row>
        <row r="474">
          <cell r="C474" t="str">
            <v>Télérupteur modulaire 230 V - 16 A unipolaire</v>
          </cell>
          <cell r="D474" t="str">
            <v>un</v>
          </cell>
          <cell r="E474">
            <v>10</v>
          </cell>
          <cell r="F474">
            <v>22.02</v>
          </cell>
        </row>
        <row r="475">
          <cell r="C475" t="str">
            <v>Télérupteur modulaire 230 V - 16 A bipolaire</v>
          </cell>
          <cell r="D475" t="str">
            <v>un</v>
          </cell>
          <cell r="E475">
            <v>10</v>
          </cell>
          <cell r="F475">
            <v>30.18</v>
          </cell>
        </row>
        <row r="476">
          <cell r="C476" t="str">
            <v>Télérupteur modulaire 230 V - 16 A tripolaire</v>
          </cell>
          <cell r="D476" t="str">
            <v>un</v>
          </cell>
          <cell r="E476">
            <v>3</v>
          </cell>
          <cell r="F476">
            <v>41.868000000000002</v>
          </cell>
        </row>
        <row r="477">
          <cell r="C477" t="str">
            <v>Télérupteur modulaire 230 V - 16 A tétrapolaire</v>
          </cell>
          <cell r="D477" t="str">
            <v>un</v>
          </cell>
          <cell r="E477">
            <v>5</v>
          </cell>
          <cell r="F477">
            <v>50.027999999999999</v>
          </cell>
        </row>
        <row r="485">
          <cell r="C485" t="str">
            <v>ENONCES DES OUVRAGES</v>
          </cell>
          <cell r="D485" t="str">
            <v>U</v>
          </cell>
          <cell r="E485" t="str">
            <v>Q</v>
          </cell>
          <cell r="F485" t="str">
            <v>Prix  unitaires</v>
          </cell>
        </row>
        <row r="487">
          <cell r="C487" t="str">
            <v>Interrupteur et boutons poussoirs série standard fournis, posés et raccordés</v>
          </cell>
        </row>
        <row r="488">
          <cell r="C488" t="str">
            <v>Interrupteur simple allumage série standard, saillie y compris cadre</v>
          </cell>
          <cell r="D488" t="str">
            <v>un</v>
          </cell>
          <cell r="E488">
            <v>10</v>
          </cell>
          <cell r="F488">
            <v>14.687999999999999</v>
          </cell>
        </row>
        <row r="489">
          <cell r="C489" t="str">
            <v>Interrupteur double allumage série standard, saillie y compris cadre</v>
          </cell>
          <cell r="D489" t="str">
            <v>un</v>
          </cell>
          <cell r="E489">
            <v>10</v>
          </cell>
          <cell r="F489">
            <v>17.603999999999999</v>
          </cell>
        </row>
        <row r="490">
          <cell r="C490" t="str">
            <v>Interrupteur va-et-vient série standard, saillie y compris cadre</v>
          </cell>
          <cell r="D490" t="str">
            <v>un</v>
          </cell>
          <cell r="E490">
            <v>10</v>
          </cell>
          <cell r="F490">
            <v>14.687999999999999</v>
          </cell>
        </row>
        <row r="491">
          <cell r="C491" t="str">
            <v>Interrupteur double va-et-vient série standard, saillie y compris cadre</v>
          </cell>
          <cell r="D491" t="str">
            <v>un</v>
          </cell>
          <cell r="E491">
            <v>10</v>
          </cell>
          <cell r="F491">
            <v>17.603999999999999</v>
          </cell>
        </row>
        <row r="492">
          <cell r="C492" t="str">
            <v>Bouton poussoir série standard, saillie y compris cadre</v>
          </cell>
          <cell r="D492" t="str">
            <v>un</v>
          </cell>
          <cell r="E492">
            <v>10</v>
          </cell>
          <cell r="F492">
            <v>14.772</v>
          </cell>
        </row>
        <row r="493">
          <cell r="C493" t="str">
            <v>Bouton poussoir lumineux série standard, saillie y compris cadre</v>
          </cell>
          <cell r="D493" t="str">
            <v>un</v>
          </cell>
          <cell r="E493">
            <v>10</v>
          </cell>
          <cell r="F493">
            <v>16.103999999999999</v>
          </cell>
        </row>
        <row r="494">
          <cell r="C494" t="str">
            <v>Bouton poussoir pour sonnerie série standard avec porte-étiquette saillie y compris cadre</v>
          </cell>
          <cell r="D494" t="str">
            <v>un</v>
          </cell>
          <cell r="E494">
            <v>10</v>
          </cell>
          <cell r="F494">
            <v>17.483999999999998</v>
          </cell>
        </row>
        <row r="495">
          <cell r="C495" t="str">
            <v xml:space="preserve">Interrupteur simple allumage série confort, saillie, avec enjoliveur, monté à vis sur cadre </v>
          </cell>
          <cell r="D495" t="str">
            <v>un</v>
          </cell>
          <cell r="E495">
            <v>10</v>
          </cell>
          <cell r="F495">
            <v>16.692</v>
          </cell>
        </row>
        <row r="496">
          <cell r="C496" t="str">
            <v xml:space="preserve">Interrupteur double allumage série confort, saillie, avec enjoliveur, monté à vis sur cadre </v>
          </cell>
          <cell r="D496" t="str">
            <v>un</v>
          </cell>
          <cell r="E496">
            <v>10</v>
          </cell>
          <cell r="F496">
            <v>18.468</v>
          </cell>
        </row>
        <row r="497">
          <cell r="C497" t="str">
            <v xml:space="preserve">Interrupteur  va-et-vient série confort, saillie, avec enjoliveur, monté à vis sur cadre </v>
          </cell>
          <cell r="D497" t="str">
            <v>un</v>
          </cell>
          <cell r="E497">
            <v>10</v>
          </cell>
          <cell r="F497">
            <v>16.728000000000002</v>
          </cell>
        </row>
        <row r="498">
          <cell r="C498" t="str">
            <v xml:space="preserve">Interrupteur double va-et-vient série confort, saillie, avec enjoliveur, monté à vis sur cadre </v>
          </cell>
          <cell r="D498" t="str">
            <v>un</v>
          </cell>
          <cell r="E498">
            <v>10</v>
          </cell>
          <cell r="F498">
            <v>18.468</v>
          </cell>
        </row>
        <row r="499">
          <cell r="C499" t="str">
            <v xml:space="preserve">Bouton poussoir série confort, saillie, avec enjoliveur, monté à vis sur cadre </v>
          </cell>
          <cell r="D499" t="str">
            <v>un</v>
          </cell>
          <cell r="E499">
            <v>10</v>
          </cell>
          <cell r="F499">
            <v>17.831999999999997</v>
          </cell>
        </row>
        <row r="500">
          <cell r="C500" t="str">
            <v xml:space="preserve">Bouton poussoir lumineux série confort, saillie, avec enjoliveur, monté à vis sur cadre </v>
          </cell>
          <cell r="D500" t="str">
            <v>un</v>
          </cell>
          <cell r="E500">
            <v>10</v>
          </cell>
          <cell r="F500">
            <v>20.724</v>
          </cell>
        </row>
        <row r="501">
          <cell r="C501" t="str">
            <v>Bouton poussoir pour sonnerie série confort, avec porte-étiquette et enjoliveur</v>
          </cell>
          <cell r="D501" t="str">
            <v>un</v>
          </cell>
          <cell r="E501">
            <v>10</v>
          </cell>
          <cell r="F501">
            <v>20.724</v>
          </cell>
        </row>
        <row r="502">
          <cell r="C502" t="str">
            <v>Variateur de lumière série confort de 60 à 500 W, saillie, avec enjoliveur, monté à vis sur cadre</v>
          </cell>
          <cell r="D502" t="str">
            <v>un</v>
          </cell>
          <cell r="E502">
            <v>5</v>
          </cell>
          <cell r="F502">
            <v>26.772000000000002</v>
          </cell>
        </row>
        <row r="504">
          <cell r="C504" t="str">
            <v>Interrupteur et boutons poussoirs série étanche  IP 55 - IK 07 fournis, posés et raccordés</v>
          </cell>
        </row>
        <row r="505">
          <cell r="C505" t="str">
            <v>Interrupteur simple allumage série étanche, saillie y compris cadre</v>
          </cell>
          <cell r="D505" t="str">
            <v>un</v>
          </cell>
          <cell r="E505">
            <v>20</v>
          </cell>
          <cell r="F505">
            <v>15.18</v>
          </cell>
        </row>
        <row r="506">
          <cell r="C506" t="str">
            <v>Interrupteur double allumage série étanche,saillie y compris cadre</v>
          </cell>
          <cell r="D506" t="str">
            <v>un</v>
          </cell>
          <cell r="E506">
            <v>20</v>
          </cell>
          <cell r="F506">
            <v>19.331999999999997</v>
          </cell>
        </row>
        <row r="507">
          <cell r="C507" t="str">
            <v>Interrupteur va-et-vient série étanche, saillie y compris cadre</v>
          </cell>
          <cell r="D507" t="str">
            <v>un</v>
          </cell>
          <cell r="E507">
            <v>20</v>
          </cell>
          <cell r="F507">
            <v>15.18</v>
          </cell>
        </row>
        <row r="508">
          <cell r="C508" t="str">
            <v>Interrupteur à temporisation mécanique réglable (jusqu'à 6 mn)  série étanche, saillie y compris cadre</v>
          </cell>
          <cell r="D508" t="str">
            <v>un</v>
          </cell>
          <cell r="E508">
            <v>20</v>
          </cell>
          <cell r="F508">
            <v>34.847999999999999</v>
          </cell>
        </row>
        <row r="509">
          <cell r="C509" t="str">
            <v>Bouton poussoir série étanche, saillie y compris cadre</v>
          </cell>
          <cell r="D509" t="str">
            <v>un</v>
          </cell>
          <cell r="E509">
            <v>20</v>
          </cell>
          <cell r="F509">
            <v>15.696</v>
          </cell>
        </row>
        <row r="510">
          <cell r="C510" t="str">
            <v>Bouton poussoir lumineux série étanche, saillie y compris cadre</v>
          </cell>
          <cell r="D510" t="str">
            <v>un</v>
          </cell>
          <cell r="E510">
            <v>20</v>
          </cell>
          <cell r="F510">
            <v>18.047999999999998</v>
          </cell>
        </row>
        <row r="511">
          <cell r="C511" t="str">
            <v>Bouton poussoir pour sonnerie série étanche avec porte-étiquette saillie y compris cadre</v>
          </cell>
          <cell r="D511" t="str">
            <v>un</v>
          </cell>
          <cell r="E511">
            <v>20</v>
          </cell>
          <cell r="F511">
            <v>18.167999999999999</v>
          </cell>
        </row>
        <row r="514">
          <cell r="C514" t="str">
            <v>ENONCES DES OUVRAGES</v>
          </cell>
          <cell r="D514" t="str">
            <v>U</v>
          </cell>
          <cell r="E514" t="str">
            <v>Q</v>
          </cell>
          <cell r="F514" t="str">
            <v>Prix  unitaires</v>
          </cell>
        </row>
        <row r="515">
          <cell r="C515" t="str">
            <v>Socles de prises et sorties de câble série standard fournies, posées et raccordées</v>
          </cell>
        </row>
        <row r="516">
          <cell r="C516" t="str">
            <v>Prise de courant série standard 2P + T - 10/16 A, saillie y compris cadre</v>
          </cell>
          <cell r="D516" t="str">
            <v>un</v>
          </cell>
          <cell r="E516">
            <v>20</v>
          </cell>
          <cell r="F516">
            <v>14.22</v>
          </cell>
        </row>
        <row r="517">
          <cell r="C517" t="str">
            <v>Prise de courant série standard 2P + T - 20 A, saillie y compris cadre</v>
          </cell>
          <cell r="D517" t="str">
            <v>un</v>
          </cell>
          <cell r="E517">
            <v>20</v>
          </cell>
          <cell r="F517">
            <v>21.876000000000001</v>
          </cell>
        </row>
        <row r="518">
          <cell r="C518" t="str">
            <v>Prise de courant série standard 3P + T - 20 A, saillie y compris cadre</v>
          </cell>
          <cell r="D518" t="str">
            <v>un</v>
          </cell>
          <cell r="E518">
            <v>20</v>
          </cell>
          <cell r="F518">
            <v>22.692</v>
          </cell>
        </row>
        <row r="519">
          <cell r="C519" t="str">
            <v>Prise de courant série standard 3P + N + T - 20 A, saillie y compris cadre</v>
          </cell>
          <cell r="D519" t="str">
            <v>un</v>
          </cell>
          <cell r="E519">
            <v>20</v>
          </cell>
          <cell r="F519">
            <v>23.568000000000001</v>
          </cell>
        </row>
        <row r="520">
          <cell r="C520" t="str">
            <v>Prise de courant série standard 2P + T - 32 A, saillie y compris cadre</v>
          </cell>
          <cell r="D520" t="str">
            <v>un</v>
          </cell>
          <cell r="E520">
            <v>20</v>
          </cell>
          <cell r="F520">
            <v>27.384</v>
          </cell>
        </row>
        <row r="521">
          <cell r="C521" t="str">
            <v>Prise de courant série standard 3P + T - 32 A, saillie y compris cadre</v>
          </cell>
          <cell r="D521" t="str">
            <v>un</v>
          </cell>
          <cell r="E521">
            <v>20</v>
          </cell>
          <cell r="F521">
            <v>29.928000000000001</v>
          </cell>
        </row>
        <row r="522">
          <cell r="C522" t="str">
            <v>Prise de courant série standard 3P + N + T - 32 A, saillie y compris cadre</v>
          </cell>
          <cell r="D522" t="str">
            <v>un</v>
          </cell>
          <cell r="E522">
            <v>20</v>
          </cell>
          <cell r="F522">
            <v>31.584</v>
          </cell>
        </row>
        <row r="523">
          <cell r="C523" t="str">
            <v>Prise TV série standard, saillie y compris cadre</v>
          </cell>
          <cell r="D523" t="str">
            <v>un</v>
          </cell>
          <cell r="E523">
            <v>10</v>
          </cell>
          <cell r="F523">
            <v>16.056000000000001</v>
          </cell>
        </row>
        <row r="524">
          <cell r="C524" t="str">
            <v>Prise conjoncteur RJ45 série standard, saillie, compris cadre</v>
          </cell>
          <cell r="D524" t="str">
            <v>un</v>
          </cell>
          <cell r="E524">
            <v>50</v>
          </cell>
          <cell r="F524">
            <v>27.911999999999995</v>
          </cell>
        </row>
        <row r="525">
          <cell r="C525" t="str">
            <v>Sortie de câble série standard 2 x 10/20 A, saillie, compris cadre</v>
          </cell>
          <cell r="D525" t="str">
            <v>un</v>
          </cell>
          <cell r="E525">
            <v>30</v>
          </cell>
          <cell r="F525">
            <v>16.655999999999999</v>
          </cell>
        </row>
        <row r="526">
          <cell r="C526" t="str">
            <v>Sortie de câble série standard 2 x 32 A, saillie, compris cadre</v>
          </cell>
          <cell r="D526" t="str">
            <v>un</v>
          </cell>
          <cell r="E526">
            <v>30</v>
          </cell>
          <cell r="F526">
            <v>18.611999999999998</v>
          </cell>
        </row>
        <row r="528">
          <cell r="C528" t="str">
            <v>Socles de prises série confort fournies, posées et raccordées</v>
          </cell>
        </row>
        <row r="529">
          <cell r="C529" t="str">
            <v xml:space="preserve">Prise rasoir avec transformateur incorporé série confort, saillie avec enjoliveur </v>
          </cell>
          <cell r="D529" t="str">
            <v>un</v>
          </cell>
          <cell r="E529">
            <v>30</v>
          </cell>
          <cell r="F529">
            <v>46.295999999999999</v>
          </cell>
        </row>
        <row r="530">
          <cell r="C530" t="str">
            <v>Prise de courant série confort 2P + T - 10/16 A, saillie y compris cadre et enjoliveur</v>
          </cell>
          <cell r="D530" t="str">
            <v>un</v>
          </cell>
          <cell r="E530">
            <v>30</v>
          </cell>
          <cell r="F530">
            <v>16.175999999999998</v>
          </cell>
        </row>
        <row r="531">
          <cell r="C531" t="str">
            <v>Prise de courant série confort 2P + T - 10/16 A à détrompeur, saillie y compris cadre et enjoliveur</v>
          </cell>
          <cell r="D531" t="str">
            <v>un</v>
          </cell>
          <cell r="E531">
            <v>30</v>
          </cell>
          <cell r="F531">
            <v>18.744</v>
          </cell>
        </row>
        <row r="532">
          <cell r="C532" t="str">
            <v>Prise TV série confort, saillie y compris cadre et enjoliveur</v>
          </cell>
          <cell r="D532" t="str">
            <v>un</v>
          </cell>
          <cell r="E532">
            <v>30</v>
          </cell>
          <cell r="F532">
            <v>17.532</v>
          </cell>
        </row>
        <row r="533">
          <cell r="C533" t="str">
            <v>Prise conjoncteur RJ45 série confort, saillie, compris cadre</v>
          </cell>
          <cell r="D533" t="str">
            <v>un</v>
          </cell>
          <cell r="E533">
            <v>30</v>
          </cell>
          <cell r="F533">
            <v>18.251999999999999</v>
          </cell>
        </row>
        <row r="534">
          <cell r="F534">
            <v>0</v>
          </cell>
        </row>
        <row r="535">
          <cell r="C535" t="str">
            <v>Prises série étanche fournies, posées et raccordées IP 55 - IK 08</v>
          </cell>
          <cell r="F535">
            <v>0</v>
          </cell>
        </row>
        <row r="536">
          <cell r="C536" t="str">
            <v xml:space="preserve">Prise de courant 2P + T - 10/16 A série étanche, saillie </v>
          </cell>
          <cell r="D536" t="str">
            <v>un</v>
          </cell>
          <cell r="E536">
            <v>30</v>
          </cell>
          <cell r="F536">
            <v>15.576000000000001</v>
          </cell>
        </row>
        <row r="537">
          <cell r="C537" t="str">
            <v>Prise de courant 2P + T - 20 A série étanche, saillie y compris cadre</v>
          </cell>
          <cell r="D537" t="str">
            <v>un</v>
          </cell>
          <cell r="E537">
            <v>30</v>
          </cell>
          <cell r="F537">
            <v>22.823999999999998</v>
          </cell>
        </row>
        <row r="538">
          <cell r="C538" t="str">
            <v>Prise de courant 3P + T - 20 A série étanche, saillie y compris cadre</v>
          </cell>
          <cell r="D538" t="str">
            <v>un</v>
          </cell>
          <cell r="E538">
            <v>30</v>
          </cell>
          <cell r="F538">
            <v>23.52</v>
          </cell>
        </row>
        <row r="539">
          <cell r="C539" t="str">
            <v>Prise de courant 3P + T + N - 20 A série étanche, saillie y compris cadre</v>
          </cell>
          <cell r="D539" t="str">
            <v>un</v>
          </cell>
          <cell r="E539">
            <v>30</v>
          </cell>
          <cell r="F539">
            <v>24.791999999999998</v>
          </cell>
        </row>
        <row r="547">
          <cell r="C547" t="str">
            <v>ENONCES DES OUVRAGES</v>
          </cell>
          <cell r="D547" t="str">
            <v>U</v>
          </cell>
          <cell r="E547" t="str">
            <v>Q</v>
          </cell>
          <cell r="F547" t="str">
            <v>Prix  unitaires</v>
          </cell>
        </row>
        <row r="549">
          <cell r="C549" t="str">
            <v>Interrupteur et boutons poussoirs série standard fournis, posés et raccordés</v>
          </cell>
        </row>
        <row r="550">
          <cell r="C550" t="str">
            <v>Interrupteur simple allumage monobloc à vis ou mixte, encastré série standard, y compris boîtier</v>
          </cell>
          <cell r="D550" t="str">
            <v>un</v>
          </cell>
          <cell r="E550">
            <v>30</v>
          </cell>
          <cell r="F550">
            <v>14.112</v>
          </cell>
        </row>
        <row r="551">
          <cell r="C551" t="str">
            <v>Interrupteur double allumage monobloc à vis ou mixte, encastré série standard, y compris boîtier</v>
          </cell>
          <cell r="D551" t="str">
            <v>un</v>
          </cell>
          <cell r="E551">
            <v>30</v>
          </cell>
          <cell r="F551">
            <v>20.04</v>
          </cell>
        </row>
        <row r="552">
          <cell r="C552" t="str">
            <v>Interrupteur va-et-vient monobloc à vis ou mixte, encastré série standard, y compris boîtier</v>
          </cell>
          <cell r="D552" t="str">
            <v>un</v>
          </cell>
          <cell r="E552">
            <v>30</v>
          </cell>
          <cell r="F552">
            <v>14.147999999999998</v>
          </cell>
        </row>
        <row r="553">
          <cell r="C553" t="str">
            <v>Interrupteur double va-et-vient monobloc à vis ou mixte, encastré série standard, y compris boîtier</v>
          </cell>
          <cell r="D553" t="str">
            <v>un</v>
          </cell>
          <cell r="E553">
            <v>30</v>
          </cell>
          <cell r="F553">
            <v>20.04</v>
          </cell>
        </row>
        <row r="554">
          <cell r="C554" t="str">
            <v>Bouton poussoir monobloc à vis ou mixte, encastré série standard, y compris boîtier</v>
          </cell>
          <cell r="D554" t="str">
            <v>un</v>
          </cell>
          <cell r="E554">
            <v>30</v>
          </cell>
          <cell r="F554">
            <v>14.856</v>
          </cell>
        </row>
        <row r="555">
          <cell r="C555" t="str">
            <v>Bouton poussoir lumineux monobloc à vis ou mixte, encastré série standard, y compris boîtier boîtier</v>
          </cell>
          <cell r="D555" t="str">
            <v>un</v>
          </cell>
          <cell r="E555">
            <v>30</v>
          </cell>
          <cell r="F555">
            <v>16.872</v>
          </cell>
        </row>
        <row r="556">
          <cell r="C556" t="str">
            <v>Bouton poussoir pour sonnerie monobloc à vis ou mixte, encastré série standard, y compris boîtier</v>
          </cell>
          <cell r="D556" t="str">
            <v>un</v>
          </cell>
          <cell r="E556">
            <v>20</v>
          </cell>
          <cell r="F556">
            <v>14.856</v>
          </cell>
        </row>
        <row r="558">
          <cell r="C558" t="str">
            <v>Interrupteur et boutons poussoirs série confort fournis, posés et raccordés</v>
          </cell>
        </row>
        <row r="559">
          <cell r="C559" t="str">
            <v>Interrupteur simple allumage monobloc à vis ou mixte, encastré série confort y compris boîtier et enjoliveur</v>
          </cell>
          <cell r="D559" t="str">
            <v>un</v>
          </cell>
          <cell r="E559">
            <v>20</v>
          </cell>
          <cell r="F559">
            <v>15.96</v>
          </cell>
        </row>
        <row r="560">
          <cell r="C560" t="str">
            <v>Interrupteur double allumage monobloc à vis ou mixte, encastré série confort y compris boîtier et enjoliveur</v>
          </cell>
          <cell r="D560" t="str">
            <v>un</v>
          </cell>
          <cell r="E560">
            <v>20</v>
          </cell>
          <cell r="F560">
            <v>17.724</v>
          </cell>
        </row>
        <row r="561">
          <cell r="C561" t="str">
            <v>Interrupteur va-et-vient monobloc à vis ou mixte, encastré série confort y compris boîtier et enjoliveur</v>
          </cell>
          <cell r="D561" t="str">
            <v>un</v>
          </cell>
          <cell r="E561">
            <v>20</v>
          </cell>
          <cell r="F561">
            <v>15.995999999999999</v>
          </cell>
        </row>
        <row r="562">
          <cell r="C562" t="str">
            <v>Interrupteur double va-et-vient monobloc à vis ou mixte, encastré série confort y compris boîtier et enjoliveur</v>
          </cell>
          <cell r="D562" t="str">
            <v>un</v>
          </cell>
          <cell r="E562">
            <v>20</v>
          </cell>
          <cell r="F562">
            <v>17.724</v>
          </cell>
        </row>
        <row r="563">
          <cell r="C563" t="str">
            <v>Bouton poussoir monobloc à vis ou mixte, encastré série confort y compris boîtier et enjoliveur</v>
          </cell>
          <cell r="D563" t="str">
            <v>un</v>
          </cell>
          <cell r="E563">
            <v>20</v>
          </cell>
          <cell r="F563">
            <v>17.100000000000001</v>
          </cell>
        </row>
        <row r="564">
          <cell r="C564" t="str">
            <v>Bouton poussoir lumineux monobloc à vis ou mixte, encastré série confort y compris boîtier boîtier et enjoliveur</v>
          </cell>
          <cell r="D564" t="str">
            <v>un</v>
          </cell>
          <cell r="E564">
            <v>20</v>
          </cell>
          <cell r="F564">
            <v>19.992000000000001</v>
          </cell>
        </row>
        <row r="565">
          <cell r="C565" t="str">
            <v>Bouton poussoir pour sonnerie monobloc à vis ou mixte, encastré série confort y compris boîtier et enjoliveur</v>
          </cell>
          <cell r="D565" t="str">
            <v>un</v>
          </cell>
          <cell r="E565">
            <v>20</v>
          </cell>
          <cell r="F565">
            <v>17.100000000000001</v>
          </cell>
        </row>
        <row r="566">
          <cell r="C566" t="str">
            <v>Variateur de lumière de 500 W monobloc à vis ou mixte, encastré série confort y compris boîtier et enjoliveur</v>
          </cell>
          <cell r="D566" t="str">
            <v>un</v>
          </cell>
          <cell r="E566">
            <v>5</v>
          </cell>
          <cell r="F566">
            <v>26.772000000000002</v>
          </cell>
        </row>
        <row r="567">
          <cell r="C567" t="str">
            <v>Variateur de lumière de 1200 W monobloc à vis ou mixte, encastré série confort y compris boîtier et enjoliveur</v>
          </cell>
          <cell r="D567" t="str">
            <v>un</v>
          </cell>
          <cell r="E567">
            <v>5</v>
          </cell>
          <cell r="F567">
            <v>84.011999999999986</v>
          </cell>
        </row>
        <row r="570">
          <cell r="C570" t="str">
            <v>ENONCES DES OUVRAGES</v>
          </cell>
          <cell r="D570" t="str">
            <v>U</v>
          </cell>
          <cell r="E570" t="str">
            <v>Q</v>
          </cell>
          <cell r="F570" t="str">
            <v>Prix  unitaires</v>
          </cell>
        </row>
        <row r="571">
          <cell r="C571" t="str">
            <v>Inter et B.P. série antivandale fournis, posés et raccordés</v>
          </cell>
        </row>
        <row r="572">
          <cell r="C572" t="str">
            <v>Bouton poussoir série antivandale métal avec système antivol - IP 55</v>
          </cell>
          <cell r="D572" t="str">
            <v>un</v>
          </cell>
          <cell r="E572">
            <v>20</v>
          </cell>
          <cell r="F572">
            <v>29.7</v>
          </cell>
        </row>
        <row r="573">
          <cell r="C573" t="str">
            <v>Bouton poussoir lumineux série antivandale métal avec système antivol - IP 55</v>
          </cell>
          <cell r="D573" t="str">
            <v>un</v>
          </cell>
          <cell r="E573">
            <v>20</v>
          </cell>
          <cell r="F573">
            <v>29.7</v>
          </cell>
        </row>
        <row r="575">
          <cell r="C575" t="str">
            <v>Prises et sorties de câble série standard fournies, posées et raccordées</v>
          </cell>
        </row>
        <row r="576">
          <cell r="C576" t="str">
            <v>Prise rasoir avec transformateur incorporé monobloc à vis ou mixte, encastré série standard, y compris boîtier</v>
          </cell>
          <cell r="D576" t="str">
            <v>un</v>
          </cell>
          <cell r="E576">
            <v>30</v>
          </cell>
          <cell r="F576">
            <v>46.295999999999999</v>
          </cell>
        </row>
        <row r="577">
          <cell r="C577" t="str">
            <v>Prise de courant 2P + T - 10/16 A monobloc à vis ou mixte, encastré série standard, y compris boîtier</v>
          </cell>
          <cell r="D577" t="str">
            <v>un</v>
          </cell>
          <cell r="E577">
            <v>30</v>
          </cell>
          <cell r="F577">
            <v>14.591999999999999</v>
          </cell>
        </row>
        <row r="578">
          <cell r="C578" t="str">
            <v>Prise de courant 2P + T - 20 A monobloc à vis ou mixte, encastré série standard, y compris boîtier</v>
          </cell>
          <cell r="D578" t="str">
            <v>un</v>
          </cell>
          <cell r="E578">
            <v>30</v>
          </cell>
          <cell r="F578">
            <v>21.876000000000001</v>
          </cell>
        </row>
        <row r="579">
          <cell r="C579" t="str">
            <v>Prise de courant 3P + T - 20 A monobloc à vis ou mixte, encastré série standard, y compris boîtier</v>
          </cell>
          <cell r="D579" t="str">
            <v>un</v>
          </cell>
          <cell r="E579">
            <v>30</v>
          </cell>
          <cell r="F579">
            <v>22.692</v>
          </cell>
        </row>
        <row r="580">
          <cell r="C580" t="str">
            <v>Prise de courant 3P + N + T 20 A monobloc à vis ou mixte, encastré série standard, y compris boîtier</v>
          </cell>
          <cell r="D580" t="str">
            <v>un</v>
          </cell>
          <cell r="E580">
            <v>30</v>
          </cell>
          <cell r="F580">
            <v>23.568000000000001</v>
          </cell>
        </row>
        <row r="581">
          <cell r="C581" t="str">
            <v>Prise de courant 2P + T - 32 A monobloc à vis ou mixte, encastré série standard, y compris boîtier</v>
          </cell>
          <cell r="D581" t="str">
            <v>un</v>
          </cell>
          <cell r="E581">
            <v>30</v>
          </cell>
          <cell r="F581">
            <v>27.384</v>
          </cell>
        </row>
        <row r="582">
          <cell r="C582" t="str">
            <v>Prise de courant 3P + T - 32 A monobloc à vis ou mixte, encastré série standard, y compris boîtier</v>
          </cell>
          <cell r="D582" t="str">
            <v>un</v>
          </cell>
          <cell r="E582">
            <v>30</v>
          </cell>
          <cell r="F582">
            <v>29.928000000000001</v>
          </cell>
        </row>
        <row r="583">
          <cell r="C583" t="str">
            <v>Prise de courant 3P + N + T 32 A monobloc à vis ou mixte, encastré série standard, y compris boîtier</v>
          </cell>
          <cell r="D583" t="str">
            <v>un</v>
          </cell>
          <cell r="E583">
            <v>30</v>
          </cell>
          <cell r="F583">
            <v>31.584</v>
          </cell>
        </row>
        <row r="584">
          <cell r="C584" t="str">
            <v>Prise TV  monobloc à vis ou mixte, encastré série standard, y compris boîtier</v>
          </cell>
          <cell r="D584" t="str">
            <v>un</v>
          </cell>
          <cell r="E584">
            <v>30</v>
          </cell>
          <cell r="F584">
            <v>16.056000000000001</v>
          </cell>
        </row>
        <row r="585">
          <cell r="C585" t="str">
            <v>Prise conjoncteur RJ45 série standard, saillie, compris cadre</v>
          </cell>
          <cell r="D585" t="str">
            <v>un</v>
          </cell>
          <cell r="E585">
            <v>40</v>
          </cell>
          <cell r="F585">
            <v>27.911999999999995</v>
          </cell>
        </row>
        <row r="586">
          <cell r="C586" t="str">
            <v>Sortie de câble 2 x 10/20 A + T  monobloc à vis ou mixte, encastré série standard, y compris boîtier</v>
          </cell>
          <cell r="D586" t="str">
            <v>un</v>
          </cell>
          <cell r="E586">
            <v>20</v>
          </cell>
          <cell r="F586">
            <v>16.655999999999999</v>
          </cell>
        </row>
        <row r="587">
          <cell r="C587" t="str">
            <v>Sortie de câble 2 x 20/32 A + T  monobloc à vis ou mixte, encastré série standard, y compris boîtier</v>
          </cell>
          <cell r="D587" t="str">
            <v>un</v>
          </cell>
          <cell r="E587">
            <v>20</v>
          </cell>
          <cell r="F587">
            <v>18.611999999999998</v>
          </cell>
        </row>
        <row r="589">
          <cell r="C589" t="str">
            <v>Prises et sorties de câble série confort fournies, posées et raccordées</v>
          </cell>
        </row>
        <row r="590">
          <cell r="C590" t="str">
            <v>Prise de courant 2P + T - 10/16 A monobloc à vis ou mixte, encastré série confort y compris boîtier et enjoliveur</v>
          </cell>
          <cell r="D590" t="str">
            <v>un</v>
          </cell>
          <cell r="E590">
            <v>30</v>
          </cell>
          <cell r="F590">
            <v>15.66</v>
          </cell>
        </row>
        <row r="591">
          <cell r="C591" t="str">
            <v>Prise de courant 2P + T - 10/16 A à détrompeur monobloc à vis ou mixte, encastré série confort y compris boîtier et enjoliveur</v>
          </cell>
          <cell r="D591" t="str">
            <v>un</v>
          </cell>
          <cell r="E591">
            <v>30</v>
          </cell>
          <cell r="F591">
            <v>19.211999999999996</v>
          </cell>
        </row>
        <row r="592">
          <cell r="C592" t="str">
            <v>Prise TV  monobloc à vis ou mixte, encastré série confort y compris boîtier et enjoliveur</v>
          </cell>
          <cell r="D592" t="str">
            <v>un</v>
          </cell>
          <cell r="E592">
            <v>20</v>
          </cell>
          <cell r="F592">
            <v>17.003999999999998</v>
          </cell>
        </row>
        <row r="593">
          <cell r="C593" t="str">
            <v>Prise conjoncteur RJ45 série standard, saillie, compris cadre</v>
          </cell>
          <cell r="D593" t="str">
            <v>un</v>
          </cell>
          <cell r="E593">
            <v>40</v>
          </cell>
          <cell r="F593">
            <v>17.52</v>
          </cell>
        </row>
        <row r="595">
          <cell r="C595" t="str">
            <v>Prises et sorties de câble série luxe fournies, posées et raccordées</v>
          </cell>
        </row>
        <row r="596">
          <cell r="C596" t="str">
            <v>Prise de courant 2P + T - 10/16 A monobloc à vis ou mixte, encastré série luxe y compris boîtier et plaque décorative</v>
          </cell>
          <cell r="D596" t="str">
            <v>un</v>
          </cell>
          <cell r="E596">
            <v>30</v>
          </cell>
          <cell r="F596">
            <v>16.367999999999999</v>
          </cell>
        </row>
        <row r="597">
          <cell r="C597" t="str">
            <v>Prise de courant 2P + T - 10/16 A à détrompeur monobloc à vis ou mixte, encastré série luxe y compris boîtier et plaque décorative</v>
          </cell>
          <cell r="D597" t="str">
            <v>un</v>
          </cell>
          <cell r="E597">
            <v>30</v>
          </cell>
          <cell r="F597">
            <v>22.692</v>
          </cell>
        </row>
        <row r="598">
          <cell r="C598" t="str">
            <v>Bloc double prise 2P + T 10/16 A monobloc à vis ou mixte, encastré série luxe y compris boîtier et plaque décorative</v>
          </cell>
          <cell r="D598" t="str">
            <v xml:space="preserve">un </v>
          </cell>
          <cell r="E598">
            <v>30</v>
          </cell>
          <cell r="F598">
            <v>19.692</v>
          </cell>
        </row>
        <row r="599">
          <cell r="C599" t="str">
            <v>Prise TV  monobloc à vis ou mixte, encastré série luxe y compris boîtier et plaque décorative</v>
          </cell>
          <cell r="D599" t="str">
            <v>un</v>
          </cell>
          <cell r="E599">
            <v>30</v>
          </cell>
          <cell r="F599">
            <v>18.059999999999999</v>
          </cell>
        </row>
        <row r="600">
          <cell r="C600" t="str">
            <v>Prise conjoncteur RJ45 série standard, saillie, compris cadre</v>
          </cell>
          <cell r="D600" t="str">
            <v>un</v>
          </cell>
          <cell r="E600">
            <v>40</v>
          </cell>
          <cell r="F600">
            <v>25.032</v>
          </cell>
        </row>
        <row r="602">
          <cell r="C602" t="str">
            <v>Prises série antivandale fournis, posés et raccordés</v>
          </cell>
        </row>
        <row r="603">
          <cell r="C603" t="str">
            <v>Prise de courant 2P + T 10/16 A  série antivandale métal avec système antivol - IP 55 avec volet</v>
          </cell>
          <cell r="D603" t="str">
            <v>un</v>
          </cell>
          <cell r="E603">
            <v>20</v>
          </cell>
          <cell r="F603">
            <v>27.492000000000001</v>
          </cell>
        </row>
        <row r="604">
          <cell r="C604" t="str">
            <v>Prise de courant 2P + T 10/16 A série antivandale métal avec système antivol - IP 55 - avec volet avec serrure</v>
          </cell>
          <cell r="D604" t="str">
            <v>un</v>
          </cell>
          <cell r="E604">
            <v>20</v>
          </cell>
          <cell r="F604">
            <v>50.808</v>
          </cell>
        </row>
        <row r="610">
          <cell r="C610" t="str">
            <v>ENONCES DES OUVRAGES</v>
          </cell>
          <cell r="D610" t="str">
            <v>U</v>
          </cell>
          <cell r="E610" t="str">
            <v>Q</v>
          </cell>
          <cell r="F610" t="str">
            <v>Prix  unitaires</v>
          </cell>
        </row>
        <row r="612">
          <cell r="C612" t="str">
            <v>Hublots en fourniture, pose et raccordement</v>
          </cell>
        </row>
        <row r="613">
          <cell r="C613" t="str">
            <v>Hublot rond étanche classe 2 à monture invisible pour lampe jusqu'à 100 W , corps en matière plastique moulée avec diffuseur polycarbonate IP 55</v>
          </cell>
          <cell r="D613" t="str">
            <v>un</v>
          </cell>
          <cell r="E613">
            <v>20</v>
          </cell>
          <cell r="F613">
            <v>20.412000000000003</v>
          </cell>
        </row>
        <row r="614">
          <cell r="C614" t="str">
            <v>Hublot carré étanche classe 2 à monture invisible pour lampe jusqu'à 75 W , corps en matière plastique moulée avec diffuseur polycarbonate IP 55</v>
          </cell>
          <cell r="D614" t="str">
            <v>un</v>
          </cell>
          <cell r="E614">
            <v>20</v>
          </cell>
          <cell r="F614">
            <v>25.992000000000001</v>
          </cell>
        </row>
        <row r="615">
          <cell r="C615" t="str">
            <v>Hublot rond antivandales étanche classe 2 à monture invisible pour lampe jusqu'à 100 W , corps en matière plastique moulée avec diffuseur polycarbonate IP 55</v>
          </cell>
          <cell r="D615" t="str">
            <v>un</v>
          </cell>
          <cell r="E615">
            <v>15</v>
          </cell>
          <cell r="F615">
            <v>28.811999999999998</v>
          </cell>
        </row>
        <row r="616">
          <cell r="C616" t="str">
            <v>Hublot rectangulaire (200 x 140 mm) étanche classe 2 pour lampe 75 W</v>
          </cell>
          <cell r="D616" t="str">
            <v>un</v>
          </cell>
          <cell r="E616">
            <v>5</v>
          </cell>
          <cell r="F616">
            <v>25.992000000000001</v>
          </cell>
        </row>
        <row r="617">
          <cell r="C617" t="str">
            <v>Majoration avec diffuseur rouge pour locaux techniques et signalisation</v>
          </cell>
          <cell r="D617" t="str">
            <v>un</v>
          </cell>
          <cell r="E617">
            <v>2</v>
          </cell>
          <cell r="F617">
            <v>22.236000000000001</v>
          </cell>
        </row>
        <row r="619">
          <cell r="C619" t="str">
            <v>Appliques linolite IP 55 en fourniture, pose et raccordement</v>
          </cell>
        </row>
        <row r="620">
          <cell r="C620" t="str">
            <v>Applique linolite avec diffuseur mini 60 W classe 2 avec interrupteur</v>
          </cell>
          <cell r="D620" t="str">
            <v>un</v>
          </cell>
          <cell r="E620">
            <v>10</v>
          </cell>
          <cell r="F620">
            <v>22.452000000000002</v>
          </cell>
        </row>
        <row r="621">
          <cell r="C621" t="str">
            <v>Applique linolite avec diffuseur mini 60 W classe 2  et prise 2P avec transformateur de séparation incorporé 220/230V -20 VA</v>
          </cell>
          <cell r="D621" t="str">
            <v>un</v>
          </cell>
          <cell r="E621">
            <v>10</v>
          </cell>
          <cell r="F621">
            <v>35.351999999999997</v>
          </cell>
        </row>
        <row r="622">
          <cell r="C622" t="str">
            <v>Applique linolite avec diffuseur jusqu'à mini 60 W classe 2 avec interrupteur et prise 2P avec transformateur de séparation incorporé 220/230V -20 VA</v>
          </cell>
          <cell r="D622" t="str">
            <v>un</v>
          </cell>
          <cell r="E622">
            <v>20</v>
          </cell>
          <cell r="F622">
            <v>36.911999999999999</v>
          </cell>
        </row>
        <row r="628">
          <cell r="C628" t="str">
            <v>ENONCES DES OUVRAGES</v>
          </cell>
          <cell r="D628" t="str">
            <v>U</v>
          </cell>
          <cell r="E628" t="str">
            <v>Q</v>
          </cell>
          <cell r="F628" t="str">
            <v>Prix  unitaires</v>
          </cell>
        </row>
        <row r="630">
          <cell r="C630" t="str">
            <v>Réglettes fluorescentes</v>
          </cell>
        </row>
        <row r="631">
          <cell r="C631" t="str">
            <v>Réglette fluo avec starter électronique et ballast de type compensé mono de 0,60 à 1,20 m avec tube de 18 W à 36 W diamètre 26 à double broche</v>
          </cell>
          <cell r="D631" t="str">
            <v>un</v>
          </cell>
          <cell r="E631">
            <v>20</v>
          </cell>
          <cell r="F631">
            <v>19.391999999999999</v>
          </cell>
        </row>
        <row r="632">
          <cell r="C632" t="str">
            <v>Réglette fluo avec starter électronique et ballast de type compensé mono de 1,50 m avec tube de 58 W diamètre 26 à double broche</v>
          </cell>
          <cell r="D632" t="str">
            <v>un</v>
          </cell>
          <cell r="E632">
            <v>15</v>
          </cell>
          <cell r="F632">
            <v>21.216000000000005</v>
          </cell>
        </row>
        <row r="633">
          <cell r="C633" t="str">
            <v>Réglette fluo avec starter électronique et ballast de type compensé duo de 0,60 m avec tube de 18 W diamètre 26 à double broche</v>
          </cell>
          <cell r="D633" t="str">
            <v>un</v>
          </cell>
          <cell r="E633">
            <v>10</v>
          </cell>
          <cell r="F633">
            <v>23.891999999999999</v>
          </cell>
        </row>
        <row r="634">
          <cell r="C634" t="str">
            <v>Réglette fluo avec starter électronique et ballast de type compensé duo de 1,20 m avec tube de 36 W diamètre 26 à double broche</v>
          </cell>
          <cell r="D634" t="str">
            <v>un</v>
          </cell>
          <cell r="E634">
            <v>20</v>
          </cell>
          <cell r="F634">
            <v>28.692</v>
          </cell>
        </row>
        <row r="635">
          <cell r="C635" t="str">
            <v>Réglette fluo avec starter électronique et ballast de type compensé duo de 1,50 m avec tube de 58 W diamètre 26 à double broche</v>
          </cell>
          <cell r="D635" t="str">
            <v>un</v>
          </cell>
          <cell r="E635">
            <v>5</v>
          </cell>
          <cell r="F635">
            <v>29.88</v>
          </cell>
        </row>
        <row r="636">
          <cell r="C636" t="str">
            <v>Réglette fluo étanche avec starter électronique et ballast de type compensé mono de 0,60 m avec tube de 18 W  diamètre 26 à double broche</v>
          </cell>
          <cell r="D636" t="str">
            <v>un</v>
          </cell>
          <cell r="E636">
            <v>10</v>
          </cell>
          <cell r="F636">
            <v>29.28</v>
          </cell>
        </row>
        <row r="637">
          <cell r="C637" t="str">
            <v>Réglette fluo étanche avec starter électronique et ballast de type compensé mono de 1,20 m avec tube de 36 W  diamètre 26 à double broche</v>
          </cell>
          <cell r="D637" t="str">
            <v>un</v>
          </cell>
          <cell r="E637">
            <v>10</v>
          </cell>
          <cell r="F637">
            <v>34.391999999999996</v>
          </cell>
        </row>
        <row r="638">
          <cell r="C638" t="str">
            <v>Réglette fluo étanche avec starter électronique et ballast de type compensé mono de 1,50 m avec tube de 58 W  diamètre 26 à double broche</v>
          </cell>
          <cell r="D638" t="str">
            <v>un</v>
          </cell>
          <cell r="E638">
            <v>10</v>
          </cell>
          <cell r="F638">
            <v>35.435999999999993</v>
          </cell>
        </row>
        <row r="640">
          <cell r="C640" t="str">
            <v>Luminaires fluorescents encastré à grille</v>
          </cell>
        </row>
        <row r="641">
          <cell r="C641" t="str">
            <v>Luminaire fluorescent encastré à grille aluminium avec starter électronique et ballast compensé de 600 x 300 mm, 2 x 18 W diamètre 26 à double broche</v>
          </cell>
          <cell r="D641" t="str">
            <v>un</v>
          </cell>
          <cell r="E641">
            <v>15</v>
          </cell>
          <cell r="F641">
            <v>20.46</v>
          </cell>
        </row>
        <row r="642">
          <cell r="C642" t="str">
            <v>Luminaire fluorescent encastré à grille aluminium avec starter électronique et ballast compensé de 600 x 600 mm, 3 x 18 W diamètre 26 à double broche</v>
          </cell>
          <cell r="D642" t="str">
            <v>un</v>
          </cell>
          <cell r="E642">
            <v>15</v>
          </cell>
          <cell r="F642">
            <v>46.163999999999994</v>
          </cell>
        </row>
        <row r="643">
          <cell r="C643" t="str">
            <v>Luminaire fluorescent encastré à grille aluminium avec starter électronique et ballast compensé de 600 x 600 mm, 4 x 18 W diamètre 26 à double broche</v>
          </cell>
          <cell r="D643" t="str">
            <v>un</v>
          </cell>
          <cell r="E643">
            <v>15</v>
          </cell>
          <cell r="F643">
            <v>53.027999999999999</v>
          </cell>
        </row>
        <row r="644">
          <cell r="C644" t="str">
            <v>Luminaire fluorescent encastré à grille aluminium avec starter électronique et ballast compensé de 1200 x 300 mm, 2 x 36 W diamètre 26 à double broche</v>
          </cell>
          <cell r="D644" t="str">
            <v>un</v>
          </cell>
          <cell r="E644">
            <v>10</v>
          </cell>
          <cell r="F644">
            <v>56.82</v>
          </cell>
        </row>
        <row r="645">
          <cell r="C645" t="str">
            <v>Luminaire fluorescent encastré à grille aluminium avec starter électronique et ballast compensé de 1200 x 300 mm, 2 x 58 W diamètre 26 à double broche</v>
          </cell>
          <cell r="D645" t="str">
            <v>un</v>
          </cell>
          <cell r="E645">
            <v>10</v>
          </cell>
          <cell r="F645">
            <v>29.58</v>
          </cell>
        </row>
        <row r="647">
          <cell r="C647" t="str">
            <v>Luminaires fluorescents encastré à grille basse luminance symétrique</v>
          </cell>
        </row>
        <row r="648">
          <cell r="C648" t="str">
            <v>Luminaire fluorescent encastré à grille basse luminance avec starter électronique et ballast compensé de 1200 x 300 mm, 2 x 36 W diamètre 26 à double broche</v>
          </cell>
          <cell r="D648" t="str">
            <v>un</v>
          </cell>
          <cell r="E648">
            <v>15</v>
          </cell>
          <cell r="F648">
            <v>53.22</v>
          </cell>
        </row>
        <row r="649">
          <cell r="C649" t="str">
            <v>Luminaire fluorescent encastré à grille basse luminance avec starter électronique et ballast compensé de 600 x 300 mm, 2 x 18 W diamètre 26 à double broche</v>
          </cell>
          <cell r="D649" t="str">
            <v>un</v>
          </cell>
          <cell r="E649">
            <v>15</v>
          </cell>
          <cell r="F649">
            <v>19.2</v>
          </cell>
        </row>
        <row r="650">
          <cell r="C650" t="str">
            <v>Luminaire fluorescent encastré à grille basse luminance avec starter électronique et ballast compensé de 600 x 600 mm, 3 x 18 W diamètre 26 à double broche</v>
          </cell>
          <cell r="D650" t="str">
            <v>un</v>
          </cell>
          <cell r="E650">
            <v>20</v>
          </cell>
          <cell r="F650">
            <v>50.94</v>
          </cell>
        </row>
        <row r="651">
          <cell r="C651" t="str">
            <v>Luminaire fluorescent encastré à grille basse luminance avec starter électronique et ballast compensé de 600 x 600 mm, 4 x 18 W diamètre 26 à double broche</v>
          </cell>
          <cell r="D651" t="str">
            <v>un</v>
          </cell>
          <cell r="E651">
            <v>10</v>
          </cell>
          <cell r="F651">
            <v>50.627999999999993</v>
          </cell>
        </row>
        <row r="652">
          <cell r="C652" t="str">
            <v>Luminaire fluorescent encastré à grille basse luminance avec starter électronique et ballast compensé de 1500 x 300 mm, 2 x 58 W diamètre 26 à double broche</v>
          </cell>
          <cell r="D652" t="str">
            <v>un</v>
          </cell>
          <cell r="E652">
            <v>5</v>
          </cell>
          <cell r="F652">
            <v>12</v>
          </cell>
        </row>
        <row r="654">
          <cell r="C654" t="str">
            <v xml:space="preserve">Luminaires fluorescents encastré à grille très basse luminance </v>
          </cell>
        </row>
        <row r="655">
          <cell r="C655" t="str">
            <v>Luminaire fluorescent encastré à grille très basse luminance en aluminium brillant double parabole avec starter électronique et ballast compensé de 1200 x 300 mm, 1 x 36 W diamètre 26 à double broche</v>
          </cell>
          <cell r="D655" t="str">
            <v>un</v>
          </cell>
          <cell r="E655">
            <v>10</v>
          </cell>
          <cell r="F655">
            <v>12</v>
          </cell>
        </row>
        <row r="656">
          <cell r="C656" t="str">
            <v>Luminaire fluorescent encastré à grille très basse luminance en aluminium brillant double parabole avec starter électronique et ballast compensé de 1200 x 300 mm, 2 x 36 W diamètre 26 à double broche</v>
          </cell>
          <cell r="D656" t="str">
            <v>un</v>
          </cell>
          <cell r="E656">
            <v>10</v>
          </cell>
          <cell r="F656">
            <v>74.819999999999993</v>
          </cell>
        </row>
        <row r="657">
          <cell r="C657" t="str">
            <v>Luminaire fluorescent encastré à grille très basse luminance en aluminium brillant double parabole avec starter électronique et ballast compensé de 600 x 600 mm, 3 x 18 W diamètre 26 à double broche</v>
          </cell>
          <cell r="D657" t="str">
            <v>un</v>
          </cell>
          <cell r="E657">
            <v>10</v>
          </cell>
          <cell r="F657">
            <v>70.944000000000003</v>
          </cell>
        </row>
        <row r="658">
          <cell r="C658" t="str">
            <v>Luminaire fluorescent encastré à grille très basse luminance en aluminium brillant double parabole avec starter électronique et ballast compensé de 600 x 600 mm, 4 x 18 W diamètre 26 à double broche</v>
          </cell>
          <cell r="D658" t="str">
            <v>un</v>
          </cell>
          <cell r="E658">
            <v>10</v>
          </cell>
          <cell r="F658">
            <v>75.432000000000002</v>
          </cell>
        </row>
        <row r="661">
          <cell r="C661" t="str">
            <v>ENONCES DES OUVRAGES</v>
          </cell>
          <cell r="D661" t="str">
            <v>U</v>
          </cell>
          <cell r="E661" t="str">
            <v>Q</v>
          </cell>
          <cell r="F661" t="str">
            <v>Prix  unitaires</v>
          </cell>
        </row>
        <row r="662">
          <cell r="C662" t="str">
            <v>Luminaires fluorescents encastré à éclairage indirect</v>
          </cell>
        </row>
        <row r="663">
          <cell r="C663" t="str">
            <v>Luminaire fluorescent encastré à grille éclairage indirect avec starter et ballast électronique série confort de 300 x 300 mm, 2 x 18 W compactes avec lampe tube diamètre 26 à double broche</v>
          </cell>
          <cell r="D663" t="str">
            <v>un</v>
          </cell>
          <cell r="E663">
            <v>5</v>
          </cell>
          <cell r="F663">
            <v>83.891999999999996</v>
          </cell>
        </row>
        <row r="664">
          <cell r="C664" t="str">
            <v>Luminaire fluorescent encastré à grille éclairage indirect avec starter et ballast électronique série confort de 600 x 600 mm, 2 x 58 W compactes avec lampe tube diamètre 26 à double broche</v>
          </cell>
          <cell r="D664" t="str">
            <v>un</v>
          </cell>
          <cell r="E664">
            <v>10</v>
          </cell>
          <cell r="F664">
            <v>153.46799999999999</v>
          </cell>
        </row>
        <row r="666">
          <cell r="C666" t="str">
            <v>Luminaires fluorescents encastré à vasque</v>
          </cell>
        </row>
        <row r="667">
          <cell r="C667" t="str">
            <v>Luminaire fluorescent encastré à vasque opale avec starter et ballast électronique série confort de 600 x 600 mm, 4 x 18 W à diamètre 26 double broche</v>
          </cell>
          <cell r="D667" t="str">
            <v>un</v>
          </cell>
          <cell r="E667">
            <v>5</v>
          </cell>
          <cell r="F667">
            <v>42</v>
          </cell>
        </row>
        <row r="668">
          <cell r="C668" t="str">
            <v>Luminaire fluorescent encastré à vasque opale avec starter et ballast électronique série confort de 1500 x 300 mm, 1 x 58 W à diamètre 26 double broche</v>
          </cell>
          <cell r="D668" t="str">
            <v>un</v>
          </cell>
          <cell r="E668">
            <v>5</v>
          </cell>
          <cell r="F668">
            <v>42</v>
          </cell>
        </row>
        <row r="669">
          <cell r="C669" t="str">
            <v>Luminaire fluorescent encastré à vasque opale avec starter et ballast électronique série confort de 1500 x 300 mm, 2 x 58 W diamètre 26 à double broche</v>
          </cell>
          <cell r="D669" t="str">
            <v>un</v>
          </cell>
          <cell r="E669">
            <v>5</v>
          </cell>
          <cell r="F669">
            <v>42</v>
          </cell>
        </row>
        <row r="671">
          <cell r="C671" t="str">
            <v>Luminaires fluorescents en saillie à grille à lames</v>
          </cell>
        </row>
        <row r="672">
          <cell r="C672" t="str">
            <v>Luminaire fluorescent en saillie à grille à lames et V central avec starter électronique et ballast compensé série standard de 1200 x 300 mm, 2 x 36 W diamètre 26 à double broche</v>
          </cell>
          <cell r="D672" t="str">
            <v>un</v>
          </cell>
          <cell r="E672">
            <v>15</v>
          </cell>
          <cell r="F672">
            <v>48.24</v>
          </cell>
        </row>
        <row r="673">
          <cell r="C673" t="str">
            <v>Luminaire fluorescent en saillie à grille à lames et V central avec starter électronique et ballast compensé série standard de 1500 x 300 mm, 2 x 58 W diamètre 26 à double broche</v>
          </cell>
          <cell r="D673" t="str">
            <v>un</v>
          </cell>
          <cell r="E673">
            <v>15</v>
          </cell>
          <cell r="F673">
            <v>53.58</v>
          </cell>
        </row>
        <row r="674">
          <cell r="C674" t="str">
            <v>Luminaire fluorescent en saillie à grille à lames et V central avec starter électronique et ballast compensé série standard de 600 x 600 mm, 4 x 18 W diamètre 26 à double broche</v>
          </cell>
          <cell r="D674" t="str">
            <v>un</v>
          </cell>
          <cell r="E674">
            <v>15</v>
          </cell>
          <cell r="F674">
            <v>53.027999999999999</v>
          </cell>
        </row>
        <row r="675">
          <cell r="C675" t="str">
            <v>Luminaire fluorescent en saillie classe 2 à grille à lames et V central avec starter électronique et ballast compensé série standard de 1200 x 300 mm, 2 x 36 W diamètre 26 à double broche</v>
          </cell>
          <cell r="D675" t="str">
            <v>un</v>
          </cell>
          <cell r="E675">
            <v>15</v>
          </cell>
          <cell r="F675">
            <v>48.24</v>
          </cell>
        </row>
        <row r="676">
          <cell r="C676" t="str">
            <v>Luminaire fluorescent en saillie classe 2 à grille à lames et V central avec starter électronique et ballast compensé série standard de 1500 x 300 mm, 2 x 58 W diamètre 26 à double broche</v>
          </cell>
          <cell r="D676" t="str">
            <v>un</v>
          </cell>
          <cell r="E676">
            <v>10</v>
          </cell>
          <cell r="F676">
            <v>53.58</v>
          </cell>
        </row>
        <row r="678">
          <cell r="C678" t="str">
            <v>Luminaires fluorescents en saillie à grille aluminium</v>
          </cell>
        </row>
        <row r="679">
          <cell r="C679" t="str">
            <v>Luminaire fluorescent en saillie à grille aluminium avec starter électronique et ballast compensé série standard de 600 x 300 mm, 1 x 36 W diamètre 26 à double broche</v>
          </cell>
          <cell r="D679" t="str">
            <v>un</v>
          </cell>
          <cell r="E679">
            <v>10</v>
          </cell>
          <cell r="F679">
            <v>24</v>
          </cell>
        </row>
        <row r="680">
          <cell r="C680" t="str">
            <v>Luminaire fluorescent en saillie à grille aluminium avec starter électronique et ballast compensé série standard de 1500 x 300 mm, 1 x 58 W diamètre 26 à double broche</v>
          </cell>
          <cell r="D680" t="str">
            <v>un</v>
          </cell>
          <cell r="E680">
            <v>5</v>
          </cell>
          <cell r="F680">
            <v>44.387999999999998</v>
          </cell>
        </row>
        <row r="681">
          <cell r="C681" t="str">
            <v>Luminaire fluorescent en saillie à grille aluminium avec starter électronique et ballast compensé série standard de 1200 x 300 mm, 2 x 36 W diamètre 26 à double broche</v>
          </cell>
          <cell r="D681" t="str">
            <v>un</v>
          </cell>
          <cell r="E681">
            <v>5</v>
          </cell>
          <cell r="F681">
            <v>48.48</v>
          </cell>
        </row>
        <row r="682">
          <cell r="C682" t="str">
            <v>Luminaire fluorescent en saillie à grille aluminium avec starter électronique et ballast compensé série standard de 1500 x 300 mm, 2 x 58 W diamètre 26 à double broche</v>
          </cell>
          <cell r="D682" t="str">
            <v>un</v>
          </cell>
          <cell r="E682">
            <v>5</v>
          </cell>
          <cell r="F682">
            <v>53.58</v>
          </cell>
        </row>
        <row r="683">
          <cell r="C683" t="str">
            <v>Luminaire fluorescent en saillie à grille aluminium avec starter électronique et ballast compensé série standard de 600 x 600 mm, 4 x 18 W diamètre 26 à double broche</v>
          </cell>
          <cell r="D683" t="str">
            <v>un</v>
          </cell>
          <cell r="E683">
            <v>5</v>
          </cell>
          <cell r="F683">
            <v>47.027999999999999</v>
          </cell>
        </row>
        <row r="685">
          <cell r="C685" t="str">
            <v>Luminaires fluorescents en saillie à grille basse luminance</v>
          </cell>
        </row>
        <row r="686">
          <cell r="C686" t="str">
            <v>Luminaire fluorescent en saillie à grille basse luminance avec starter électronique et ballast compensé série standard de 1200 x 300 mm, 2 x 36 W diamètre 26 à double broche</v>
          </cell>
          <cell r="D686" t="str">
            <v>un</v>
          </cell>
          <cell r="E686">
            <v>10</v>
          </cell>
          <cell r="F686">
            <v>50.28</v>
          </cell>
        </row>
        <row r="687">
          <cell r="C687" t="str">
            <v>Luminaire fluorescent en saillie à grille basse luminance avec starter électronique et ballast compensé série standard de 1500 x 300 mm, 2 x 58 W diamètre 26 à double broche</v>
          </cell>
          <cell r="D687" t="str">
            <v>un</v>
          </cell>
          <cell r="E687">
            <v>5</v>
          </cell>
          <cell r="F687">
            <v>58.38</v>
          </cell>
        </row>
        <row r="688">
          <cell r="C688" t="str">
            <v>Luminaire fluorescent en saillie à grille basse luminance avec starter électronique et ballast compensé série standard de 600 x 600 mm, 4 x 18 W diamètre 26 à double broche</v>
          </cell>
          <cell r="D688" t="str">
            <v>un</v>
          </cell>
          <cell r="E688">
            <v>10</v>
          </cell>
          <cell r="F688">
            <v>54.708000000000006</v>
          </cell>
        </row>
        <row r="690">
          <cell r="C690" t="str">
            <v>Luminaire fluorescent à réflecteur industriel</v>
          </cell>
        </row>
        <row r="691">
          <cell r="C691" t="str">
            <v>Luminaire à réflecteur industriel en tôle émaillé de 1200 x 300 mm, 1 x 36 W avec starter électronique et ballast compensé et lampe-tube blanc industriel</v>
          </cell>
          <cell r="D691" t="str">
            <v>un</v>
          </cell>
          <cell r="E691">
            <v>10</v>
          </cell>
          <cell r="F691">
            <v>23.891999999999999</v>
          </cell>
        </row>
        <row r="692">
          <cell r="C692" t="str">
            <v>Luminaire à réflecteur industriel en tôle émaillé de 1200 x 300 mm, 2 x 36 W avec starter électronique et ballast compensé et lampe-tube blanc industriel</v>
          </cell>
          <cell r="D692" t="str">
            <v>un</v>
          </cell>
          <cell r="E692">
            <v>10</v>
          </cell>
          <cell r="F692">
            <v>32.663999999999994</v>
          </cell>
        </row>
        <row r="693">
          <cell r="C693" t="str">
            <v>Luminaire à réflecteur industriel en tôle émaillé de 1500 x 300 mm, 1 x 58 W avec starter électronique et ballast compensé et lampe-tube blanc industriel</v>
          </cell>
          <cell r="D693" t="str">
            <v>un</v>
          </cell>
          <cell r="E693">
            <v>5</v>
          </cell>
          <cell r="F693">
            <v>29.076000000000001</v>
          </cell>
        </row>
        <row r="694">
          <cell r="C694" t="str">
            <v>Luminaire à réflecteur industriel en tôle émaillé de 1500 x 300 mm, 2 x 58 W avec starter électronique et ballast compensé et lampe-tube blanc industriel</v>
          </cell>
          <cell r="D694" t="str">
            <v>un</v>
          </cell>
          <cell r="E694">
            <v>5</v>
          </cell>
          <cell r="F694">
            <v>39.18</v>
          </cell>
        </row>
        <row r="696">
          <cell r="C696" t="str">
            <v>Luminaire fluorescent étanche IP 65</v>
          </cell>
        </row>
        <row r="697">
          <cell r="C697" t="str">
            <v>Luminaire fluorescent étanche de 600 x 600 mm, 2 x 18 W avec starter électronique et ballast compensé et lampe-tube diamètre 26 à double broche</v>
          </cell>
          <cell r="D697" t="str">
            <v>un</v>
          </cell>
          <cell r="E697">
            <v>5</v>
          </cell>
          <cell r="F697">
            <v>41.46</v>
          </cell>
        </row>
        <row r="698">
          <cell r="C698" t="str">
            <v>Luminaire fluorescent étanche de 1200 x 300 mm, 2 x 36 W avec starter électronique et ballast compensé et lampe-tube diamètre 26 à double broche</v>
          </cell>
          <cell r="D698" t="str">
            <v>un</v>
          </cell>
          <cell r="E698">
            <v>5</v>
          </cell>
          <cell r="F698">
            <v>41.46</v>
          </cell>
        </row>
        <row r="699">
          <cell r="C699" t="str">
            <v>Luminaire fluorescent étanche de 1500 x 300 mm, 2 x 58 W avec starter électronique et ballast compensé et lampe-tube diamètre 26 à double broche</v>
          </cell>
          <cell r="D699" t="str">
            <v>un</v>
          </cell>
          <cell r="E699">
            <v>5</v>
          </cell>
          <cell r="F699">
            <v>45.18</v>
          </cell>
        </row>
        <row r="702">
          <cell r="C702" t="str">
            <v>ENONCES DES OUVRAGES</v>
          </cell>
          <cell r="D702" t="str">
            <v>U</v>
          </cell>
          <cell r="E702" t="str">
            <v>Q</v>
          </cell>
          <cell r="F702" t="str">
            <v>Prix  unitaires</v>
          </cell>
        </row>
        <row r="704">
          <cell r="C704" t="str">
            <v>Accessoires pour luminaires en saillie</v>
          </cell>
        </row>
        <row r="705">
          <cell r="C705" t="str">
            <v>Suspension de luminaires posées en saillie, hauteur de suspension jusqu'à 0,90 m à baldaquin</v>
          </cell>
          <cell r="D705" t="str">
            <v>un</v>
          </cell>
          <cell r="E705">
            <v>2</v>
          </cell>
          <cell r="F705">
            <v>53.891999999999996</v>
          </cell>
        </row>
        <row r="706">
          <cell r="C706" t="str">
            <v>Suspension de luminaires posées en saillie, hauteur de suspension jusqu'à 0,90 m par système à cache pitons</v>
          </cell>
          <cell r="D706" t="str">
            <v>un</v>
          </cell>
          <cell r="E706">
            <v>2</v>
          </cell>
          <cell r="F706">
            <v>47.891999999999996</v>
          </cell>
        </row>
        <row r="707">
          <cell r="C707" t="str">
            <v>Suspension de luminaires posées en saillie, hauteur de suspension jusqu'à 0,90 m par système à câbles acier</v>
          </cell>
          <cell r="D707" t="str">
            <v>un</v>
          </cell>
          <cell r="E707">
            <v>1</v>
          </cell>
          <cell r="F707">
            <v>47.891999999999996</v>
          </cell>
        </row>
        <row r="715">
          <cell r="C715" t="str">
            <v>ENONCES DES OUVRAGES</v>
          </cell>
          <cell r="D715" t="str">
            <v>U</v>
          </cell>
          <cell r="E715" t="str">
            <v>Q</v>
          </cell>
          <cell r="F715" t="str">
            <v>Prix  unitaires</v>
          </cell>
        </row>
        <row r="717">
          <cell r="C717" t="str">
            <v>Blocs autonomes en fourniture, pose et branchements</v>
          </cell>
        </row>
        <row r="718">
          <cell r="C718" t="str">
            <v>Bloc autonomes gamme standard NP 60 lumens avec étiquette de signalisation</v>
          </cell>
          <cell r="D718" t="str">
            <v>un</v>
          </cell>
          <cell r="E718">
            <v>20</v>
          </cell>
          <cell r="F718">
            <v>41.891999999999996</v>
          </cell>
        </row>
        <row r="719">
          <cell r="C719" t="str">
            <v>Bloc autonomes gamme standard NP 360 lumens</v>
          </cell>
          <cell r="D719" t="str">
            <v>un</v>
          </cell>
          <cell r="E719">
            <v>20</v>
          </cell>
          <cell r="F719">
            <v>83.891999999999996</v>
          </cell>
        </row>
        <row r="720">
          <cell r="C720" t="str">
            <v>Bloc autonomes étanche NP 60 lumens avec étiquette de signalisation</v>
          </cell>
          <cell r="D720" t="str">
            <v>un</v>
          </cell>
          <cell r="E720">
            <v>20</v>
          </cell>
          <cell r="F720">
            <v>55.091999999999992</v>
          </cell>
        </row>
        <row r="721">
          <cell r="C721" t="str">
            <v xml:space="preserve">Bloc autonomes étanche NP 360 lumens </v>
          </cell>
          <cell r="D721" t="str">
            <v>un</v>
          </cell>
          <cell r="E721">
            <v>20</v>
          </cell>
          <cell r="F721">
            <v>95.891999999999996</v>
          </cell>
        </row>
        <row r="722">
          <cell r="C722" t="str">
            <v>Bloc autonomes antivandales NP 60 lumens</v>
          </cell>
          <cell r="D722" t="str">
            <v>un</v>
          </cell>
          <cell r="E722">
            <v>10</v>
          </cell>
          <cell r="F722">
            <v>59.891999999999996</v>
          </cell>
        </row>
        <row r="724">
          <cell r="C724" t="str">
            <v>Accessoires pour blocs autonomes de sécurité</v>
          </cell>
        </row>
        <row r="725">
          <cell r="C725" t="str">
            <v>Grille de protection pour bloc autonome de sécurité</v>
          </cell>
          <cell r="D725" t="str">
            <v>un</v>
          </cell>
          <cell r="E725">
            <v>20</v>
          </cell>
          <cell r="F725">
            <v>19.128</v>
          </cell>
        </row>
        <row r="726">
          <cell r="C726" t="str">
            <v>Boîtier de télécommande évolutif jusqu'à 200</v>
          </cell>
          <cell r="D726" t="str">
            <v>un</v>
          </cell>
          <cell r="E726">
            <v>2</v>
          </cell>
          <cell r="F726">
            <v>56.268000000000001</v>
          </cell>
        </row>
        <row r="727">
          <cell r="C727" t="str">
            <v>Remplacement d'étiquette de signalisation</v>
          </cell>
          <cell r="D727" t="str">
            <v>un</v>
          </cell>
          <cell r="E727">
            <v>30</v>
          </cell>
          <cell r="F727">
            <v>0.12</v>
          </cell>
        </row>
        <row r="735">
          <cell r="C735" t="str">
            <v>ENONCES DES OUVRAGES</v>
          </cell>
          <cell r="D735" t="str">
            <v>U</v>
          </cell>
          <cell r="E735" t="str">
            <v>Q</v>
          </cell>
          <cell r="F735" t="str">
            <v>Prix  unitaires</v>
          </cell>
        </row>
        <row r="737">
          <cell r="C737" t="str">
            <v>Signalisation</v>
          </cell>
        </row>
        <row r="738">
          <cell r="C738" t="str">
            <v>Étiquette de terre pour poste EDF y compris fixation</v>
          </cell>
          <cell r="D738" t="str">
            <v>un</v>
          </cell>
          <cell r="E738">
            <v>10</v>
          </cell>
          <cell r="F738">
            <v>9.5280000000000005</v>
          </cell>
        </row>
        <row r="739">
          <cell r="C739" t="str">
            <v>Étiquette soins aux électrisés pour poste EDF y compris fixation</v>
          </cell>
          <cell r="D739" t="str">
            <v>un</v>
          </cell>
          <cell r="E739">
            <v>20</v>
          </cell>
          <cell r="F739">
            <v>20.327999999999999</v>
          </cell>
        </row>
        <row r="740">
          <cell r="C740" t="str">
            <v>Étiquette "Défense d'afficher" y compris fixation</v>
          </cell>
          <cell r="D740" t="str">
            <v>un</v>
          </cell>
          <cell r="E740">
            <v>10</v>
          </cell>
          <cell r="F740">
            <v>13.14</v>
          </cell>
        </row>
        <row r="741">
          <cell r="C741" t="str">
            <v>Étiquette "Téléphone police - pompiers" y compris fixation</v>
          </cell>
          <cell r="D741" t="str">
            <v>un</v>
          </cell>
          <cell r="F741">
            <v>15.54</v>
          </cell>
        </row>
        <row r="742">
          <cell r="C742" t="str">
            <v>Étiquette "Poste de transformation" y compris fixation</v>
          </cell>
          <cell r="D742" t="str">
            <v>un</v>
          </cell>
          <cell r="E742">
            <v>5</v>
          </cell>
          <cell r="F742">
            <v>14.328000000000001</v>
          </cell>
        </row>
        <row r="744">
          <cell r="C744" t="str">
            <v>Équipements d'intervention</v>
          </cell>
        </row>
        <row r="745">
          <cell r="C745" t="str">
            <v>Perche de sauvetage tension d'utilisation 90 kV, à crochet large pour dégagement de victime, compris support et fixations</v>
          </cell>
          <cell r="D745" t="str">
            <v>un</v>
          </cell>
          <cell r="E745">
            <v>1</v>
          </cell>
          <cell r="F745">
            <v>58.727999999999994</v>
          </cell>
        </row>
        <row r="746">
          <cell r="C746" t="str">
            <v>Vérificateur d'absence de tension à tube néon, tension d'utilisation 10-30 kV, compris supports et fixations</v>
          </cell>
          <cell r="D746" t="str">
            <v>un</v>
          </cell>
          <cell r="E746">
            <v>1</v>
          </cell>
          <cell r="F746">
            <v>284.32799999999997</v>
          </cell>
        </row>
        <row r="747">
          <cell r="C747" t="str">
            <v>Vérificateur d'absence de tension télescopique à tube néon, tension d'utilisation 10-30 kV, compris supports et fixations</v>
          </cell>
          <cell r="D747" t="str">
            <v>un</v>
          </cell>
          <cell r="E747">
            <v>1</v>
          </cell>
          <cell r="F747">
            <v>284.32799999999997</v>
          </cell>
        </row>
        <row r="748">
          <cell r="C748" t="str">
            <v>Vérificateur d'absence de tension à magnéto</v>
          </cell>
          <cell r="D748" t="str">
            <v>un</v>
          </cell>
          <cell r="E748">
            <v>1</v>
          </cell>
          <cell r="F748">
            <v>284.32799999999997</v>
          </cell>
        </row>
        <row r="749">
          <cell r="C749" t="str">
            <v>Vérificateur de fonctionnement magnéto</v>
          </cell>
          <cell r="D749" t="str">
            <v>un</v>
          </cell>
          <cell r="E749">
            <v>1</v>
          </cell>
          <cell r="F749">
            <v>284.32799999999997</v>
          </cell>
        </row>
        <row r="750">
          <cell r="C750" t="str">
            <v>Gants isolants 30 kV sous coffret, compris fixation</v>
          </cell>
          <cell r="D750" t="str">
            <v>un</v>
          </cell>
          <cell r="E750">
            <v>3</v>
          </cell>
          <cell r="F750">
            <v>84</v>
          </cell>
        </row>
        <row r="751">
          <cell r="C751" t="str">
            <v>Tabouret isolant 40 kV</v>
          </cell>
          <cell r="D751" t="str">
            <v>un</v>
          </cell>
          <cell r="E751">
            <v>3</v>
          </cell>
          <cell r="F751">
            <v>60</v>
          </cell>
        </row>
        <row r="752">
          <cell r="C752" t="str">
            <v>Lampe portative type EDF en tôle, 6 W à incandescence avec batterie et chargeur incorporé</v>
          </cell>
          <cell r="D752" t="str">
            <v>un</v>
          </cell>
          <cell r="E752">
            <v>5</v>
          </cell>
          <cell r="F752">
            <v>72</v>
          </cell>
        </row>
        <row r="754">
          <cell r="C754" t="str">
            <v>Fusibles</v>
          </cell>
        </row>
        <row r="755">
          <cell r="C755" t="str">
            <v>Porte fusible de rechange fourni et posé</v>
          </cell>
          <cell r="D755" t="str">
            <v>un</v>
          </cell>
          <cell r="E755">
            <v>10</v>
          </cell>
          <cell r="F755">
            <v>24</v>
          </cell>
        </row>
        <row r="756">
          <cell r="C756" t="str">
            <v>Fusible HPC de protection de transformateur 6,3 A</v>
          </cell>
          <cell r="D756" t="str">
            <v>un</v>
          </cell>
          <cell r="E756">
            <v>10</v>
          </cell>
          <cell r="F756">
            <v>49.727999999999994</v>
          </cell>
        </row>
        <row r="757">
          <cell r="C757" t="str">
            <v>Fusible HPC de protection de transformateur 16 A</v>
          </cell>
          <cell r="D757" t="str">
            <v>un</v>
          </cell>
          <cell r="E757">
            <v>10</v>
          </cell>
          <cell r="F757">
            <v>50.856000000000002</v>
          </cell>
        </row>
        <row r="758">
          <cell r="C758" t="str">
            <v>Fusible HPC de protection de transformateur 43 A</v>
          </cell>
          <cell r="D758" t="str">
            <v>un</v>
          </cell>
          <cell r="E758">
            <v>10</v>
          </cell>
          <cell r="F758">
            <v>81.12</v>
          </cell>
        </row>
        <row r="759">
          <cell r="C759" t="str">
            <v>Fusible HPC de protection de transformateur 63 A</v>
          </cell>
          <cell r="D759" t="str">
            <v>un</v>
          </cell>
          <cell r="E759">
            <v>10</v>
          </cell>
          <cell r="F759">
            <v>95.94</v>
          </cell>
        </row>
        <row r="767">
          <cell r="C767" t="str">
            <v>ENONCES DES OUVRAGES</v>
          </cell>
          <cell r="D767" t="str">
            <v>U</v>
          </cell>
          <cell r="E767" t="str">
            <v>Q</v>
          </cell>
          <cell r="F767" t="str">
            <v>Prix  unitaires</v>
          </cell>
        </row>
        <row r="769">
          <cell r="C769" t="str">
            <v>Interventions d'entretien</v>
          </cell>
        </row>
        <row r="770">
          <cell r="C770" t="str">
            <v>Kit de condamnation d'accès de chantier dans poste sous tension, avec banderole limite de zone, affiche de condamnation, affiche zone de travail et un cadenas de condamnation</v>
          </cell>
          <cell r="D770" t="str">
            <v>un</v>
          </cell>
          <cell r="E770">
            <v>1</v>
          </cell>
          <cell r="F770">
            <v>24</v>
          </cell>
        </row>
        <row r="771">
          <cell r="C771" t="str">
            <v>Verrouillage cellule haute tension</v>
          </cell>
          <cell r="D771" t="str">
            <v>un</v>
          </cell>
          <cell r="E771">
            <v>1</v>
          </cell>
          <cell r="F771">
            <v>60</v>
          </cell>
        </row>
        <row r="772">
          <cell r="C772" t="str">
            <v>Contrôle du niveau du diélectrique d'un transformateur</v>
          </cell>
          <cell r="D772" t="str">
            <v>un</v>
          </cell>
          <cell r="E772">
            <v>5</v>
          </cell>
          <cell r="F772">
            <v>1.2</v>
          </cell>
        </row>
        <row r="773">
          <cell r="C773" t="str">
            <v>Prise d'échantillon et analyse du diélectrique d'un transformateur</v>
          </cell>
          <cell r="D773" t="str">
            <v>un</v>
          </cell>
          <cell r="E773">
            <v>5</v>
          </cell>
          <cell r="F773">
            <v>114</v>
          </cell>
        </row>
        <row r="774">
          <cell r="C774" t="str">
            <v>Adjonction d'huile d'un transformateur</v>
          </cell>
          <cell r="D774" t="str">
            <v>un</v>
          </cell>
          <cell r="E774">
            <v>5</v>
          </cell>
          <cell r="F774">
            <v>2.4</v>
          </cell>
        </row>
        <row r="782">
          <cell r="C782" t="str">
            <v>ENONCES DES OUVRAGES</v>
          </cell>
          <cell r="D782" t="str">
            <v>U</v>
          </cell>
          <cell r="E782" t="str">
            <v>Q</v>
          </cell>
          <cell r="F782" t="str">
            <v>Prix  unitaires</v>
          </cell>
        </row>
        <row r="784">
          <cell r="C784" t="str">
            <v>Câbles et feuillards en fourniture et pose compris soudures et colliers</v>
          </cell>
        </row>
        <row r="785">
          <cell r="C785" t="str">
            <v>Câble en cuivre nu de 25 mm2 déroulé en fond de fouille</v>
          </cell>
          <cell r="D785" t="str">
            <v>ml</v>
          </cell>
          <cell r="E785">
            <v>50</v>
          </cell>
          <cell r="F785">
            <v>2.004</v>
          </cell>
        </row>
        <row r="786">
          <cell r="C786" t="str">
            <v>Câble en cuivre nu de 29 mm2 déroulé en fond de fouille</v>
          </cell>
          <cell r="D786" t="str">
            <v>ml</v>
          </cell>
          <cell r="E786">
            <v>50</v>
          </cell>
          <cell r="F786">
            <v>2.028</v>
          </cell>
        </row>
        <row r="788">
          <cell r="C788" t="str">
            <v>Prise de terre</v>
          </cell>
        </row>
        <row r="789">
          <cell r="C789" t="str">
            <v>Mesure d'isolement de prise de terre</v>
          </cell>
          <cell r="D789" t="str">
            <v>un</v>
          </cell>
          <cell r="E789">
            <v>10</v>
          </cell>
          <cell r="F789">
            <v>22.8</v>
          </cell>
        </row>
        <row r="790">
          <cell r="C790" t="str">
            <v>Réalisation d'une prise de terre avec piquet de terre et barrette de coupure et de contrôle sur isolateur porcelaine avec accessoires de fixation</v>
          </cell>
          <cell r="D790" t="str">
            <v>un</v>
          </cell>
          <cell r="E790">
            <v>5</v>
          </cell>
          <cell r="F790">
            <v>548.4</v>
          </cell>
        </row>
        <row r="791">
          <cell r="C791" t="str">
            <v>Remplacement de barrette de coupure et de contrôle sur isolateur porcelaine avec accessoires de fixation</v>
          </cell>
          <cell r="D791" t="str">
            <v>un</v>
          </cell>
          <cell r="E791">
            <v>10</v>
          </cell>
          <cell r="F791">
            <v>19.128</v>
          </cell>
        </row>
        <row r="792">
          <cell r="C792" t="str">
            <v>Câble de terre vert-jaune H 07 V-R de 16 mm2 sous tube IRL fixé par colliers</v>
          </cell>
          <cell r="D792" t="str">
            <v>ml</v>
          </cell>
          <cell r="E792">
            <v>30</v>
          </cell>
          <cell r="F792">
            <v>3.96</v>
          </cell>
        </row>
        <row r="793">
          <cell r="C793" t="str">
            <v>Câble de terre vert-jaune H 07 V-R de 35 mm2 sous tube IRL fixé par colliers</v>
          </cell>
          <cell r="D793" t="str">
            <v>ml</v>
          </cell>
          <cell r="E793">
            <v>20</v>
          </cell>
          <cell r="F793">
            <v>4.7279999999999998</v>
          </cell>
        </row>
        <row r="801">
          <cell r="C801" t="str">
            <v>ENONCES DES OUVRAGES</v>
          </cell>
          <cell r="D801" t="str">
            <v>U</v>
          </cell>
          <cell r="E801" t="str">
            <v>Q</v>
          </cell>
          <cell r="F801" t="str">
            <v>Prix  unitaires</v>
          </cell>
        </row>
        <row r="803">
          <cell r="C803" t="str">
            <v>Protection des circuits</v>
          </cell>
        </row>
        <row r="804">
          <cell r="C804" t="str">
            <v>Parafoudre modulaire monophasé, fourni, posé et câblé en armoire ou tableau avec protection par coupe-circuit, assurant la protection des équipements électriques et électroniques contre les surtension transitoires d'origine atmosphérique et industrielle</v>
          </cell>
          <cell r="D804" t="str">
            <v>un</v>
          </cell>
          <cell r="E804">
            <v>2</v>
          </cell>
          <cell r="F804">
            <v>246.04799999999997</v>
          </cell>
        </row>
        <row r="805">
          <cell r="C805" t="str">
            <v>Parafoudre modulaire triphasé  fourni, posé et câblé en armoire ou tableau avec protection par coupe-circuit, assurant la protection des équipements électriques et électroniques contre les surtension transitoires d'origine atmosphérique et industrielle</v>
          </cell>
          <cell r="D805" t="str">
            <v>un</v>
          </cell>
          <cell r="E805">
            <v>2</v>
          </cell>
          <cell r="F805">
            <v>396.72</v>
          </cell>
        </row>
        <row r="813">
          <cell r="C813" t="str">
            <v>ENONCES DES OUVRAGES</v>
          </cell>
          <cell r="D813" t="str">
            <v>U</v>
          </cell>
          <cell r="E813" t="str">
            <v>Q</v>
          </cell>
          <cell r="F813" t="str">
            <v>Prix  unitaires</v>
          </cell>
        </row>
        <row r="815">
          <cell r="C815" t="str">
            <v>Détecteurs fournis, posés et raccordés</v>
          </cell>
        </row>
        <row r="816">
          <cell r="C816" t="str">
            <v>Détecteur automatique d'incendie standard saillie ou encastré ionique</v>
          </cell>
          <cell r="D816" t="str">
            <v>un</v>
          </cell>
          <cell r="E816">
            <v>10</v>
          </cell>
          <cell r="F816">
            <v>87.49199999999999</v>
          </cell>
        </row>
        <row r="817">
          <cell r="C817" t="str">
            <v>Détecteur automatique d'incendie adressable saillie ou encastré ionique</v>
          </cell>
          <cell r="D817" t="str">
            <v>un</v>
          </cell>
          <cell r="E817">
            <v>5</v>
          </cell>
          <cell r="F817">
            <v>97.091999999999999</v>
          </cell>
        </row>
        <row r="818">
          <cell r="C818" t="str">
            <v>Détecteur automatique d'incendie standard saillie ou encastré thermovélocimétrique</v>
          </cell>
          <cell r="D818" t="str">
            <v>un</v>
          </cell>
          <cell r="E818">
            <v>1</v>
          </cell>
          <cell r="F818">
            <v>81.49199999999999</v>
          </cell>
        </row>
        <row r="819">
          <cell r="C819" t="str">
            <v>Détecteur automatique d'incendie adressable saillie ou encastré thermovélocimétrique</v>
          </cell>
          <cell r="D819" t="str">
            <v>un</v>
          </cell>
          <cell r="E819">
            <v>1</v>
          </cell>
          <cell r="F819">
            <v>87.49199999999999</v>
          </cell>
        </row>
        <row r="820">
          <cell r="C820" t="str">
            <v>Détecteur automatique d'incendie standard saillie ou encastré optique de fumée</v>
          </cell>
          <cell r="D820" t="str">
            <v>un</v>
          </cell>
          <cell r="E820">
            <v>10</v>
          </cell>
          <cell r="F820">
            <v>87.49199999999999</v>
          </cell>
        </row>
        <row r="821">
          <cell r="C821" t="str">
            <v>Détecteur automatique d'incendie adressable saillie ou encastré optique de fumée</v>
          </cell>
          <cell r="D821" t="str">
            <v>un</v>
          </cell>
          <cell r="E821">
            <v>5</v>
          </cell>
          <cell r="F821">
            <v>97.091999999999999</v>
          </cell>
        </row>
        <row r="822">
          <cell r="C822" t="str">
            <v>Détecteur automatique d'incendie standard saillie ou encastré optique de flammes</v>
          </cell>
          <cell r="D822" t="str">
            <v>un</v>
          </cell>
          <cell r="E822">
            <v>2</v>
          </cell>
          <cell r="F822">
            <v>87.49199999999999</v>
          </cell>
        </row>
        <row r="823">
          <cell r="C823" t="str">
            <v>Détecteur automatique d'incendie adressable saillie ou encastré optique de flammes</v>
          </cell>
          <cell r="D823" t="str">
            <v>un</v>
          </cell>
          <cell r="E823">
            <v>2</v>
          </cell>
          <cell r="F823">
            <v>97.091999999999999</v>
          </cell>
        </row>
        <row r="825">
          <cell r="C825" t="str">
            <v>Déclencheurs en fourniture, pose et branchement</v>
          </cell>
        </row>
        <row r="826">
          <cell r="C826" t="str">
            <v xml:space="preserve">Déclencheur à bris de glace </v>
          </cell>
          <cell r="D826" t="str">
            <v>un</v>
          </cell>
          <cell r="E826">
            <v>5</v>
          </cell>
          <cell r="F826">
            <v>26.34</v>
          </cell>
        </row>
        <row r="827">
          <cell r="C827" t="str">
            <v>Déclencheur à membrane déformable</v>
          </cell>
          <cell r="D827" t="str">
            <v>un</v>
          </cell>
          <cell r="F827">
            <v>26.34</v>
          </cell>
        </row>
        <row r="829">
          <cell r="C829" t="str">
            <v>Diffuseurs sonores en fourniture, pose et branchement</v>
          </cell>
        </row>
        <row r="830">
          <cell r="C830" t="str">
            <v>Diffuseur sonore classe A et B de 60 à 90 dB</v>
          </cell>
          <cell r="D830" t="str">
            <v>un</v>
          </cell>
          <cell r="E830">
            <v>5</v>
          </cell>
          <cell r="F830">
            <v>38.423999999999992</v>
          </cell>
        </row>
        <row r="838">
          <cell r="C838" t="str">
            <v>ENONCES DES OUVRAGES</v>
          </cell>
          <cell r="D838" t="str">
            <v>U</v>
          </cell>
          <cell r="E838" t="str">
            <v>Q</v>
          </cell>
          <cell r="F838" t="str">
            <v>Prix  unitaires</v>
          </cell>
        </row>
        <row r="839">
          <cell r="C839" t="str">
            <v>Convecteurs et appareils électriques</v>
          </cell>
        </row>
        <row r="840">
          <cell r="C840" t="str">
            <v>Convecteurs en fourniture, pose et branchement</v>
          </cell>
        </row>
        <row r="841">
          <cell r="C841" t="str">
            <v xml:space="preserve">Convecteur 230 V - 500 - 750 ou 1000 W  en tôle laquée, classe II, cat. B - IP 24 à régulation électromécanique incorporées, à sortie d'air frontale par grille à lamelles </v>
          </cell>
          <cell r="D841" t="str">
            <v>un</v>
          </cell>
          <cell r="E841">
            <v>2</v>
          </cell>
          <cell r="F841">
            <v>53.868000000000002</v>
          </cell>
        </row>
        <row r="842">
          <cell r="C842" t="str">
            <v xml:space="preserve">Convecteur 230 V - 1250 ou 1500 W  en tôle laquée, classe II, cat. B - IP 24 à régulation électromécanique incorporées, à sortie d'air frontale par grille à lamelles </v>
          </cell>
          <cell r="D842" t="str">
            <v>un</v>
          </cell>
          <cell r="E842">
            <v>2</v>
          </cell>
          <cell r="F842">
            <v>59.867999999999995</v>
          </cell>
        </row>
        <row r="843">
          <cell r="C843" t="str">
            <v xml:space="preserve">Convecteur 230 V - 1750 ou 2000 W  en tôle laquée, classe II, cat. B - IP 24 à régulation électromécanique incorporées, à sortie d'air frontale par grille à lamelles </v>
          </cell>
          <cell r="D843" t="str">
            <v>un</v>
          </cell>
          <cell r="E843">
            <v>1</v>
          </cell>
          <cell r="F843">
            <v>64.667999999999992</v>
          </cell>
        </row>
        <row r="844">
          <cell r="C844" t="str">
            <v xml:space="preserve">Convecteur 230 V - 1750 ou 2500 W  en tôle laquée, classe II, cat. B - IP 24 à régulation électromécanique incorporées, à sortie d'air frontale par grille à lamelles </v>
          </cell>
          <cell r="D844" t="str">
            <v>un</v>
          </cell>
          <cell r="E844">
            <v>1</v>
          </cell>
          <cell r="F844">
            <v>64.667999999999992</v>
          </cell>
        </row>
        <row r="852">
          <cell r="C852" t="str">
            <v>ENONCES DES OUVRAGES</v>
          </cell>
          <cell r="D852" t="str">
            <v>U</v>
          </cell>
          <cell r="E852" t="str">
            <v>Q</v>
          </cell>
          <cell r="F852" t="str">
            <v>Prix  unitaires</v>
          </cell>
        </row>
        <row r="854">
          <cell r="C854" t="str">
            <v>Sèche main en fourniture pose et raccordement</v>
          </cell>
        </row>
        <row r="855">
          <cell r="C855" t="str">
            <v>Sèche mains 230 V - 1370 W à usage courant et détection automatique</v>
          </cell>
          <cell r="D855" t="str">
            <v>un</v>
          </cell>
          <cell r="E855">
            <v>5</v>
          </cell>
          <cell r="F855">
            <v>111.58799999999999</v>
          </cell>
        </row>
        <row r="856">
          <cell r="C856" t="str">
            <v>Sèche mains 230 V - 2320 W à usage courant et détection automatique</v>
          </cell>
          <cell r="D856" t="str">
            <v>un</v>
          </cell>
          <cell r="F856">
            <v>315.46799999999996</v>
          </cell>
        </row>
        <row r="857">
          <cell r="C857" t="str">
            <v>Sèche mains 230 V - 275 W à usage très intensif et détection automatique</v>
          </cell>
          <cell r="D857" t="str">
            <v>un</v>
          </cell>
          <cell r="E857">
            <v>10</v>
          </cell>
          <cell r="F857">
            <v>315.46799999999996</v>
          </cell>
        </row>
        <row r="865">
          <cell r="C865" t="str">
            <v>ENONCES DES OUVRAGES</v>
          </cell>
          <cell r="D865" t="str">
            <v>U</v>
          </cell>
          <cell r="E865" t="str">
            <v>Q</v>
          </cell>
          <cell r="F865" t="str">
            <v>Prix  unitaires</v>
          </cell>
        </row>
        <row r="867">
          <cell r="C867" t="str">
            <v>Fourniture pose et raccordt de câble type SYT1</v>
          </cell>
        </row>
        <row r="868">
          <cell r="C868" t="str">
            <v>Câble SYT 1 1 paire  9/10°</v>
          </cell>
          <cell r="D868" t="str">
            <v>ml</v>
          </cell>
          <cell r="E868">
            <v>100</v>
          </cell>
          <cell r="F868">
            <v>1.3080000000000001</v>
          </cell>
        </row>
        <row r="869">
          <cell r="C869" t="str">
            <v>Câble SYT 1 2 paires  9/10°</v>
          </cell>
          <cell r="D869" t="str">
            <v>ml</v>
          </cell>
          <cell r="E869">
            <v>150</v>
          </cell>
          <cell r="F869">
            <v>1.3919999999999999</v>
          </cell>
        </row>
        <row r="870">
          <cell r="C870" t="str">
            <v>Câble SYT 1 3 paires  9/10°</v>
          </cell>
          <cell r="D870" t="str">
            <v>ml</v>
          </cell>
          <cell r="E870">
            <v>50</v>
          </cell>
          <cell r="F870">
            <v>1.476</v>
          </cell>
        </row>
        <row r="871">
          <cell r="C871" t="str">
            <v>Câble SYT 1 5 paires  9/10°</v>
          </cell>
          <cell r="D871" t="str">
            <v>ml</v>
          </cell>
          <cell r="E871">
            <v>50</v>
          </cell>
          <cell r="F871">
            <v>1.6319999999999999</v>
          </cell>
        </row>
        <row r="872">
          <cell r="C872" t="str">
            <v>Câble SYT 1 1 paire  9/10° CR1</v>
          </cell>
          <cell r="D872" t="str">
            <v>ml</v>
          </cell>
          <cell r="E872">
            <v>50</v>
          </cell>
          <cell r="F872">
            <v>10.08</v>
          </cell>
        </row>
        <row r="874">
          <cell r="C874" t="str">
            <v>F+P et raccordt de câble informatique / fibre optique</v>
          </cell>
        </row>
        <row r="875">
          <cell r="C875" t="str">
            <v>F+P et raccordt de câble CTD 20 4 paires 6/10° CAT 5</v>
          </cell>
          <cell r="D875" t="str">
            <v>ml</v>
          </cell>
          <cell r="E875">
            <v>150</v>
          </cell>
          <cell r="F875">
            <v>2.1</v>
          </cell>
        </row>
        <row r="876">
          <cell r="C876" t="str">
            <v>F+P et raccordt de câble CTD 20 2x4 paires 6/10° CAT 5</v>
          </cell>
          <cell r="D876" t="str">
            <v>ml</v>
          </cell>
          <cell r="E876">
            <v>150</v>
          </cell>
          <cell r="F876">
            <v>2.544</v>
          </cell>
        </row>
        <row r="877">
          <cell r="C877" t="str">
            <v>Câble vidéo portier avec 1 coaxial+ 8 fils 9/10°</v>
          </cell>
          <cell r="D877" t="str">
            <v>ml</v>
          </cell>
          <cell r="E877">
            <v>100</v>
          </cell>
          <cell r="F877">
            <v>2.58</v>
          </cell>
        </row>
        <row r="878">
          <cell r="C878" t="str">
            <v>F+P et raccordt fibre optique</v>
          </cell>
          <cell r="D878" t="str">
            <v>ml</v>
          </cell>
          <cell r="E878">
            <v>50</v>
          </cell>
          <cell r="F878">
            <v>2.4</v>
          </cell>
        </row>
        <row r="881">
          <cell r="C881" t="str">
            <v>Réflecteur fibre optique</v>
          </cell>
          <cell r="D881" t="str">
            <v>un</v>
          </cell>
          <cell r="E881">
            <v>10</v>
          </cell>
          <cell r="F881">
            <v>2.4</v>
          </cell>
        </row>
        <row r="882">
          <cell r="C882" t="str">
            <v>Répartiteur fibre optique modulaire</v>
          </cell>
          <cell r="D882" t="str">
            <v>un</v>
          </cell>
          <cell r="E882">
            <v>10</v>
          </cell>
          <cell r="F882">
            <v>12</v>
          </cell>
        </row>
        <row r="883">
          <cell r="C883" t="str">
            <v>Modules "ST" optiques</v>
          </cell>
          <cell r="D883" t="str">
            <v>un</v>
          </cell>
          <cell r="E883">
            <v>10</v>
          </cell>
          <cell r="F883">
            <v>3.6</v>
          </cell>
        </row>
        <row r="885">
          <cell r="C885" t="str">
            <v>F+P et raccordt de câble coaxial vidéo / antenne TV</v>
          </cell>
        </row>
        <row r="886">
          <cell r="C886" t="str">
            <v>Câble coaxial vidéo KX6</v>
          </cell>
          <cell r="D886" t="str">
            <v>ml</v>
          </cell>
          <cell r="E886">
            <v>100</v>
          </cell>
          <cell r="F886">
            <v>1.548</v>
          </cell>
        </row>
        <row r="887">
          <cell r="C887" t="str">
            <v>Câble coaxial vidéo KX8</v>
          </cell>
          <cell r="D887" t="str">
            <v>ml</v>
          </cell>
          <cell r="E887">
            <v>100</v>
          </cell>
          <cell r="F887">
            <v>1.9079999999999997</v>
          </cell>
        </row>
        <row r="888">
          <cell r="C888" t="str">
            <v>Câble coaxial vidéo KX108</v>
          </cell>
          <cell r="D888" t="str">
            <v>ml</v>
          </cell>
          <cell r="E888">
            <v>100</v>
          </cell>
        </row>
        <row r="889">
          <cell r="C889" t="str">
            <v>Antenne TV</v>
          </cell>
          <cell r="D889" t="str">
            <v>un</v>
          </cell>
          <cell r="E889">
            <v>5</v>
          </cell>
          <cell r="F889">
            <v>54</v>
          </cell>
        </row>
        <row r="890">
          <cell r="C890" t="str">
            <v>Dérivateur</v>
          </cell>
          <cell r="D890" t="str">
            <v>un</v>
          </cell>
          <cell r="E890">
            <v>5</v>
          </cell>
          <cell r="F890">
            <v>14.4</v>
          </cell>
        </row>
        <row r="891">
          <cell r="C891" t="str">
            <v>Répartiteur</v>
          </cell>
          <cell r="D891" t="str">
            <v>un</v>
          </cell>
          <cell r="E891">
            <v>5</v>
          </cell>
          <cell r="F891">
            <v>14.4</v>
          </cell>
        </row>
        <row r="892">
          <cell r="C892" t="str">
            <v>Amplificateur</v>
          </cell>
          <cell r="F892">
            <v>14.4</v>
          </cell>
        </row>
        <row r="894">
          <cell r="C894" t="str">
            <v>F+P et raccordt de prise RJ45</v>
          </cell>
        </row>
        <row r="895">
          <cell r="C895" t="str">
            <v>Prise RJ45 y compris cadre en saillie</v>
          </cell>
          <cell r="D895" t="str">
            <v>un</v>
          </cell>
          <cell r="E895">
            <v>25</v>
          </cell>
          <cell r="F895">
            <v>20.652000000000001</v>
          </cell>
        </row>
        <row r="896">
          <cell r="C896" t="str">
            <v>Prise RJ45 encastrée</v>
          </cell>
          <cell r="D896" t="str">
            <v>un</v>
          </cell>
          <cell r="E896">
            <v>25</v>
          </cell>
          <cell r="F896">
            <v>20.652000000000001</v>
          </cell>
        </row>
        <row r="897">
          <cell r="C897" t="str">
            <v xml:space="preserve">Prise RJ45 sur goulotte </v>
          </cell>
          <cell r="D897" t="str">
            <v>un</v>
          </cell>
          <cell r="E897">
            <v>25</v>
          </cell>
          <cell r="F897">
            <v>20.652000000000001</v>
          </cell>
        </row>
        <row r="899">
          <cell r="C899" t="str">
            <v>F+P et raccordt de conjoncteur téléphonique 8 plots</v>
          </cell>
        </row>
        <row r="900">
          <cell r="C900" t="str">
            <v>Conjoncteur téléphonique y compris cadre en saillie</v>
          </cell>
          <cell r="D900" t="str">
            <v>un</v>
          </cell>
          <cell r="E900">
            <v>30</v>
          </cell>
          <cell r="F900">
            <v>18.288</v>
          </cell>
        </row>
        <row r="901">
          <cell r="C901" t="str">
            <v>Conjoncteur téléphonique encastré</v>
          </cell>
          <cell r="D901" t="str">
            <v>un</v>
          </cell>
          <cell r="E901">
            <v>30</v>
          </cell>
          <cell r="F901">
            <v>18.288</v>
          </cell>
        </row>
        <row r="902">
          <cell r="C902" t="str">
            <v>Conjoncteur téléphonique sur goulotte</v>
          </cell>
          <cell r="D902" t="str">
            <v>un</v>
          </cell>
          <cell r="E902">
            <v>30</v>
          </cell>
          <cell r="F902">
            <v>18.288</v>
          </cell>
        </row>
        <row r="909">
          <cell r="C909" t="str">
            <v>ENONCES DES OUVRAGES</v>
          </cell>
          <cell r="D909" t="str">
            <v>U</v>
          </cell>
          <cell r="E909" t="str">
            <v>Q</v>
          </cell>
          <cell r="F909" t="str">
            <v>Prix  unitaires</v>
          </cell>
        </row>
        <row r="911">
          <cell r="C911" t="str">
            <v>Main d'œuvre pour:</v>
          </cell>
        </row>
        <row r="913">
          <cell r="C913" t="str">
            <v xml:space="preserve">Dépose d'installation existante comprenant: </v>
          </cell>
          <cell r="D913" t="str">
            <v>HE</v>
          </cell>
          <cell r="E913">
            <v>1.5</v>
          </cell>
          <cell r="F913">
            <v>21.95</v>
          </cell>
        </row>
        <row r="914">
          <cell r="C914" t="str">
            <v xml:space="preserve"> l'évacuation des matériels à la décharge publique</v>
          </cell>
        </row>
        <row r="915">
          <cell r="C915" t="str">
            <v>le rebouchage systématique des trous et percements divers</v>
          </cell>
        </row>
        <row r="916">
          <cell r="C916" t="str">
            <v>Raccordement d'appareils à l'état</v>
          </cell>
          <cell r="D916" t="str">
            <v>HE</v>
          </cell>
          <cell r="E916">
            <v>5</v>
          </cell>
          <cell r="F916">
            <v>23.783999999999999</v>
          </cell>
        </row>
        <row r="918">
          <cell r="C918" t="str">
            <v>Travaux à l'heure</v>
          </cell>
        </row>
        <row r="920">
          <cell r="C920" t="str">
            <v>Chef monteur</v>
          </cell>
        </row>
        <row r="922">
          <cell r="C922" t="str">
            <v>Travaux à l'heure ou en recherche</v>
          </cell>
          <cell r="D922" t="str">
            <v>HE</v>
          </cell>
          <cell r="E922">
            <v>14</v>
          </cell>
          <cell r="F922">
            <v>27.431999999999999</v>
          </cell>
        </row>
        <row r="923">
          <cell r="C923" t="str">
            <v>Majoration pour intervention de nuit entre 22h00 et 06h00</v>
          </cell>
          <cell r="D923" t="str">
            <v>%</v>
          </cell>
          <cell r="E923">
            <v>100</v>
          </cell>
        </row>
        <row r="924">
          <cell r="C924" t="str">
            <v>Majoration pour intervention le week-end</v>
          </cell>
          <cell r="D924" t="str">
            <v>%</v>
          </cell>
          <cell r="E924">
            <v>100</v>
          </cell>
        </row>
        <row r="926">
          <cell r="C926" t="str">
            <v>Monteur qualifié</v>
          </cell>
        </row>
        <row r="928">
          <cell r="C928" t="str">
            <v>Travaux à l'heure ou en recherche</v>
          </cell>
          <cell r="D928" t="str">
            <v>HE</v>
          </cell>
          <cell r="E928">
            <v>25</v>
          </cell>
          <cell r="F928">
            <v>23.783999999999999</v>
          </cell>
        </row>
        <row r="929">
          <cell r="C929" t="str">
            <v>Majoration pour intervention de nuit entre 22h00 et 06h00</v>
          </cell>
          <cell r="D929" t="str">
            <v>%</v>
          </cell>
          <cell r="E929">
            <v>100</v>
          </cell>
        </row>
        <row r="930">
          <cell r="C930" t="str">
            <v>Majoration pour intervention le week-end</v>
          </cell>
          <cell r="D930" t="str">
            <v>%</v>
          </cell>
          <cell r="E930">
            <v>100</v>
          </cell>
        </row>
        <row r="932">
          <cell r="C932" t="str">
            <v>Aide monteur</v>
          </cell>
        </row>
        <row r="934">
          <cell r="C934" t="str">
            <v>Travaux à l'heure ou en recherche</v>
          </cell>
          <cell r="D934" t="str">
            <v>HE</v>
          </cell>
          <cell r="E934">
            <v>25</v>
          </cell>
          <cell r="F934">
            <v>21.947999999999997</v>
          </cell>
        </row>
        <row r="935">
          <cell r="C935" t="str">
            <v>Majoration pour intervention de nuit entre 22h00 et 06h00</v>
          </cell>
          <cell r="D935" t="str">
            <v>%</v>
          </cell>
          <cell r="E935">
            <v>100</v>
          </cell>
        </row>
        <row r="936">
          <cell r="C936" t="str">
            <v>Majoration pour intervention le week-end</v>
          </cell>
          <cell r="D936" t="str">
            <v>%</v>
          </cell>
          <cell r="E936">
            <v>100</v>
          </cell>
        </row>
      </sheetData>
      <sheetData sheetId="2"/>
    </sheetDataSet>
  </externalBook>
</externalLink>
</file>

<file path=xl/tables/table1.xml><?xml version="1.0" encoding="utf-8"?>
<table xmlns="http://schemas.openxmlformats.org/spreadsheetml/2006/main" id="6" name="Tableau147" displayName="Tableau147" ref="A6:I70" totalsRowShown="0" headerRowBorderDxfId="10" tableBorderDxfId="9">
  <autoFilter ref="A6:I70"/>
  <sortState ref="A7:I120">
    <sortCondition ref="D7:D120"/>
    <sortCondition ref="E7:E120"/>
  </sortState>
  <tableColumns count="9">
    <tableColumn id="1" name="N°_x000a_BPU" dataDxfId="8" dataCellStyle="Normal 2 2"/>
    <tableColumn id="2" name="N° Prix Nouveau" dataDxfId="7"/>
    <tableColumn id="3" name="Recherche" dataDxfId="6" dataCellStyle="Normal 2 2">
      <calculatedColumnFormula>Tableau147[[#This Row],[Domaine]]&amp;" / "&amp;Tableau147[[#This Row],[Critère 1]]&amp;" / "&amp;Tableau147[[#This Row],[Enoncés des ouvrages]]</calculatedColumnFormula>
    </tableColumn>
    <tableColumn id="4" name="Domaine" dataDxfId="5" dataCellStyle="Normal 2 2"/>
    <tableColumn id="5" name="Critère 1" dataDxfId="4" dataCellStyle="Normal 2 2"/>
    <tableColumn id="8" name="Enoncés des ouvrages" dataDxfId="3" dataCellStyle="Normal 2 2"/>
    <tableColumn id="9" name="Unité" dataDxfId="2" dataCellStyle="Normal 2 2"/>
    <tableColumn id="10" name="Fourniture   en HT_x000a_ (F)" dataDxfId="1" dataCellStyle="Normal 2 2"/>
    <tableColumn id="11" name="Fourniture et Pose en HT_x000a_ (F&amp;P)" dataDxfId="0" dataCellStyle="Normal 2 2"/>
  </tableColumns>
  <tableStyleInfo name="TableStyleLight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55" zoomScaleNormal="55" workbookViewId="0">
      <selection activeCell="I54" sqref="I54:I55"/>
    </sheetView>
  </sheetViews>
  <sheetFormatPr baseColWidth="10" defaultColWidth="10.85546875" defaultRowHeight="15" x14ac:dyDescent="0.25"/>
  <cols>
    <col min="1" max="16384" width="10.85546875" style="64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9"/>
  <sheetViews>
    <sheetView tabSelected="1" zoomScale="85" zoomScaleNormal="85" workbookViewId="0">
      <selection activeCell="J12" sqref="J12"/>
    </sheetView>
  </sheetViews>
  <sheetFormatPr baseColWidth="10" defaultColWidth="11.42578125" defaultRowHeight="15" x14ac:dyDescent="0.25"/>
  <cols>
    <col min="1" max="16384" width="11.42578125" style="1"/>
  </cols>
  <sheetData>
    <row r="5" spans="1:8" x14ac:dyDescent="0.25">
      <c r="D5" s="100" t="s">
        <v>0</v>
      </c>
      <c r="E5" s="100"/>
    </row>
    <row r="7" spans="1:8" ht="15.75" thickBot="1" x14ac:dyDescent="0.3"/>
    <row r="8" spans="1:8" ht="89.25" customHeight="1" thickTop="1" thickBot="1" x14ac:dyDescent="0.3">
      <c r="A8" s="101" t="s">
        <v>1</v>
      </c>
      <c r="B8" s="102"/>
      <c r="C8" s="102"/>
      <c r="D8" s="102"/>
      <c r="E8" s="102"/>
      <c r="F8" s="102"/>
      <c r="G8" s="102"/>
      <c r="H8" s="103"/>
    </row>
    <row r="9" spans="1:8" ht="14.25" customHeight="1" thickTop="1" x14ac:dyDescent="0.25"/>
    <row r="10" spans="1:8" ht="72" customHeight="1" x14ac:dyDescent="0.25">
      <c r="B10" s="2"/>
      <c r="C10" s="2"/>
      <c r="D10" s="2"/>
      <c r="E10" s="2"/>
      <c r="F10" s="2"/>
      <c r="G10" s="2"/>
    </row>
    <row r="11" spans="1:8" ht="15.75" customHeight="1" x14ac:dyDescent="0.25">
      <c r="A11" s="2"/>
      <c r="B11" s="2"/>
      <c r="C11" s="2"/>
      <c r="D11" s="2"/>
      <c r="E11" s="2"/>
      <c r="F11" s="2"/>
      <c r="G11" s="2"/>
    </row>
    <row r="12" spans="1:8" ht="195" customHeight="1" x14ac:dyDescent="0.25">
      <c r="A12" s="104" t="s">
        <v>61</v>
      </c>
      <c r="B12" s="104"/>
      <c r="C12" s="104"/>
      <c r="D12" s="104"/>
      <c r="E12" s="104"/>
      <c r="F12" s="104"/>
      <c r="G12" s="104"/>
      <c r="H12" s="104"/>
    </row>
    <row r="13" spans="1:8" s="3" customFormat="1" ht="20.25" customHeight="1" x14ac:dyDescent="0.25">
      <c r="A13" s="2"/>
      <c r="B13" s="2"/>
      <c r="C13" s="2"/>
      <c r="D13" s="2"/>
      <c r="E13" s="2"/>
      <c r="F13" s="2"/>
      <c r="G13" s="2"/>
    </row>
    <row r="14" spans="1:8" ht="15.75" x14ac:dyDescent="0.25">
      <c r="A14" s="105"/>
      <c r="B14" s="105"/>
      <c r="C14" s="105"/>
      <c r="D14" s="105"/>
      <c r="E14" s="105"/>
      <c r="F14" s="105"/>
      <c r="G14" s="105"/>
      <c r="H14" s="105"/>
    </row>
    <row r="17" spans="1:8" ht="15.75" thickBot="1" x14ac:dyDescent="0.3"/>
    <row r="18" spans="1:8" ht="98.25" customHeight="1" thickTop="1" thickBot="1" x14ac:dyDescent="0.3">
      <c r="A18" s="106" t="s">
        <v>121</v>
      </c>
      <c r="B18" s="107"/>
      <c r="C18" s="107"/>
      <c r="D18" s="107"/>
      <c r="E18" s="107"/>
      <c r="F18" s="107"/>
      <c r="G18" s="107"/>
      <c r="H18" s="108"/>
    </row>
    <row r="19" spans="1:8" ht="15.75" thickTop="1" x14ac:dyDescent="0.25"/>
  </sheetData>
  <mergeCells count="5">
    <mergeCell ref="D5:E5"/>
    <mergeCell ref="A8:H8"/>
    <mergeCell ref="A12:H12"/>
    <mergeCell ref="A14:H14"/>
    <mergeCell ref="A18:H18"/>
  </mergeCells>
  <pageMargins left="0.53" right="0.4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A70"/>
  <sheetViews>
    <sheetView zoomScale="85" zoomScaleNormal="85" workbookViewId="0">
      <pane ySplit="6" topLeftCell="A67" activePane="bottomLeft" state="frozen"/>
      <selection pane="bottomLeft" activeCell="D83" sqref="D83"/>
    </sheetView>
  </sheetViews>
  <sheetFormatPr baseColWidth="10" defaultRowHeight="15" outlineLevelCol="1" x14ac:dyDescent="0.25"/>
  <cols>
    <col min="1" max="1" width="13" customWidth="1"/>
    <col min="2" max="2" width="22.28515625" customWidth="1"/>
    <col min="3" max="3" width="60.7109375" customWidth="1"/>
    <col min="4" max="4" width="28.7109375" customWidth="1"/>
    <col min="5" max="5" width="17.7109375" customWidth="1" outlineLevel="1"/>
    <col min="6" max="6" width="82.7109375" customWidth="1"/>
    <col min="8" max="8" width="17.42578125" customWidth="1"/>
    <col min="9" max="9" width="17.85546875" customWidth="1"/>
  </cols>
  <sheetData>
    <row r="1" spans="1:131" s="8" customFormat="1" ht="16.5" thickBot="1" x14ac:dyDescent="0.3">
      <c r="A1" s="4"/>
      <c r="B1" s="4"/>
      <c r="C1" s="4"/>
      <c r="D1" s="5"/>
      <c r="E1" s="5"/>
      <c r="F1" s="6"/>
      <c r="G1" s="7"/>
      <c r="H1" s="4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</row>
    <row r="2" spans="1:131" s="8" customFormat="1" ht="24.95" customHeight="1" thickBot="1" x14ac:dyDescent="0.3">
      <c r="A2" s="109" t="s">
        <v>2</v>
      </c>
      <c r="B2" s="110"/>
      <c r="C2" s="110"/>
      <c r="D2" s="110"/>
      <c r="E2" s="110"/>
      <c r="F2" s="110"/>
      <c r="G2" s="110"/>
      <c r="H2" s="110"/>
      <c r="I2" s="111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</row>
    <row r="3" spans="1:131" s="8" customFormat="1" ht="20.100000000000001" customHeight="1" x14ac:dyDescent="0.25">
      <c r="A3" s="72">
        <f>MAX(A7:A70)</f>
        <v>63</v>
      </c>
      <c r="B3" s="10" t="s">
        <v>3</v>
      </c>
      <c r="C3" s="4"/>
      <c r="D3" s="5"/>
      <c r="E3" s="5"/>
      <c r="F3" s="6"/>
      <c r="G3" s="7"/>
      <c r="H3" s="4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</row>
    <row r="4" spans="1:131" s="8" customFormat="1" ht="20.100000000000001" customHeight="1" x14ac:dyDescent="0.25">
      <c r="A4" s="73">
        <f>A3+1</f>
        <v>64</v>
      </c>
      <c r="B4" s="11" t="s">
        <v>4</v>
      </c>
      <c r="C4" s="4"/>
      <c r="D4" s="5"/>
      <c r="E4" s="5"/>
      <c r="F4" s="6"/>
      <c r="G4" s="7"/>
      <c r="H4" s="4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</row>
    <row r="5" spans="1:131" s="8" customFormat="1" ht="20.100000000000001" customHeight="1" x14ac:dyDescent="0.25">
      <c r="A5" s="22">
        <f>SUBTOTAL(3,D7:D1033)</f>
        <v>64</v>
      </c>
      <c r="B5" s="22">
        <f>SUBTOTAL(3,B7:B1033)</f>
        <v>0</v>
      </c>
      <c r="C5" s="5"/>
      <c r="D5" s="5"/>
      <c r="E5" s="5"/>
      <c r="F5" s="6"/>
      <c r="G5" s="20" t="s">
        <v>5</v>
      </c>
      <c r="H5" s="21">
        <f>SUBTOTAL(9,H7:H1005)</f>
        <v>0</v>
      </c>
      <c r="I5" s="21">
        <f>SUBTOTAL(9,I7:I1005)</f>
        <v>0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</row>
    <row r="6" spans="1:131" s="8" customFormat="1" ht="60.75" customHeight="1" x14ac:dyDescent="0.25">
      <c r="A6" s="12" t="s">
        <v>6</v>
      </c>
      <c r="B6" s="23" t="s">
        <v>7</v>
      </c>
      <c r="C6" s="23" t="s">
        <v>8</v>
      </c>
      <c r="D6" s="24" t="s">
        <v>9</v>
      </c>
      <c r="E6" s="24" t="s">
        <v>10</v>
      </c>
      <c r="F6" s="24" t="s">
        <v>13</v>
      </c>
      <c r="G6" s="13" t="s">
        <v>14</v>
      </c>
      <c r="H6" s="25" t="s">
        <v>15</v>
      </c>
      <c r="I6" s="26" t="s">
        <v>16</v>
      </c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</row>
    <row r="7" spans="1:131" s="17" customFormat="1" ht="63" customHeight="1" x14ac:dyDescent="0.25">
      <c r="A7" s="74">
        <v>1</v>
      </c>
      <c r="B7" s="18"/>
      <c r="C7" s="16" t="str">
        <f>Tableau147[[#This Row],[Domaine]]&amp;" / "&amp;Tableau147[[#This Row],[Critère 1]]&amp;" / "&amp;Tableau147[[#This Row],[Enoncés des ouvrages]]</f>
        <v>Chapitre 2 - SHOA / équipements / Système d'alarme remplissage (sonore et visuel) sur séparateurs à hydrocarbures</v>
      </c>
      <c r="D7" s="28" t="s">
        <v>62</v>
      </c>
      <c r="E7" s="28" t="s">
        <v>63</v>
      </c>
      <c r="F7" s="75" t="s">
        <v>64</v>
      </c>
      <c r="G7" s="76" t="s">
        <v>17</v>
      </c>
      <c r="H7" s="77"/>
      <c r="I7" s="78"/>
    </row>
    <row r="8" spans="1:131" s="17" customFormat="1" ht="63" customHeight="1" x14ac:dyDescent="0.25">
      <c r="A8" s="74">
        <v>2</v>
      </c>
      <c r="B8" s="18"/>
      <c r="C8" s="79" t="str">
        <f>Tableau147[[#This Row],[Domaine]]&amp;" / "&amp;Tableau147[[#This Row],[Critère 1]]&amp;" / "&amp;Tableau147[[#This Row],[Enoncés des ouvrages]]</f>
        <v>Chapitre 2 - SHOA / équipements / Système de filtration (coalescent ou mousse) sur séparateurs à hydrocarbures Filtre coalesceur pour SHOA genre TECHN'EAU  YH1703A</v>
      </c>
      <c r="D8" s="28" t="s">
        <v>62</v>
      </c>
      <c r="E8" s="28" t="s">
        <v>63</v>
      </c>
      <c r="F8" s="80" t="s">
        <v>65</v>
      </c>
      <c r="G8" s="76" t="s">
        <v>17</v>
      </c>
      <c r="H8" s="77"/>
      <c r="I8" s="78"/>
    </row>
    <row r="9" spans="1:131" s="17" customFormat="1" ht="63" customHeight="1" x14ac:dyDescent="0.25">
      <c r="A9" s="74">
        <v>3</v>
      </c>
      <c r="B9" s="18"/>
      <c r="C9" s="16" t="str">
        <f>Tableau147[[#This Row],[Domaine]]&amp;" / "&amp;Tableau147[[#This Row],[Critère 1]]&amp;" / "&amp;Tableau147[[#This Row],[Enoncés des ouvrages]]</f>
        <v>Chapitre 2 - SHOA / équipements / Système clapet et flotteur sur séparateurs à hydrocarbures              Obturateur pour SHOA genre TECHN'EAU YH1703A</v>
      </c>
      <c r="D9" s="28" t="s">
        <v>62</v>
      </c>
      <c r="E9" s="28" t="s">
        <v>63</v>
      </c>
      <c r="F9" s="80" t="s">
        <v>66</v>
      </c>
      <c r="G9" s="76" t="s">
        <v>17</v>
      </c>
      <c r="H9" s="77"/>
      <c r="I9" s="78"/>
    </row>
    <row r="10" spans="1:131" s="17" customFormat="1" ht="63" customHeight="1" x14ac:dyDescent="0.25">
      <c r="A10" s="74">
        <v>4</v>
      </c>
      <c r="B10" s="18"/>
      <c r="C10" s="16" t="str">
        <f>Tableau147[[#This Row],[Domaine]]&amp;" / "&amp;Tableau147[[#This Row],[Critère 1]]&amp;" / "&amp;Tableau147[[#This Row],[Enoncés des ouvrages]]</f>
        <v>Chapitre 2 - SHOA / équipements / Dispositif d'alarme avec diffuseur sonore (91DB)</v>
      </c>
      <c r="D10" s="28" t="s">
        <v>62</v>
      </c>
      <c r="E10" s="28" t="s">
        <v>63</v>
      </c>
      <c r="F10" s="75" t="s">
        <v>67</v>
      </c>
      <c r="G10" s="27" t="s">
        <v>17</v>
      </c>
      <c r="H10" s="77"/>
      <c r="I10" s="78"/>
    </row>
    <row r="11" spans="1:131" s="17" customFormat="1" ht="63" customHeight="1" x14ac:dyDescent="0.25">
      <c r="A11" s="74">
        <v>5</v>
      </c>
      <c r="B11" s="15"/>
      <c r="C11" s="14" t="str">
        <f>Tableau147[[#This Row],[Domaine]]&amp;" / "&amp;Tableau147[[#This Row],[Critère 1]]&amp;" / "&amp;Tableau147[[#This Row],[Enoncés des ouvrages]]</f>
        <v>Chapitre 2 - SHOA / équipements / Sonde ultrason type DB6 - mesure de niveau 0-6 pour poste de relevage</v>
      </c>
      <c r="D11" s="28" t="s">
        <v>62</v>
      </c>
      <c r="E11" s="28" t="s">
        <v>63</v>
      </c>
      <c r="F11" s="81" t="s">
        <v>68</v>
      </c>
      <c r="G11" s="82" t="s">
        <v>17</v>
      </c>
      <c r="H11" s="82"/>
      <c r="I11" s="83"/>
    </row>
    <row r="12" spans="1:131" s="17" customFormat="1" ht="63" customHeight="1" x14ac:dyDescent="0.25">
      <c r="A12" s="74">
        <v>6</v>
      </c>
      <c r="B12" s="18"/>
      <c r="C12" s="79" t="str">
        <f>Tableau147[[#This Row],[Domaine]]&amp;" / "&amp;Tableau147[[#This Row],[Critère 1]]&amp;" / "&amp;Tableau147[[#This Row],[Enoncés des ouvrages]]</f>
        <v xml:space="preserve">Chapitre 2 - SHOA / Traitement efluents / Traitement des boues hydrocarburées                                 </v>
      </c>
      <c r="D12" s="28" t="s">
        <v>62</v>
      </c>
      <c r="E12" s="28" t="s">
        <v>69</v>
      </c>
      <c r="F12" s="84" t="s">
        <v>70</v>
      </c>
      <c r="G12" s="85" t="s">
        <v>71</v>
      </c>
      <c r="H12" s="77"/>
      <c r="I12" s="78"/>
    </row>
    <row r="13" spans="1:131" s="17" customFormat="1" ht="63" customHeight="1" x14ac:dyDescent="0.25">
      <c r="A13" s="74">
        <v>7</v>
      </c>
      <c r="B13" s="15"/>
      <c r="C13" s="14" t="str">
        <f>Tableau147[[#This Row],[Domaine]]&amp;" / "&amp;Tableau147[[#This Row],[Critère 1]]&amp;" / "&amp;Tableau147[[#This Row],[Enoncés des ouvrages]]</f>
        <v xml:space="preserve">Chapitre 2 - SHOA / Traitement efluents / Traitement des liquides hydrocarburées                                 </v>
      </c>
      <c r="D13" s="28" t="s">
        <v>62</v>
      </c>
      <c r="E13" s="28" t="s">
        <v>69</v>
      </c>
      <c r="F13" s="75" t="s">
        <v>72</v>
      </c>
      <c r="G13" s="86" t="s">
        <v>71</v>
      </c>
      <c r="H13" s="82"/>
      <c r="I13" s="83"/>
    </row>
    <row r="14" spans="1:131" s="17" customFormat="1" ht="63" customHeight="1" x14ac:dyDescent="0.25">
      <c r="A14" s="74">
        <v>8</v>
      </c>
      <c r="B14" s="18"/>
      <c r="C14" s="16" t="str">
        <f>Tableau147[[#This Row],[Domaine]]&amp;" / "&amp;Tableau147[[#This Row],[Critère 1]]&amp;" / "&amp;Tableau147[[#This Row],[Enoncés des ouvrages]]</f>
        <v>Chapitre 3 - Poste de relevage des eaux / équipements / Grillage de protection en acier inoxydable de poste de relevage                     Grille antichute 800X800</v>
      </c>
      <c r="D14" s="28" t="s">
        <v>73</v>
      </c>
      <c r="E14" s="28" t="s">
        <v>63</v>
      </c>
      <c r="F14" s="80" t="s">
        <v>74</v>
      </c>
      <c r="G14" s="27" t="s">
        <v>17</v>
      </c>
      <c r="H14" s="77"/>
      <c r="I14" s="78"/>
    </row>
    <row r="15" spans="1:131" s="17" customFormat="1" ht="63" customHeight="1" x14ac:dyDescent="0.25">
      <c r="A15" s="74">
        <v>9</v>
      </c>
      <c r="B15" s="18"/>
      <c r="C15" s="16" t="str">
        <f>Tableau147[[#This Row],[Domaine]]&amp;" / "&amp;Tableau147[[#This Row],[Critère 1]]&amp;" / "&amp;Tableau147[[#This Row],[Enoncés des ouvrages]]</f>
        <v>Chapitre 3 - Poste de relevage des eaux / Pompes / Pompe de relevage  0.8Kw</v>
      </c>
      <c r="D15" s="28" t="s">
        <v>73</v>
      </c>
      <c r="E15" s="28" t="s">
        <v>75</v>
      </c>
      <c r="F15" s="75" t="s">
        <v>76</v>
      </c>
      <c r="G15" s="76" t="s">
        <v>17</v>
      </c>
      <c r="H15" s="77"/>
      <c r="I15" s="78"/>
    </row>
    <row r="16" spans="1:131" s="17" customFormat="1" ht="63" customHeight="1" x14ac:dyDescent="0.25">
      <c r="A16" s="74">
        <v>10</v>
      </c>
      <c r="B16" s="18"/>
      <c r="C16" s="79" t="str">
        <f>Tableau147[[#This Row],[Domaine]]&amp;" / "&amp;Tableau147[[#This Row],[Critère 1]]&amp;" / "&amp;Tableau147[[#This Row],[Enoncés des ouvrages]]</f>
        <v>Chapitre 3 - Poste de relevage des eaux / Pompes / Pompe de relevage  1.5Kw</v>
      </c>
      <c r="D16" s="28" t="s">
        <v>73</v>
      </c>
      <c r="E16" s="28" t="s">
        <v>75</v>
      </c>
      <c r="F16" s="84" t="s">
        <v>77</v>
      </c>
      <c r="G16" s="87" t="s">
        <v>17</v>
      </c>
      <c r="H16" s="77"/>
      <c r="I16" s="78"/>
    </row>
    <row r="17" spans="1:9" s="17" customFormat="1" ht="63" customHeight="1" x14ac:dyDescent="0.25">
      <c r="A17" s="74">
        <v>11</v>
      </c>
      <c r="B17" s="18"/>
      <c r="C17" s="79" t="str">
        <f>Tableau147[[#This Row],[Domaine]]&amp;" / "&amp;Tableau147[[#This Row],[Critère 1]]&amp;" / "&amp;Tableau147[[#This Row],[Enoncés des ouvrages]]</f>
        <v>Chapitre 3 - Poste de relevage des eaux / Pompes / Pompe de relevage  1.7Kw</v>
      </c>
      <c r="D17" s="28" t="s">
        <v>73</v>
      </c>
      <c r="E17" s="28" t="s">
        <v>75</v>
      </c>
      <c r="F17" s="75" t="s">
        <v>78</v>
      </c>
      <c r="G17" s="87" t="s">
        <v>17</v>
      </c>
      <c r="H17" s="77"/>
      <c r="I17" s="78"/>
    </row>
    <row r="18" spans="1:9" s="17" customFormat="1" ht="63" customHeight="1" x14ac:dyDescent="0.25">
      <c r="A18" s="74">
        <v>12</v>
      </c>
      <c r="B18" s="18"/>
      <c r="C18" s="16" t="str">
        <f>Tableau147[[#This Row],[Domaine]]&amp;" / "&amp;Tableau147[[#This Row],[Critère 1]]&amp;" / "&amp;Tableau147[[#This Row],[Enoncés des ouvrages]]</f>
        <v>Chapitre 3 - Poste de relevage des eaux / Pompes / Pompe de relevage  2Kw</v>
      </c>
      <c r="D18" s="28" t="s">
        <v>73</v>
      </c>
      <c r="E18" s="28" t="s">
        <v>75</v>
      </c>
      <c r="F18" s="75" t="s">
        <v>79</v>
      </c>
      <c r="G18" s="76" t="s">
        <v>17</v>
      </c>
      <c r="H18" s="77"/>
      <c r="I18" s="78"/>
    </row>
    <row r="19" spans="1:9" s="17" customFormat="1" ht="63" customHeight="1" x14ac:dyDescent="0.25">
      <c r="A19" s="74">
        <v>13</v>
      </c>
      <c r="B19" s="18"/>
      <c r="C19" s="16" t="str">
        <f>Tableau147[[#This Row],[Domaine]]&amp;" / "&amp;Tableau147[[#This Row],[Critère 1]]&amp;" / "&amp;Tableau147[[#This Row],[Enoncés des ouvrages]]</f>
        <v>Chapitre 3 - Poste de relevage des eaux / Pompes / Pompe de relevage  2.3Kw</v>
      </c>
      <c r="D19" s="28" t="s">
        <v>73</v>
      </c>
      <c r="E19" s="28" t="s">
        <v>75</v>
      </c>
      <c r="F19" s="75" t="s">
        <v>80</v>
      </c>
      <c r="G19" s="76" t="s">
        <v>17</v>
      </c>
      <c r="H19" s="77"/>
      <c r="I19" s="78"/>
    </row>
    <row r="20" spans="1:9" s="17" customFormat="1" ht="63" customHeight="1" x14ac:dyDescent="0.25">
      <c r="A20" s="74">
        <v>14</v>
      </c>
      <c r="B20" s="18"/>
      <c r="C20" s="16" t="str">
        <f>Tableau147[[#This Row],[Domaine]]&amp;" / "&amp;Tableau147[[#This Row],[Critère 1]]&amp;" / "&amp;Tableau147[[#This Row],[Enoncés des ouvrages]]</f>
        <v>Chapitre 3 - Poste de relevage des eaux / Pompes / Pompe de relevage  4,7Kw</v>
      </c>
      <c r="D20" s="28" t="s">
        <v>73</v>
      </c>
      <c r="E20" s="28" t="s">
        <v>75</v>
      </c>
      <c r="F20" s="75" t="s">
        <v>81</v>
      </c>
      <c r="G20" s="88" t="s">
        <v>17</v>
      </c>
      <c r="H20" s="77"/>
      <c r="I20" s="78"/>
    </row>
    <row r="21" spans="1:9" s="17" customFormat="1" ht="63" customHeight="1" x14ac:dyDescent="0.25">
      <c r="A21" s="74">
        <v>15</v>
      </c>
      <c r="B21" s="15"/>
      <c r="C21" s="14" t="str">
        <f>Tableau147[[#This Row],[Domaine]]&amp;" / "&amp;Tableau147[[#This Row],[Critère 1]]&amp;" / "&amp;Tableau147[[#This Row],[Enoncés des ouvrages]]</f>
        <v>Chapitre 3 - Poste de relevage des eaux / Pompes / Pompe de relevage  5,5Kw</v>
      </c>
      <c r="D21" s="28" t="s">
        <v>73</v>
      </c>
      <c r="E21" s="28" t="s">
        <v>75</v>
      </c>
      <c r="F21" s="75" t="s">
        <v>82</v>
      </c>
      <c r="G21" s="89" t="s">
        <v>17</v>
      </c>
      <c r="H21" s="82"/>
      <c r="I21" s="83"/>
    </row>
    <row r="22" spans="1:9" s="17" customFormat="1" ht="63" customHeight="1" x14ac:dyDescent="0.25">
      <c r="A22" s="74">
        <v>16</v>
      </c>
      <c r="B22" s="18"/>
      <c r="C22" s="16" t="str">
        <f>Tableau147[[#This Row],[Domaine]]&amp;" / "&amp;Tableau147[[#This Row],[Critère 1]]&amp;" / "&amp;Tableau147[[#This Row],[Enoncés des ouvrages]]</f>
        <v>Chapitre 3 - Poste de relevage des eaux / Pompes / Coffret électrique de commande et de protection complet des postes de relevage Coffret de commande genre JETLY PROTEC 4+/10 REL-SECT</v>
      </c>
      <c r="D22" s="28" t="s">
        <v>73</v>
      </c>
      <c r="E22" s="28" t="s">
        <v>75</v>
      </c>
      <c r="F22" s="80" t="s">
        <v>83</v>
      </c>
      <c r="G22" s="76" t="s">
        <v>17</v>
      </c>
      <c r="H22" s="77"/>
      <c r="I22" s="78"/>
    </row>
    <row r="23" spans="1:9" s="17" customFormat="1" ht="63" customHeight="1" x14ac:dyDescent="0.25">
      <c r="A23" s="74">
        <v>17</v>
      </c>
      <c r="B23" s="15"/>
      <c r="C23" s="19" t="str">
        <f>Tableau147[[#This Row],[Domaine]]&amp;" / "&amp;Tableau147[[#This Row],[Critère 1]]&amp;" / "&amp;Tableau147[[#This Row],[Enoncés des ouvrages]]</f>
        <v>Chapitre 3 - Poste de relevage des eaux / Levage / Chèvre galvanisée pour relevage d'une pompe de puit. Complète avec treuil et câble</v>
      </c>
      <c r="D23" s="28" t="s">
        <v>73</v>
      </c>
      <c r="E23" s="14" t="s">
        <v>84</v>
      </c>
      <c r="F23" s="90" t="s">
        <v>85</v>
      </c>
      <c r="G23" s="91" t="s">
        <v>17</v>
      </c>
      <c r="H23" s="82"/>
      <c r="I23" s="83"/>
    </row>
    <row r="24" spans="1:9" s="17" customFormat="1" ht="63" customHeight="1" x14ac:dyDescent="0.25">
      <c r="A24" s="74">
        <v>18</v>
      </c>
      <c r="B24" s="15"/>
      <c r="C24" s="19" t="str">
        <f>Tableau147[[#This Row],[Domaine]]&amp;" / "&amp;Tableau147[[#This Row],[Critère 1]]&amp;" / "&amp;Tableau147[[#This Row],[Enoncés des ouvrages]]</f>
        <v>Chapitre 3 - Poste de relevage des eaux / Levage / Treuil galavanisé de relevage de pompe avec son câble</v>
      </c>
      <c r="D24" s="28" t="s">
        <v>73</v>
      </c>
      <c r="E24" s="14" t="s">
        <v>84</v>
      </c>
      <c r="F24" s="90" t="s">
        <v>86</v>
      </c>
      <c r="G24" s="91" t="s">
        <v>17</v>
      </c>
      <c r="H24" s="82"/>
      <c r="I24" s="83"/>
    </row>
    <row r="25" spans="1:9" s="17" customFormat="1" ht="63" customHeight="1" x14ac:dyDescent="0.25">
      <c r="A25" s="74">
        <v>19</v>
      </c>
      <c r="B25" s="18"/>
      <c r="C25" s="79" t="str">
        <f>Tableau147[[#This Row],[Domaine]]&amp;" / "&amp;Tableau147[[#This Row],[Critère 1]]&amp;" / "&amp;Tableau147[[#This Row],[Enoncés des ouvrages]]</f>
        <v>Chapitre 4 - Fosse septique / Traitement efluents / Traitement matières de vidange des fosses septiques</v>
      </c>
      <c r="D25" s="28" t="s">
        <v>87</v>
      </c>
      <c r="E25" s="28" t="s">
        <v>69</v>
      </c>
      <c r="F25" s="75" t="s">
        <v>88</v>
      </c>
      <c r="G25" s="85" t="s">
        <v>71</v>
      </c>
      <c r="H25" s="82"/>
      <c r="I25" s="83"/>
    </row>
    <row r="26" spans="1:9" s="17" customFormat="1" ht="63" customHeight="1" x14ac:dyDescent="0.25">
      <c r="A26" s="74">
        <v>19</v>
      </c>
      <c r="B26" s="18"/>
      <c r="C26" s="79" t="str">
        <f>Tableau147[[#This Row],[Domaine]]&amp;" / "&amp;Tableau147[[#This Row],[Critère 1]]&amp;" / "&amp;Tableau147[[#This Row],[Enoncés des ouvrages]]</f>
        <v>Chapitre 5 - Rejets canins / Traitement efluents / Traitement matières de vidange des déjections canines</v>
      </c>
      <c r="D26" s="28" t="s">
        <v>89</v>
      </c>
      <c r="E26" s="28" t="s">
        <v>69</v>
      </c>
      <c r="F26" s="75" t="s">
        <v>90</v>
      </c>
      <c r="G26" s="85" t="s">
        <v>71</v>
      </c>
      <c r="H26" s="77"/>
      <c r="I26" s="78"/>
    </row>
    <row r="27" spans="1:9" s="17" customFormat="1" ht="63" customHeight="1" x14ac:dyDescent="0.25">
      <c r="A27" s="74">
        <v>20</v>
      </c>
      <c r="B27" s="18"/>
      <c r="C27" s="79" t="str">
        <f>Tableau147[[#This Row],[Domaine]]&amp;" / "&amp;Tableau147[[#This Row],[Critère 1]]&amp;" / "&amp;Tableau147[[#This Row],[Enoncés des ouvrages]]</f>
        <v xml:space="preserve">Chapitre 6 - Bacs à graisses / Traitement efluents / Traitement des graisses                                                       </v>
      </c>
      <c r="D27" s="28" t="s">
        <v>91</v>
      </c>
      <c r="E27" s="28" t="s">
        <v>69</v>
      </c>
      <c r="F27" s="75" t="s">
        <v>92</v>
      </c>
      <c r="G27" s="85" t="s">
        <v>71</v>
      </c>
      <c r="H27" s="77"/>
      <c r="I27" s="78"/>
    </row>
    <row r="28" spans="1:9" s="17" customFormat="1" ht="63" customHeight="1" x14ac:dyDescent="0.25">
      <c r="A28" s="74">
        <v>21</v>
      </c>
      <c r="B28" s="18"/>
      <c r="C28" s="16" t="str">
        <f>Tableau147[[#This Row],[Domaine]]&amp;" / "&amp;Tableau147[[#This Row],[Critère 1]]&amp;" / "&amp;Tableau147[[#This Row],[Enoncés des ouvrages]]</f>
        <v>TOUS DOMAINES / Cloture / Installation de clôture de chantier type barrières HERAS ou équivalent, inclus pose, dépose et balisage éventuel</v>
      </c>
      <c r="D28" s="28" t="s">
        <v>93</v>
      </c>
      <c r="E28" s="28" t="s">
        <v>94</v>
      </c>
      <c r="F28" s="75" t="s">
        <v>23</v>
      </c>
      <c r="G28" s="92" t="s">
        <v>24</v>
      </c>
      <c r="H28" s="77"/>
      <c r="I28" s="78"/>
    </row>
    <row r="29" spans="1:9" s="17" customFormat="1" ht="63" customHeight="1" x14ac:dyDescent="0.25">
      <c r="A29" s="74">
        <v>22</v>
      </c>
      <c r="B29" s="18"/>
      <c r="C29" s="16" t="str">
        <f>Tableau147[[#This Row],[Domaine]]&amp;" / "&amp;Tableau147[[#This Row],[Critère 1]]&amp;" / "&amp;Tableau147[[#This Row],[Enoncés des ouvrages]]</f>
        <v>TOUS DOMAINES / Cloture / Installation de clôture de chantier type RUBALISE ou équivalent, inclus pose, dépose et balisage éventuel</v>
      </c>
      <c r="D29" s="28" t="s">
        <v>93</v>
      </c>
      <c r="E29" s="28" t="s">
        <v>94</v>
      </c>
      <c r="F29" s="75" t="s">
        <v>25</v>
      </c>
      <c r="G29" s="92" t="s">
        <v>24</v>
      </c>
      <c r="H29" s="77"/>
      <c r="I29" s="78"/>
    </row>
    <row r="30" spans="1:9" s="17" customFormat="1" ht="63" customHeight="1" x14ac:dyDescent="0.25">
      <c r="A30" s="74">
        <v>23</v>
      </c>
      <c r="B30" s="18"/>
      <c r="C30" s="16" t="str">
        <f>Tableau147[[#This Row],[Domaine]]&amp;" / "&amp;Tableau147[[#This Row],[Critère 1]]&amp;" / "&amp;Tableau147[[#This Row],[Enoncés des ouvrages]]</f>
        <v>Chapitre 8 - Réseaux EU / EP / Autres / Curage / Curage et dégorgement ponctuel sur réseau enterré</v>
      </c>
      <c r="D30" s="28" t="s">
        <v>95</v>
      </c>
      <c r="E30" s="28" t="s">
        <v>96</v>
      </c>
      <c r="F30" s="75" t="s">
        <v>97</v>
      </c>
      <c r="G30" s="92" t="s">
        <v>24</v>
      </c>
      <c r="H30" s="77"/>
      <c r="I30" s="78"/>
    </row>
    <row r="31" spans="1:9" s="17" customFormat="1" ht="63" customHeight="1" x14ac:dyDescent="0.25">
      <c r="A31" s="74">
        <v>24</v>
      </c>
      <c r="B31" s="18"/>
      <c r="C31" s="16" t="str">
        <f>Tableau147[[#This Row],[Domaine]]&amp;" / "&amp;Tableau147[[#This Row],[Critère 1]]&amp;" / "&amp;Tableau147[[#This Row],[Enoncés des ouvrages]]</f>
        <v>TOUS DOMAINES / Curage / Curage et dégorgement ponctuel sur réseau interne bâtiment</v>
      </c>
      <c r="D31" s="28" t="s">
        <v>93</v>
      </c>
      <c r="E31" s="28" t="s">
        <v>96</v>
      </c>
      <c r="F31" s="75" t="s">
        <v>98</v>
      </c>
      <c r="G31" s="92" t="s">
        <v>99</v>
      </c>
      <c r="H31" s="77"/>
      <c r="I31" s="78"/>
    </row>
    <row r="32" spans="1:9" s="17" customFormat="1" ht="63" customHeight="1" x14ac:dyDescent="0.25">
      <c r="A32" s="74">
        <v>25</v>
      </c>
      <c r="B32" s="18"/>
      <c r="C32" s="16" t="str">
        <f>Tableau147[[#This Row],[Domaine]]&amp;" / "&amp;Tableau147[[#This Row],[Critère 1]]&amp;" / "&amp;Tableau147[[#This Row],[Enoncés des ouvrages]]</f>
        <v>TOUS DOMAINES / équipements / Siphon disconnecteur sur réseaux EU D125</v>
      </c>
      <c r="D32" s="28" t="s">
        <v>93</v>
      </c>
      <c r="E32" s="28" t="s">
        <v>63</v>
      </c>
      <c r="F32" s="80" t="s">
        <v>100</v>
      </c>
      <c r="G32" s="27" t="s">
        <v>17</v>
      </c>
      <c r="H32" s="77"/>
      <c r="I32" s="78"/>
    </row>
    <row r="33" spans="1:9" s="17" customFormat="1" ht="63" customHeight="1" x14ac:dyDescent="0.25">
      <c r="A33" s="74">
        <v>26</v>
      </c>
      <c r="B33" s="18"/>
      <c r="C33" s="79" t="str">
        <f>Tableau147[[#This Row],[Domaine]]&amp;" / "&amp;Tableau147[[#This Row],[Critère 1]]&amp;" / "&amp;Tableau147[[#This Row],[Enoncés des ouvrages]]</f>
        <v>TOUS DOMAINES / équipements / Vanne d’arrêt fonte à opercule à brides DN50</v>
      </c>
      <c r="D33" s="28" t="s">
        <v>93</v>
      </c>
      <c r="E33" s="28" t="s">
        <v>63</v>
      </c>
      <c r="F33" s="93" t="s">
        <v>101</v>
      </c>
      <c r="G33" s="27" t="s">
        <v>17</v>
      </c>
      <c r="H33" s="77"/>
      <c r="I33" s="78"/>
    </row>
    <row r="34" spans="1:9" s="17" customFormat="1" ht="63" customHeight="1" x14ac:dyDescent="0.25">
      <c r="A34" s="74">
        <v>27</v>
      </c>
      <c r="B34" s="18"/>
      <c r="C34" s="16" t="str">
        <f>Tableau147[[#This Row],[Domaine]]&amp;" / "&amp;Tableau147[[#This Row],[Critère 1]]&amp;" / "&amp;Tableau147[[#This Row],[Enoncés des ouvrages]]</f>
        <v xml:space="preserve">TOUS DOMAINES / équipements / Tampon fonte Regard Hydraulique carre 600X600 Classe B125 </v>
      </c>
      <c r="D34" s="28" t="s">
        <v>93</v>
      </c>
      <c r="E34" s="28" t="s">
        <v>63</v>
      </c>
      <c r="F34" s="93" t="s">
        <v>102</v>
      </c>
      <c r="G34" s="87" t="s">
        <v>17</v>
      </c>
      <c r="H34" s="77"/>
      <c r="I34" s="78"/>
    </row>
    <row r="35" spans="1:9" s="17" customFormat="1" ht="63" customHeight="1" x14ac:dyDescent="0.25">
      <c r="A35" s="74">
        <v>28</v>
      </c>
      <c r="B35" s="18"/>
      <c r="C35" s="16" t="str">
        <f>Tableau147[[#This Row],[Domaine]]&amp;" / "&amp;Tableau147[[#This Row],[Critère 1]]&amp;" / "&amp;Tableau147[[#This Row],[Enoncés des ouvrages]]</f>
        <v>Chapitre 8 - Réseaux EU / EP / Autres / Inspection video / Passage caméra (forfait)</v>
      </c>
      <c r="D35" s="28" t="s">
        <v>95</v>
      </c>
      <c r="E35" s="28" t="s">
        <v>103</v>
      </c>
      <c r="F35" s="75" t="s">
        <v>104</v>
      </c>
      <c r="G35" s="86" t="s">
        <v>21</v>
      </c>
      <c r="H35" s="77"/>
      <c r="I35" s="78"/>
    </row>
    <row r="36" spans="1:9" s="17" customFormat="1" ht="63" customHeight="1" x14ac:dyDescent="0.25">
      <c r="A36" s="74">
        <v>29</v>
      </c>
      <c r="B36" s="18"/>
      <c r="C36" s="16" t="str">
        <f>Tableau147[[#This Row],[Domaine]]&amp;" / "&amp;Tableau147[[#This Row],[Critère 1]]&amp;" / "&amp;Tableau147[[#This Row],[Enoncés des ouvrages]]</f>
        <v>Chapitre 8 - Réseaux EU / EP / Autres / Inspection video / Passage caméra (forfait)</v>
      </c>
      <c r="D36" s="28" t="s">
        <v>95</v>
      </c>
      <c r="E36" s="28" t="s">
        <v>103</v>
      </c>
      <c r="F36" s="75" t="s">
        <v>104</v>
      </c>
      <c r="G36" s="86" t="s">
        <v>105</v>
      </c>
      <c r="H36" s="77"/>
      <c r="I36" s="78"/>
    </row>
    <row r="37" spans="1:9" s="17" customFormat="1" ht="63" customHeight="1" x14ac:dyDescent="0.25">
      <c r="A37" s="74">
        <v>30</v>
      </c>
      <c r="B37" s="18"/>
      <c r="C37" s="16" t="str">
        <f>Tableau147[[#This Row],[Domaine]]&amp;" / "&amp;Tableau147[[#This Row],[Critère 1]]&amp;" / "&amp;Tableau147[[#This Row],[Enoncés des ouvrages]]</f>
        <v>Chapitre 8 - Réseaux EU / EP / Autres / Inspection video / Passage caméra (forfait)</v>
      </c>
      <c r="D37" s="28" t="s">
        <v>95</v>
      </c>
      <c r="E37" s="28" t="s">
        <v>103</v>
      </c>
      <c r="F37" s="75" t="s">
        <v>104</v>
      </c>
      <c r="G37" s="86" t="s">
        <v>106</v>
      </c>
      <c r="H37" s="77"/>
      <c r="I37" s="78"/>
    </row>
    <row r="38" spans="1:9" s="17" customFormat="1" ht="63" customHeight="1" x14ac:dyDescent="0.25">
      <c r="A38" s="74">
        <v>31</v>
      </c>
      <c r="B38" s="18"/>
      <c r="C38" s="16" t="str">
        <f>Tableau147[[#This Row],[Domaine]]&amp;" / "&amp;Tableau147[[#This Row],[Critère 1]]&amp;" / "&amp;Tableau147[[#This Row],[Enoncés des ouvrages]]</f>
        <v>Déplacement /  / Déplacement Technicien, pendant les heures légales (barème horaire des salaires toutes charges comprises)</v>
      </c>
      <c r="D38" s="28" t="s">
        <v>18</v>
      </c>
      <c r="E38" s="28"/>
      <c r="F38" s="75" t="s">
        <v>107</v>
      </c>
      <c r="G38" s="27" t="s">
        <v>19</v>
      </c>
      <c r="H38" s="77"/>
      <c r="I38" s="78"/>
    </row>
    <row r="39" spans="1:9" s="17" customFormat="1" ht="63" customHeight="1" x14ac:dyDescent="0.25">
      <c r="A39" s="74">
        <v>32</v>
      </c>
      <c r="B39" s="18"/>
      <c r="C39" s="16" t="str">
        <f>Tableau147[[#This Row],[Domaine]]&amp;" / "&amp;Tableau147[[#This Row],[Critère 1]]&amp;" / "&amp;Tableau147[[#This Row],[Enoncés des ouvrages]]</f>
        <v>Déplacement /  / Déplacemement Ouvrier pendant les heures légales (barème horaire des salaires toutes charges comprises)</v>
      </c>
      <c r="D39" s="28" t="s">
        <v>18</v>
      </c>
      <c r="E39" s="28"/>
      <c r="F39" s="75" t="s">
        <v>108</v>
      </c>
      <c r="G39" s="27" t="s">
        <v>19</v>
      </c>
      <c r="H39" s="77"/>
      <c r="I39" s="78"/>
    </row>
    <row r="40" spans="1:9" s="17" customFormat="1" ht="63" customHeight="1" x14ac:dyDescent="0.25">
      <c r="A40" s="74">
        <v>33</v>
      </c>
      <c r="B40" s="18"/>
      <c r="C40" s="16" t="str">
        <f>Tableau147[[#This Row],[Domaine]]&amp;" / "&amp;Tableau147[[#This Row],[Critère 1]]&amp;" / "&amp;Tableau147[[#This Row],[Enoncés des ouvrages]]</f>
        <v>Main d'œuvre /  / Intervention forfaitaire d'un opérateur avec Camion Hydrocureur</v>
      </c>
      <c r="D40" s="28" t="s">
        <v>20</v>
      </c>
      <c r="E40" s="28"/>
      <c r="F40" s="75" t="s">
        <v>109</v>
      </c>
      <c r="G40" s="86" t="s">
        <v>21</v>
      </c>
      <c r="H40" s="77"/>
      <c r="I40" s="78"/>
    </row>
    <row r="41" spans="1:9" s="17" customFormat="1" ht="63" customHeight="1" x14ac:dyDescent="0.25">
      <c r="A41" s="74">
        <v>34</v>
      </c>
      <c r="B41" s="18"/>
      <c r="C41" s="16" t="str">
        <f>Tableau147[[#This Row],[Domaine]]&amp;" / "&amp;Tableau147[[#This Row],[Critère 1]]&amp;" / "&amp;Tableau147[[#This Row],[Enoncés des ouvrages]]</f>
        <v>Main d'œuvre /  / Intervention forfaitaire de deux opérateurs avec Camion Hydrocureur</v>
      </c>
      <c r="D41" s="28" t="s">
        <v>20</v>
      </c>
      <c r="E41" s="28"/>
      <c r="F41" s="75" t="s">
        <v>110</v>
      </c>
      <c r="G41" s="86" t="s">
        <v>21</v>
      </c>
      <c r="H41" s="77"/>
      <c r="I41" s="78"/>
    </row>
    <row r="42" spans="1:9" s="17" customFormat="1" ht="63" customHeight="1" x14ac:dyDescent="0.25">
      <c r="A42" s="74">
        <v>35</v>
      </c>
      <c r="B42" s="18"/>
      <c r="C42" s="16" t="str">
        <f>Tableau147[[#This Row],[Domaine]]&amp;" / "&amp;Tableau147[[#This Row],[Critère 1]]&amp;" / "&amp;Tableau147[[#This Row],[Enoncés des ouvrages]]</f>
        <v>Main d'œuvre /  / Main d'œuvre (barème horaire des salaires toutes charges comprises) technicien, pendant les heures légales</v>
      </c>
      <c r="D42" s="28" t="s">
        <v>20</v>
      </c>
      <c r="E42" s="28"/>
      <c r="F42" s="75" t="s">
        <v>22</v>
      </c>
      <c r="G42" s="27" t="s">
        <v>17</v>
      </c>
      <c r="H42" s="77"/>
      <c r="I42" s="78"/>
    </row>
    <row r="43" spans="1:9" s="17" customFormat="1" ht="63" customHeight="1" x14ac:dyDescent="0.25">
      <c r="A43" s="74">
        <v>36</v>
      </c>
      <c r="B43" s="18"/>
      <c r="C43" s="16" t="str">
        <f>Tableau147[[#This Row],[Domaine]]&amp;" / "&amp;Tableau147[[#This Row],[Critère 1]]&amp;" / "&amp;Tableau147[[#This Row],[Enoncés des ouvrages]]</f>
        <v>Main d'œuvre /  / Main d'œuvre (barème horaire des salaires toutes charges comprises) ouvrier hautement qualifié pendant les heures légales</v>
      </c>
      <c r="D43" s="28" t="s">
        <v>20</v>
      </c>
      <c r="E43" s="28"/>
      <c r="F43" s="75" t="s">
        <v>26</v>
      </c>
      <c r="G43" s="27" t="s">
        <v>17</v>
      </c>
      <c r="H43" s="77"/>
      <c r="I43" s="78"/>
    </row>
    <row r="44" spans="1:9" s="17" customFormat="1" ht="63" customHeight="1" x14ac:dyDescent="0.25">
      <c r="A44" s="74">
        <v>37</v>
      </c>
      <c r="B44" s="15"/>
      <c r="C44" s="14" t="str">
        <f>Tableau147[[#This Row],[Domaine]]&amp;" / "&amp;Tableau147[[#This Row],[Critère 1]]&amp;" / "&amp;Tableau147[[#This Row],[Enoncés des ouvrages]]</f>
        <v>TOUS DOMAINES / équipements / Circulateur double débit variable type Magna3 D40-120F</v>
      </c>
      <c r="D44" s="28" t="s">
        <v>93</v>
      </c>
      <c r="E44" s="28" t="s">
        <v>63</v>
      </c>
      <c r="F44" s="81" t="s">
        <v>111</v>
      </c>
      <c r="G44" s="82" t="s">
        <v>17</v>
      </c>
      <c r="H44" s="82"/>
      <c r="I44" s="83"/>
    </row>
    <row r="45" spans="1:9" s="17" customFormat="1" ht="63" customHeight="1" x14ac:dyDescent="0.25">
      <c r="A45" s="74">
        <v>38</v>
      </c>
      <c r="B45" s="18"/>
      <c r="C45" s="16" t="str">
        <f>Tableau147[[#This Row],[Domaine]]&amp;" / "&amp;Tableau147[[#This Row],[Critère 1]]&amp;" / "&amp;Tableau147[[#This Row],[Enoncés des ouvrages]]</f>
        <v>TOUS DOMAINES / équipements / Clapet anti retour à boule  PR  1"1/2</v>
      </c>
      <c r="D45" s="28" t="s">
        <v>93</v>
      </c>
      <c r="E45" s="28" t="s">
        <v>63</v>
      </c>
      <c r="F45" s="80" t="s">
        <v>112</v>
      </c>
      <c r="G45" s="27" t="s">
        <v>17</v>
      </c>
      <c r="H45" s="77"/>
      <c r="I45" s="78"/>
    </row>
    <row r="46" spans="1:9" s="17" customFormat="1" ht="63" customHeight="1" x14ac:dyDescent="0.25">
      <c r="A46" s="74">
        <v>39</v>
      </c>
      <c r="B46" s="18"/>
      <c r="C46" s="16" t="str">
        <f>Tableau147[[#This Row],[Domaine]]&amp;" / "&amp;Tableau147[[#This Row],[Critère 1]]&amp;" / "&amp;Tableau147[[#This Row],[Enoncés des ouvrages]]</f>
        <v>TOUS DOMAINES / équipements / Régulateur de niveau </v>
      </c>
      <c r="D46" s="28" t="s">
        <v>93</v>
      </c>
      <c r="E46" s="28" t="s">
        <v>63</v>
      </c>
      <c r="F46" s="75" t="s">
        <v>113</v>
      </c>
      <c r="G46" s="27" t="s">
        <v>17</v>
      </c>
      <c r="H46" s="77"/>
      <c r="I46" s="78"/>
    </row>
    <row r="47" spans="1:9" s="17" customFormat="1" ht="63" customHeight="1" x14ac:dyDescent="0.25">
      <c r="A47" s="74">
        <v>40</v>
      </c>
      <c r="B47" s="15"/>
      <c r="C47" s="14" t="str">
        <f>Tableau147[[#This Row],[Domaine]]&amp;" / "&amp;Tableau147[[#This Row],[Critère 1]]&amp;" / "&amp;Tableau147[[#This Row],[Enoncés des ouvrages]]</f>
        <v>TOUS DOMAINES / équipements / Chaîne ordinaire droite INOX 304 D6MM/BOBINE 25M</v>
      </c>
      <c r="D47" s="28" t="s">
        <v>93</v>
      </c>
      <c r="E47" s="28" t="s">
        <v>63</v>
      </c>
      <c r="F47" s="94" t="s">
        <v>114</v>
      </c>
      <c r="G47" s="77" t="s">
        <v>17</v>
      </c>
      <c r="H47" s="82"/>
      <c r="I47" s="83"/>
    </row>
    <row r="48" spans="1:9" s="17" customFormat="1" ht="63" customHeight="1" x14ac:dyDescent="0.25">
      <c r="A48" s="74">
        <v>41</v>
      </c>
      <c r="B48" s="18"/>
      <c r="C48" s="16" t="str">
        <f>Tableau147[[#This Row],[Domaine]]&amp;" / "&amp;Tableau147[[#This Row],[Critère 1]]&amp;" / "&amp;Tableau147[[#This Row],[Enoncés des ouvrages]]</f>
        <v>TOUS DOMAINES / équipements / Relais de commande Relais de contrôle type  FINDER  72.01</v>
      </c>
      <c r="D48" s="28" t="s">
        <v>93</v>
      </c>
      <c r="E48" s="28" t="s">
        <v>63</v>
      </c>
      <c r="F48" s="80" t="s">
        <v>115</v>
      </c>
      <c r="G48" s="27" t="s">
        <v>17</v>
      </c>
      <c r="H48" s="77"/>
      <c r="I48" s="78"/>
    </row>
    <row r="49" spans="1:11" s="17" customFormat="1" ht="63" customHeight="1" x14ac:dyDescent="0.25">
      <c r="A49" s="74">
        <v>42</v>
      </c>
      <c r="B49" s="18"/>
      <c r="C49" s="16" t="str">
        <f>Tableau147[[#This Row],[Domaine]]&amp;" / "&amp;Tableau147[[#This Row],[Critère 1]]&amp;" / "&amp;Tableau147[[#This Row],[Enoncés des ouvrages]]</f>
        <v>TOUS DOMAINES / Location de matériel / Chariot elevateur 1 à 3T</v>
      </c>
      <c r="D49" s="28" t="s">
        <v>93</v>
      </c>
      <c r="E49" s="28" t="s">
        <v>27</v>
      </c>
      <c r="F49" s="95" t="s">
        <v>28</v>
      </c>
      <c r="G49" s="28" t="s">
        <v>29</v>
      </c>
      <c r="H49" s="77"/>
      <c r="I49" s="78"/>
    </row>
    <row r="50" spans="1:11" s="17" customFormat="1" ht="63" customHeight="1" x14ac:dyDescent="0.25">
      <c r="A50" s="74">
        <v>43</v>
      </c>
      <c r="B50" s="18"/>
      <c r="C50" s="16" t="str">
        <f>Tableau147[[#This Row],[Domaine]]&amp;" / "&amp;Tableau147[[#This Row],[Critère 1]]&amp;" / "&amp;Tableau147[[#This Row],[Enoncés des ouvrages]]</f>
        <v>TOUS DOMAINES / Location de matériel / Chariot elevateur 3,1 à 6T</v>
      </c>
      <c r="D50" s="28" t="s">
        <v>93</v>
      </c>
      <c r="E50" s="28" t="s">
        <v>27</v>
      </c>
      <c r="F50" s="95" t="s">
        <v>30</v>
      </c>
      <c r="G50" s="28" t="s">
        <v>29</v>
      </c>
      <c r="H50" s="77"/>
      <c r="I50" s="78"/>
    </row>
    <row r="51" spans="1:11" s="17" customFormat="1" ht="63" customHeight="1" x14ac:dyDescent="0.25">
      <c r="A51" s="74">
        <v>44</v>
      </c>
      <c r="B51" s="18"/>
      <c r="C51" s="16" t="str">
        <f>Tableau147[[#This Row],[Domaine]]&amp;" / "&amp;Tableau147[[#This Row],[Critère 1]]&amp;" / "&amp;Tableau147[[#This Row],[Enoncés des ouvrages]]</f>
        <v>TOUS DOMAINES / Location de matériel / Plate-forme individuelle roulante hauteur de travail de 1m à 3m</v>
      </c>
      <c r="D51" s="28" t="s">
        <v>93</v>
      </c>
      <c r="E51" s="28" t="s">
        <v>27</v>
      </c>
      <c r="F51" s="29" t="s">
        <v>31</v>
      </c>
      <c r="G51" s="30" t="s">
        <v>29</v>
      </c>
      <c r="H51" s="77"/>
      <c r="I51" s="78"/>
    </row>
    <row r="52" spans="1:11" ht="30" x14ac:dyDescent="0.25">
      <c r="A52" s="74">
        <v>45</v>
      </c>
      <c r="B52" s="18"/>
      <c r="C52" s="16" t="str">
        <f>Tableau147[[#This Row],[Domaine]]&amp;" / "&amp;Tableau147[[#This Row],[Critère 1]]&amp;" / "&amp;Tableau147[[#This Row],[Enoncés des ouvrages]]</f>
        <v>TOUS DOMAINES / Location de matériel / Plate-forme individuelle roulante hauteur de travail de 1m à 3m</v>
      </c>
      <c r="D52" s="28" t="s">
        <v>93</v>
      </c>
      <c r="E52" s="28" t="s">
        <v>27</v>
      </c>
      <c r="F52" s="29" t="s">
        <v>31</v>
      </c>
      <c r="G52" s="30" t="s">
        <v>32</v>
      </c>
      <c r="H52" s="77"/>
      <c r="I52" s="78"/>
      <c r="J52" s="17"/>
      <c r="K52" s="17"/>
    </row>
    <row r="53" spans="1:11" ht="30" x14ac:dyDescent="0.25">
      <c r="A53" s="74">
        <v>46</v>
      </c>
      <c r="B53" s="18"/>
      <c r="C53" s="16" t="str">
        <f>Tableau147[[#This Row],[Domaine]]&amp;" / "&amp;Tableau147[[#This Row],[Critère 1]]&amp;" / "&amp;Tableau147[[#This Row],[Enoncés des ouvrages]]</f>
        <v>TOUS DOMAINES / Location de matériel / Plate-forme individuelle roulante hauteur de travail de 1m à 3m</v>
      </c>
      <c r="D53" s="28" t="s">
        <v>93</v>
      </c>
      <c r="E53" s="28" t="s">
        <v>27</v>
      </c>
      <c r="F53" s="31" t="s">
        <v>31</v>
      </c>
      <c r="G53" s="30" t="s">
        <v>33</v>
      </c>
      <c r="H53" s="77"/>
      <c r="I53" s="78"/>
      <c r="J53" s="17"/>
      <c r="K53" s="17"/>
    </row>
    <row r="54" spans="1:11" ht="30" x14ac:dyDescent="0.25">
      <c r="A54" s="74">
        <v>47</v>
      </c>
      <c r="B54" s="18"/>
      <c r="C54" s="16" t="str">
        <f>Tableau147[[#This Row],[Domaine]]&amp;" / "&amp;Tableau147[[#This Row],[Critère 1]]&amp;" / "&amp;Tableau147[[#This Row],[Enoncés des ouvrages]]</f>
        <v>TOUS DOMAINES / Location de matériel / échafaudage mobile hauteur de travail de 4m à 10m</v>
      </c>
      <c r="D54" s="28" t="s">
        <v>93</v>
      </c>
      <c r="E54" s="28" t="s">
        <v>27</v>
      </c>
      <c r="F54" s="31" t="s">
        <v>34</v>
      </c>
      <c r="G54" s="30" t="s">
        <v>29</v>
      </c>
      <c r="H54" s="77"/>
      <c r="I54" s="78"/>
      <c r="J54" s="17"/>
      <c r="K54" s="17"/>
    </row>
    <row r="55" spans="1:11" ht="30" x14ac:dyDescent="0.25">
      <c r="A55" s="74">
        <v>48</v>
      </c>
      <c r="B55" s="18"/>
      <c r="C55" s="16" t="str">
        <f>Tableau147[[#This Row],[Domaine]]&amp;" / "&amp;Tableau147[[#This Row],[Critère 1]]&amp;" / "&amp;Tableau147[[#This Row],[Enoncés des ouvrages]]</f>
        <v>TOUS DOMAINES / Location de matériel / échafaudage mobile hauteur de travail de 4m à 10m</v>
      </c>
      <c r="D55" s="28" t="s">
        <v>93</v>
      </c>
      <c r="E55" s="28" t="s">
        <v>27</v>
      </c>
      <c r="F55" s="31" t="s">
        <v>34</v>
      </c>
      <c r="G55" s="30" t="s">
        <v>32</v>
      </c>
      <c r="H55" s="77"/>
      <c r="I55" s="78"/>
      <c r="J55" s="17"/>
      <c r="K55" s="17"/>
    </row>
    <row r="56" spans="1:11" ht="30" x14ac:dyDescent="0.25">
      <c r="A56" s="74">
        <v>49</v>
      </c>
      <c r="B56" s="18"/>
      <c r="C56" s="16" t="str">
        <f>Tableau147[[#This Row],[Domaine]]&amp;" / "&amp;Tableau147[[#This Row],[Critère 1]]&amp;" / "&amp;Tableau147[[#This Row],[Enoncés des ouvrages]]</f>
        <v>TOUS DOMAINES / Location de matériel / échafaudage mobile hauteur de travail de 4m à 10m</v>
      </c>
      <c r="D56" s="28" t="s">
        <v>93</v>
      </c>
      <c r="E56" s="28" t="s">
        <v>27</v>
      </c>
      <c r="F56" s="31" t="s">
        <v>34</v>
      </c>
      <c r="G56" s="30" t="s">
        <v>33</v>
      </c>
      <c r="H56" s="77"/>
      <c r="I56" s="78"/>
      <c r="J56" s="17"/>
      <c r="K56" s="17"/>
    </row>
    <row r="57" spans="1:11" ht="30" x14ac:dyDescent="0.25">
      <c r="A57" s="74">
        <v>50</v>
      </c>
      <c r="B57" s="18"/>
      <c r="C57" s="16" t="str">
        <f>Tableau147[[#This Row],[Domaine]]&amp;" / "&amp;Tableau147[[#This Row],[Critère 1]]&amp;" / "&amp;Tableau147[[#This Row],[Enoncés des ouvrages]]</f>
        <v>TOUS DOMAINES / Location de matériel / plate-forme ciseaux électrique ou diesel de 6m à 12m</v>
      </c>
      <c r="D57" s="28" t="s">
        <v>93</v>
      </c>
      <c r="E57" s="28" t="s">
        <v>27</v>
      </c>
      <c r="F57" s="31" t="s">
        <v>35</v>
      </c>
      <c r="G57" s="30" t="s">
        <v>29</v>
      </c>
      <c r="H57" s="77"/>
      <c r="I57" s="78"/>
      <c r="J57" s="17"/>
      <c r="K57" s="17"/>
    </row>
    <row r="58" spans="1:11" ht="30" x14ac:dyDescent="0.25">
      <c r="A58" s="74">
        <v>51</v>
      </c>
      <c r="B58" s="18"/>
      <c r="C58" s="16" t="str">
        <f>Tableau147[[#This Row],[Domaine]]&amp;" / "&amp;Tableau147[[#This Row],[Critère 1]]&amp;" / "&amp;Tableau147[[#This Row],[Enoncés des ouvrages]]</f>
        <v>TOUS DOMAINES / Location de matériel / plate-forme ciseaux électrique ou diesel de 6m à 12m</v>
      </c>
      <c r="D58" s="28" t="s">
        <v>93</v>
      </c>
      <c r="E58" s="28" t="s">
        <v>27</v>
      </c>
      <c r="F58" s="31" t="s">
        <v>35</v>
      </c>
      <c r="G58" s="30" t="s">
        <v>32</v>
      </c>
      <c r="H58" s="77"/>
      <c r="I58" s="78"/>
      <c r="J58" s="17"/>
      <c r="K58" s="17"/>
    </row>
    <row r="59" spans="1:11" ht="30" x14ac:dyDescent="0.25">
      <c r="A59" s="74">
        <v>52</v>
      </c>
      <c r="B59" s="18"/>
      <c r="C59" s="16" t="str">
        <f>Tableau147[[#This Row],[Domaine]]&amp;" / "&amp;Tableau147[[#This Row],[Critère 1]]&amp;" / "&amp;Tableau147[[#This Row],[Enoncés des ouvrages]]</f>
        <v>TOUS DOMAINES / Location de matériel / plate-forme ciseaux électrique ou diesel de 6m à 12m</v>
      </c>
      <c r="D59" s="28" t="s">
        <v>93</v>
      </c>
      <c r="E59" s="28" t="s">
        <v>27</v>
      </c>
      <c r="F59" s="31" t="s">
        <v>35</v>
      </c>
      <c r="G59" s="30" t="s">
        <v>33</v>
      </c>
      <c r="H59" s="77"/>
      <c r="I59" s="78"/>
      <c r="J59" s="17"/>
      <c r="K59" s="17"/>
    </row>
    <row r="60" spans="1:11" ht="30" x14ac:dyDescent="0.25">
      <c r="A60" s="74">
        <v>53</v>
      </c>
      <c r="B60" s="18"/>
      <c r="C60" s="16" t="str">
        <f>Tableau147[[#This Row],[Domaine]]&amp;" / "&amp;Tableau147[[#This Row],[Critère 1]]&amp;" / "&amp;Tableau147[[#This Row],[Enoncés des ouvrages]]</f>
        <v>TOUS DOMAINES / Location de matériel / nacelle telescopique avec chauffeur de 15m à 25m</v>
      </c>
      <c r="D60" s="28" t="s">
        <v>93</v>
      </c>
      <c r="E60" s="28" t="s">
        <v>27</v>
      </c>
      <c r="F60" s="31" t="s">
        <v>36</v>
      </c>
      <c r="G60" s="30" t="s">
        <v>29</v>
      </c>
      <c r="H60" s="77"/>
      <c r="I60" s="78"/>
      <c r="J60" s="17"/>
      <c r="K60" s="17"/>
    </row>
    <row r="61" spans="1:11" ht="30" x14ac:dyDescent="0.25">
      <c r="A61" s="74">
        <v>54</v>
      </c>
      <c r="B61" s="18"/>
      <c r="C61" s="16" t="str">
        <f>Tableau147[[#This Row],[Domaine]]&amp;" / "&amp;Tableau147[[#This Row],[Critère 1]]&amp;" / "&amp;Tableau147[[#This Row],[Enoncés des ouvrages]]</f>
        <v>TOUS DOMAINES / Location de matériel / nacelle type 1 travaux interieurs Ht 6m</v>
      </c>
      <c r="D61" s="28" t="s">
        <v>93</v>
      </c>
      <c r="E61" s="28" t="s">
        <v>27</v>
      </c>
      <c r="F61" s="31" t="s">
        <v>37</v>
      </c>
      <c r="G61" s="96" t="s">
        <v>29</v>
      </c>
      <c r="H61" s="77"/>
      <c r="I61" s="78"/>
      <c r="J61" s="17"/>
      <c r="K61" s="17"/>
    </row>
    <row r="62" spans="1:11" ht="30" x14ac:dyDescent="0.25">
      <c r="A62" s="74">
        <v>55</v>
      </c>
      <c r="B62" s="18"/>
      <c r="C62" s="16" t="str">
        <f>Tableau147[[#This Row],[Domaine]]&amp;" / "&amp;Tableau147[[#This Row],[Critère 1]]&amp;" / "&amp;Tableau147[[#This Row],[Enoncés des ouvrages]]</f>
        <v>TOUS DOMAINES / Location de matériel / nacelle telescopique avec chauffeur de 15m à 25m</v>
      </c>
      <c r="D62" s="28" t="s">
        <v>93</v>
      </c>
      <c r="E62" s="28" t="s">
        <v>27</v>
      </c>
      <c r="F62" s="31" t="s">
        <v>36</v>
      </c>
      <c r="G62" s="30" t="s">
        <v>32</v>
      </c>
      <c r="H62" s="77"/>
      <c r="I62" s="78"/>
      <c r="J62" s="17"/>
      <c r="K62" s="17"/>
    </row>
    <row r="63" spans="1:11" ht="30" x14ac:dyDescent="0.25">
      <c r="A63" s="74">
        <v>56</v>
      </c>
      <c r="B63" s="18"/>
      <c r="C63" s="16" t="str">
        <f>Tableau147[[#This Row],[Domaine]]&amp;" / "&amp;Tableau147[[#This Row],[Critère 1]]&amp;" / "&amp;Tableau147[[#This Row],[Enoncés des ouvrages]]</f>
        <v>TOUS DOMAINES / Location de matériel / nacelle telescopique avec chauffeur de 15m à 25m</v>
      </c>
      <c r="D63" s="28" t="s">
        <v>93</v>
      </c>
      <c r="E63" s="28" t="s">
        <v>27</v>
      </c>
      <c r="F63" s="31" t="s">
        <v>36</v>
      </c>
      <c r="G63" s="28" t="s">
        <v>33</v>
      </c>
      <c r="H63" s="77"/>
      <c r="I63" s="78"/>
      <c r="J63" s="17"/>
      <c r="K63" s="17"/>
    </row>
    <row r="64" spans="1:11" ht="30" x14ac:dyDescent="0.25">
      <c r="A64" s="74">
        <v>57</v>
      </c>
      <c r="B64" s="18"/>
      <c r="C64" s="16" t="str">
        <f>Tableau147[[#This Row],[Domaine]]&amp;" / "&amp;Tableau147[[#This Row],[Critère 1]]&amp;" / "&amp;Tableau147[[#This Row],[Enoncés des ouvrages]]</f>
        <v>TOUS DOMAINES / Location de matériel / nacelle télescopique sur PL avec chauffeur de 25m à 70m</v>
      </c>
      <c r="D64" s="28" t="s">
        <v>93</v>
      </c>
      <c r="E64" s="28" t="s">
        <v>27</v>
      </c>
      <c r="F64" s="31" t="s">
        <v>38</v>
      </c>
      <c r="G64" s="30" t="s">
        <v>29</v>
      </c>
      <c r="H64" s="77"/>
      <c r="I64" s="78"/>
      <c r="J64" s="17"/>
      <c r="K64" s="17"/>
    </row>
    <row r="65" spans="1:11" ht="30" x14ac:dyDescent="0.25">
      <c r="A65" s="74">
        <v>58</v>
      </c>
      <c r="B65" s="18"/>
      <c r="C65" s="16" t="str">
        <f>Tableau147[[#This Row],[Domaine]]&amp;" / "&amp;Tableau147[[#This Row],[Critère 1]]&amp;" / "&amp;Tableau147[[#This Row],[Enoncés des ouvrages]]</f>
        <v>TOUS DOMAINES / Location de matériel / nacelle télescopique sur PL avec chauffeur de 25m à 70m</v>
      </c>
      <c r="D65" s="28" t="s">
        <v>93</v>
      </c>
      <c r="E65" s="28" t="s">
        <v>27</v>
      </c>
      <c r="F65" s="31" t="s">
        <v>38</v>
      </c>
      <c r="G65" s="30" t="s">
        <v>32</v>
      </c>
      <c r="H65" s="77"/>
      <c r="I65" s="78"/>
      <c r="J65" s="17"/>
      <c r="K65" s="17"/>
    </row>
    <row r="66" spans="1:11" ht="30" x14ac:dyDescent="0.25">
      <c r="A66" s="74">
        <v>59</v>
      </c>
      <c r="B66" s="18"/>
      <c r="C66" s="16" t="str">
        <f>Tableau147[[#This Row],[Domaine]]&amp;" / "&amp;Tableau147[[#This Row],[Critère 1]]&amp;" / "&amp;Tableau147[[#This Row],[Enoncés des ouvrages]]</f>
        <v>TOUS DOMAINES / Location de matériel / nacelle télescopique sur PL avec chauffeur de 25m à 70m</v>
      </c>
      <c r="D66" s="28" t="s">
        <v>93</v>
      </c>
      <c r="E66" s="28" t="s">
        <v>27</v>
      </c>
      <c r="F66" s="31" t="s">
        <v>38</v>
      </c>
      <c r="G66" s="30" t="s">
        <v>33</v>
      </c>
      <c r="H66" s="77"/>
      <c r="I66" s="78"/>
      <c r="J66" s="17"/>
      <c r="K66" s="17"/>
    </row>
    <row r="67" spans="1:11" ht="30" x14ac:dyDescent="0.25">
      <c r="A67" s="74">
        <v>60</v>
      </c>
      <c r="B67" s="15"/>
      <c r="C67" s="14" t="str">
        <f>Tableau147[[#This Row],[Domaine]]&amp;" / "&amp;Tableau147[[#This Row],[Critère 1]]&amp;" / "&amp;Tableau147[[#This Row],[Enoncés des ouvrages]]</f>
        <v>TOUS DOMAINES / Traitement efluents / Traitement des sables et boues de curage</v>
      </c>
      <c r="D67" s="28" t="s">
        <v>93</v>
      </c>
      <c r="E67" s="28" t="s">
        <v>69</v>
      </c>
      <c r="F67" s="97" t="s">
        <v>116</v>
      </c>
      <c r="G67" s="98" t="s">
        <v>71</v>
      </c>
      <c r="H67" s="82"/>
      <c r="I67" s="83"/>
      <c r="J67" s="17"/>
      <c r="K67" s="17"/>
    </row>
    <row r="68" spans="1:11" ht="30" x14ac:dyDescent="0.25">
      <c r="A68" s="74">
        <v>61</v>
      </c>
      <c r="B68" s="15"/>
      <c r="C68" s="14" t="str">
        <f>Tableau147[[#This Row],[Domaine]]&amp;" / "&amp;Tableau147[[#This Row],[Critère 1]]&amp;" / "&amp;Tableau147[[#This Row],[Enoncés des ouvrages]]</f>
        <v>TOUS DOMAINES / Traitement efluents / Traitement des eaux souillées</v>
      </c>
      <c r="D68" s="28" t="s">
        <v>93</v>
      </c>
      <c r="E68" s="28" t="s">
        <v>69</v>
      </c>
      <c r="F68" s="97" t="s">
        <v>117</v>
      </c>
      <c r="G68" s="99" t="s">
        <v>71</v>
      </c>
      <c r="H68" s="82"/>
      <c r="I68" s="83"/>
      <c r="J68" s="17"/>
      <c r="K68" s="17"/>
    </row>
    <row r="69" spans="1:11" ht="45" x14ac:dyDescent="0.25">
      <c r="A69" s="74">
        <v>62</v>
      </c>
      <c r="B69" s="15"/>
      <c r="C69" s="19" t="str">
        <f>Tableau147[[#This Row],[Domaine]]&amp;" / "&amp;Tableau147[[#This Row],[Critère 1]]&amp;" / "&amp;Tableau147[[#This Row],[Enoncés des ouvrages]]</f>
        <v>Chapitre 7 - Cuves huiles/solvants/Toilettes sèches / Traitement efluents / Traitement des huiles usagées</v>
      </c>
      <c r="D69" s="28" t="s">
        <v>118</v>
      </c>
      <c r="E69" s="28" t="s">
        <v>69</v>
      </c>
      <c r="F69" s="90" t="s">
        <v>119</v>
      </c>
      <c r="G69" s="99" t="s">
        <v>71</v>
      </c>
      <c r="H69" s="82"/>
      <c r="I69" s="83"/>
      <c r="J69" s="17"/>
      <c r="K69" s="17"/>
    </row>
    <row r="70" spans="1:11" ht="45" x14ac:dyDescent="0.25">
      <c r="A70" s="74">
        <v>63</v>
      </c>
      <c r="B70" s="15"/>
      <c r="C70" s="19" t="str">
        <f>Tableau147[[#This Row],[Domaine]]&amp;" / "&amp;Tableau147[[#This Row],[Critère 1]]&amp;" / "&amp;Tableau147[[#This Row],[Enoncés des ouvrages]]</f>
        <v>Chapitre 7 - Cuves huiles/solvants/Toilettes sèches / Traitement efluents / Traitement des solvants</v>
      </c>
      <c r="D70" s="28" t="s">
        <v>118</v>
      </c>
      <c r="E70" s="28" t="s">
        <v>69</v>
      </c>
      <c r="F70" s="90" t="s">
        <v>120</v>
      </c>
      <c r="G70" s="99" t="s">
        <v>71</v>
      </c>
      <c r="H70" s="82"/>
      <c r="I70" s="83"/>
      <c r="J70" s="17"/>
      <c r="K70" s="17"/>
    </row>
  </sheetData>
  <mergeCells count="1">
    <mergeCell ref="A2:I2"/>
  </mergeCells>
  <pageMargins left="0.70866141732283472" right="0.70866141732283472" top="0.74803149606299213" bottom="0.74803149606299213" header="0.31496062992125984" footer="0.31496062992125984"/>
  <pageSetup paperSize="9" scale="32" fitToHeight="0" orientation="portrait" r:id="rId1"/>
  <headerFooter>
    <oddHeader>&amp;RProjet 25009</oddHeader>
    <oddFooter>Page &amp;P de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"/>
  <sheetViews>
    <sheetView zoomScale="115" zoomScaleNormal="115" workbookViewId="0">
      <selection activeCell="B16" sqref="B16"/>
    </sheetView>
  </sheetViews>
  <sheetFormatPr baseColWidth="10" defaultRowHeight="15" x14ac:dyDescent="0.25"/>
  <cols>
    <col min="1" max="1" width="38" customWidth="1"/>
    <col min="2" max="2" width="41.85546875" customWidth="1"/>
    <col min="257" max="257" width="38" customWidth="1"/>
    <col min="258" max="258" width="41.85546875" customWidth="1"/>
    <col min="513" max="513" width="38" customWidth="1"/>
    <col min="514" max="514" width="41.85546875" customWidth="1"/>
    <col min="769" max="769" width="38" customWidth="1"/>
    <col min="770" max="770" width="41.85546875" customWidth="1"/>
    <col min="1025" max="1025" width="38" customWidth="1"/>
    <col min="1026" max="1026" width="41.85546875" customWidth="1"/>
    <col min="1281" max="1281" width="38" customWidth="1"/>
    <col min="1282" max="1282" width="41.85546875" customWidth="1"/>
    <col min="1537" max="1537" width="38" customWidth="1"/>
    <col min="1538" max="1538" width="41.85546875" customWidth="1"/>
    <col min="1793" max="1793" width="38" customWidth="1"/>
    <col min="1794" max="1794" width="41.85546875" customWidth="1"/>
    <col min="2049" max="2049" width="38" customWidth="1"/>
    <col min="2050" max="2050" width="41.85546875" customWidth="1"/>
    <col min="2305" max="2305" width="38" customWidth="1"/>
    <col min="2306" max="2306" width="41.85546875" customWidth="1"/>
    <col min="2561" max="2561" width="38" customWidth="1"/>
    <col min="2562" max="2562" width="41.85546875" customWidth="1"/>
    <col min="2817" max="2817" width="38" customWidth="1"/>
    <col min="2818" max="2818" width="41.85546875" customWidth="1"/>
    <col min="3073" max="3073" width="38" customWidth="1"/>
    <col min="3074" max="3074" width="41.85546875" customWidth="1"/>
    <col min="3329" max="3329" width="38" customWidth="1"/>
    <col min="3330" max="3330" width="41.85546875" customWidth="1"/>
    <col min="3585" max="3585" width="38" customWidth="1"/>
    <col min="3586" max="3586" width="41.85546875" customWidth="1"/>
    <col min="3841" max="3841" width="38" customWidth="1"/>
    <col min="3842" max="3842" width="41.85546875" customWidth="1"/>
    <col min="4097" max="4097" width="38" customWidth="1"/>
    <col min="4098" max="4098" width="41.85546875" customWidth="1"/>
    <col min="4353" max="4353" width="38" customWidth="1"/>
    <col min="4354" max="4354" width="41.85546875" customWidth="1"/>
    <col min="4609" max="4609" width="38" customWidth="1"/>
    <col min="4610" max="4610" width="41.85546875" customWidth="1"/>
    <col min="4865" max="4865" width="38" customWidth="1"/>
    <col min="4866" max="4866" width="41.85546875" customWidth="1"/>
    <col min="5121" max="5121" width="38" customWidth="1"/>
    <col min="5122" max="5122" width="41.85546875" customWidth="1"/>
    <col min="5377" max="5377" width="38" customWidth="1"/>
    <col min="5378" max="5378" width="41.85546875" customWidth="1"/>
    <col min="5633" max="5633" width="38" customWidth="1"/>
    <col min="5634" max="5634" width="41.85546875" customWidth="1"/>
    <col min="5889" max="5889" width="38" customWidth="1"/>
    <col min="5890" max="5890" width="41.85546875" customWidth="1"/>
    <col min="6145" max="6145" width="38" customWidth="1"/>
    <col min="6146" max="6146" width="41.85546875" customWidth="1"/>
    <col min="6401" max="6401" width="38" customWidth="1"/>
    <col min="6402" max="6402" width="41.85546875" customWidth="1"/>
    <col min="6657" max="6657" width="38" customWidth="1"/>
    <col min="6658" max="6658" width="41.85546875" customWidth="1"/>
    <col min="6913" max="6913" width="38" customWidth="1"/>
    <col min="6914" max="6914" width="41.85546875" customWidth="1"/>
    <col min="7169" max="7169" width="38" customWidth="1"/>
    <col min="7170" max="7170" width="41.85546875" customWidth="1"/>
    <col min="7425" max="7425" width="38" customWidth="1"/>
    <col min="7426" max="7426" width="41.85546875" customWidth="1"/>
    <col min="7681" max="7681" width="38" customWidth="1"/>
    <col min="7682" max="7682" width="41.85546875" customWidth="1"/>
    <col min="7937" max="7937" width="38" customWidth="1"/>
    <col min="7938" max="7938" width="41.85546875" customWidth="1"/>
    <col min="8193" max="8193" width="38" customWidth="1"/>
    <col min="8194" max="8194" width="41.85546875" customWidth="1"/>
    <col min="8449" max="8449" width="38" customWidth="1"/>
    <col min="8450" max="8450" width="41.85546875" customWidth="1"/>
    <col min="8705" max="8705" width="38" customWidth="1"/>
    <col min="8706" max="8706" width="41.85546875" customWidth="1"/>
    <col min="8961" max="8961" width="38" customWidth="1"/>
    <col min="8962" max="8962" width="41.85546875" customWidth="1"/>
    <col min="9217" max="9217" width="38" customWidth="1"/>
    <col min="9218" max="9218" width="41.85546875" customWidth="1"/>
    <col min="9473" max="9473" width="38" customWidth="1"/>
    <col min="9474" max="9474" width="41.85546875" customWidth="1"/>
    <col min="9729" max="9729" width="38" customWidth="1"/>
    <col min="9730" max="9730" width="41.85546875" customWidth="1"/>
    <col min="9985" max="9985" width="38" customWidth="1"/>
    <col min="9986" max="9986" width="41.85546875" customWidth="1"/>
    <col min="10241" max="10241" width="38" customWidth="1"/>
    <col min="10242" max="10242" width="41.85546875" customWidth="1"/>
    <col min="10497" max="10497" width="38" customWidth="1"/>
    <col min="10498" max="10498" width="41.85546875" customWidth="1"/>
    <col min="10753" max="10753" width="38" customWidth="1"/>
    <col min="10754" max="10754" width="41.85546875" customWidth="1"/>
    <col min="11009" max="11009" width="38" customWidth="1"/>
    <col min="11010" max="11010" width="41.85546875" customWidth="1"/>
    <col min="11265" max="11265" width="38" customWidth="1"/>
    <col min="11266" max="11266" width="41.85546875" customWidth="1"/>
    <col min="11521" max="11521" width="38" customWidth="1"/>
    <col min="11522" max="11522" width="41.85546875" customWidth="1"/>
    <col min="11777" max="11777" width="38" customWidth="1"/>
    <col min="11778" max="11778" width="41.85546875" customWidth="1"/>
    <col min="12033" max="12033" width="38" customWidth="1"/>
    <col min="12034" max="12034" width="41.85546875" customWidth="1"/>
    <col min="12289" max="12289" width="38" customWidth="1"/>
    <col min="12290" max="12290" width="41.85546875" customWidth="1"/>
    <col min="12545" max="12545" width="38" customWidth="1"/>
    <col min="12546" max="12546" width="41.85546875" customWidth="1"/>
    <col min="12801" max="12801" width="38" customWidth="1"/>
    <col min="12802" max="12802" width="41.85546875" customWidth="1"/>
    <col min="13057" max="13057" width="38" customWidth="1"/>
    <col min="13058" max="13058" width="41.85546875" customWidth="1"/>
    <col min="13313" max="13313" width="38" customWidth="1"/>
    <col min="13314" max="13314" width="41.85546875" customWidth="1"/>
    <col min="13569" max="13569" width="38" customWidth="1"/>
    <col min="13570" max="13570" width="41.85546875" customWidth="1"/>
    <col min="13825" max="13825" width="38" customWidth="1"/>
    <col min="13826" max="13826" width="41.85546875" customWidth="1"/>
    <col min="14081" max="14081" width="38" customWidth="1"/>
    <col min="14082" max="14082" width="41.85546875" customWidth="1"/>
    <col min="14337" max="14337" width="38" customWidth="1"/>
    <col min="14338" max="14338" width="41.85546875" customWidth="1"/>
    <col min="14593" max="14593" width="38" customWidth="1"/>
    <col min="14594" max="14594" width="41.85546875" customWidth="1"/>
    <col min="14849" max="14849" width="38" customWidth="1"/>
    <col min="14850" max="14850" width="41.85546875" customWidth="1"/>
    <col min="15105" max="15105" width="38" customWidth="1"/>
    <col min="15106" max="15106" width="41.85546875" customWidth="1"/>
    <col min="15361" max="15361" width="38" customWidth="1"/>
    <col min="15362" max="15362" width="41.85546875" customWidth="1"/>
    <col min="15617" max="15617" width="38" customWidth="1"/>
    <col min="15618" max="15618" width="41.85546875" customWidth="1"/>
    <col min="15873" max="15873" width="38" customWidth="1"/>
    <col min="15874" max="15874" width="41.85546875" customWidth="1"/>
    <col min="16129" max="16129" width="38" customWidth="1"/>
    <col min="16130" max="16130" width="41.85546875" customWidth="1"/>
  </cols>
  <sheetData>
    <row r="2" spans="1:2" x14ac:dyDescent="0.25">
      <c r="A2" t="s">
        <v>122</v>
      </c>
    </row>
    <row r="4" spans="1:2" ht="18.75" x14ac:dyDescent="0.3">
      <c r="A4" s="112" t="s">
        <v>60</v>
      </c>
      <c r="B4" s="112"/>
    </row>
    <row r="7" spans="1:2" ht="15.75" thickBot="1" x14ac:dyDescent="0.3"/>
    <row r="8" spans="1:2" ht="15.75" thickBot="1" x14ac:dyDescent="0.3">
      <c r="A8" s="71" t="s">
        <v>59</v>
      </c>
      <c r="B8" s="71" t="s">
        <v>58</v>
      </c>
    </row>
    <row r="9" spans="1:2" x14ac:dyDescent="0.25">
      <c r="A9" s="70"/>
      <c r="B9" s="69"/>
    </row>
    <row r="10" spans="1:2" x14ac:dyDescent="0.25">
      <c r="A10" s="68"/>
      <c r="B10" s="67"/>
    </row>
    <row r="11" spans="1:2" ht="15.75" thickBot="1" x14ac:dyDescent="0.3">
      <c r="A11" s="66"/>
      <c r="B11" s="65"/>
    </row>
  </sheetData>
  <mergeCells count="1">
    <mergeCell ref="A4:B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2"/>
  <sheetViews>
    <sheetView zoomScale="70" zoomScaleNormal="7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I12" sqref="I12"/>
    </sheetView>
  </sheetViews>
  <sheetFormatPr baseColWidth="10" defaultColWidth="10.7109375" defaultRowHeight="15" outlineLevelCol="1" x14ac:dyDescent="0.25"/>
  <cols>
    <col min="1" max="2" width="12.85546875" style="32" customWidth="1"/>
    <col min="3" max="3" width="26.28515625" style="39" bestFit="1" customWidth="1"/>
    <col min="4" max="4" width="39.5703125" style="32" customWidth="1"/>
    <col min="5" max="5" width="12.85546875" style="32" customWidth="1" outlineLevel="1"/>
    <col min="6" max="6" width="19.42578125" style="32" customWidth="1" outlineLevel="1"/>
    <col min="7" max="7" width="21" style="32" customWidth="1" outlineLevel="1"/>
    <col min="8" max="8" width="21.42578125" style="32" customWidth="1" outlineLevel="1"/>
    <col min="9" max="9" width="45.85546875" style="32" customWidth="1"/>
    <col min="10" max="10" width="14" style="32" customWidth="1"/>
    <col min="11" max="11" width="22.7109375" style="32" customWidth="1" outlineLevel="1"/>
    <col min="12" max="12" width="16.140625" style="36" customWidth="1" outlineLevel="1"/>
    <col min="13" max="13" width="14" style="32" customWidth="1" outlineLevel="1"/>
    <col min="14" max="14" width="12.5703125" style="32" customWidth="1"/>
    <col min="15" max="15" width="11.5703125" style="32" customWidth="1" outlineLevel="1"/>
    <col min="16" max="16" width="15.5703125" style="32" customWidth="1" outlineLevel="1"/>
    <col min="17" max="17" width="16" style="32" customWidth="1" outlineLevel="1"/>
    <col min="18" max="18" width="21.28515625" style="32" customWidth="1"/>
    <col min="19" max="16384" width="10.7109375" style="32"/>
  </cols>
  <sheetData>
    <row r="1" spans="1:18" ht="18.75" x14ac:dyDescent="0.3">
      <c r="A1" s="113" t="s">
        <v>39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</row>
    <row r="3" spans="1:18" ht="18.75" x14ac:dyDescent="0.3">
      <c r="A3" s="33"/>
      <c r="B3" s="33"/>
      <c r="C3" s="34"/>
      <c r="D3" s="33"/>
      <c r="E3" s="33"/>
      <c r="F3" s="33"/>
      <c r="G3" s="33"/>
      <c r="H3" s="33"/>
      <c r="I3" s="35" t="s">
        <v>40</v>
      </c>
      <c r="J3" s="35" t="s">
        <v>41</v>
      </c>
      <c r="P3" s="114"/>
      <c r="Q3" s="114"/>
      <c r="R3" s="114"/>
    </row>
    <row r="4" spans="1:18" ht="18.75" x14ac:dyDescent="0.3">
      <c r="A4" s="115" t="s">
        <v>42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</row>
    <row r="5" spans="1:18" ht="18.75" x14ac:dyDescent="0.3">
      <c r="A5" s="37"/>
      <c r="B5" s="37"/>
      <c r="C5" s="38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R5" s="37"/>
    </row>
    <row r="6" spans="1:18" ht="15.75" thickBot="1" x14ac:dyDescent="0.3"/>
    <row r="7" spans="1:18" ht="41.25" customHeight="1" x14ac:dyDescent="0.25">
      <c r="A7" s="40">
        <f>SUBTOTAL(3,I9:I212)</f>
        <v>0</v>
      </c>
      <c r="B7" s="40">
        <f>SUBTOTAL(3,B9:B212)</f>
        <v>0</v>
      </c>
      <c r="C7" s="41">
        <f>SUBTOTAL(3,C9:C212)</f>
        <v>0</v>
      </c>
      <c r="D7" s="116" t="s">
        <v>43</v>
      </c>
      <c r="E7" s="116"/>
      <c r="F7" s="116"/>
      <c r="G7" s="116"/>
      <c r="H7" s="116"/>
      <c r="I7" s="116"/>
      <c r="J7" s="42" t="s">
        <v>14</v>
      </c>
      <c r="K7" s="117" t="s">
        <v>44</v>
      </c>
      <c r="L7" s="117"/>
      <c r="M7" s="117"/>
      <c r="N7" s="117"/>
      <c r="O7" s="118" t="s">
        <v>45</v>
      </c>
      <c r="P7" s="118"/>
      <c r="Q7" s="118"/>
      <c r="R7" s="43" t="s">
        <v>46</v>
      </c>
    </row>
    <row r="8" spans="1:18" s="47" customFormat="1" ht="41.25" customHeight="1" x14ac:dyDescent="0.25">
      <c r="A8" s="44" t="s">
        <v>47</v>
      </c>
      <c r="B8" s="44" t="s">
        <v>48</v>
      </c>
      <c r="C8" s="44" t="s">
        <v>9</v>
      </c>
      <c r="D8" s="45" t="s">
        <v>8</v>
      </c>
      <c r="E8" s="45" t="s">
        <v>9</v>
      </c>
      <c r="F8" s="45" t="s">
        <v>10</v>
      </c>
      <c r="G8" s="45" t="s">
        <v>11</v>
      </c>
      <c r="H8" s="45" t="s">
        <v>12</v>
      </c>
      <c r="I8" s="45" t="s">
        <v>13</v>
      </c>
      <c r="J8" s="46" t="s">
        <v>14</v>
      </c>
      <c r="K8" s="45" t="s">
        <v>49</v>
      </c>
      <c r="L8" s="45" t="s">
        <v>50</v>
      </c>
      <c r="M8" s="46" t="s">
        <v>51</v>
      </c>
      <c r="N8" s="46" t="s">
        <v>52</v>
      </c>
      <c r="O8" s="45" t="s">
        <v>53</v>
      </c>
      <c r="P8" s="46" t="s">
        <v>54</v>
      </c>
      <c r="Q8" s="45" t="s">
        <v>55</v>
      </c>
      <c r="R8" s="46" t="s">
        <v>56</v>
      </c>
    </row>
    <row r="9" spans="1:18" ht="30" customHeight="1" x14ac:dyDescent="0.25">
      <c r="A9" s="48">
        <v>1</v>
      </c>
      <c r="B9" s="48"/>
      <c r="C9" s="49"/>
      <c r="D9" s="50" t="str">
        <f>IF(I9="","",(E9&amp;" / "&amp;F9&amp;" / "&amp;G9&amp;" / "&amp;H9&amp;" / "&amp;H9&amp;" / "&amp;I9))</f>
        <v/>
      </c>
      <c r="E9" s="51"/>
      <c r="F9" s="52"/>
      <c r="G9" s="52"/>
      <c r="H9" s="52"/>
      <c r="I9" s="53"/>
      <c r="J9" s="54"/>
      <c r="K9" s="55"/>
      <c r="L9" s="56"/>
      <c r="M9" s="57"/>
      <c r="N9" s="58" t="e">
        <f t="shared" ref="N9:N72" si="0">M9*$J$3</f>
        <v>#VALUE!</v>
      </c>
      <c r="O9" s="59"/>
      <c r="P9" s="59"/>
      <c r="Q9" s="60">
        <f t="shared" ref="Q9:Q72" si="1">O9*P9</f>
        <v>0</v>
      </c>
      <c r="R9" s="61" t="e">
        <f t="shared" ref="R9:R72" si="2">Q9+N9</f>
        <v>#VALUE!</v>
      </c>
    </row>
    <row r="10" spans="1:18" ht="30" customHeight="1" x14ac:dyDescent="0.25">
      <c r="A10" s="48">
        <f>A9+1</f>
        <v>2</v>
      </c>
      <c r="B10" s="48"/>
      <c r="C10" s="49"/>
      <c r="D10" s="50" t="str">
        <f t="shared" ref="D10:D73" si="3">IF(I10="","",(E10&amp;" / "&amp;F10&amp;" / "&amp;G10&amp;" / "&amp;H10&amp;" / "&amp;H10&amp;" / "&amp;I10))</f>
        <v/>
      </c>
      <c r="E10" s="51"/>
      <c r="F10" s="52"/>
      <c r="G10" s="52"/>
      <c r="H10" s="52"/>
      <c r="I10" s="53"/>
      <c r="J10" s="54"/>
      <c r="K10" s="55"/>
      <c r="L10" s="56"/>
      <c r="M10" s="57"/>
      <c r="N10" s="58" t="e">
        <f t="shared" si="0"/>
        <v>#VALUE!</v>
      </c>
      <c r="O10" s="59"/>
      <c r="P10" s="59"/>
      <c r="Q10" s="60">
        <f t="shared" si="1"/>
        <v>0</v>
      </c>
      <c r="R10" s="61" t="e">
        <f t="shared" si="2"/>
        <v>#VALUE!</v>
      </c>
    </row>
    <row r="11" spans="1:18" ht="30" customHeight="1" x14ac:dyDescent="0.25">
      <c r="A11" s="48">
        <f t="shared" ref="A11:A74" si="4">A10+1</f>
        <v>3</v>
      </c>
      <c r="B11" s="48"/>
      <c r="C11" s="49"/>
      <c r="D11" s="50" t="str">
        <f t="shared" si="3"/>
        <v/>
      </c>
      <c r="E11" s="51"/>
      <c r="F11" s="52"/>
      <c r="G11" s="52"/>
      <c r="H11" s="52"/>
      <c r="I11" s="53"/>
      <c r="J11" s="54"/>
      <c r="K11" s="55"/>
      <c r="L11" s="56"/>
      <c r="M11" s="57"/>
      <c r="N11" s="58" t="e">
        <f t="shared" si="0"/>
        <v>#VALUE!</v>
      </c>
      <c r="O11" s="59"/>
      <c r="P11" s="59"/>
      <c r="Q11" s="60">
        <f t="shared" si="1"/>
        <v>0</v>
      </c>
      <c r="R11" s="61" t="e">
        <f t="shared" si="2"/>
        <v>#VALUE!</v>
      </c>
    </row>
    <row r="12" spans="1:18" ht="30" customHeight="1" x14ac:dyDescent="0.25">
      <c r="A12" s="48">
        <f t="shared" si="4"/>
        <v>4</v>
      </c>
      <c r="B12" s="48"/>
      <c r="C12" s="49"/>
      <c r="D12" s="50" t="str">
        <f t="shared" si="3"/>
        <v/>
      </c>
      <c r="E12" s="51"/>
      <c r="F12" s="52"/>
      <c r="G12" s="52"/>
      <c r="H12" s="52"/>
      <c r="I12" s="53"/>
      <c r="J12" s="54"/>
      <c r="K12" s="55"/>
      <c r="L12" s="56"/>
      <c r="M12" s="57"/>
      <c r="N12" s="58" t="e">
        <f t="shared" si="0"/>
        <v>#VALUE!</v>
      </c>
      <c r="O12" s="59"/>
      <c r="P12" s="59"/>
      <c r="Q12" s="60">
        <f t="shared" si="1"/>
        <v>0</v>
      </c>
      <c r="R12" s="61" t="e">
        <f t="shared" si="2"/>
        <v>#VALUE!</v>
      </c>
    </row>
    <row r="13" spans="1:18" ht="30" customHeight="1" x14ac:dyDescent="0.25">
      <c r="A13" s="48">
        <f t="shared" si="4"/>
        <v>5</v>
      </c>
      <c r="B13" s="48"/>
      <c r="C13" s="49"/>
      <c r="D13" s="50" t="str">
        <f t="shared" si="3"/>
        <v/>
      </c>
      <c r="E13" s="51"/>
      <c r="F13" s="52"/>
      <c r="G13" s="52"/>
      <c r="H13" s="52"/>
      <c r="I13" s="53"/>
      <c r="J13" s="54"/>
      <c r="K13" s="55"/>
      <c r="L13" s="56"/>
      <c r="M13" s="57"/>
      <c r="N13" s="58" t="e">
        <f t="shared" si="0"/>
        <v>#VALUE!</v>
      </c>
      <c r="O13" s="59"/>
      <c r="P13" s="59"/>
      <c r="Q13" s="60">
        <f t="shared" si="1"/>
        <v>0</v>
      </c>
      <c r="R13" s="61" t="e">
        <f t="shared" si="2"/>
        <v>#VALUE!</v>
      </c>
    </row>
    <row r="14" spans="1:18" ht="30" customHeight="1" x14ac:dyDescent="0.25">
      <c r="A14" s="48">
        <f t="shared" si="4"/>
        <v>6</v>
      </c>
      <c r="B14" s="48"/>
      <c r="C14" s="49"/>
      <c r="D14" s="50" t="str">
        <f t="shared" si="3"/>
        <v/>
      </c>
      <c r="E14" s="51"/>
      <c r="F14" s="52"/>
      <c r="G14" s="52"/>
      <c r="H14" s="52"/>
      <c r="I14" s="53"/>
      <c r="J14" s="54"/>
      <c r="K14" s="55"/>
      <c r="L14" s="56"/>
      <c r="M14" s="57"/>
      <c r="N14" s="58" t="e">
        <f t="shared" si="0"/>
        <v>#VALUE!</v>
      </c>
      <c r="O14" s="59"/>
      <c r="P14" s="59"/>
      <c r="Q14" s="60">
        <f t="shared" si="1"/>
        <v>0</v>
      </c>
      <c r="R14" s="61" t="e">
        <f t="shared" si="2"/>
        <v>#VALUE!</v>
      </c>
    </row>
    <row r="15" spans="1:18" ht="30" customHeight="1" x14ac:dyDescent="0.25">
      <c r="A15" s="48">
        <f t="shared" si="4"/>
        <v>7</v>
      </c>
      <c r="B15" s="48"/>
      <c r="C15" s="49"/>
      <c r="D15" s="50" t="str">
        <f t="shared" si="3"/>
        <v/>
      </c>
      <c r="E15" s="51"/>
      <c r="F15" s="52"/>
      <c r="G15" s="52"/>
      <c r="H15" s="52"/>
      <c r="I15" s="53"/>
      <c r="J15" s="54"/>
      <c r="K15" s="55"/>
      <c r="L15" s="56"/>
      <c r="M15" s="57"/>
      <c r="N15" s="58" t="e">
        <f t="shared" si="0"/>
        <v>#VALUE!</v>
      </c>
      <c r="O15" s="59"/>
      <c r="P15" s="59"/>
      <c r="Q15" s="60">
        <f t="shared" si="1"/>
        <v>0</v>
      </c>
      <c r="R15" s="61" t="e">
        <f t="shared" si="2"/>
        <v>#VALUE!</v>
      </c>
    </row>
    <row r="16" spans="1:18" ht="30" customHeight="1" x14ac:dyDescent="0.25">
      <c r="A16" s="48">
        <f t="shared" si="4"/>
        <v>8</v>
      </c>
      <c r="B16" s="48"/>
      <c r="C16" s="49"/>
      <c r="D16" s="50" t="str">
        <f t="shared" si="3"/>
        <v/>
      </c>
      <c r="E16" s="51"/>
      <c r="F16" s="52"/>
      <c r="G16" s="52"/>
      <c r="H16" s="52"/>
      <c r="I16" s="53"/>
      <c r="J16" s="54"/>
      <c r="K16" s="55"/>
      <c r="L16" s="56"/>
      <c r="M16" s="57"/>
      <c r="N16" s="58" t="e">
        <f t="shared" si="0"/>
        <v>#VALUE!</v>
      </c>
      <c r="O16" s="59"/>
      <c r="P16" s="59"/>
      <c r="Q16" s="60">
        <f t="shared" si="1"/>
        <v>0</v>
      </c>
      <c r="R16" s="61" t="e">
        <f t="shared" si="2"/>
        <v>#VALUE!</v>
      </c>
    </row>
    <row r="17" spans="1:18" ht="30" customHeight="1" x14ac:dyDescent="0.25">
      <c r="A17" s="48">
        <f t="shared" si="4"/>
        <v>9</v>
      </c>
      <c r="B17" s="48"/>
      <c r="C17" s="49"/>
      <c r="D17" s="50" t="str">
        <f t="shared" si="3"/>
        <v/>
      </c>
      <c r="E17" s="51"/>
      <c r="F17" s="52"/>
      <c r="G17" s="52"/>
      <c r="H17" s="52"/>
      <c r="I17" s="53"/>
      <c r="J17" s="54"/>
      <c r="K17" s="55"/>
      <c r="L17" s="56"/>
      <c r="M17" s="57"/>
      <c r="N17" s="58" t="e">
        <f t="shared" si="0"/>
        <v>#VALUE!</v>
      </c>
      <c r="O17" s="59"/>
      <c r="P17" s="59"/>
      <c r="Q17" s="60">
        <f t="shared" si="1"/>
        <v>0</v>
      </c>
      <c r="R17" s="61" t="e">
        <f t="shared" si="2"/>
        <v>#VALUE!</v>
      </c>
    </row>
    <row r="18" spans="1:18" ht="30" customHeight="1" x14ac:dyDescent="0.25">
      <c r="A18" s="48">
        <f t="shared" si="4"/>
        <v>10</v>
      </c>
      <c r="B18" s="48"/>
      <c r="C18" s="49"/>
      <c r="D18" s="50" t="str">
        <f t="shared" si="3"/>
        <v/>
      </c>
      <c r="E18" s="51"/>
      <c r="F18" s="52"/>
      <c r="G18" s="52"/>
      <c r="H18" s="52"/>
      <c r="I18" s="53"/>
      <c r="J18" s="54"/>
      <c r="K18" s="55"/>
      <c r="L18" s="56"/>
      <c r="M18" s="57"/>
      <c r="N18" s="58" t="e">
        <f t="shared" si="0"/>
        <v>#VALUE!</v>
      </c>
      <c r="O18" s="59"/>
      <c r="P18" s="59"/>
      <c r="Q18" s="60">
        <f t="shared" si="1"/>
        <v>0</v>
      </c>
      <c r="R18" s="61" t="e">
        <f t="shared" si="2"/>
        <v>#VALUE!</v>
      </c>
    </row>
    <row r="19" spans="1:18" ht="30" customHeight="1" x14ac:dyDescent="0.25">
      <c r="A19" s="48">
        <f t="shared" si="4"/>
        <v>11</v>
      </c>
      <c r="B19" s="48"/>
      <c r="C19" s="49"/>
      <c r="D19" s="50" t="str">
        <f t="shared" si="3"/>
        <v/>
      </c>
      <c r="E19" s="51"/>
      <c r="F19" s="52"/>
      <c r="G19" s="52"/>
      <c r="H19" s="52"/>
      <c r="I19" s="53"/>
      <c r="J19" s="54"/>
      <c r="K19" s="55"/>
      <c r="L19" s="56"/>
      <c r="M19" s="57"/>
      <c r="N19" s="58" t="e">
        <f t="shared" si="0"/>
        <v>#VALUE!</v>
      </c>
      <c r="O19" s="59"/>
      <c r="P19" s="59"/>
      <c r="Q19" s="60">
        <f t="shared" si="1"/>
        <v>0</v>
      </c>
      <c r="R19" s="61" t="e">
        <f t="shared" si="2"/>
        <v>#VALUE!</v>
      </c>
    </row>
    <row r="20" spans="1:18" ht="30" customHeight="1" x14ac:dyDescent="0.25">
      <c r="A20" s="48">
        <f t="shared" si="4"/>
        <v>12</v>
      </c>
      <c r="B20" s="48"/>
      <c r="C20" s="49"/>
      <c r="D20" s="50" t="str">
        <f t="shared" si="3"/>
        <v/>
      </c>
      <c r="E20" s="51"/>
      <c r="F20" s="52"/>
      <c r="G20" s="52"/>
      <c r="H20" s="52"/>
      <c r="I20" s="53"/>
      <c r="J20" s="54"/>
      <c r="K20" s="55"/>
      <c r="L20" s="56"/>
      <c r="M20" s="57"/>
      <c r="N20" s="58" t="e">
        <f t="shared" si="0"/>
        <v>#VALUE!</v>
      </c>
      <c r="O20" s="59"/>
      <c r="P20" s="59"/>
      <c r="Q20" s="60">
        <f t="shared" si="1"/>
        <v>0</v>
      </c>
      <c r="R20" s="61" t="e">
        <f t="shared" si="2"/>
        <v>#VALUE!</v>
      </c>
    </row>
    <row r="21" spans="1:18" ht="30" customHeight="1" x14ac:dyDescent="0.25">
      <c r="A21" s="48">
        <f t="shared" si="4"/>
        <v>13</v>
      </c>
      <c r="B21" s="48"/>
      <c r="C21" s="49"/>
      <c r="D21" s="50" t="str">
        <f t="shared" si="3"/>
        <v/>
      </c>
      <c r="E21" s="51"/>
      <c r="F21" s="52"/>
      <c r="G21" s="52"/>
      <c r="H21" s="52"/>
      <c r="I21" s="53"/>
      <c r="J21" s="54"/>
      <c r="K21" s="55"/>
      <c r="L21" s="56"/>
      <c r="M21" s="57"/>
      <c r="N21" s="58" t="e">
        <f t="shared" si="0"/>
        <v>#VALUE!</v>
      </c>
      <c r="O21" s="59"/>
      <c r="P21" s="59"/>
      <c r="Q21" s="60">
        <f t="shared" si="1"/>
        <v>0</v>
      </c>
      <c r="R21" s="61" t="e">
        <f t="shared" si="2"/>
        <v>#VALUE!</v>
      </c>
    </row>
    <row r="22" spans="1:18" ht="30" customHeight="1" x14ac:dyDescent="0.25">
      <c r="A22" s="48">
        <f t="shared" si="4"/>
        <v>14</v>
      </c>
      <c r="B22" s="48"/>
      <c r="C22" s="49"/>
      <c r="D22" s="50" t="str">
        <f t="shared" si="3"/>
        <v/>
      </c>
      <c r="E22" s="51"/>
      <c r="F22" s="52"/>
      <c r="G22" s="52"/>
      <c r="H22" s="52"/>
      <c r="I22" s="53"/>
      <c r="J22" s="54"/>
      <c r="K22" s="55"/>
      <c r="L22" s="56"/>
      <c r="M22" s="57"/>
      <c r="N22" s="58" t="e">
        <f t="shared" si="0"/>
        <v>#VALUE!</v>
      </c>
      <c r="O22" s="59"/>
      <c r="P22" s="59"/>
      <c r="Q22" s="60">
        <f t="shared" si="1"/>
        <v>0</v>
      </c>
      <c r="R22" s="61" t="e">
        <f t="shared" si="2"/>
        <v>#VALUE!</v>
      </c>
    </row>
    <row r="23" spans="1:18" ht="30" customHeight="1" x14ac:dyDescent="0.25">
      <c r="A23" s="48">
        <f t="shared" si="4"/>
        <v>15</v>
      </c>
      <c r="B23" s="48"/>
      <c r="C23" s="49"/>
      <c r="D23" s="50" t="str">
        <f t="shared" si="3"/>
        <v/>
      </c>
      <c r="E23" s="51"/>
      <c r="F23" s="52"/>
      <c r="G23" s="52"/>
      <c r="H23" s="52"/>
      <c r="I23" s="53"/>
      <c r="J23" s="54"/>
      <c r="K23" s="55"/>
      <c r="L23" s="56"/>
      <c r="M23" s="57"/>
      <c r="N23" s="58" t="e">
        <f t="shared" si="0"/>
        <v>#VALUE!</v>
      </c>
      <c r="O23" s="59"/>
      <c r="P23" s="59"/>
      <c r="Q23" s="60">
        <f t="shared" si="1"/>
        <v>0</v>
      </c>
      <c r="R23" s="61" t="e">
        <f t="shared" si="2"/>
        <v>#VALUE!</v>
      </c>
    </row>
    <row r="24" spans="1:18" ht="30" customHeight="1" x14ac:dyDescent="0.25">
      <c r="A24" s="48">
        <f t="shared" si="4"/>
        <v>16</v>
      </c>
      <c r="B24" s="48"/>
      <c r="C24" s="49"/>
      <c r="D24" s="50" t="str">
        <f t="shared" si="3"/>
        <v/>
      </c>
      <c r="E24" s="51"/>
      <c r="F24" s="52"/>
      <c r="G24" s="52"/>
      <c r="H24" s="52"/>
      <c r="I24" s="53"/>
      <c r="J24" s="54"/>
      <c r="K24" s="55"/>
      <c r="L24" s="56"/>
      <c r="M24" s="57"/>
      <c r="N24" s="58" t="e">
        <f t="shared" si="0"/>
        <v>#VALUE!</v>
      </c>
      <c r="O24" s="59"/>
      <c r="P24" s="59"/>
      <c r="Q24" s="60">
        <f t="shared" si="1"/>
        <v>0</v>
      </c>
      <c r="R24" s="61" t="e">
        <f t="shared" si="2"/>
        <v>#VALUE!</v>
      </c>
    </row>
    <row r="25" spans="1:18" ht="30" customHeight="1" x14ac:dyDescent="0.25">
      <c r="A25" s="48">
        <f t="shared" si="4"/>
        <v>17</v>
      </c>
      <c r="B25" s="48"/>
      <c r="C25" s="49"/>
      <c r="D25" s="50" t="str">
        <f t="shared" si="3"/>
        <v/>
      </c>
      <c r="E25" s="51"/>
      <c r="F25" s="52"/>
      <c r="G25" s="52"/>
      <c r="H25" s="52"/>
      <c r="I25" s="53"/>
      <c r="J25" s="54"/>
      <c r="K25" s="55"/>
      <c r="L25" s="56"/>
      <c r="M25" s="57"/>
      <c r="N25" s="58" t="e">
        <f t="shared" si="0"/>
        <v>#VALUE!</v>
      </c>
      <c r="O25" s="59"/>
      <c r="P25" s="59"/>
      <c r="Q25" s="60">
        <f t="shared" si="1"/>
        <v>0</v>
      </c>
      <c r="R25" s="61" t="e">
        <f t="shared" si="2"/>
        <v>#VALUE!</v>
      </c>
    </row>
    <row r="26" spans="1:18" ht="30" customHeight="1" x14ac:dyDescent="0.25">
      <c r="A26" s="48">
        <f t="shared" si="4"/>
        <v>18</v>
      </c>
      <c r="B26" s="48"/>
      <c r="C26" s="49"/>
      <c r="D26" s="50" t="str">
        <f t="shared" si="3"/>
        <v/>
      </c>
      <c r="E26" s="51"/>
      <c r="F26" s="52"/>
      <c r="G26" s="52"/>
      <c r="H26" s="52"/>
      <c r="I26" s="53"/>
      <c r="J26" s="54"/>
      <c r="K26" s="55"/>
      <c r="L26" s="56"/>
      <c r="M26" s="57"/>
      <c r="N26" s="58" t="e">
        <f t="shared" si="0"/>
        <v>#VALUE!</v>
      </c>
      <c r="O26" s="59"/>
      <c r="P26" s="59"/>
      <c r="Q26" s="60">
        <f t="shared" si="1"/>
        <v>0</v>
      </c>
      <c r="R26" s="61" t="e">
        <f t="shared" si="2"/>
        <v>#VALUE!</v>
      </c>
    </row>
    <row r="27" spans="1:18" ht="30" customHeight="1" x14ac:dyDescent="0.25">
      <c r="A27" s="48">
        <f t="shared" si="4"/>
        <v>19</v>
      </c>
      <c r="B27" s="48"/>
      <c r="C27" s="49"/>
      <c r="D27" s="50" t="str">
        <f t="shared" si="3"/>
        <v/>
      </c>
      <c r="E27" s="51"/>
      <c r="F27" s="52"/>
      <c r="G27" s="52"/>
      <c r="H27" s="52"/>
      <c r="I27" s="53"/>
      <c r="J27" s="54"/>
      <c r="K27" s="55"/>
      <c r="L27" s="56"/>
      <c r="M27" s="57"/>
      <c r="N27" s="58" t="e">
        <f t="shared" si="0"/>
        <v>#VALUE!</v>
      </c>
      <c r="O27" s="59"/>
      <c r="P27" s="59"/>
      <c r="Q27" s="60">
        <f t="shared" si="1"/>
        <v>0</v>
      </c>
      <c r="R27" s="61" t="e">
        <f t="shared" si="2"/>
        <v>#VALUE!</v>
      </c>
    </row>
    <row r="28" spans="1:18" ht="30" customHeight="1" x14ac:dyDescent="0.25">
      <c r="A28" s="48">
        <f t="shared" si="4"/>
        <v>20</v>
      </c>
      <c r="B28" s="48"/>
      <c r="C28" s="49"/>
      <c r="D28" s="50" t="str">
        <f t="shared" si="3"/>
        <v/>
      </c>
      <c r="E28" s="51"/>
      <c r="F28" s="52"/>
      <c r="G28" s="52"/>
      <c r="H28" s="52"/>
      <c r="I28" s="53"/>
      <c r="J28" s="54"/>
      <c r="K28" s="55"/>
      <c r="L28" s="56"/>
      <c r="M28" s="57"/>
      <c r="N28" s="58" t="e">
        <f t="shared" si="0"/>
        <v>#VALUE!</v>
      </c>
      <c r="O28" s="59"/>
      <c r="P28" s="59"/>
      <c r="Q28" s="60">
        <f t="shared" si="1"/>
        <v>0</v>
      </c>
      <c r="R28" s="61" t="e">
        <f t="shared" si="2"/>
        <v>#VALUE!</v>
      </c>
    </row>
    <row r="29" spans="1:18" ht="30" customHeight="1" x14ac:dyDescent="0.25">
      <c r="A29" s="48">
        <f t="shared" si="4"/>
        <v>21</v>
      </c>
      <c r="B29" s="48"/>
      <c r="C29" s="49"/>
      <c r="D29" s="50" t="str">
        <f t="shared" si="3"/>
        <v/>
      </c>
      <c r="E29" s="51"/>
      <c r="F29" s="52"/>
      <c r="G29" s="52"/>
      <c r="H29" s="52"/>
      <c r="I29" s="53"/>
      <c r="J29" s="54"/>
      <c r="K29" s="55"/>
      <c r="L29" s="56"/>
      <c r="M29" s="57"/>
      <c r="N29" s="58" t="e">
        <f t="shared" si="0"/>
        <v>#VALUE!</v>
      </c>
      <c r="O29" s="59"/>
      <c r="P29" s="59"/>
      <c r="Q29" s="60">
        <f t="shared" si="1"/>
        <v>0</v>
      </c>
      <c r="R29" s="61" t="e">
        <f t="shared" si="2"/>
        <v>#VALUE!</v>
      </c>
    </row>
    <row r="30" spans="1:18" ht="30" customHeight="1" x14ac:dyDescent="0.25">
      <c r="A30" s="48">
        <f t="shared" si="4"/>
        <v>22</v>
      </c>
      <c r="B30" s="48"/>
      <c r="C30" s="49"/>
      <c r="D30" s="50" t="str">
        <f t="shared" si="3"/>
        <v/>
      </c>
      <c r="E30" s="51"/>
      <c r="F30" s="52"/>
      <c r="G30" s="52"/>
      <c r="H30" s="52"/>
      <c r="I30" s="53"/>
      <c r="J30" s="54"/>
      <c r="K30" s="55"/>
      <c r="L30" s="56"/>
      <c r="M30" s="57"/>
      <c r="N30" s="58" t="e">
        <f t="shared" si="0"/>
        <v>#VALUE!</v>
      </c>
      <c r="O30" s="59"/>
      <c r="P30" s="59"/>
      <c r="Q30" s="60">
        <f t="shared" si="1"/>
        <v>0</v>
      </c>
      <c r="R30" s="61" t="e">
        <f t="shared" si="2"/>
        <v>#VALUE!</v>
      </c>
    </row>
    <row r="31" spans="1:18" ht="30" customHeight="1" x14ac:dyDescent="0.25">
      <c r="A31" s="48">
        <f t="shared" si="4"/>
        <v>23</v>
      </c>
      <c r="B31" s="48"/>
      <c r="C31" s="49"/>
      <c r="D31" s="50" t="str">
        <f t="shared" si="3"/>
        <v/>
      </c>
      <c r="E31" s="51"/>
      <c r="F31" s="52"/>
      <c r="G31" s="52"/>
      <c r="H31" s="52"/>
      <c r="I31" s="53"/>
      <c r="J31" s="54"/>
      <c r="K31" s="55"/>
      <c r="L31" s="56"/>
      <c r="M31" s="57"/>
      <c r="N31" s="58" t="e">
        <f t="shared" si="0"/>
        <v>#VALUE!</v>
      </c>
      <c r="O31" s="59"/>
      <c r="P31" s="59"/>
      <c r="Q31" s="60">
        <f t="shared" si="1"/>
        <v>0</v>
      </c>
      <c r="R31" s="61" t="e">
        <f t="shared" si="2"/>
        <v>#VALUE!</v>
      </c>
    </row>
    <row r="32" spans="1:18" ht="30" customHeight="1" x14ac:dyDescent="0.25">
      <c r="A32" s="48">
        <f t="shared" si="4"/>
        <v>24</v>
      </c>
      <c r="B32" s="48"/>
      <c r="C32" s="49"/>
      <c r="D32" s="50" t="str">
        <f t="shared" si="3"/>
        <v/>
      </c>
      <c r="E32" s="51"/>
      <c r="F32" s="52"/>
      <c r="G32" s="52"/>
      <c r="H32" s="52"/>
      <c r="I32" s="53"/>
      <c r="J32" s="54"/>
      <c r="K32" s="55"/>
      <c r="L32" s="56"/>
      <c r="M32" s="57"/>
      <c r="N32" s="58" t="e">
        <f t="shared" si="0"/>
        <v>#VALUE!</v>
      </c>
      <c r="O32" s="59"/>
      <c r="P32" s="59"/>
      <c r="Q32" s="60">
        <f t="shared" si="1"/>
        <v>0</v>
      </c>
      <c r="R32" s="61" t="e">
        <f t="shared" si="2"/>
        <v>#VALUE!</v>
      </c>
    </row>
    <row r="33" spans="1:19" ht="30" customHeight="1" x14ac:dyDescent="0.25">
      <c r="A33" s="48">
        <f t="shared" si="4"/>
        <v>25</v>
      </c>
      <c r="B33" s="48"/>
      <c r="C33" s="49"/>
      <c r="D33" s="50" t="str">
        <f t="shared" si="3"/>
        <v/>
      </c>
      <c r="E33" s="51"/>
      <c r="F33" s="52"/>
      <c r="G33" s="52"/>
      <c r="H33" s="52"/>
      <c r="I33" s="53"/>
      <c r="J33" s="54"/>
      <c r="K33" s="55"/>
      <c r="L33" s="56"/>
      <c r="M33" s="57"/>
      <c r="N33" s="58" t="e">
        <f t="shared" si="0"/>
        <v>#VALUE!</v>
      </c>
      <c r="O33" s="59"/>
      <c r="P33" s="59"/>
      <c r="Q33" s="60">
        <f t="shared" si="1"/>
        <v>0</v>
      </c>
      <c r="R33" s="61" t="e">
        <f t="shared" si="2"/>
        <v>#VALUE!</v>
      </c>
    </row>
    <row r="34" spans="1:19" ht="30" customHeight="1" x14ac:dyDescent="0.25">
      <c r="A34" s="48">
        <f t="shared" si="4"/>
        <v>26</v>
      </c>
      <c r="B34" s="48"/>
      <c r="C34" s="49"/>
      <c r="D34" s="50" t="str">
        <f t="shared" si="3"/>
        <v/>
      </c>
      <c r="E34" s="51"/>
      <c r="F34" s="52"/>
      <c r="G34" s="52"/>
      <c r="H34" s="52"/>
      <c r="I34" s="53"/>
      <c r="J34" s="54"/>
      <c r="K34" s="55"/>
      <c r="L34" s="56"/>
      <c r="M34" s="57"/>
      <c r="N34" s="58" t="e">
        <f t="shared" si="0"/>
        <v>#VALUE!</v>
      </c>
      <c r="O34" s="59"/>
      <c r="P34" s="59"/>
      <c r="Q34" s="60">
        <f t="shared" si="1"/>
        <v>0</v>
      </c>
      <c r="R34" s="61" t="e">
        <f t="shared" si="2"/>
        <v>#VALUE!</v>
      </c>
    </row>
    <row r="35" spans="1:19" ht="30" customHeight="1" x14ac:dyDescent="0.25">
      <c r="A35" s="48">
        <f t="shared" si="4"/>
        <v>27</v>
      </c>
      <c r="B35" s="48"/>
      <c r="C35" s="49"/>
      <c r="D35" s="50" t="str">
        <f t="shared" si="3"/>
        <v/>
      </c>
      <c r="E35" s="51"/>
      <c r="F35" s="52"/>
      <c r="G35" s="52"/>
      <c r="H35" s="52"/>
      <c r="I35" s="53"/>
      <c r="J35" s="54"/>
      <c r="K35" s="55"/>
      <c r="L35" s="56"/>
      <c r="M35" s="57"/>
      <c r="N35" s="58" t="e">
        <f t="shared" si="0"/>
        <v>#VALUE!</v>
      </c>
      <c r="O35" s="59"/>
      <c r="P35" s="59"/>
      <c r="Q35" s="60">
        <f t="shared" si="1"/>
        <v>0</v>
      </c>
      <c r="R35" s="61" t="e">
        <f t="shared" si="2"/>
        <v>#VALUE!</v>
      </c>
    </row>
    <row r="36" spans="1:19" ht="30" customHeight="1" x14ac:dyDescent="0.25">
      <c r="A36" s="48">
        <f t="shared" si="4"/>
        <v>28</v>
      </c>
      <c r="B36" s="48"/>
      <c r="C36" s="49"/>
      <c r="D36" s="50" t="str">
        <f t="shared" si="3"/>
        <v/>
      </c>
      <c r="E36" s="51"/>
      <c r="F36" s="52"/>
      <c r="G36" s="52"/>
      <c r="H36" s="52"/>
      <c r="I36" s="53"/>
      <c r="J36" s="54"/>
      <c r="K36" s="55"/>
      <c r="L36" s="56"/>
      <c r="M36" s="57"/>
      <c r="N36" s="58" t="e">
        <f t="shared" si="0"/>
        <v>#VALUE!</v>
      </c>
      <c r="O36" s="59"/>
      <c r="P36" s="59"/>
      <c r="Q36" s="60">
        <f t="shared" si="1"/>
        <v>0</v>
      </c>
      <c r="R36" s="61" t="e">
        <f t="shared" si="2"/>
        <v>#VALUE!</v>
      </c>
    </row>
    <row r="37" spans="1:19" ht="30" customHeight="1" x14ac:dyDescent="0.25">
      <c r="A37" s="48">
        <f t="shared" si="4"/>
        <v>29</v>
      </c>
      <c r="B37" s="48"/>
      <c r="C37" s="49"/>
      <c r="D37" s="50" t="str">
        <f t="shared" si="3"/>
        <v/>
      </c>
      <c r="E37" s="51"/>
      <c r="F37" s="52"/>
      <c r="G37" s="52"/>
      <c r="H37" s="52"/>
      <c r="I37" s="53"/>
      <c r="J37" s="54"/>
      <c r="K37" s="55"/>
      <c r="L37" s="56"/>
      <c r="M37" s="57"/>
      <c r="N37" s="58" t="e">
        <f t="shared" si="0"/>
        <v>#VALUE!</v>
      </c>
      <c r="O37" s="59"/>
      <c r="P37" s="59"/>
      <c r="Q37" s="60">
        <f t="shared" si="1"/>
        <v>0</v>
      </c>
      <c r="R37" s="61" t="e">
        <f t="shared" si="2"/>
        <v>#VALUE!</v>
      </c>
    </row>
    <row r="38" spans="1:19" ht="30" customHeight="1" x14ac:dyDescent="0.25">
      <c r="A38" s="48">
        <f t="shared" si="4"/>
        <v>30</v>
      </c>
      <c r="B38" s="48"/>
      <c r="C38" s="49"/>
      <c r="D38" s="50" t="str">
        <f t="shared" si="3"/>
        <v/>
      </c>
      <c r="E38" s="51"/>
      <c r="F38" s="52"/>
      <c r="G38" s="52"/>
      <c r="H38" s="52"/>
      <c r="I38" s="53"/>
      <c r="J38" s="54"/>
      <c r="K38" s="55"/>
      <c r="L38" s="56"/>
      <c r="M38" s="57"/>
      <c r="N38" s="58" t="e">
        <f t="shared" si="0"/>
        <v>#VALUE!</v>
      </c>
      <c r="O38" s="59"/>
      <c r="P38" s="59"/>
      <c r="Q38" s="60">
        <f t="shared" si="1"/>
        <v>0</v>
      </c>
      <c r="R38" s="61" t="e">
        <f t="shared" si="2"/>
        <v>#VALUE!</v>
      </c>
    </row>
    <row r="39" spans="1:19" ht="30" customHeight="1" x14ac:dyDescent="0.25">
      <c r="A39" s="48">
        <f t="shared" si="4"/>
        <v>31</v>
      </c>
      <c r="B39" s="48"/>
      <c r="C39" s="49"/>
      <c r="D39" s="50" t="str">
        <f t="shared" si="3"/>
        <v/>
      </c>
      <c r="E39" s="51"/>
      <c r="F39" s="52"/>
      <c r="G39" s="52"/>
      <c r="H39" s="52"/>
      <c r="I39" s="53"/>
      <c r="J39" s="54"/>
      <c r="K39" s="55"/>
      <c r="L39" s="56"/>
      <c r="M39" s="57"/>
      <c r="N39" s="58" t="e">
        <f t="shared" si="0"/>
        <v>#VALUE!</v>
      </c>
      <c r="O39" s="59"/>
      <c r="P39" s="59"/>
      <c r="Q39" s="60">
        <f t="shared" si="1"/>
        <v>0</v>
      </c>
      <c r="R39" s="61" t="e">
        <f t="shared" si="2"/>
        <v>#VALUE!</v>
      </c>
    </row>
    <row r="40" spans="1:19" ht="30" customHeight="1" x14ac:dyDescent="0.25">
      <c r="A40" s="48">
        <f t="shared" si="4"/>
        <v>32</v>
      </c>
      <c r="B40" s="48"/>
      <c r="C40" s="49"/>
      <c r="D40" s="50" t="str">
        <f t="shared" si="3"/>
        <v/>
      </c>
      <c r="E40" s="51"/>
      <c r="F40" s="52"/>
      <c r="G40" s="52"/>
      <c r="H40" s="52"/>
      <c r="I40" s="53"/>
      <c r="J40" s="54"/>
      <c r="K40" s="55"/>
      <c r="L40" s="56"/>
      <c r="M40" s="57"/>
      <c r="N40" s="58" t="e">
        <f t="shared" si="0"/>
        <v>#VALUE!</v>
      </c>
      <c r="O40" s="59"/>
      <c r="P40" s="59"/>
      <c r="Q40" s="60">
        <f t="shared" si="1"/>
        <v>0</v>
      </c>
      <c r="R40" s="61" t="e">
        <f t="shared" si="2"/>
        <v>#VALUE!</v>
      </c>
    </row>
    <row r="41" spans="1:19" ht="30" customHeight="1" x14ac:dyDescent="0.25">
      <c r="A41" s="48">
        <f t="shared" si="4"/>
        <v>33</v>
      </c>
      <c r="B41" s="48"/>
      <c r="C41" s="49"/>
      <c r="D41" s="50" t="str">
        <f t="shared" si="3"/>
        <v/>
      </c>
      <c r="E41" s="51"/>
      <c r="F41" s="52"/>
      <c r="G41" s="52"/>
      <c r="H41" s="52"/>
      <c r="I41" s="53"/>
      <c r="J41" s="54"/>
      <c r="K41" s="55"/>
      <c r="L41" s="56"/>
      <c r="M41" s="57"/>
      <c r="N41" s="58" t="e">
        <f t="shared" si="0"/>
        <v>#VALUE!</v>
      </c>
      <c r="O41" s="59"/>
      <c r="P41" s="59"/>
      <c r="Q41" s="60">
        <f t="shared" si="1"/>
        <v>0</v>
      </c>
      <c r="R41" s="61" t="e">
        <f t="shared" si="2"/>
        <v>#VALUE!</v>
      </c>
    </row>
    <row r="42" spans="1:19" ht="30" customHeight="1" x14ac:dyDescent="0.25">
      <c r="A42" s="48">
        <f t="shared" si="4"/>
        <v>34</v>
      </c>
      <c r="B42" s="48"/>
      <c r="C42" s="49"/>
      <c r="D42" s="50" t="str">
        <f t="shared" si="3"/>
        <v/>
      </c>
      <c r="E42" s="51"/>
      <c r="F42" s="52"/>
      <c r="G42" s="52"/>
      <c r="H42" s="52"/>
      <c r="I42" s="53"/>
      <c r="J42" s="54"/>
      <c r="K42" s="55"/>
      <c r="L42" s="56"/>
      <c r="M42" s="57"/>
      <c r="N42" s="58" t="e">
        <f t="shared" si="0"/>
        <v>#VALUE!</v>
      </c>
      <c r="O42" s="59"/>
      <c r="P42" s="59"/>
      <c r="Q42" s="60">
        <f t="shared" si="1"/>
        <v>0</v>
      </c>
      <c r="R42" s="61" t="e">
        <f t="shared" si="2"/>
        <v>#VALUE!</v>
      </c>
      <c r="S42" s="62" t="s">
        <v>57</v>
      </c>
    </row>
    <row r="43" spans="1:19" ht="30" customHeight="1" x14ac:dyDescent="0.25">
      <c r="A43" s="48">
        <f t="shared" si="4"/>
        <v>35</v>
      </c>
      <c r="B43" s="48"/>
      <c r="C43" s="49"/>
      <c r="D43" s="50" t="str">
        <f t="shared" si="3"/>
        <v/>
      </c>
      <c r="E43" s="51"/>
      <c r="F43" s="52"/>
      <c r="G43" s="52"/>
      <c r="H43" s="52"/>
      <c r="I43" s="53"/>
      <c r="J43" s="54"/>
      <c r="K43" s="55"/>
      <c r="L43" s="56"/>
      <c r="M43" s="57"/>
      <c r="N43" s="58" t="e">
        <f t="shared" si="0"/>
        <v>#VALUE!</v>
      </c>
      <c r="O43" s="59"/>
      <c r="P43" s="59"/>
      <c r="Q43" s="60">
        <f t="shared" si="1"/>
        <v>0</v>
      </c>
      <c r="R43" s="61" t="e">
        <f t="shared" si="2"/>
        <v>#VALUE!</v>
      </c>
    </row>
    <row r="44" spans="1:19" ht="30" customHeight="1" x14ac:dyDescent="0.25">
      <c r="A44" s="48">
        <f t="shared" si="4"/>
        <v>36</v>
      </c>
      <c r="B44" s="48"/>
      <c r="C44" s="49"/>
      <c r="D44" s="50" t="str">
        <f t="shared" si="3"/>
        <v/>
      </c>
      <c r="E44" s="51"/>
      <c r="F44" s="52"/>
      <c r="G44" s="52"/>
      <c r="H44" s="52"/>
      <c r="I44" s="53"/>
      <c r="J44" s="54"/>
      <c r="K44" s="55"/>
      <c r="L44" s="56"/>
      <c r="M44" s="57"/>
      <c r="N44" s="58" t="e">
        <f t="shared" si="0"/>
        <v>#VALUE!</v>
      </c>
      <c r="O44" s="59"/>
      <c r="P44" s="59"/>
      <c r="Q44" s="60">
        <f t="shared" si="1"/>
        <v>0</v>
      </c>
      <c r="R44" s="61" t="e">
        <f t="shared" si="2"/>
        <v>#VALUE!</v>
      </c>
    </row>
    <row r="45" spans="1:19" ht="30" customHeight="1" x14ac:dyDescent="0.25">
      <c r="A45" s="48">
        <f t="shared" si="4"/>
        <v>37</v>
      </c>
      <c r="B45" s="48"/>
      <c r="C45" s="49"/>
      <c r="D45" s="50" t="str">
        <f t="shared" si="3"/>
        <v/>
      </c>
      <c r="E45" s="51"/>
      <c r="F45" s="52"/>
      <c r="G45" s="52"/>
      <c r="H45" s="52"/>
      <c r="I45" s="53"/>
      <c r="J45" s="54"/>
      <c r="K45" s="55"/>
      <c r="L45" s="56"/>
      <c r="M45" s="57"/>
      <c r="N45" s="58" t="e">
        <f t="shared" si="0"/>
        <v>#VALUE!</v>
      </c>
      <c r="O45" s="59"/>
      <c r="P45" s="59"/>
      <c r="Q45" s="60">
        <f t="shared" si="1"/>
        <v>0</v>
      </c>
      <c r="R45" s="61" t="e">
        <f t="shared" si="2"/>
        <v>#VALUE!</v>
      </c>
    </row>
    <row r="46" spans="1:19" ht="30" customHeight="1" x14ac:dyDescent="0.25">
      <c r="A46" s="48">
        <f t="shared" si="4"/>
        <v>38</v>
      </c>
      <c r="B46" s="48"/>
      <c r="C46" s="49"/>
      <c r="D46" s="50" t="str">
        <f t="shared" si="3"/>
        <v/>
      </c>
      <c r="E46" s="51"/>
      <c r="F46" s="52"/>
      <c r="G46" s="52"/>
      <c r="H46" s="52"/>
      <c r="I46" s="53"/>
      <c r="J46" s="54"/>
      <c r="K46" s="55"/>
      <c r="L46" s="56"/>
      <c r="M46" s="57"/>
      <c r="N46" s="58" t="e">
        <f t="shared" si="0"/>
        <v>#VALUE!</v>
      </c>
      <c r="O46" s="59"/>
      <c r="P46" s="59"/>
      <c r="Q46" s="60">
        <f t="shared" si="1"/>
        <v>0</v>
      </c>
      <c r="R46" s="61" t="e">
        <f t="shared" si="2"/>
        <v>#VALUE!</v>
      </c>
    </row>
    <row r="47" spans="1:19" ht="30" customHeight="1" x14ac:dyDescent="0.25">
      <c r="A47" s="48">
        <f t="shared" si="4"/>
        <v>39</v>
      </c>
      <c r="B47" s="48"/>
      <c r="C47" s="49"/>
      <c r="D47" s="50" t="str">
        <f t="shared" si="3"/>
        <v/>
      </c>
      <c r="E47" s="51"/>
      <c r="F47" s="52"/>
      <c r="G47" s="52"/>
      <c r="H47" s="52"/>
      <c r="I47" s="53"/>
      <c r="J47" s="54"/>
      <c r="K47" s="55"/>
      <c r="L47" s="56"/>
      <c r="M47" s="57"/>
      <c r="N47" s="58" t="e">
        <f t="shared" si="0"/>
        <v>#VALUE!</v>
      </c>
      <c r="O47" s="59"/>
      <c r="P47" s="59"/>
      <c r="Q47" s="60">
        <f t="shared" si="1"/>
        <v>0</v>
      </c>
      <c r="R47" s="61" t="e">
        <f t="shared" si="2"/>
        <v>#VALUE!</v>
      </c>
    </row>
    <row r="48" spans="1:19" ht="30" customHeight="1" x14ac:dyDescent="0.25">
      <c r="A48" s="48">
        <f t="shared" si="4"/>
        <v>40</v>
      </c>
      <c r="B48" s="48"/>
      <c r="C48" s="49"/>
      <c r="D48" s="50" t="str">
        <f t="shared" si="3"/>
        <v/>
      </c>
      <c r="E48" s="51"/>
      <c r="F48" s="52"/>
      <c r="G48" s="52"/>
      <c r="H48" s="52"/>
      <c r="I48" s="53"/>
      <c r="J48" s="54"/>
      <c r="K48" s="55"/>
      <c r="L48" s="56"/>
      <c r="M48" s="57"/>
      <c r="N48" s="58" t="e">
        <f t="shared" si="0"/>
        <v>#VALUE!</v>
      </c>
      <c r="O48" s="59"/>
      <c r="P48" s="59"/>
      <c r="Q48" s="60">
        <f t="shared" si="1"/>
        <v>0</v>
      </c>
      <c r="R48" s="61" t="e">
        <f t="shared" si="2"/>
        <v>#VALUE!</v>
      </c>
    </row>
    <row r="49" spans="1:18" ht="30" customHeight="1" x14ac:dyDescent="0.25">
      <c r="A49" s="48">
        <f t="shared" si="4"/>
        <v>41</v>
      </c>
      <c r="B49" s="48"/>
      <c r="C49" s="49"/>
      <c r="D49" s="50" t="str">
        <f t="shared" si="3"/>
        <v/>
      </c>
      <c r="E49" s="51"/>
      <c r="F49" s="52"/>
      <c r="G49" s="52"/>
      <c r="H49" s="52"/>
      <c r="I49" s="53"/>
      <c r="J49" s="54"/>
      <c r="K49" s="55"/>
      <c r="L49" s="56"/>
      <c r="M49" s="57"/>
      <c r="N49" s="58" t="e">
        <f t="shared" si="0"/>
        <v>#VALUE!</v>
      </c>
      <c r="O49" s="59"/>
      <c r="P49" s="59"/>
      <c r="Q49" s="60">
        <f t="shared" si="1"/>
        <v>0</v>
      </c>
      <c r="R49" s="61" t="e">
        <f t="shared" si="2"/>
        <v>#VALUE!</v>
      </c>
    </row>
    <row r="50" spans="1:18" ht="30" customHeight="1" x14ac:dyDescent="0.25">
      <c r="A50" s="48">
        <f t="shared" si="4"/>
        <v>42</v>
      </c>
      <c r="B50" s="48"/>
      <c r="C50" s="49"/>
      <c r="D50" s="50" t="str">
        <f t="shared" si="3"/>
        <v/>
      </c>
      <c r="E50" s="51"/>
      <c r="F50" s="52"/>
      <c r="G50" s="52"/>
      <c r="H50" s="52"/>
      <c r="I50" s="53"/>
      <c r="J50" s="54"/>
      <c r="K50" s="55"/>
      <c r="L50" s="56"/>
      <c r="M50" s="57"/>
      <c r="N50" s="58" t="e">
        <f t="shared" si="0"/>
        <v>#VALUE!</v>
      </c>
      <c r="O50" s="59"/>
      <c r="P50" s="59"/>
      <c r="Q50" s="60">
        <f t="shared" si="1"/>
        <v>0</v>
      </c>
      <c r="R50" s="61" t="e">
        <f t="shared" si="2"/>
        <v>#VALUE!</v>
      </c>
    </row>
    <row r="51" spans="1:18" ht="30" customHeight="1" x14ac:dyDescent="0.25">
      <c r="A51" s="48">
        <f t="shared" si="4"/>
        <v>43</v>
      </c>
      <c r="B51" s="48"/>
      <c r="C51" s="49"/>
      <c r="D51" s="50" t="str">
        <f t="shared" si="3"/>
        <v/>
      </c>
      <c r="E51" s="51"/>
      <c r="F51" s="52"/>
      <c r="G51" s="52"/>
      <c r="H51" s="52"/>
      <c r="I51" s="53"/>
      <c r="J51" s="54"/>
      <c r="K51" s="55"/>
      <c r="L51" s="56"/>
      <c r="M51" s="57"/>
      <c r="N51" s="58" t="e">
        <f t="shared" si="0"/>
        <v>#VALUE!</v>
      </c>
      <c r="O51" s="59"/>
      <c r="P51" s="59"/>
      <c r="Q51" s="60">
        <f t="shared" si="1"/>
        <v>0</v>
      </c>
      <c r="R51" s="61" t="e">
        <f t="shared" si="2"/>
        <v>#VALUE!</v>
      </c>
    </row>
    <row r="52" spans="1:18" ht="30" customHeight="1" x14ac:dyDescent="0.25">
      <c r="A52" s="48">
        <f t="shared" si="4"/>
        <v>44</v>
      </c>
      <c r="B52" s="48"/>
      <c r="C52" s="49"/>
      <c r="D52" s="50" t="str">
        <f t="shared" si="3"/>
        <v/>
      </c>
      <c r="E52" s="51"/>
      <c r="F52" s="52"/>
      <c r="G52" s="52"/>
      <c r="H52" s="52"/>
      <c r="I52" s="53"/>
      <c r="J52" s="54"/>
      <c r="K52" s="55"/>
      <c r="L52" s="56"/>
      <c r="M52" s="57"/>
      <c r="N52" s="58" t="e">
        <f t="shared" si="0"/>
        <v>#VALUE!</v>
      </c>
      <c r="O52" s="59"/>
      <c r="P52" s="59"/>
      <c r="Q52" s="60">
        <f t="shared" si="1"/>
        <v>0</v>
      </c>
      <c r="R52" s="61" t="e">
        <f t="shared" si="2"/>
        <v>#VALUE!</v>
      </c>
    </row>
    <row r="53" spans="1:18" ht="30" customHeight="1" x14ac:dyDescent="0.25">
      <c r="A53" s="48">
        <f t="shared" si="4"/>
        <v>45</v>
      </c>
      <c r="B53" s="48"/>
      <c r="C53" s="49"/>
      <c r="D53" s="50" t="str">
        <f t="shared" si="3"/>
        <v/>
      </c>
      <c r="E53" s="51"/>
      <c r="F53" s="52"/>
      <c r="G53" s="52"/>
      <c r="H53" s="52"/>
      <c r="I53" s="53"/>
      <c r="J53" s="54"/>
      <c r="K53" s="55"/>
      <c r="L53" s="56"/>
      <c r="M53" s="57"/>
      <c r="N53" s="58" t="e">
        <f t="shared" si="0"/>
        <v>#VALUE!</v>
      </c>
      <c r="O53" s="59"/>
      <c r="P53" s="59"/>
      <c r="Q53" s="60">
        <f t="shared" si="1"/>
        <v>0</v>
      </c>
      <c r="R53" s="61" t="e">
        <f t="shared" si="2"/>
        <v>#VALUE!</v>
      </c>
    </row>
    <row r="54" spans="1:18" ht="30" customHeight="1" x14ac:dyDescent="0.25">
      <c r="A54" s="48">
        <f t="shared" si="4"/>
        <v>46</v>
      </c>
      <c r="B54" s="48"/>
      <c r="C54" s="49"/>
      <c r="D54" s="50" t="str">
        <f t="shared" si="3"/>
        <v/>
      </c>
      <c r="E54" s="51"/>
      <c r="F54" s="52"/>
      <c r="G54" s="52"/>
      <c r="H54" s="52"/>
      <c r="I54" s="53"/>
      <c r="J54" s="54"/>
      <c r="K54" s="55"/>
      <c r="L54" s="56"/>
      <c r="M54" s="57"/>
      <c r="N54" s="58" t="e">
        <f t="shared" si="0"/>
        <v>#VALUE!</v>
      </c>
      <c r="O54" s="59"/>
      <c r="P54" s="59"/>
      <c r="Q54" s="60">
        <f t="shared" si="1"/>
        <v>0</v>
      </c>
      <c r="R54" s="61" t="e">
        <f t="shared" si="2"/>
        <v>#VALUE!</v>
      </c>
    </row>
    <row r="55" spans="1:18" ht="30" customHeight="1" x14ac:dyDescent="0.25">
      <c r="A55" s="48">
        <f t="shared" si="4"/>
        <v>47</v>
      </c>
      <c r="B55" s="48"/>
      <c r="C55" s="49"/>
      <c r="D55" s="50" t="str">
        <f t="shared" si="3"/>
        <v/>
      </c>
      <c r="E55" s="51"/>
      <c r="F55" s="52"/>
      <c r="G55" s="52"/>
      <c r="H55" s="52"/>
      <c r="I55" s="53"/>
      <c r="J55" s="54"/>
      <c r="K55" s="55"/>
      <c r="L55" s="56"/>
      <c r="M55" s="57"/>
      <c r="N55" s="58" t="e">
        <f t="shared" si="0"/>
        <v>#VALUE!</v>
      </c>
      <c r="O55" s="59"/>
      <c r="P55" s="59"/>
      <c r="Q55" s="60">
        <f t="shared" si="1"/>
        <v>0</v>
      </c>
      <c r="R55" s="61" t="e">
        <f t="shared" si="2"/>
        <v>#VALUE!</v>
      </c>
    </row>
    <row r="56" spans="1:18" ht="30" customHeight="1" x14ac:dyDescent="0.25">
      <c r="A56" s="48">
        <f t="shared" si="4"/>
        <v>48</v>
      </c>
      <c r="B56" s="48"/>
      <c r="C56" s="49"/>
      <c r="D56" s="50" t="str">
        <f t="shared" si="3"/>
        <v/>
      </c>
      <c r="E56" s="51"/>
      <c r="F56" s="52"/>
      <c r="G56" s="52"/>
      <c r="H56" s="52"/>
      <c r="I56" s="53"/>
      <c r="J56" s="54"/>
      <c r="K56" s="55"/>
      <c r="L56" s="56"/>
      <c r="M56" s="57"/>
      <c r="N56" s="58" t="e">
        <f t="shared" si="0"/>
        <v>#VALUE!</v>
      </c>
      <c r="O56" s="59"/>
      <c r="P56" s="59"/>
      <c r="Q56" s="60">
        <f t="shared" si="1"/>
        <v>0</v>
      </c>
      <c r="R56" s="61" t="e">
        <f t="shared" si="2"/>
        <v>#VALUE!</v>
      </c>
    </row>
    <row r="57" spans="1:18" ht="30" customHeight="1" x14ac:dyDescent="0.25">
      <c r="A57" s="48">
        <f t="shared" si="4"/>
        <v>49</v>
      </c>
      <c r="B57" s="48"/>
      <c r="C57" s="49"/>
      <c r="D57" s="50" t="str">
        <f t="shared" si="3"/>
        <v/>
      </c>
      <c r="E57" s="51"/>
      <c r="F57" s="52"/>
      <c r="G57" s="52"/>
      <c r="H57" s="52"/>
      <c r="I57" s="53"/>
      <c r="J57" s="54"/>
      <c r="K57" s="55"/>
      <c r="L57" s="56"/>
      <c r="M57" s="57"/>
      <c r="N57" s="58" t="e">
        <f t="shared" si="0"/>
        <v>#VALUE!</v>
      </c>
      <c r="O57" s="59"/>
      <c r="P57" s="59"/>
      <c r="Q57" s="60">
        <f t="shared" si="1"/>
        <v>0</v>
      </c>
      <c r="R57" s="61" t="e">
        <f t="shared" si="2"/>
        <v>#VALUE!</v>
      </c>
    </row>
    <row r="58" spans="1:18" ht="30" customHeight="1" x14ac:dyDescent="0.25">
      <c r="A58" s="48">
        <f t="shared" si="4"/>
        <v>50</v>
      </c>
      <c r="B58" s="48"/>
      <c r="C58" s="49"/>
      <c r="D58" s="50" t="str">
        <f t="shared" si="3"/>
        <v/>
      </c>
      <c r="E58" s="51"/>
      <c r="F58" s="52"/>
      <c r="G58" s="52"/>
      <c r="H58" s="52"/>
      <c r="I58" s="53"/>
      <c r="J58" s="54"/>
      <c r="K58" s="55"/>
      <c r="L58" s="56"/>
      <c r="M58" s="57"/>
      <c r="N58" s="58" t="e">
        <f t="shared" si="0"/>
        <v>#VALUE!</v>
      </c>
      <c r="O58" s="59"/>
      <c r="P58" s="59"/>
      <c r="Q58" s="60">
        <f t="shared" si="1"/>
        <v>0</v>
      </c>
      <c r="R58" s="61" t="e">
        <f t="shared" si="2"/>
        <v>#VALUE!</v>
      </c>
    </row>
    <row r="59" spans="1:18" ht="30" customHeight="1" x14ac:dyDescent="0.25">
      <c r="A59" s="48">
        <f t="shared" si="4"/>
        <v>51</v>
      </c>
      <c r="B59" s="48"/>
      <c r="C59" s="49"/>
      <c r="D59" s="50" t="str">
        <f t="shared" si="3"/>
        <v/>
      </c>
      <c r="E59" s="51"/>
      <c r="F59" s="52"/>
      <c r="G59" s="52"/>
      <c r="H59" s="52"/>
      <c r="I59" s="53"/>
      <c r="J59" s="54"/>
      <c r="K59" s="55"/>
      <c r="L59" s="56"/>
      <c r="M59" s="57"/>
      <c r="N59" s="58" t="e">
        <f t="shared" si="0"/>
        <v>#VALUE!</v>
      </c>
      <c r="O59" s="59"/>
      <c r="P59" s="59"/>
      <c r="Q59" s="60">
        <f t="shared" si="1"/>
        <v>0</v>
      </c>
      <c r="R59" s="61" t="e">
        <f t="shared" si="2"/>
        <v>#VALUE!</v>
      </c>
    </row>
    <row r="60" spans="1:18" ht="30" customHeight="1" x14ac:dyDescent="0.25">
      <c r="A60" s="48">
        <f t="shared" si="4"/>
        <v>52</v>
      </c>
      <c r="B60" s="48"/>
      <c r="C60" s="49"/>
      <c r="D60" s="50" t="str">
        <f t="shared" si="3"/>
        <v/>
      </c>
      <c r="E60" s="51"/>
      <c r="F60" s="52"/>
      <c r="G60" s="52"/>
      <c r="H60" s="52"/>
      <c r="I60" s="53"/>
      <c r="J60" s="54"/>
      <c r="K60" s="55"/>
      <c r="L60" s="56"/>
      <c r="M60" s="57"/>
      <c r="N60" s="58" t="e">
        <f t="shared" si="0"/>
        <v>#VALUE!</v>
      </c>
      <c r="O60" s="59"/>
      <c r="P60" s="59"/>
      <c r="Q60" s="60">
        <f t="shared" si="1"/>
        <v>0</v>
      </c>
      <c r="R60" s="61" t="e">
        <f t="shared" si="2"/>
        <v>#VALUE!</v>
      </c>
    </row>
    <row r="61" spans="1:18" ht="30" customHeight="1" x14ac:dyDescent="0.25">
      <c r="A61" s="48">
        <f t="shared" si="4"/>
        <v>53</v>
      </c>
      <c r="B61" s="48"/>
      <c r="C61" s="49"/>
      <c r="D61" s="50" t="str">
        <f t="shared" si="3"/>
        <v/>
      </c>
      <c r="E61" s="51"/>
      <c r="F61" s="52"/>
      <c r="G61" s="52"/>
      <c r="H61" s="52"/>
      <c r="I61" s="53"/>
      <c r="J61" s="54"/>
      <c r="K61" s="55"/>
      <c r="L61" s="56"/>
      <c r="M61" s="57"/>
      <c r="N61" s="58" t="e">
        <f t="shared" si="0"/>
        <v>#VALUE!</v>
      </c>
      <c r="O61" s="59"/>
      <c r="P61" s="59"/>
      <c r="Q61" s="60">
        <f t="shared" si="1"/>
        <v>0</v>
      </c>
      <c r="R61" s="61" t="e">
        <f t="shared" si="2"/>
        <v>#VALUE!</v>
      </c>
    </row>
    <row r="62" spans="1:18" ht="30" customHeight="1" x14ac:dyDescent="0.25">
      <c r="A62" s="48">
        <f t="shared" si="4"/>
        <v>54</v>
      </c>
      <c r="B62" s="48"/>
      <c r="C62" s="49"/>
      <c r="D62" s="50" t="str">
        <f t="shared" si="3"/>
        <v/>
      </c>
      <c r="E62" s="51"/>
      <c r="F62" s="52"/>
      <c r="G62" s="52"/>
      <c r="H62" s="52"/>
      <c r="I62" s="53"/>
      <c r="J62" s="54"/>
      <c r="K62" s="55"/>
      <c r="L62" s="56"/>
      <c r="M62" s="57"/>
      <c r="N62" s="58" t="e">
        <f t="shared" si="0"/>
        <v>#VALUE!</v>
      </c>
      <c r="O62" s="59"/>
      <c r="P62" s="59"/>
      <c r="Q62" s="60">
        <f t="shared" si="1"/>
        <v>0</v>
      </c>
      <c r="R62" s="61" t="e">
        <f t="shared" si="2"/>
        <v>#VALUE!</v>
      </c>
    </row>
    <row r="63" spans="1:18" ht="30" customHeight="1" x14ac:dyDescent="0.25">
      <c r="A63" s="48">
        <f t="shared" si="4"/>
        <v>55</v>
      </c>
      <c r="B63" s="48"/>
      <c r="C63" s="49"/>
      <c r="D63" s="50" t="str">
        <f t="shared" si="3"/>
        <v/>
      </c>
      <c r="E63" s="51"/>
      <c r="F63" s="52"/>
      <c r="G63" s="52"/>
      <c r="H63" s="52"/>
      <c r="I63" s="53"/>
      <c r="J63" s="54"/>
      <c r="K63" s="55"/>
      <c r="L63" s="56"/>
      <c r="M63" s="57"/>
      <c r="N63" s="58" t="e">
        <f t="shared" si="0"/>
        <v>#VALUE!</v>
      </c>
      <c r="O63" s="59"/>
      <c r="P63" s="59"/>
      <c r="Q63" s="60">
        <f t="shared" si="1"/>
        <v>0</v>
      </c>
      <c r="R63" s="61" t="e">
        <f t="shared" si="2"/>
        <v>#VALUE!</v>
      </c>
    </row>
    <row r="64" spans="1:18" ht="30" customHeight="1" x14ac:dyDescent="0.25">
      <c r="A64" s="48">
        <f t="shared" si="4"/>
        <v>56</v>
      </c>
      <c r="B64" s="48"/>
      <c r="C64" s="49"/>
      <c r="D64" s="50" t="str">
        <f t="shared" si="3"/>
        <v/>
      </c>
      <c r="E64" s="51"/>
      <c r="F64" s="52"/>
      <c r="G64" s="52"/>
      <c r="H64" s="52"/>
      <c r="I64" s="53"/>
      <c r="J64" s="54"/>
      <c r="K64" s="55"/>
      <c r="L64" s="56"/>
      <c r="M64" s="57"/>
      <c r="N64" s="58" t="e">
        <f t="shared" si="0"/>
        <v>#VALUE!</v>
      </c>
      <c r="O64" s="59"/>
      <c r="P64" s="59"/>
      <c r="Q64" s="60">
        <f t="shared" si="1"/>
        <v>0</v>
      </c>
      <c r="R64" s="61" t="e">
        <f t="shared" si="2"/>
        <v>#VALUE!</v>
      </c>
    </row>
    <row r="65" spans="1:18" ht="30" customHeight="1" x14ac:dyDescent="0.25">
      <c r="A65" s="48">
        <f t="shared" si="4"/>
        <v>57</v>
      </c>
      <c r="B65" s="48"/>
      <c r="C65" s="49"/>
      <c r="D65" s="50" t="str">
        <f t="shared" si="3"/>
        <v/>
      </c>
      <c r="E65" s="51"/>
      <c r="F65" s="52"/>
      <c r="G65" s="52"/>
      <c r="H65" s="52"/>
      <c r="I65" s="53"/>
      <c r="J65" s="54"/>
      <c r="K65" s="55"/>
      <c r="L65" s="56"/>
      <c r="M65" s="57"/>
      <c r="N65" s="58" t="e">
        <f t="shared" si="0"/>
        <v>#VALUE!</v>
      </c>
      <c r="O65" s="59"/>
      <c r="P65" s="59"/>
      <c r="Q65" s="60">
        <f t="shared" si="1"/>
        <v>0</v>
      </c>
      <c r="R65" s="61" t="e">
        <f t="shared" si="2"/>
        <v>#VALUE!</v>
      </c>
    </row>
    <row r="66" spans="1:18" ht="30" customHeight="1" x14ac:dyDescent="0.25">
      <c r="A66" s="48">
        <f t="shared" si="4"/>
        <v>58</v>
      </c>
      <c r="B66" s="48"/>
      <c r="C66" s="49"/>
      <c r="D66" s="50" t="str">
        <f t="shared" si="3"/>
        <v/>
      </c>
      <c r="E66" s="51"/>
      <c r="F66" s="52"/>
      <c r="G66" s="52"/>
      <c r="H66" s="52"/>
      <c r="I66" s="53"/>
      <c r="J66" s="54"/>
      <c r="K66" s="55"/>
      <c r="L66" s="56"/>
      <c r="M66" s="57"/>
      <c r="N66" s="58" t="e">
        <f t="shared" si="0"/>
        <v>#VALUE!</v>
      </c>
      <c r="O66" s="59"/>
      <c r="P66" s="59"/>
      <c r="Q66" s="60">
        <f t="shared" si="1"/>
        <v>0</v>
      </c>
      <c r="R66" s="61" t="e">
        <f t="shared" si="2"/>
        <v>#VALUE!</v>
      </c>
    </row>
    <row r="67" spans="1:18" ht="30" customHeight="1" x14ac:dyDescent="0.25">
      <c r="A67" s="48">
        <f t="shared" si="4"/>
        <v>59</v>
      </c>
      <c r="B67" s="48"/>
      <c r="C67" s="49"/>
      <c r="D67" s="50" t="str">
        <f t="shared" si="3"/>
        <v/>
      </c>
      <c r="E67" s="51"/>
      <c r="F67" s="52"/>
      <c r="G67" s="52"/>
      <c r="H67" s="52"/>
      <c r="I67" s="53"/>
      <c r="J67" s="54"/>
      <c r="K67" s="55"/>
      <c r="L67" s="56"/>
      <c r="M67" s="57"/>
      <c r="N67" s="58" t="e">
        <f t="shared" si="0"/>
        <v>#VALUE!</v>
      </c>
      <c r="O67" s="59"/>
      <c r="P67" s="59"/>
      <c r="Q67" s="60">
        <f t="shared" si="1"/>
        <v>0</v>
      </c>
      <c r="R67" s="61" t="e">
        <f t="shared" si="2"/>
        <v>#VALUE!</v>
      </c>
    </row>
    <row r="68" spans="1:18" ht="30" customHeight="1" x14ac:dyDescent="0.25">
      <c r="A68" s="48">
        <f t="shared" si="4"/>
        <v>60</v>
      </c>
      <c r="B68" s="48"/>
      <c r="C68" s="49"/>
      <c r="D68" s="50" t="str">
        <f t="shared" si="3"/>
        <v/>
      </c>
      <c r="E68" s="51"/>
      <c r="F68" s="52"/>
      <c r="G68" s="52"/>
      <c r="H68" s="52"/>
      <c r="I68" s="53"/>
      <c r="J68" s="54"/>
      <c r="K68" s="55"/>
      <c r="L68" s="56"/>
      <c r="M68" s="57"/>
      <c r="N68" s="58" t="e">
        <f t="shared" si="0"/>
        <v>#VALUE!</v>
      </c>
      <c r="O68" s="59"/>
      <c r="P68" s="59"/>
      <c r="Q68" s="60">
        <f t="shared" si="1"/>
        <v>0</v>
      </c>
      <c r="R68" s="61" t="e">
        <f t="shared" si="2"/>
        <v>#VALUE!</v>
      </c>
    </row>
    <row r="69" spans="1:18" ht="30" customHeight="1" x14ac:dyDescent="0.25">
      <c r="A69" s="48">
        <f t="shared" si="4"/>
        <v>61</v>
      </c>
      <c r="B69" s="48"/>
      <c r="C69" s="49"/>
      <c r="D69" s="50" t="str">
        <f t="shared" si="3"/>
        <v/>
      </c>
      <c r="E69" s="51"/>
      <c r="F69" s="52"/>
      <c r="G69" s="52"/>
      <c r="H69" s="52"/>
      <c r="I69" s="53"/>
      <c r="J69" s="54"/>
      <c r="K69" s="55"/>
      <c r="L69" s="56"/>
      <c r="M69" s="57"/>
      <c r="N69" s="58" t="e">
        <f t="shared" si="0"/>
        <v>#VALUE!</v>
      </c>
      <c r="O69" s="59"/>
      <c r="P69" s="59"/>
      <c r="Q69" s="60">
        <f t="shared" si="1"/>
        <v>0</v>
      </c>
      <c r="R69" s="61" t="e">
        <f t="shared" si="2"/>
        <v>#VALUE!</v>
      </c>
    </row>
    <row r="70" spans="1:18" ht="30" customHeight="1" x14ac:dyDescent="0.25">
      <c r="A70" s="48">
        <f t="shared" si="4"/>
        <v>62</v>
      </c>
      <c r="B70" s="48"/>
      <c r="C70" s="49"/>
      <c r="D70" s="50" t="str">
        <f t="shared" si="3"/>
        <v/>
      </c>
      <c r="E70" s="51"/>
      <c r="F70" s="52"/>
      <c r="G70" s="52"/>
      <c r="H70" s="52"/>
      <c r="I70" s="53"/>
      <c r="J70" s="54"/>
      <c r="K70" s="55"/>
      <c r="L70" s="56"/>
      <c r="M70" s="57"/>
      <c r="N70" s="58" t="e">
        <f t="shared" si="0"/>
        <v>#VALUE!</v>
      </c>
      <c r="O70" s="59"/>
      <c r="P70" s="59"/>
      <c r="Q70" s="60">
        <f t="shared" si="1"/>
        <v>0</v>
      </c>
      <c r="R70" s="61" t="e">
        <f t="shared" si="2"/>
        <v>#VALUE!</v>
      </c>
    </row>
    <row r="71" spans="1:18" ht="30" customHeight="1" x14ac:dyDescent="0.25">
      <c r="A71" s="48">
        <f t="shared" si="4"/>
        <v>63</v>
      </c>
      <c r="B71" s="48"/>
      <c r="C71" s="49"/>
      <c r="D71" s="50" t="str">
        <f t="shared" si="3"/>
        <v/>
      </c>
      <c r="E71" s="51"/>
      <c r="F71" s="52"/>
      <c r="G71" s="52"/>
      <c r="H71" s="52"/>
      <c r="I71" s="53"/>
      <c r="J71" s="54"/>
      <c r="K71" s="55"/>
      <c r="L71" s="56"/>
      <c r="M71" s="57"/>
      <c r="N71" s="58" t="e">
        <f t="shared" si="0"/>
        <v>#VALUE!</v>
      </c>
      <c r="O71" s="59"/>
      <c r="P71" s="59"/>
      <c r="Q71" s="60">
        <f t="shared" si="1"/>
        <v>0</v>
      </c>
      <c r="R71" s="61" t="e">
        <f t="shared" si="2"/>
        <v>#VALUE!</v>
      </c>
    </row>
    <row r="72" spans="1:18" ht="30" customHeight="1" x14ac:dyDescent="0.25">
      <c r="A72" s="48">
        <f t="shared" si="4"/>
        <v>64</v>
      </c>
      <c r="B72" s="48"/>
      <c r="C72" s="49"/>
      <c r="D72" s="50" t="str">
        <f t="shared" si="3"/>
        <v/>
      </c>
      <c r="E72" s="51"/>
      <c r="F72" s="52"/>
      <c r="G72" s="52"/>
      <c r="H72" s="52"/>
      <c r="I72" s="53"/>
      <c r="J72" s="54"/>
      <c r="K72" s="55"/>
      <c r="L72" s="56"/>
      <c r="M72" s="57"/>
      <c r="N72" s="58" t="e">
        <f t="shared" si="0"/>
        <v>#VALUE!</v>
      </c>
      <c r="O72" s="59"/>
      <c r="P72" s="59"/>
      <c r="Q72" s="60">
        <f t="shared" si="1"/>
        <v>0</v>
      </c>
      <c r="R72" s="61" t="e">
        <f t="shared" si="2"/>
        <v>#VALUE!</v>
      </c>
    </row>
    <row r="73" spans="1:18" ht="30" customHeight="1" x14ac:dyDescent="0.25">
      <c r="A73" s="48">
        <f t="shared" si="4"/>
        <v>65</v>
      </c>
      <c r="B73" s="48"/>
      <c r="C73" s="49"/>
      <c r="D73" s="50" t="str">
        <f t="shared" si="3"/>
        <v/>
      </c>
      <c r="E73" s="51"/>
      <c r="F73" s="52"/>
      <c r="G73" s="52"/>
      <c r="H73" s="52"/>
      <c r="I73" s="53"/>
      <c r="J73" s="54"/>
      <c r="K73" s="55"/>
      <c r="L73" s="56"/>
      <c r="M73" s="57"/>
      <c r="N73" s="58" t="e">
        <f t="shared" ref="N73:N136" si="5">M73*$J$3</f>
        <v>#VALUE!</v>
      </c>
      <c r="O73" s="59"/>
      <c r="P73" s="59"/>
      <c r="Q73" s="60">
        <f t="shared" ref="Q73:Q136" si="6">O73*P73</f>
        <v>0</v>
      </c>
      <c r="R73" s="61" t="e">
        <f t="shared" ref="R73:R136" si="7">Q73+N73</f>
        <v>#VALUE!</v>
      </c>
    </row>
    <row r="74" spans="1:18" ht="30" customHeight="1" x14ac:dyDescent="0.25">
      <c r="A74" s="48">
        <f t="shared" si="4"/>
        <v>66</v>
      </c>
      <c r="B74" s="48"/>
      <c r="C74" s="49"/>
      <c r="D74" s="50" t="str">
        <f t="shared" ref="D74:D137" si="8">IF(I74="","",(E74&amp;" / "&amp;F74&amp;" / "&amp;G74&amp;" / "&amp;H74&amp;" / "&amp;H74&amp;" / "&amp;I74))</f>
        <v/>
      </c>
      <c r="E74" s="51"/>
      <c r="F74" s="52"/>
      <c r="G74" s="52"/>
      <c r="H74" s="52"/>
      <c r="I74" s="53"/>
      <c r="J74" s="54"/>
      <c r="K74" s="55"/>
      <c r="L74" s="56"/>
      <c r="M74" s="57"/>
      <c r="N74" s="58" t="e">
        <f t="shared" si="5"/>
        <v>#VALUE!</v>
      </c>
      <c r="O74" s="59"/>
      <c r="P74" s="59"/>
      <c r="Q74" s="60">
        <f t="shared" si="6"/>
        <v>0</v>
      </c>
      <c r="R74" s="61" t="e">
        <f t="shared" si="7"/>
        <v>#VALUE!</v>
      </c>
    </row>
    <row r="75" spans="1:18" ht="30" customHeight="1" x14ac:dyDescent="0.25">
      <c r="A75" s="48">
        <f t="shared" ref="A75:A138" si="9">A74+1</f>
        <v>67</v>
      </c>
      <c r="B75" s="48"/>
      <c r="C75" s="49"/>
      <c r="D75" s="50" t="str">
        <f t="shared" si="8"/>
        <v/>
      </c>
      <c r="E75" s="51"/>
      <c r="F75" s="52"/>
      <c r="G75" s="52"/>
      <c r="H75" s="52"/>
      <c r="I75" s="53"/>
      <c r="J75" s="54"/>
      <c r="K75" s="55"/>
      <c r="L75" s="56"/>
      <c r="M75" s="57"/>
      <c r="N75" s="58" t="e">
        <f t="shared" si="5"/>
        <v>#VALUE!</v>
      </c>
      <c r="O75" s="59"/>
      <c r="P75" s="59"/>
      <c r="Q75" s="60">
        <f t="shared" si="6"/>
        <v>0</v>
      </c>
      <c r="R75" s="61" t="e">
        <f t="shared" si="7"/>
        <v>#VALUE!</v>
      </c>
    </row>
    <row r="76" spans="1:18" ht="30" customHeight="1" x14ac:dyDescent="0.25">
      <c r="A76" s="48">
        <f t="shared" si="9"/>
        <v>68</v>
      </c>
      <c r="B76" s="48"/>
      <c r="C76" s="49"/>
      <c r="D76" s="50" t="str">
        <f t="shared" si="8"/>
        <v/>
      </c>
      <c r="E76" s="51"/>
      <c r="F76" s="52"/>
      <c r="G76" s="52"/>
      <c r="H76" s="52"/>
      <c r="I76" s="53"/>
      <c r="J76" s="54"/>
      <c r="K76" s="55"/>
      <c r="L76" s="56"/>
      <c r="M76" s="57"/>
      <c r="N76" s="58" t="e">
        <f t="shared" si="5"/>
        <v>#VALUE!</v>
      </c>
      <c r="O76" s="59"/>
      <c r="P76" s="59"/>
      <c r="Q76" s="60">
        <f t="shared" si="6"/>
        <v>0</v>
      </c>
      <c r="R76" s="61" t="e">
        <f t="shared" si="7"/>
        <v>#VALUE!</v>
      </c>
    </row>
    <row r="77" spans="1:18" ht="30" customHeight="1" x14ac:dyDescent="0.25">
      <c r="A77" s="48">
        <f t="shared" si="9"/>
        <v>69</v>
      </c>
      <c r="B77" s="48"/>
      <c r="C77" s="49"/>
      <c r="D77" s="50" t="str">
        <f t="shared" si="8"/>
        <v/>
      </c>
      <c r="E77" s="51"/>
      <c r="F77" s="52"/>
      <c r="G77" s="52"/>
      <c r="H77" s="52"/>
      <c r="I77" s="53"/>
      <c r="J77" s="54"/>
      <c r="K77" s="55"/>
      <c r="L77" s="56"/>
      <c r="M77" s="57"/>
      <c r="N77" s="58" t="e">
        <f t="shared" si="5"/>
        <v>#VALUE!</v>
      </c>
      <c r="O77" s="59"/>
      <c r="P77" s="59"/>
      <c r="Q77" s="60">
        <f t="shared" si="6"/>
        <v>0</v>
      </c>
      <c r="R77" s="61" t="e">
        <f t="shared" si="7"/>
        <v>#VALUE!</v>
      </c>
    </row>
    <row r="78" spans="1:18" ht="30" customHeight="1" x14ac:dyDescent="0.25">
      <c r="A78" s="48">
        <f t="shared" si="9"/>
        <v>70</v>
      </c>
      <c r="B78" s="48"/>
      <c r="C78" s="49"/>
      <c r="D78" s="50" t="str">
        <f t="shared" si="8"/>
        <v/>
      </c>
      <c r="E78" s="51"/>
      <c r="F78" s="52"/>
      <c r="G78" s="52"/>
      <c r="H78" s="52"/>
      <c r="I78" s="53"/>
      <c r="J78" s="54"/>
      <c r="K78" s="55"/>
      <c r="L78" s="56"/>
      <c r="M78" s="57"/>
      <c r="N78" s="58" t="e">
        <f t="shared" si="5"/>
        <v>#VALUE!</v>
      </c>
      <c r="O78" s="59"/>
      <c r="P78" s="59"/>
      <c r="Q78" s="60">
        <f t="shared" si="6"/>
        <v>0</v>
      </c>
      <c r="R78" s="61" t="e">
        <f t="shared" si="7"/>
        <v>#VALUE!</v>
      </c>
    </row>
    <row r="79" spans="1:18" ht="30" customHeight="1" x14ac:dyDescent="0.25">
      <c r="A79" s="48">
        <f t="shared" si="9"/>
        <v>71</v>
      </c>
      <c r="B79" s="48"/>
      <c r="C79" s="49"/>
      <c r="D79" s="50" t="str">
        <f t="shared" si="8"/>
        <v/>
      </c>
      <c r="E79" s="51"/>
      <c r="F79" s="52"/>
      <c r="G79" s="52"/>
      <c r="H79" s="52"/>
      <c r="I79" s="53"/>
      <c r="J79" s="54"/>
      <c r="K79" s="55"/>
      <c r="L79" s="56"/>
      <c r="M79" s="57"/>
      <c r="N79" s="58" t="e">
        <f t="shared" si="5"/>
        <v>#VALUE!</v>
      </c>
      <c r="O79" s="59"/>
      <c r="P79" s="59"/>
      <c r="Q79" s="60">
        <f t="shared" si="6"/>
        <v>0</v>
      </c>
      <c r="R79" s="61" t="e">
        <f t="shared" si="7"/>
        <v>#VALUE!</v>
      </c>
    </row>
    <row r="80" spans="1:18" ht="30" customHeight="1" x14ac:dyDescent="0.25">
      <c r="A80" s="48">
        <f t="shared" si="9"/>
        <v>72</v>
      </c>
      <c r="B80" s="48"/>
      <c r="C80" s="49"/>
      <c r="D80" s="50" t="str">
        <f t="shared" si="8"/>
        <v/>
      </c>
      <c r="E80" s="51"/>
      <c r="F80" s="52"/>
      <c r="G80" s="52"/>
      <c r="H80" s="52"/>
      <c r="I80" s="53"/>
      <c r="J80" s="54"/>
      <c r="K80" s="55"/>
      <c r="L80" s="56"/>
      <c r="M80" s="57"/>
      <c r="N80" s="58" t="e">
        <f t="shared" si="5"/>
        <v>#VALUE!</v>
      </c>
      <c r="O80" s="59"/>
      <c r="P80" s="59"/>
      <c r="Q80" s="60">
        <f t="shared" si="6"/>
        <v>0</v>
      </c>
      <c r="R80" s="61" t="e">
        <f t="shared" si="7"/>
        <v>#VALUE!</v>
      </c>
    </row>
    <row r="81" spans="1:18" ht="30" customHeight="1" x14ac:dyDescent="0.25">
      <c r="A81" s="48">
        <f t="shared" si="9"/>
        <v>73</v>
      </c>
      <c r="B81" s="48"/>
      <c r="C81" s="49"/>
      <c r="D81" s="50" t="str">
        <f t="shared" si="8"/>
        <v/>
      </c>
      <c r="E81" s="51"/>
      <c r="F81" s="52"/>
      <c r="G81" s="52"/>
      <c r="H81" s="52"/>
      <c r="I81" s="53"/>
      <c r="J81" s="54"/>
      <c r="K81" s="55"/>
      <c r="L81" s="56"/>
      <c r="M81" s="57"/>
      <c r="N81" s="58" t="e">
        <f t="shared" si="5"/>
        <v>#VALUE!</v>
      </c>
      <c r="O81" s="59"/>
      <c r="P81" s="59"/>
      <c r="Q81" s="60">
        <f t="shared" si="6"/>
        <v>0</v>
      </c>
      <c r="R81" s="61" t="e">
        <f t="shared" si="7"/>
        <v>#VALUE!</v>
      </c>
    </row>
    <row r="82" spans="1:18" ht="30" customHeight="1" x14ac:dyDescent="0.25">
      <c r="A82" s="48">
        <f t="shared" si="9"/>
        <v>74</v>
      </c>
      <c r="B82" s="48"/>
      <c r="C82" s="49"/>
      <c r="D82" s="50" t="str">
        <f t="shared" si="8"/>
        <v/>
      </c>
      <c r="E82" s="51"/>
      <c r="F82" s="52"/>
      <c r="G82" s="52"/>
      <c r="H82" s="52"/>
      <c r="I82" s="53"/>
      <c r="J82" s="54"/>
      <c r="K82" s="55"/>
      <c r="L82" s="56"/>
      <c r="M82" s="57"/>
      <c r="N82" s="58" t="e">
        <f t="shared" si="5"/>
        <v>#VALUE!</v>
      </c>
      <c r="O82" s="59"/>
      <c r="P82" s="59"/>
      <c r="Q82" s="60">
        <f t="shared" si="6"/>
        <v>0</v>
      </c>
      <c r="R82" s="61" t="e">
        <f t="shared" si="7"/>
        <v>#VALUE!</v>
      </c>
    </row>
    <row r="83" spans="1:18" ht="30" customHeight="1" x14ac:dyDescent="0.25">
      <c r="A83" s="48">
        <f t="shared" si="9"/>
        <v>75</v>
      </c>
      <c r="B83" s="48"/>
      <c r="C83" s="49"/>
      <c r="D83" s="50" t="str">
        <f t="shared" si="8"/>
        <v/>
      </c>
      <c r="E83" s="51"/>
      <c r="F83" s="52"/>
      <c r="G83" s="52"/>
      <c r="H83" s="52"/>
      <c r="I83" s="53"/>
      <c r="J83" s="54"/>
      <c r="K83" s="55"/>
      <c r="L83" s="56"/>
      <c r="M83" s="57"/>
      <c r="N83" s="58" t="e">
        <f t="shared" si="5"/>
        <v>#VALUE!</v>
      </c>
      <c r="O83" s="59"/>
      <c r="P83" s="59"/>
      <c r="Q83" s="60">
        <f t="shared" si="6"/>
        <v>0</v>
      </c>
      <c r="R83" s="61" t="e">
        <f t="shared" si="7"/>
        <v>#VALUE!</v>
      </c>
    </row>
    <row r="84" spans="1:18" ht="30" customHeight="1" x14ac:dyDescent="0.25">
      <c r="A84" s="48">
        <f t="shared" si="9"/>
        <v>76</v>
      </c>
      <c r="B84" s="48"/>
      <c r="C84" s="49"/>
      <c r="D84" s="50" t="str">
        <f t="shared" si="8"/>
        <v/>
      </c>
      <c r="E84" s="51"/>
      <c r="F84" s="52"/>
      <c r="G84" s="52"/>
      <c r="H84" s="52"/>
      <c r="I84" s="53"/>
      <c r="J84" s="54"/>
      <c r="K84" s="55"/>
      <c r="L84" s="56"/>
      <c r="M84" s="57"/>
      <c r="N84" s="58" t="e">
        <f t="shared" si="5"/>
        <v>#VALUE!</v>
      </c>
      <c r="O84" s="59"/>
      <c r="P84" s="59"/>
      <c r="Q84" s="60">
        <f t="shared" si="6"/>
        <v>0</v>
      </c>
      <c r="R84" s="61" t="e">
        <f t="shared" si="7"/>
        <v>#VALUE!</v>
      </c>
    </row>
    <row r="85" spans="1:18" ht="30" customHeight="1" x14ac:dyDescent="0.25">
      <c r="A85" s="48">
        <f t="shared" si="9"/>
        <v>77</v>
      </c>
      <c r="B85" s="48"/>
      <c r="C85" s="49"/>
      <c r="D85" s="50" t="str">
        <f t="shared" si="8"/>
        <v/>
      </c>
      <c r="E85" s="51"/>
      <c r="F85" s="52"/>
      <c r="G85" s="52"/>
      <c r="H85" s="52"/>
      <c r="I85" s="53"/>
      <c r="J85" s="54"/>
      <c r="K85" s="55"/>
      <c r="L85" s="56"/>
      <c r="M85" s="57"/>
      <c r="N85" s="58" t="e">
        <f t="shared" si="5"/>
        <v>#VALUE!</v>
      </c>
      <c r="O85" s="59"/>
      <c r="P85" s="59"/>
      <c r="Q85" s="60">
        <f t="shared" si="6"/>
        <v>0</v>
      </c>
      <c r="R85" s="61" t="e">
        <f t="shared" si="7"/>
        <v>#VALUE!</v>
      </c>
    </row>
    <row r="86" spans="1:18" ht="30" customHeight="1" x14ac:dyDescent="0.25">
      <c r="A86" s="48">
        <f t="shared" si="9"/>
        <v>78</v>
      </c>
      <c r="B86" s="48"/>
      <c r="C86" s="49"/>
      <c r="D86" s="50" t="str">
        <f t="shared" si="8"/>
        <v/>
      </c>
      <c r="E86" s="51"/>
      <c r="F86" s="52"/>
      <c r="G86" s="52"/>
      <c r="H86" s="52"/>
      <c r="I86" s="53"/>
      <c r="J86" s="54"/>
      <c r="K86" s="55"/>
      <c r="L86" s="56"/>
      <c r="M86" s="57"/>
      <c r="N86" s="58" t="e">
        <f t="shared" si="5"/>
        <v>#VALUE!</v>
      </c>
      <c r="O86" s="59"/>
      <c r="P86" s="59"/>
      <c r="Q86" s="60">
        <f t="shared" si="6"/>
        <v>0</v>
      </c>
      <c r="R86" s="61" t="e">
        <f t="shared" si="7"/>
        <v>#VALUE!</v>
      </c>
    </row>
    <row r="87" spans="1:18" ht="30" customHeight="1" x14ac:dyDescent="0.25">
      <c r="A87" s="48">
        <f t="shared" si="9"/>
        <v>79</v>
      </c>
      <c r="B87" s="48"/>
      <c r="C87" s="49"/>
      <c r="D87" s="50" t="str">
        <f t="shared" si="8"/>
        <v/>
      </c>
      <c r="E87" s="51"/>
      <c r="F87" s="52"/>
      <c r="G87" s="52"/>
      <c r="H87" s="52"/>
      <c r="I87" s="53"/>
      <c r="J87" s="54"/>
      <c r="K87" s="55"/>
      <c r="L87" s="56"/>
      <c r="M87" s="57"/>
      <c r="N87" s="58" t="e">
        <f t="shared" si="5"/>
        <v>#VALUE!</v>
      </c>
      <c r="O87" s="59"/>
      <c r="P87" s="59"/>
      <c r="Q87" s="60">
        <f t="shared" si="6"/>
        <v>0</v>
      </c>
      <c r="R87" s="61" t="e">
        <f t="shared" si="7"/>
        <v>#VALUE!</v>
      </c>
    </row>
    <row r="88" spans="1:18" ht="30" customHeight="1" x14ac:dyDescent="0.25">
      <c r="A88" s="48">
        <f t="shared" si="9"/>
        <v>80</v>
      </c>
      <c r="B88" s="48"/>
      <c r="C88" s="49"/>
      <c r="D88" s="50" t="str">
        <f t="shared" si="8"/>
        <v/>
      </c>
      <c r="E88" s="51"/>
      <c r="F88" s="52"/>
      <c r="G88" s="52"/>
      <c r="H88" s="52"/>
      <c r="I88" s="53"/>
      <c r="J88" s="54"/>
      <c r="K88" s="55"/>
      <c r="L88" s="56"/>
      <c r="M88" s="57"/>
      <c r="N88" s="58" t="e">
        <f t="shared" si="5"/>
        <v>#VALUE!</v>
      </c>
      <c r="O88" s="59"/>
      <c r="P88" s="59"/>
      <c r="Q88" s="60">
        <f t="shared" si="6"/>
        <v>0</v>
      </c>
      <c r="R88" s="61" t="e">
        <f t="shared" si="7"/>
        <v>#VALUE!</v>
      </c>
    </row>
    <row r="89" spans="1:18" ht="30" customHeight="1" x14ac:dyDescent="0.25">
      <c r="A89" s="48">
        <f t="shared" si="9"/>
        <v>81</v>
      </c>
      <c r="B89" s="48"/>
      <c r="C89" s="49"/>
      <c r="D89" s="50" t="str">
        <f t="shared" si="8"/>
        <v/>
      </c>
      <c r="E89" s="51"/>
      <c r="F89" s="52"/>
      <c r="G89" s="52"/>
      <c r="H89" s="52"/>
      <c r="I89" s="53"/>
      <c r="J89" s="54"/>
      <c r="K89" s="55"/>
      <c r="L89" s="56"/>
      <c r="M89" s="57"/>
      <c r="N89" s="58" t="e">
        <f t="shared" si="5"/>
        <v>#VALUE!</v>
      </c>
      <c r="O89" s="59"/>
      <c r="P89" s="59"/>
      <c r="Q89" s="60">
        <f t="shared" si="6"/>
        <v>0</v>
      </c>
      <c r="R89" s="61" t="e">
        <f t="shared" si="7"/>
        <v>#VALUE!</v>
      </c>
    </row>
    <row r="90" spans="1:18" ht="30" customHeight="1" x14ac:dyDescent="0.25">
      <c r="A90" s="48">
        <f t="shared" si="9"/>
        <v>82</v>
      </c>
      <c r="B90" s="48"/>
      <c r="C90" s="49"/>
      <c r="D90" s="50" t="str">
        <f t="shared" si="8"/>
        <v/>
      </c>
      <c r="E90" s="51"/>
      <c r="F90" s="52"/>
      <c r="G90" s="52"/>
      <c r="H90" s="52"/>
      <c r="I90" s="53"/>
      <c r="J90" s="54"/>
      <c r="K90" s="55"/>
      <c r="L90" s="56"/>
      <c r="M90" s="57"/>
      <c r="N90" s="58" t="e">
        <f t="shared" si="5"/>
        <v>#VALUE!</v>
      </c>
      <c r="O90" s="59"/>
      <c r="P90" s="59"/>
      <c r="Q90" s="60">
        <f t="shared" si="6"/>
        <v>0</v>
      </c>
      <c r="R90" s="61" t="e">
        <f t="shared" si="7"/>
        <v>#VALUE!</v>
      </c>
    </row>
    <row r="91" spans="1:18" ht="30" customHeight="1" x14ac:dyDescent="0.25">
      <c r="A91" s="48">
        <f t="shared" si="9"/>
        <v>83</v>
      </c>
      <c r="B91" s="48"/>
      <c r="C91" s="49"/>
      <c r="D91" s="50" t="str">
        <f t="shared" si="8"/>
        <v/>
      </c>
      <c r="E91" s="51"/>
      <c r="F91" s="52"/>
      <c r="G91" s="52"/>
      <c r="H91" s="52"/>
      <c r="I91" s="53"/>
      <c r="J91" s="54"/>
      <c r="K91" s="55"/>
      <c r="L91" s="56"/>
      <c r="M91" s="57"/>
      <c r="N91" s="58" t="e">
        <f t="shared" si="5"/>
        <v>#VALUE!</v>
      </c>
      <c r="O91" s="59"/>
      <c r="P91" s="59"/>
      <c r="Q91" s="60">
        <f t="shared" si="6"/>
        <v>0</v>
      </c>
      <c r="R91" s="61" t="e">
        <f t="shared" si="7"/>
        <v>#VALUE!</v>
      </c>
    </row>
    <row r="92" spans="1:18" ht="30" customHeight="1" x14ac:dyDescent="0.25">
      <c r="A92" s="48">
        <f t="shared" si="9"/>
        <v>84</v>
      </c>
      <c r="B92" s="48"/>
      <c r="C92" s="49"/>
      <c r="D92" s="50" t="str">
        <f t="shared" si="8"/>
        <v/>
      </c>
      <c r="E92" s="51"/>
      <c r="F92" s="52"/>
      <c r="G92" s="52"/>
      <c r="H92" s="52"/>
      <c r="I92" s="53"/>
      <c r="J92" s="54"/>
      <c r="K92" s="55"/>
      <c r="L92" s="56"/>
      <c r="M92" s="57"/>
      <c r="N92" s="58" t="e">
        <f t="shared" si="5"/>
        <v>#VALUE!</v>
      </c>
      <c r="O92" s="59"/>
      <c r="P92" s="59"/>
      <c r="Q92" s="60">
        <f t="shared" si="6"/>
        <v>0</v>
      </c>
      <c r="R92" s="61" t="e">
        <f t="shared" si="7"/>
        <v>#VALUE!</v>
      </c>
    </row>
    <row r="93" spans="1:18" ht="30" customHeight="1" x14ac:dyDescent="0.25">
      <c r="A93" s="48">
        <f t="shared" si="9"/>
        <v>85</v>
      </c>
      <c r="B93" s="48"/>
      <c r="C93" s="49"/>
      <c r="D93" s="50" t="str">
        <f t="shared" si="8"/>
        <v/>
      </c>
      <c r="E93" s="51"/>
      <c r="F93" s="52"/>
      <c r="G93" s="52"/>
      <c r="H93" s="52"/>
      <c r="I93" s="53"/>
      <c r="J93" s="54"/>
      <c r="K93" s="55"/>
      <c r="L93" s="56"/>
      <c r="M93" s="57"/>
      <c r="N93" s="58" t="e">
        <f t="shared" si="5"/>
        <v>#VALUE!</v>
      </c>
      <c r="O93" s="59"/>
      <c r="P93" s="59"/>
      <c r="Q93" s="60">
        <f t="shared" si="6"/>
        <v>0</v>
      </c>
      <c r="R93" s="61" t="e">
        <f t="shared" si="7"/>
        <v>#VALUE!</v>
      </c>
    </row>
    <row r="94" spans="1:18" ht="30" customHeight="1" x14ac:dyDescent="0.25">
      <c r="A94" s="48">
        <f t="shared" si="9"/>
        <v>86</v>
      </c>
      <c r="B94" s="48"/>
      <c r="C94" s="49"/>
      <c r="D94" s="50" t="str">
        <f t="shared" si="8"/>
        <v/>
      </c>
      <c r="E94" s="51"/>
      <c r="F94" s="52"/>
      <c r="G94" s="52"/>
      <c r="H94" s="52"/>
      <c r="I94" s="53"/>
      <c r="J94" s="54"/>
      <c r="K94" s="55"/>
      <c r="L94" s="56"/>
      <c r="M94" s="57"/>
      <c r="N94" s="58" t="e">
        <f t="shared" si="5"/>
        <v>#VALUE!</v>
      </c>
      <c r="O94" s="59"/>
      <c r="P94" s="59"/>
      <c r="Q94" s="60">
        <f t="shared" si="6"/>
        <v>0</v>
      </c>
      <c r="R94" s="61" t="e">
        <f t="shared" si="7"/>
        <v>#VALUE!</v>
      </c>
    </row>
    <row r="95" spans="1:18" ht="30" customHeight="1" x14ac:dyDescent="0.25">
      <c r="A95" s="48">
        <f t="shared" si="9"/>
        <v>87</v>
      </c>
      <c r="B95" s="48"/>
      <c r="C95" s="49"/>
      <c r="D95" s="50" t="str">
        <f t="shared" si="8"/>
        <v/>
      </c>
      <c r="E95" s="51"/>
      <c r="F95" s="52"/>
      <c r="G95" s="52"/>
      <c r="H95" s="52"/>
      <c r="I95" s="53"/>
      <c r="J95" s="54"/>
      <c r="K95" s="55"/>
      <c r="L95" s="56"/>
      <c r="M95" s="57"/>
      <c r="N95" s="58" t="e">
        <f t="shared" si="5"/>
        <v>#VALUE!</v>
      </c>
      <c r="O95" s="59"/>
      <c r="P95" s="59"/>
      <c r="Q95" s="60">
        <f t="shared" si="6"/>
        <v>0</v>
      </c>
      <c r="R95" s="61" t="e">
        <f t="shared" si="7"/>
        <v>#VALUE!</v>
      </c>
    </row>
    <row r="96" spans="1:18" ht="30" customHeight="1" x14ac:dyDescent="0.25">
      <c r="A96" s="48">
        <f t="shared" si="9"/>
        <v>88</v>
      </c>
      <c r="B96" s="48"/>
      <c r="C96" s="49"/>
      <c r="D96" s="50" t="str">
        <f t="shared" si="8"/>
        <v/>
      </c>
      <c r="E96" s="51"/>
      <c r="F96" s="52"/>
      <c r="G96" s="52"/>
      <c r="H96" s="52"/>
      <c r="I96" s="53"/>
      <c r="J96" s="54"/>
      <c r="K96" s="55"/>
      <c r="L96" s="56"/>
      <c r="M96" s="57"/>
      <c r="N96" s="58" t="e">
        <f t="shared" si="5"/>
        <v>#VALUE!</v>
      </c>
      <c r="O96" s="59"/>
      <c r="P96" s="59"/>
      <c r="Q96" s="60">
        <f t="shared" si="6"/>
        <v>0</v>
      </c>
      <c r="R96" s="61" t="e">
        <f t="shared" si="7"/>
        <v>#VALUE!</v>
      </c>
    </row>
    <row r="97" spans="1:18" ht="30" customHeight="1" x14ac:dyDescent="0.25">
      <c r="A97" s="48">
        <f t="shared" si="9"/>
        <v>89</v>
      </c>
      <c r="B97" s="48"/>
      <c r="C97" s="49"/>
      <c r="D97" s="50" t="str">
        <f t="shared" si="8"/>
        <v/>
      </c>
      <c r="E97" s="51"/>
      <c r="F97" s="52"/>
      <c r="G97" s="52"/>
      <c r="H97" s="52"/>
      <c r="I97" s="53"/>
      <c r="J97" s="54"/>
      <c r="K97" s="55"/>
      <c r="L97" s="56"/>
      <c r="M97" s="57"/>
      <c r="N97" s="58" t="e">
        <f t="shared" si="5"/>
        <v>#VALUE!</v>
      </c>
      <c r="O97" s="59"/>
      <c r="P97" s="59"/>
      <c r="Q97" s="60">
        <f t="shared" si="6"/>
        <v>0</v>
      </c>
      <c r="R97" s="61" t="e">
        <f t="shared" si="7"/>
        <v>#VALUE!</v>
      </c>
    </row>
    <row r="98" spans="1:18" ht="30" customHeight="1" x14ac:dyDescent="0.25">
      <c r="A98" s="48">
        <f t="shared" si="9"/>
        <v>90</v>
      </c>
      <c r="B98" s="48"/>
      <c r="C98" s="49"/>
      <c r="D98" s="50" t="str">
        <f t="shared" si="8"/>
        <v/>
      </c>
      <c r="E98" s="51"/>
      <c r="F98" s="52"/>
      <c r="G98" s="52"/>
      <c r="H98" s="52"/>
      <c r="I98" s="53"/>
      <c r="J98" s="54"/>
      <c r="K98" s="55"/>
      <c r="L98" s="56"/>
      <c r="M98" s="57"/>
      <c r="N98" s="58" t="e">
        <f t="shared" si="5"/>
        <v>#VALUE!</v>
      </c>
      <c r="O98" s="59"/>
      <c r="P98" s="59"/>
      <c r="Q98" s="60">
        <f t="shared" si="6"/>
        <v>0</v>
      </c>
      <c r="R98" s="61" t="e">
        <f t="shared" si="7"/>
        <v>#VALUE!</v>
      </c>
    </row>
    <row r="99" spans="1:18" ht="30" customHeight="1" x14ac:dyDescent="0.25">
      <c r="A99" s="48">
        <f t="shared" si="9"/>
        <v>91</v>
      </c>
      <c r="B99" s="48"/>
      <c r="C99" s="49"/>
      <c r="D99" s="50" t="str">
        <f t="shared" si="8"/>
        <v/>
      </c>
      <c r="E99" s="51"/>
      <c r="F99" s="52"/>
      <c r="G99" s="52"/>
      <c r="H99" s="52"/>
      <c r="I99" s="53"/>
      <c r="J99" s="54"/>
      <c r="K99" s="55"/>
      <c r="L99" s="56"/>
      <c r="M99" s="57"/>
      <c r="N99" s="58" t="e">
        <f t="shared" si="5"/>
        <v>#VALUE!</v>
      </c>
      <c r="O99" s="59"/>
      <c r="P99" s="59"/>
      <c r="Q99" s="60">
        <f t="shared" si="6"/>
        <v>0</v>
      </c>
      <c r="R99" s="61" t="e">
        <f t="shared" si="7"/>
        <v>#VALUE!</v>
      </c>
    </row>
    <row r="100" spans="1:18" ht="30" customHeight="1" x14ac:dyDescent="0.25">
      <c r="A100" s="48">
        <f t="shared" si="9"/>
        <v>92</v>
      </c>
      <c r="B100" s="48"/>
      <c r="C100" s="49"/>
      <c r="D100" s="50" t="str">
        <f t="shared" si="8"/>
        <v/>
      </c>
      <c r="E100" s="51"/>
      <c r="F100" s="52"/>
      <c r="G100" s="52"/>
      <c r="H100" s="52"/>
      <c r="I100" s="53"/>
      <c r="J100" s="54"/>
      <c r="K100" s="55"/>
      <c r="L100" s="56"/>
      <c r="M100" s="57"/>
      <c r="N100" s="58" t="e">
        <f t="shared" si="5"/>
        <v>#VALUE!</v>
      </c>
      <c r="O100" s="59"/>
      <c r="P100" s="59"/>
      <c r="Q100" s="60">
        <f t="shared" si="6"/>
        <v>0</v>
      </c>
      <c r="R100" s="61" t="e">
        <f t="shared" si="7"/>
        <v>#VALUE!</v>
      </c>
    </row>
    <row r="101" spans="1:18" ht="30" customHeight="1" x14ac:dyDescent="0.25">
      <c r="A101" s="48">
        <f t="shared" si="9"/>
        <v>93</v>
      </c>
      <c r="B101" s="48"/>
      <c r="C101" s="49"/>
      <c r="D101" s="50" t="str">
        <f t="shared" si="8"/>
        <v/>
      </c>
      <c r="E101" s="51"/>
      <c r="F101" s="52"/>
      <c r="G101" s="52"/>
      <c r="H101" s="52"/>
      <c r="I101" s="53"/>
      <c r="J101" s="54"/>
      <c r="K101" s="55"/>
      <c r="L101" s="56"/>
      <c r="M101" s="57"/>
      <c r="N101" s="58" t="e">
        <f t="shared" si="5"/>
        <v>#VALUE!</v>
      </c>
      <c r="O101" s="59"/>
      <c r="P101" s="59"/>
      <c r="Q101" s="60">
        <f t="shared" si="6"/>
        <v>0</v>
      </c>
      <c r="R101" s="61" t="e">
        <f t="shared" si="7"/>
        <v>#VALUE!</v>
      </c>
    </row>
    <row r="102" spans="1:18" ht="30" customHeight="1" x14ac:dyDescent="0.25">
      <c r="A102" s="48">
        <f t="shared" si="9"/>
        <v>94</v>
      </c>
      <c r="B102" s="48"/>
      <c r="C102" s="49"/>
      <c r="D102" s="50" t="str">
        <f t="shared" si="8"/>
        <v/>
      </c>
      <c r="E102" s="51"/>
      <c r="F102" s="52"/>
      <c r="G102" s="52"/>
      <c r="H102" s="52"/>
      <c r="I102" s="53"/>
      <c r="J102" s="54"/>
      <c r="K102" s="55"/>
      <c r="L102" s="56"/>
      <c r="M102" s="57"/>
      <c r="N102" s="58" t="e">
        <f t="shared" si="5"/>
        <v>#VALUE!</v>
      </c>
      <c r="O102" s="59"/>
      <c r="P102" s="59"/>
      <c r="Q102" s="60">
        <f t="shared" si="6"/>
        <v>0</v>
      </c>
      <c r="R102" s="61" t="e">
        <f t="shared" si="7"/>
        <v>#VALUE!</v>
      </c>
    </row>
    <row r="103" spans="1:18" ht="30" customHeight="1" x14ac:dyDescent="0.25">
      <c r="A103" s="48">
        <f t="shared" si="9"/>
        <v>95</v>
      </c>
      <c r="B103" s="48"/>
      <c r="C103" s="49"/>
      <c r="D103" s="50" t="str">
        <f t="shared" si="8"/>
        <v/>
      </c>
      <c r="E103" s="51"/>
      <c r="F103" s="52"/>
      <c r="G103" s="52"/>
      <c r="H103" s="52"/>
      <c r="I103" s="53"/>
      <c r="J103" s="54"/>
      <c r="K103" s="55"/>
      <c r="L103" s="56"/>
      <c r="M103" s="57"/>
      <c r="N103" s="58" t="e">
        <f t="shared" si="5"/>
        <v>#VALUE!</v>
      </c>
      <c r="O103" s="59"/>
      <c r="P103" s="59"/>
      <c r="Q103" s="60">
        <f t="shared" si="6"/>
        <v>0</v>
      </c>
      <c r="R103" s="61" t="e">
        <f t="shared" si="7"/>
        <v>#VALUE!</v>
      </c>
    </row>
    <row r="104" spans="1:18" ht="30" customHeight="1" x14ac:dyDescent="0.25">
      <c r="A104" s="48">
        <f t="shared" si="9"/>
        <v>96</v>
      </c>
      <c r="B104" s="48"/>
      <c r="C104" s="49"/>
      <c r="D104" s="50" t="str">
        <f t="shared" si="8"/>
        <v/>
      </c>
      <c r="E104" s="51"/>
      <c r="F104" s="52"/>
      <c r="G104" s="52"/>
      <c r="H104" s="52"/>
      <c r="I104" s="53"/>
      <c r="J104" s="54"/>
      <c r="K104" s="55"/>
      <c r="L104" s="56"/>
      <c r="M104" s="57"/>
      <c r="N104" s="58" t="e">
        <f t="shared" si="5"/>
        <v>#VALUE!</v>
      </c>
      <c r="O104" s="59"/>
      <c r="P104" s="59"/>
      <c r="Q104" s="60">
        <f t="shared" si="6"/>
        <v>0</v>
      </c>
      <c r="R104" s="61" t="e">
        <f t="shared" si="7"/>
        <v>#VALUE!</v>
      </c>
    </row>
    <row r="105" spans="1:18" ht="30" customHeight="1" x14ac:dyDescent="0.25">
      <c r="A105" s="48">
        <f t="shared" si="9"/>
        <v>97</v>
      </c>
      <c r="B105" s="48"/>
      <c r="C105" s="49"/>
      <c r="D105" s="50" t="str">
        <f t="shared" si="8"/>
        <v/>
      </c>
      <c r="E105" s="51"/>
      <c r="F105" s="52"/>
      <c r="G105" s="52"/>
      <c r="H105" s="52"/>
      <c r="I105" s="53"/>
      <c r="J105" s="54"/>
      <c r="K105" s="55"/>
      <c r="L105" s="56"/>
      <c r="M105" s="57"/>
      <c r="N105" s="58" t="e">
        <f t="shared" si="5"/>
        <v>#VALUE!</v>
      </c>
      <c r="O105" s="59"/>
      <c r="P105" s="59"/>
      <c r="Q105" s="60">
        <f t="shared" si="6"/>
        <v>0</v>
      </c>
      <c r="R105" s="61" t="e">
        <f t="shared" si="7"/>
        <v>#VALUE!</v>
      </c>
    </row>
    <row r="106" spans="1:18" ht="30" customHeight="1" x14ac:dyDescent="0.25">
      <c r="A106" s="48">
        <f t="shared" si="9"/>
        <v>98</v>
      </c>
      <c r="B106" s="48"/>
      <c r="C106" s="49"/>
      <c r="D106" s="50" t="str">
        <f t="shared" si="8"/>
        <v/>
      </c>
      <c r="E106" s="51"/>
      <c r="F106" s="52"/>
      <c r="G106" s="52"/>
      <c r="H106" s="52"/>
      <c r="I106" s="53"/>
      <c r="J106" s="54"/>
      <c r="K106" s="55"/>
      <c r="L106" s="56"/>
      <c r="M106" s="57"/>
      <c r="N106" s="58" t="e">
        <f t="shared" si="5"/>
        <v>#VALUE!</v>
      </c>
      <c r="O106" s="59"/>
      <c r="P106" s="59"/>
      <c r="Q106" s="60">
        <f t="shared" si="6"/>
        <v>0</v>
      </c>
      <c r="R106" s="61" t="e">
        <f t="shared" si="7"/>
        <v>#VALUE!</v>
      </c>
    </row>
    <row r="107" spans="1:18" ht="30" customHeight="1" x14ac:dyDescent="0.25">
      <c r="A107" s="48">
        <f t="shared" si="9"/>
        <v>99</v>
      </c>
      <c r="B107" s="48"/>
      <c r="C107" s="49"/>
      <c r="D107" s="50" t="str">
        <f t="shared" si="8"/>
        <v/>
      </c>
      <c r="E107" s="51"/>
      <c r="F107" s="52"/>
      <c r="G107" s="52"/>
      <c r="H107" s="52"/>
      <c r="I107" s="53"/>
      <c r="J107" s="54"/>
      <c r="K107" s="55"/>
      <c r="L107" s="56"/>
      <c r="M107" s="57"/>
      <c r="N107" s="58" t="e">
        <f t="shared" si="5"/>
        <v>#VALUE!</v>
      </c>
      <c r="O107" s="59"/>
      <c r="P107" s="59"/>
      <c r="Q107" s="60">
        <f t="shared" si="6"/>
        <v>0</v>
      </c>
      <c r="R107" s="61" t="e">
        <f t="shared" si="7"/>
        <v>#VALUE!</v>
      </c>
    </row>
    <row r="108" spans="1:18" ht="30" customHeight="1" x14ac:dyDescent="0.25">
      <c r="A108" s="48">
        <f t="shared" si="9"/>
        <v>100</v>
      </c>
      <c r="B108" s="48"/>
      <c r="C108" s="49"/>
      <c r="D108" s="50" t="str">
        <f t="shared" si="8"/>
        <v/>
      </c>
      <c r="E108" s="51"/>
      <c r="F108" s="52"/>
      <c r="G108" s="52"/>
      <c r="H108" s="52"/>
      <c r="I108" s="53"/>
      <c r="J108" s="54"/>
      <c r="K108" s="55"/>
      <c r="L108" s="56"/>
      <c r="M108" s="57"/>
      <c r="N108" s="58" t="e">
        <f t="shared" si="5"/>
        <v>#VALUE!</v>
      </c>
      <c r="O108" s="59"/>
      <c r="P108" s="59"/>
      <c r="Q108" s="60">
        <f t="shared" si="6"/>
        <v>0</v>
      </c>
      <c r="R108" s="61" t="e">
        <f t="shared" si="7"/>
        <v>#VALUE!</v>
      </c>
    </row>
    <row r="109" spans="1:18" ht="30" customHeight="1" x14ac:dyDescent="0.25">
      <c r="A109" s="48">
        <f t="shared" si="9"/>
        <v>101</v>
      </c>
      <c r="B109" s="48"/>
      <c r="C109" s="49"/>
      <c r="D109" s="50" t="str">
        <f t="shared" si="8"/>
        <v/>
      </c>
      <c r="E109" s="51"/>
      <c r="F109" s="52"/>
      <c r="G109" s="52"/>
      <c r="H109" s="52"/>
      <c r="I109" s="53"/>
      <c r="J109" s="54"/>
      <c r="K109" s="55"/>
      <c r="L109" s="56"/>
      <c r="M109" s="57"/>
      <c r="N109" s="58" t="e">
        <f t="shared" si="5"/>
        <v>#VALUE!</v>
      </c>
      <c r="O109" s="59"/>
      <c r="P109" s="59"/>
      <c r="Q109" s="60">
        <f t="shared" si="6"/>
        <v>0</v>
      </c>
      <c r="R109" s="61" t="e">
        <f t="shared" si="7"/>
        <v>#VALUE!</v>
      </c>
    </row>
    <row r="110" spans="1:18" ht="30" customHeight="1" x14ac:dyDescent="0.25">
      <c r="A110" s="48">
        <f t="shared" si="9"/>
        <v>102</v>
      </c>
      <c r="B110" s="48"/>
      <c r="C110" s="49"/>
      <c r="D110" s="50" t="str">
        <f t="shared" si="8"/>
        <v/>
      </c>
      <c r="E110" s="51"/>
      <c r="F110" s="52"/>
      <c r="G110" s="52"/>
      <c r="H110" s="52"/>
      <c r="I110" s="53"/>
      <c r="J110" s="54"/>
      <c r="K110" s="55"/>
      <c r="L110" s="56"/>
      <c r="M110" s="57"/>
      <c r="N110" s="58" t="e">
        <f t="shared" si="5"/>
        <v>#VALUE!</v>
      </c>
      <c r="O110" s="59"/>
      <c r="P110" s="59"/>
      <c r="Q110" s="60">
        <f t="shared" si="6"/>
        <v>0</v>
      </c>
      <c r="R110" s="61" t="e">
        <f t="shared" si="7"/>
        <v>#VALUE!</v>
      </c>
    </row>
    <row r="111" spans="1:18" ht="30" customHeight="1" x14ac:dyDescent="0.25">
      <c r="A111" s="48">
        <f t="shared" si="9"/>
        <v>103</v>
      </c>
      <c r="B111" s="48"/>
      <c r="C111" s="49"/>
      <c r="D111" s="50" t="str">
        <f t="shared" si="8"/>
        <v/>
      </c>
      <c r="E111" s="51"/>
      <c r="F111" s="52"/>
      <c r="G111" s="52"/>
      <c r="H111" s="52"/>
      <c r="I111" s="53"/>
      <c r="J111" s="54"/>
      <c r="K111" s="55"/>
      <c r="L111" s="56"/>
      <c r="M111" s="57"/>
      <c r="N111" s="58" t="e">
        <f t="shared" si="5"/>
        <v>#VALUE!</v>
      </c>
      <c r="O111" s="59"/>
      <c r="P111" s="59"/>
      <c r="Q111" s="60">
        <f t="shared" si="6"/>
        <v>0</v>
      </c>
      <c r="R111" s="61" t="e">
        <f t="shared" si="7"/>
        <v>#VALUE!</v>
      </c>
    </row>
    <row r="112" spans="1:18" ht="30" customHeight="1" x14ac:dyDescent="0.25">
      <c r="A112" s="48">
        <f t="shared" si="9"/>
        <v>104</v>
      </c>
      <c r="B112" s="48"/>
      <c r="C112" s="49"/>
      <c r="D112" s="50" t="str">
        <f t="shared" si="8"/>
        <v/>
      </c>
      <c r="E112" s="51"/>
      <c r="F112" s="52"/>
      <c r="G112" s="52"/>
      <c r="H112" s="52"/>
      <c r="I112" s="53"/>
      <c r="J112" s="54"/>
      <c r="K112" s="55"/>
      <c r="L112" s="56"/>
      <c r="M112" s="57"/>
      <c r="N112" s="58" t="e">
        <f t="shared" si="5"/>
        <v>#VALUE!</v>
      </c>
      <c r="O112" s="59"/>
      <c r="P112" s="59"/>
      <c r="Q112" s="60">
        <f t="shared" si="6"/>
        <v>0</v>
      </c>
      <c r="R112" s="61" t="e">
        <f t="shared" si="7"/>
        <v>#VALUE!</v>
      </c>
    </row>
    <row r="113" spans="1:18" ht="30" customHeight="1" x14ac:dyDescent="0.25">
      <c r="A113" s="48">
        <f t="shared" si="9"/>
        <v>105</v>
      </c>
      <c r="B113" s="48"/>
      <c r="C113" s="49"/>
      <c r="D113" s="50" t="str">
        <f t="shared" si="8"/>
        <v/>
      </c>
      <c r="E113" s="51"/>
      <c r="F113" s="52"/>
      <c r="G113" s="52"/>
      <c r="H113" s="52"/>
      <c r="I113" s="53"/>
      <c r="J113" s="54"/>
      <c r="K113" s="55"/>
      <c r="L113" s="56"/>
      <c r="M113" s="57"/>
      <c r="N113" s="58" t="e">
        <f t="shared" si="5"/>
        <v>#VALUE!</v>
      </c>
      <c r="O113" s="59"/>
      <c r="P113" s="59"/>
      <c r="Q113" s="60">
        <f t="shared" si="6"/>
        <v>0</v>
      </c>
      <c r="R113" s="61" t="e">
        <f t="shared" si="7"/>
        <v>#VALUE!</v>
      </c>
    </row>
    <row r="114" spans="1:18" ht="30" customHeight="1" x14ac:dyDescent="0.25">
      <c r="A114" s="48">
        <f t="shared" si="9"/>
        <v>106</v>
      </c>
      <c r="B114" s="48"/>
      <c r="C114" s="49"/>
      <c r="D114" s="50" t="str">
        <f t="shared" si="8"/>
        <v/>
      </c>
      <c r="E114" s="51"/>
      <c r="F114" s="52"/>
      <c r="G114" s="52"/>
      <c r="H114" s="52"/>
      <c r="I114" s="53"/>
      <c r="J114" s="54"/>
      <c r="K114" s="55"/>
      <c r="L114" s="56"/>
      <c r="M114" s="57"/>
      <c r="N114" s="58" t="e">
        <f t="shared" si="5"/>
        <v>#VALUE!</v>
      </c>
      <c r="O114" s="59"/>
      <c r="P114" s="59"/>
      <c r="Q114" s="60">
        <f t="shared" si="6"/>
        <v>0</v>
      </c>
      <c r="R114" s="61" t="e">
        <f t="shared" si="7"/>
        <v>#VALUE!</v>
      </c>
    </row>
    <row r="115" spans="1:18" ht="30" customHeight="1" x14ac:dyDescent="0.25">
      <c r="A115" s="48">
        <f t="shared" si="9"/>
        <v>107</v>
      </c>
      <c r="B115" s="48"/>
      <c r="C115" s="49"/>
      <c r="D115" s="50" t="str">
        <f t="shared" si="8"/>
        <v/>
      </c>
      <c r="E115" s="51"/>
      <c r="F115" s="52"/>
      <c r="G115" s="52"/>
      <c r="H115" s="52"/>
      <c r="I115" s="53"/>
      <c r="J115" s="54"/>
      <c r="K115" s="55"/>
      <c r="L115" s="56"/>
      <c r="M115" s="57"/>
      <c r="N115" s="58" t="e">
        <f t="shared" si="5"/>
        <v>#VALUE!</v>
      </c>
      <c r="O115" s="59"/>
      <c r="P115" s="59"/>
      <c r="Q115" s="60">
        <f t="shared" si="6"/>
        <v>0</v>
      </c>
      <c r="R115" s="61" t="e">
        <f t="shared" si="7"/>
        <v>#VALUE!</v>
      </c>
    </row>
    <row r="116" spans="1:18" ht="30" customHeight="1" x14ac:dyDescent="0.25">
      <c r="A116" s="48">
        <f t="shared" si="9"/>
        <v>108</v>
      </c>
      <c r="B116" s="48"/>
      <c r="C116" s="49"/>
      <c r="D116" s="50" t="str">
        <f t="shared" si="8"/>
        <v/>
      </c>
      <c r="E116" s="51"/>
      <c r="F116" s="52"/>
      <c r="G116" s="52"/>
      <c r="H116" s="52"/>
      <c r="I116" s="53"/>
      <c r="J116" s="54"/>
      <c r="K116" s="55"/>
      <c r="L116" s="56"/>
      <c r="M116" s="57"/>
      <c r="N116" s="58" t="e">
        <f t="shared" si="5"/>
        <v>#VALUE!</v>
      </c>
      <c r="O116" s="59"/>
      <c r="P116" s="59"/>
      <c r="Q116" s="60">
        <f t="shared" si="6"/>
        <v>0</v>
      </c>
      <c r="R116" s="61" t="e">
        <f t="shared" si="7"/>
        <v>#VALUE!</v>
      </c>
    </row>
    <row r="117" spans="1:18" ht="30" customHeight="1" x14ac:dyDescent="0.25">
      <c r="A117" s="48">
        <f t="shared" si="9"/>
        <v>109</v>
      </c>
      <c r="B117" s="48"/>
      <c r="C117" s="49"/>
      <c r="D117" s="50" t="str">
        <f t="shared" si="8"/>
        <v/>
      </c>
      <c r="E117" s="51"/>
      <c r="F117" s="52"/>
      <c r="G117" s="52"/>
      <c r="H117" s="52"/>
      <c r="I117" s="53"/>
      <c r="J117" s="54"/>
      <c r="K117" s="55"/>
      <c r="L117" s="56"/>
      <c r="M117" s="57"/>
      <c r="N117" s="58" t="e">
        <f t="shared" si="5"/>
        <v>#VALUE!</v>
      </c>
      <c r="O117" s="59"/>
      <c r="P117" s="59"/>
      <c r="Q117" s="60">
        <f t="shared" si="6"/>
        <v>0</v>
      </c>
      <c r="R117" s="61" t="e">
        <f t="shared" si="7"/>
        <v>#VALUE!</v>
      </c>
    </row>
    <row r="118" spans="1:18" ht="30" customHeight="1" x14ac:dyDescent="0.25">
      <c r="A118" s="48">
        <f t="shared" si="9"/>
        <v>110</v>
      </c>
      <c r="B118" s="48"/>
      <c r="C118" s="49"/>
      <c r="D118" s="50" t="str">
        <f t="shared" si="8"/>
        <v/>
      </c>
      <c r="E118" s="51"/>
      <c r="F118" s="52"/>
      <c r="G118" s="52"/>
      <c r="H118" s="52"/>
      <c r="I118" s="53"/>
      <c r="J118" s="54"/>
      <c r="K118" s="55"/>
      <c r="L118" s="56"/>
      <c r="M118" s="57"/>
      <c r="N118" s="58" t="e">
        <f t="shared" si="5"/>
        <v>#VALUE!</v>
      </c>
      <c r="O118" s="59"/>
      <c r="P118" s="59"/>
      <c r="Q118" s="60">
        <f t="shared" si="6"/>
        <v>0</v>
      </c>
      <c r="R118" s="61" t="e">
        <f t="shared" si="7"/>
        <v>#VALUE!</v>
      </c>
    </row>
    <row r="119" spans="1:18" ht="30" customHeight="1" x14ac:dyDescent="0.25">
      <c r="A119" s="48">
        <f t="shared" si="9"/>
        <v>111</v>
      </c>
      <c r="B119" s="48"/>
      <c r="C119" s="49"/>
      <c r="D119" s="50" t="str">
        <f t="shared" si="8"/>
        <v/>
      </c>
      <c r="E119" s="51"/>
      <c r="F119" s="52"/>
      <c r="G119" s="52"/>
      <c r="H119" s="52"/>
      <c r="I119" s="53"/>
      <c r="J119" s="54"/>
      <c r="K119" s="55"/>
      <c r="L119" s="56"/>
      <c r="M119" s="57"/>
      <c r="N119" s="58" t="e">
        <f t="shared" si="5"/>
        <v>#VALUE!</v>
      </c>
      <c r="O119" s="59"/>
      <c r="P119" s="59"/>
      <c r="Q119" s="60">
        <f t="shared" si="6"/>
        <v>0</v>
      </c>
      <c r="R119" s="61" t="e">
        <f t="shared" si="7"/>
        <v>#VALUE!</v>
      </c>
    </row>
    <row r="120" spans="1:18" ht="30" customHeight="1" x14ac:dyDescent="0.25">
      <c r="A120" s="48">
        <f t="shared" si="9"/>
        <v>112</v>
      </c>
      <c r="B120" s="48"/>
      <c r="C120" s="49"/>
      <c r="D120" s="50" t="str">
        <f t="shared" si="8"/>
        <v/>
      </c>
      <c r="E120" s="51"/>
      <c r="F120" s="52"/>
      <c r="G120" s="52"/>
      <c r="H120" s="52"/>
      <c r="I120" s="53"/>
      <c r="J120" s="54"/>
      <c r="K120" s="55"/>
      <c r="L120" s="56"/>
      <c r="M120" s="57"/>
      <c r="N120" s="58" t="e">
        <f t="shared" si="5"/>
        <v>#VALUE!</v>
      </c>
      <c r="O120" s="59"/>
      <c r="P120" s="59"/>
      <c r="Q120" s="60">
        <f t="shared" si="6"/>
        <v>0</v>
      </c>
      <c r="R120" s="61" t="e">
        <f t="shared" si="7"/>
        <v>#VALUE!</v>
      </c>
    </row>
    <row r="121" spans="1:18" ht="30" customHeight="1" x14ac:dyDescent="0.25">
      <c r="A121" s="48">
        <f t="shared" si="9"/>
        <v>113</v>
      </c>
      <c r="B121" s="48"/>
      <c r="C121" s="49"/>
      <c r="D121" s="50" t="str">
        <f t="shared" si="8"/>
        <v/>
      </c>
      <c r="E121" s="51"/>
      <c r="F121" s="52"/>
      <c r="G121" s="52"/>
      <c r="H121" s="52"/>
      <c r="I121" s="53"/>
      <c r="J121" s="54"/>
      <c r="K121" s="55"/>
      <c r="L121" s="56"/>
      <c r="M121" s="57"/>
      <c r="N121" s="58" t="e">
        <f t="shared" si="5"/>
        <v>#VALUE!</v>
      </c>
      <c r="O121" s="59"/>
      <c r="P121" s="59"/>
      <c r="Q121" s="60">
        <f t="shared" si="6"/>
        <v>0</v>
      </c>
      <c r="R121" s="61" t="e">
        <f t="shared" si="7"/>
        <v>#VALUE!</v>
      </c>
    </row>
    <row r="122" spans="1:18" ht="30" customHeight="1" x14ac:dyDescent="0.25">
      <c r="A122" s="48">
        <f t="shared" si="9"/>
        <v>114</v>
      </c>
      <c r="B122" s="48"/>
      <c r="C122" s="49"/>
      <c r="D122" s="50" t="str">
        <f t="shared" si="8"/>
        <v/>
      </c>
      <c r="E122" s="51"/>
      <c r="F122" s="52"/>
      <c r="G122" s="52"/>
      <c r="H122" s="52"/>
      <c r="I122" s="53"/>
      <c r="J122" s="54"/>
      <c r="K122" s="55"/>
      <c r="L122" s="56"/>
      <c r="M122" s="57"/>
      <c r="N122" s="58" t="e">
        <f t="shared" si="5"/>
        <v>#VALUE!</v>
      </c>
      <c r="O122" s="59"/>
      <c r="P122" s="59"/>
      <c r="Q122" s="60">
        <f t="shared" si="6"/>
        <v>0</v>
      </c>
      <c r="R122" s="61" t="e">
        <f t="shared" si="7"/>
        <v>#VALUE!</v>
      </c>
    </row>
    <row r="123" spans="1:18" ht="30" customHeight="1" x14ac:dyDescent="0.25">
      <c r="A123" s="48">
        <f t="shared" si="9"/>
        <v>115</v>
      </c>
      <c r="B123" s="48"/>
      <c r="C123" s="49"/>
      <c r="D123" s="50" t="str">
        <f t="shared" si="8"/>
        <v/>
      </c>
      <c r="E123" s="51"/>
      <c r="F123" s="52"/>
      <c r="G123" s="52"/>
      <c r="H123" s="52"/>
      <c r="I123" s="53"/>
      <c r="J123" s="54"/>
      <c r="K123" s="55"/>
      <c r="L123" s="56"/>
      <c r="M123" s="57"/>
      <c r="N123" s="58" t="e">
        <f t="shared" si="5"/>
        <v>#VALUE!</v>
      </c>
      <c r="O123" s="59"/>
      <c r="P123" s="59"/>
      <c r="Q123" s="60">
        <f t="shared" si="6"/>
        <v>0</v>
      </c>
      <c r="R123" s="61" t="e">
        <f t="shared" si="7"/>
        <v>#VALUE!</v>
      </c>
    </row>
    <row r="124" spans="1:18" ht="30" customHeight="1" x14ac:dyDescent="0.25">
      <c r="A124" s="48">
        <f t="shared" si="9"/>
        <v>116</v>
      </c>
      <c r="B124" s="48"/>
      <c r="C124" s="49"/>
      <c r="D124" s="50" t="str">
        <f t="shared" si="8"/>
        <v/>
      </c>
      <c r="E124" s="51"/>
      <c r="F124" s="52"/>
      <c r="G124" s="52"/>
      <c r="H124" s="52"/>
      <c r="I124" s="53"/>
      <c r="J124" s="54"/>
      <c r="K124" s="55"/>
      <c r="L124" s="56"/>
      <c r="M124" s="57"/>
      <c r="N124" s="58" t="e">
        <f t="shared" si="5"/>
        <v>#VALUE!</v>
      </c>
      <c r="O124" s="59"/>
      <c r="P124" s="59"/>
      <c r="Q124" s="60">
        <f t="shared" si="6"/>
        <v>0</v>
      </c>
      <c r="R124" s="61" t="e">
        <f t="shared" si="7"/>
        <v>#VALUE!</v>
      </c>
    </row>
    <row r="125" spans="1:18" ht="30" customHeight="1" x14ac:dyDescent="0.25">
      <c r="A125" s="48">
        <f t="shared" si="9"/>
        <v>117</v>
      </c>
      <c r="B125" s="48"/>
      <c r="C125" s="49"/>
      <c r="D125" s="50" t="str">
        <f t="shared" si="8"/>
        <v/>
      </c>
      <c r="E125" s="51"/>
      <c r="F125" s="52"/>
      <c r="G125" s="52"/>
      <c r="H125" s="52"/>
      <c r="I125" s="53"/>
      <c r="J125" s="54"/>
      <c r="K125" s="55"/>
      <c r="L125" s="56"/>
      <c r="M125" s="57"/>
      <c r="N125" s="58" t="e">
        <f t="shared" si="5"/>
        <v>#VALUE!</v>
      </c>
      <c r="O125" s="59"/>
      <c r="P125" s="59"/>
      <c r="Q125" s="60">
        <f t="shared" si="6"/>
        <v>0</v>
      </c>
      <c r="R125" s="61" t="e">
        <f t="shared" si="7"/>
        <v>#VALUE!</v>
      </c>
    </row>
    <row r="126" spans="1:18" ht="30" customHeight="1" x14ac:dyDescent="0.25">
      <c r="A126" s="48">
        <f t="shared" si="9"/>
        <v>118</v>
      </c>
      <c r="B126" s="48"/>
      <c r="C126" s="49"/>
      <c r="D126" s="50" t="str">
        <f t="shared" si="8"/>
        <v/>
      </c>
      <c r="E126" s="51"/>
      <c r="F126" s="52"/>
      <c r="G126" s="52"/>
      <c r="H126" s="52"/>
      <c r="I126" s="53"/>
      <c r="J126" s="54"/>
      <c r="K126" s="55"/>
      <c r="L126" s="56"/>
      <c r="M126" s="57"/>
      <c r="N126" s="58" t="e">
        <f t="shared" si="5"/>
        <v>#VALUE!</v>
      </c>
      <c r="O126" s="59"/>
      <c r="P126" s="59"/>
      <c r="Q126" s="60">
        <f t="shared" si="6"/>
        <v>0</v>
      </c>
      <c r="R126" s="61" t="e">
        <f t="shared" si="7"/>
        <v>#VALUE!</v>
      </c>
    </row>
    <row r="127" spans="1:18" ht="30" customHeight="1" x14ac:dyDescent="0.25">
      <c r="A127" s="48">
        <f t="shared" si="9"/>
        <v>119</v>
      </c>
      <c r="B127" s="48"/>
      <c r="C127" s="49"/>
      <c r="D127" s="50" t="str">
        <f t="shared" si="8"/>
        <v/>
      </c>
      <c r="E127" s="51"/>
      <c r="F127" s="52"/>
      <c r="G127" s="52"/>
      <c r="H127" s="52"/>
      <c r="I127" s="53"/>
      <c r="J127" s="54"/>
      <c r="K127" s="55"/>
      <c r="L127" s="56"/>
      <c r="M127" s="57"/>
      <c r="N127" s="58" t="e">
        <f t="shared" si="5"/>
        <v>#VALUE!</v>
      </c>
      <c r="O127" s="59"/>
      <c r="P127" s="59"/>
      <c r="Q127" s="60">
        <f t="shared" si="6"/>
        <v>0</v>
      </c>
      <c r="R127" s="61" t="e">
        <f t="shared" si="7"/>
        <v>#VALUE!</v>
      </c>
    </row>
    <row r="128" spans="1:18" ht="30" customHeight="1" x14ac:dyDescent="0.25">
      <c r="A128" s="48">
        <f t="shared" si="9"/>
        <v>120</v>
      </c>
      <c r="B128" s="48"/>
      <c r="C128" s="49"/>
      <c r="D128" s="50" t="str">
        <f t="shared" si="8"/>
        <v/>
      </c>
      <c r="E128" s="51"/>
      <c r="F128" s="52"/>
      <c r="G128" s="52"/>
      <c r="H128" s="52"/>
      <c r="I128" s="53"/>
      <c r="J128" s="54"/>
      <c r="K128" s="55"/>
      <c r="L128" s="56"/>
      <c r="M128" s="57"/>
      <c r="N128" s="58" t="e">
        <f t="shared" si="5"/>
        <v>#VALUE!</v>
      </c>
      <c r="O128" s="59"/>
      <c r="P128" s="59"/>
      <c r="Q128" s="60">
        <f t="shared" si="6"/>
        <v>0</v>
      </c>
      <c r="R128" s="61" t="e">
        <f t="shared" si="7"/>
        <v>#VALUE!</v>
      </c>
    </row>
    <row r="129" spans="1:18" ht="30" customHeight="1" x14ac:dyDescent="0.25">
      <c r="A129" s="48">
        <f t="shared" si="9"/>
        <v>121</v>
      </c>
      <c r="B129" s="48"/>
      <c r="C129" s="49"/>
      <c r="D129" s="50" t="str">
        <f t="shared" si="8"/>
        <v/>
      </c>
      <c r="E129" s="51"/>
      <c r="F129" s="52"/>
      <c r="G129" s="52"/>
      <c r="H129" s="52"/>
      <c r="I129" s="53"/>
      <c r="J129" s="54"/>
      <c r="K129" s="55"/>
      <c r="L129" s="56"/>
      <c r="M129" s="57"/>
      <c r="N129" s="58" t="e">
        <f t="shared" si="5"/>
        <v>#VALUE!</v>
      </c>
      <c r="O129" s="59"/>
      <c r="P129" s="59"/>
      <c r="Q129" s="60">
        <f t="shared" si="6"/>
        <v>0</v>
      </c>
      <c r="R129" s="61" t="e">
        <f t="shared" si="7"/>
        <v>#VALUE!</v>
      </c>
    </row>
    <row r="130" spans="1:18" ht="30" customHeight="1" x14ac:dyDescent="0.25">
      <c r="A130" s="48">
        <f t="shared" si="9"/>
        <v>122</v>
      </c>
      <c r="B130" s="48"/>
      <c r="C130" s="49"/>
      <c r="D130" s="50" t="str">
        <f t="shared" si="8"/>
        <v/>
      </c>
      <c r="E130" s="51"/>
      <c r="F130" s="52"/>
      <c r="G130" s="52"/>
      <c r="H130" s="52"/>
      <c r="I130" s="53"/>
      <c r="J130" s="54"/>
      <c r="K130" s="55"/>
      <c r="L130" s="56"/>
      <c r="M130" s="57"/>
      <c r="N130" s="58" t="e">
        <f t="shared" si="5"/>
        <v>#VALUE!</v>
      </c>
      <c r="O130" s="59"/>
      <c r="P130" s="59"/>
      <c r="Q130" s="60">
        <f t="shared" si="6"/>
        <v>0</v>
      </c>
      <c r="R130" s="61" t="e">
        <f t="shared" si="7"/>
        <v>#VALUE!</v>
      </c>
    </row>
    <row r="131" spans="1:18" ht="30" customHeight="1" x14ac:dyDescent="0.25">
      <c r="A131" s="48">
        <f t="shared" si="9"/>
        <v>123</v>
      </c>
      <c r="B131" s="48"/>
      <c r="C131" s="49"/>
      <c r="D131" s="50" t="str">
        <f t="shared" si="8"/>
        <v/>
      </c>
      <c r="E131" s="51"/>
      <c r="F131" s="52"/>
      <c r="G131" s="52"/>
      <c r="H131" s="52"/>
      <c r="I131" s="53"/>
      <c r="J131" s="54"/>
      <c r="K131" s="55"/>
      <c r="L131" s="56"/>
      <c r="M131" s="57"/>
      <c r="N131" s="58" t="e">
        <f t="shared" si="5"/>
        <v>#VALUE!</v>
      </c>
      <c r="O131" s="59"/>
      <c r="P131" s="59"/>
      <c r="Q131" s="60">
        <f t="shared" si="6"/>
        <v>0</v>
      </c>
      <c r="R131" s="61" t="e">
        <f t="shared" si="7"/>
        <v>#VALUE!</v>
      </c>
    </row>
    <row r="132" spans="1:18" ht="30" customHeight="1" x14ac:dyDescent="0.25">
      <c r="A132" s="48">
        <f t="shared" si="9"/>
        <v>124</v>
      </c>
      <c r="B132" s="48"/>
      <c r="C132" s="49"/>
      <c r="D132" s="50" t="str">
        <f t="shared" si="8"/>
        <v/>
      </c>
      <c r="E132" s="51"/>
      <c r="F132" s="52"/>
      <c r="G132" s="52"/>
      <c r="H132" s="52"/>
      <c r="I132" s="53"/>
      <c r="J132" s="54"/>
      <c r="K132" s="55"/>
      <c r="L132" s="56"/>
      <c r="M132" s="57"/>
      <c r="N132" s="58" t="e">
        <f t="shared" si="5"/>
        <v>#VALUE!</v>
      </c>
      <c r="O132" s="59"/>
      <c r="P132" s="59"/>
      <c r="Q132" s="60">
        <f t="shared" si="6"/>
        <v>0</v>
      </c>
      <c r="R132" s="61" t="e">
        <f t="shared" si="7"/>
        <v>#VALUE!</v>
      </c>
    </row>
    <row r="133" spans="1:18" ht="30" customHeight="1" x14ac:dyDescent="0.25">
      <c r="A133" s="48">
        <f t="shared" si="9"/>
        <v>125</v>
      </c>
      <c r="B133" s="48"/>
      <c r="C133" s="49"/>
      <c r="D133" s="50" t="str">
        <f t="shared" si="8"/>
        <v/>
      </c>
      <c r="E133" s="51"/>
      <c r="F133" s="52"/>
      <c r="G133" s="52"/>
      <c r="H133" s="52"/>
      <c r="I133" s="53"/>
      <c r="J133" s="54"/>
      <c r="K133" s="55"/>
      <c r="L133" s="56"/>
      <c r="M133" s="57"/>
      <c r="N133" s="58" t="e">
        <f t="shared" si="5"/>
        <v>#VALUE!</v>
      </c>
      <c r="O133" s="59"/>
      <c r="P133" s="59"/>
      <c r="Q133" s="60">
        <f t="shared" si="6"/>
        <v>0</v>
      </c>
      <c r="R133" s="61" t="e">
        <f t="shared" si="7"/>
        <v>#VALUE!</v>
      </c>
    </row>
    <row r="134" spans="1:18" ht="30" customHeight="1" x14ac:dyDescent="0.25">
      <c r="A134" s="48">
        <f t="shared" si="9"/>
        <v>126</v>
      </c>
      <c r="B134" s="48"/>
      <c r="C134" s="49"/>
      <c r="D134" s="50" t="str">
        <f t="shared" si="8"/>
        <v/>
      </c>
      <c r="E134" s="51"/>
      <c r="F134" s="52"/>
      <c r="G134" s="52"/>
      <c r="H134" s="52"/>
      <c r="I134" s="53"/>
      <c r="J134" s="54"/>
      <c r="K134" s="55"/>
      <c r="L134" s="56"/>
      <c r="M134" s="57"/>
      <c r="N134" s="58" t="e">
        <f t="shared" si="5"/>
        <v>#VALUE!</v>
      </c>
      <c r="O134" s="59"/>
      <c r="P134" s="59"/>
      <c r="Q134" s="60">
        <f t="shared" si="6"/>
        <v>0</v>
      </c>
      <c r="R134" s="61" t="e">
        <f t="shared" si="7"/>
        <v>#VALUE!</v>
      </c>
    </row>
    <row r="135" spans="1:18" ht="30" customHeight="1" x14ac:dyDescent="0.25">
      <c r="A135" s="48">
        <f t="shared" si="9"/>
        <v>127</v>
      </c>
      <c r="B135" s="48"/>
      <c r="C135" s="49"/>
      <c r="D135" s="50" t="str">
        <f t="shared" si="8"/>
        <v/>
      </c>
      <c r="E135" s="51"/>
      <c r="F135" s="52"/>
      <c r="G135" s="52"/>
      <c r="H135" s="52"/>
      <c r="I135" s="53"/>
      <c r="J135" s="54"/>
      <c r="K135" s="55"/>
      <c r="L135" s="56"/>
      <c r="M135" s="57"/>
      <c r="N135" s="58" t="e">
        <f t="shared" si="5"/>
        <v>#VALUE!</v>
      </c>
      <c r="O135" s="59"/>
      <c r="P135" s="59"/>
      <c r="Q135" s="60">
        <f t="shared" si="6"/>
        <v>0</v>
      </c>
      <c r="R135" s="61" t="e">
        <f t="shared" si="7"/>
        <v>#VALUE!</v>
      </c>
    </row>
    <row r="136" spans="1:18" ht="30" customHeight="1" x14ac:dyDescent="0.25">
      <c r="A136" s="48">
        <f t="shared" si="9"/>
        <v>128</v>
      </c>
      <c r="B136" s="48"/>
      <c r="C136" s="49"/>
      <c r="D136" s="50" t="str">
        <f t="shared" si="8"/>
        <v/>
      </c>
      <c r="E136" s="51"/>
      <c r="F136" s="52"/>
      <c r="G136" s="52"/>
      <c r="H136" s="52"/>
      <c r="I136" s="53"/>
      <c r="J136" s="54"/>
      <c r="K136" s="55"/>
      <c r="L136" s="56"/>
      <c r="M136" s="57"/>
      <c r="N136" s="58" t="e">
        <f t="shared" si="5"/>
        <v>#VALUE!</v>
      </c>
      <c r="O136" s="59"/>
      <c r="P136" s="59"/>
      <c r="Q136" s="60">
        <f t="shared" si="6"/>
        <v>0</v>
      </c>
      <c r="R136" s="61" t="e">
        <f t="shared" si="7"/>
        <v>#VALUE!</v>
      </c>
    </row>
    <row r="137" spans="1:18" ht="30" customHeight="1" x14ac:dyDescent="0.25">
      <c r="A137" s="48">
        <f t="shared" si="9"/>
        <v>129</v>
      </c>
      <c r="B137" s="48"/>
      <c r="C137" s="49"/>
      <c r="D137" s="50" t="str">
        <f t="shared" si="8"/>
        <v/>
      </c>
      <c r="E137" s="51"/>
      <c r="F137" s="52"/>
      <c r="G137" s="52"/>
      <c r="H137" s="52"/>
      <c r="I137" s="53"/>
      <c r="J137" s="54"/>
      <c r="K137" s="55"/>
      <c r="L137" s="56"/>
      <c r="M137" s="57"/>
      <c r="N137" s="58" t="e">
        <f t="shared" ref="N137:N200" si="10">M137*$J$3</f>
        <v>#VALUE!</v>
      </c>
      <c r="O137" s="59"/>
      <c r="P137" s="59"/>
      <c r="Q137" s="60">
        <f t="shared" ref="Q137:Q200" si="11">O137*P137</f>
        <v>0</v>
      </c>
      <c r="R137" s="61" t="e">
        <f t="shared" ref="R137:R200" si="12">Q137+N137</f>
        <v>#VALUE!</v>
      </c>
    </row>
    <row r="138" spans="1:18" ht="30" customHeight="1" x14ac:dyDescent="0.25">
      <c r="A138" s="48">
        <f t="shared" si="9"/>
        <v>130</v>
      </c>
      <c r="B138" s="48"/>
      <c r="C138" s="49"/>
      <c r="D138" s="50" t="str">
        <f t="shared" ref="D138:D201" si="13">IF(I138="","",(E138&amp;" / "&amp;F138&amp;" / "&amp;G138&amp;" / "&amp;H138&amp;" / "&amp;H138&amp;" / "&amp;I138))</f>
        <v/>
      </c>
      <c r="E138" s="51"/>
      <c r="F138" s="52"/>
      <c r="G138" s="52"/>
      <c r="H138" s="52"/>
      <c r="I138" s="53"/>
      <c r="J138" s="54"/>
      <c r="K138" s="55"/>
      <c r="L138" s="56"/>
      <c r="M138" s="57"/>
      <c r="N138" s="58" t="e">
        <f t="shared" si="10"/>
        <v>#VALUE!</v>
      </c>
      <c r="O138" s="59"/>
      <c r="P138" s="59"/>
      <c r="Q138" s="60">
        <f t="shared" si="11"/>
        <v>0</v>
      </c>
      <c r="R138" s="61" t="e">
        <f t="shared" si="12"/>
        <v>#VALUE!</v>
      </c>
    </row>
    <row r="139" spans="1:18" ht="30" customHeight="1" x14ac:dyDescent="0.25">
      <c r="A139" s="48">
        <f t="shared" ref="A139:A202" si="14">A138+1</f>
        <v>131</v>
      </c>
      <c r="B139" s="48"/>
      <c r="C139" s="49"/>
      <c r="D139" s="50" t="str">
        <f t="shared" si="13"/>
        <v/>
      </c>
      <c r="E139" s="51"/>
      <c r="F139" s="52"/>
      <c r="G139" s="52"/>
      <c r="H139" s="52"/>
      <c r="I139" s="53"/>
      <c r="J139" s="54"/>
      <c r="K139" s="55"/>
      <c r="L139" s="56"/>
      <c r="M139" s="57"/>
      <c r="N139" s="58" t="e">
        <f t="shared" si="10"/>
        <v>#VALUE!</v>
      </c>
      <c r="O139" s="59"/>
      <c r="P139" s="59"/>
      <c r="Q139" s="60">
        <f t="shared" si="11"/>
        <v>0</v>
      </c>
      <c r="R139" s="61" t="e">
        <f t="shared" si="12"/>
        <v>#VALUE!</v>
      </c>
    </row>
    <row r="140" spans="1:18" ht="30" customHeight="1" x14ac:dyDescent="0.25">
      <c r="A140" s="48">
        <f t="shared" si="14"/>
        <v>132</v>
      </c>
      <c r="B140" s="48"/>
      <c r="C140" s="49"/>
      <c r="D140" s="50" t="str">
        <f t="shared" si="13"/>
        <v/>
      </c>
      <c r="E140" s="51"/>
      <c r="F140" s="52"/>
      <c r="G140" s="52"/>
      <c r="H140" s="52"/>
      <c r="I140" s="53"/>
      <c r="J140" s="54"/>
      <c r="K140" s="55"/>
      <c r="L140" s="56"/>
      <c r="M140" s="57"/>
      <c r="N140" s="58" t="e">
        <f t="shared" si="10"/>
        <v>#VALUE!</v>
      </c>
      <c r="O140" s="59"/>
      <c r="P140" s="59"/>
      <c r="Q140" s="60">
        <f t="shared" si="11"/>
        <v>0</v>
      </c>
      <c r="R140" s="61" t="e">
        <f t="shared" si="12"/>
        <v>#VALUE!</v>
      </c>
    </row>
    <row r="141" spans="1:18" ht="30" customHeight="1" x14ac:dyDescent="0.25">
      <c r="A141" s="48">
        <f t="shared" si="14"/>
        <v>133</v>
      </c>
      <c r="B141" s="48"/>
      <c r="C141" s="49"/>
      <c r="D141" s="50" t="str">
        <f t="shared" si="13"/>
        <v/>
      </c>
      <c r="E141" s="51"/>
      <c r="F141" s="52"/>
      <c r="G141" s="52"/>
      <c r="H141" s="52"/>
      <c r="I141" s="53"/>
      <c r="J141" s="54"/>
      <c r="K141" s="55"/>
      <c r="L141" s="56"/>
      <c r="M141" s="57"/>
      <c r="N141" s="58" t="e">
        <f t="shared" si="10"/>
        <v>#VALUE!</v>
      </c>
      <c r="O141" s="59"/>
      <c r="P141" s="59"/>
      <c r="Q141" s="60">
        <f t="shared" si="11"/>
        <v>0</v>
      </c>
      <c r="R141" s="61" t="e">
        <f t="shared" si="12"/>
        <v>#VALUE!</v>
      </c>
    </row>
    <row r="142" spans="1:18" ht="30" customHeight="1" x14ac:dyDescent="0.25">
      <c r="A142" s="48">
        <f t="shared" si="14"/>
        <v>134</v>
      </c>
      <c r="B142" s="48"/>
      <c r="C142" s="49"/>
      <c r="D142" s="50" t="str">
        <f t="shared" si="13"/>
        <v/>
      </c>
      <c r="E142" s="51"/>
      <c r="F142" s="52"/>
      <c r="G142" s="52"/>
      <c r="H142" s="52"/>
      <c r="I142" s="53"/>
      <c r="J142" s="54"/>
      <c r="K142" s="55"/>
      <c r="L142" s="56"/>
      <c r="M142" s="57"/>
      <c r="N142" s="58" t="e">
        <f t="shared" si="10"/>
        <v>#VALUE!</v>
      </c>
      <c r="O142" s="59"/>
      <c r="P142" s="59"/>
      <c r="Q142" s="60">
        <f t="shared" si="11"/>
        <v>0</v>
      </c>
      <c r="R142" s="61" t="e">
        <f t="shared" si="12"/>
        <v>#VALUE!</v>
      </c>
    </row>
    <row r="143" spans="1:18" ht="30" customHeight="1" x14ac:dyDescent="0.25">
      <c r="A143" s="48">
        <f t="shared" si="14"/>
        <v>135</v>
      </c>
      <c r="B143" s="48"/>
      <c r="C143" s="49"/>
      <c r="D143" s="50" t="str">
        <f t="shared" si="13"/>
        <v/>
      </c>
      <c r="E143" s="51"/>
      <c r="F143" s="52"/>
      <c r="G143" s="52"/>
      <c r="H143" s="52"/>
      <c r="I143" s="53"/>
      <c r="J143" s="54"/>
      <c r="K143" s="55"/>
      <c r="L143" s="56"/>
      <c r="M143" s="57"/>
      <c r="N143" s="58" t="e">
        <f t="shared" si="10"/>
        <v>#VALUE!</v>
      </c>
      <c r="O143" s="59"/>
      <c r="P143" s="59"/>
      <c r="Q143" s="60">
        <f t="shared" si="11"/>
        <v>0</v>
      </c>
      <c r="R143" s="61" t="e">
        <f t="shared" si="12"/>
        <v>#VALUE!</v>
      </c>
    </row>
    <row r="144" spans="1:18" ht="30" customHeight="1" x14ac:dyDescent="0.25">
      <c r="A144" s="48">
        <f t="shared" si="14"/>
        <v>136</v>
      </c>
      <c r="B144" s="48"/>
      <c r="C144" s="49"/>
      <c r="D144" s="50" t="str">
        <f t="shared" si="13"/>
        <v/>
      </c>
      <c r="E144" s="51"/>
      <c r="F144" s="52"/>
      <c r="G144" s="52"/>
      <c r="H144" s="52"/>
      <c r="I144" s="53"/>
      <c r="J144" s="54"/>
      <c r="K144" s="55"/>
      <c r="L144" s="56"/>
      <c r="M144" s="57"/>
      <c r="N144" s="58" t="e">
        <f t="shared" si="10"/>
        <v>#VALUE!</v>
      </c>
      <c r="O144" s="59"/>
      <c r="P144" s="59"/>
      <c r="Q144" s="60">
        <f t="shared" si="11"/>
        <v>0</v>
      </c>
      <c r="R144" s="61" t="e">
        <f t="shared" si="12"/>
        <v>#VALUE!</v>
      </c>
    </row>
    <row r="145" spans="1:18" ht="30" customHeight="1" x14ac:dyDescent="0.25">
      <c r="A145" s="48">
        <f t="shared" si="14"/>
        <v>137</v>
      </c>
      <c r="B145" s="48"/>
      <c r="C145" s="49"/>
      <c r="D145" s="50" t="str">
        <f t="shared" si="13"/>
        <v/>
      </c>
      <c r="E145" s="51"/>
      <c r="F145" s="52"/>
      <c r="G145" s="52"/>
      <c r="H145" s="52"/>
      <c r="I145" s="53"/>
      <c r="J145" s="54"/>
      <c r="K145" s="55"/>
      <c r="L145" s="56"/>
      <c r="M145" s="57"/>
      <c r="N145" s="58" t="e">
        <f t="shared" si="10"/>
        <v>#VALUE!</v>
      </c>
      <c r="O145" s="59"/>
      <c r="P145" s="59"/>
      <c r="Q145" s="60">
        <f t="shared" si="11"/>
        <v>0</v>
      </c>
      <c r="R145" s="61" t="e">
        <f t="shared" si="12"/>
        <v>#VALUE!</v>
      </c>
    </row>
    <row r="146" spans="1:18" ht="30" customHeight="1" x14ac:dyDescent="0.25">
      <c r="A146" s="48">
        <f t="shared" si="14"/>
        <v>138</v>
      </c>
      <c r="B146" s="48"/>
      <c r="C146" s="49"/>
      <c r="D146" s="50" t="str">
        <f t="shared" si="13"/>
        <v/>
      </c>
      <c r="E146" s="51"/>
      <c r="F146" s="52"/>
      <c r="G146" s="52"/>
      <c r="H146" s="52"/>
      <c r="I146" s="53"/>
      <c r="J146" s="54"/>
      <c r="K146" s="55"/>
      <c r="L146" s="56"/>
      <c r="M146" s="57"/>
      <c r="N146" s="58" t="e">
        <f t="shared" si="10"/>
        <v>#VALUE!</v>
      </c>
      <c r="O146" s="59"/>
      <c r="P146" s="59"/>
      <c r="Q146" s="60">
        <f t="shared" si="11"/>
        <v>0</v>
      </c>
      <c r="R146" s="61" t="e">
        <f t="shared" si="12"/>
        <v>#VALUE!</v>
      </c>
    </row>
    <row r="147" spans="1:18" ht="30" customHeight="1" x14ac:dyDescent="0.25">
      <c r="A147" s="48">
        <f t="shared" si="14"/>
        <v>139</v>
      </c>
      <c r="B147" s="48"/>
      <c r="C147" s="49"/>
      <c r="D147" s="50" t="str">
        <f t="shared" si="13"/>
        <v/>
      </c>
      <c r="E147" s="51"/>
      <c r="F147" s="52"/>
      <c r="G147" s="52"/>
      <c r="H147" s="52"/>
      <c r="I147" s="53"/>
      <c r="J147" s="54"/>
      <c r="K147" s="55"/>
      <c r="L147" s="56"/>
      <c r="M147" s="57"/>
      <c r="N147" s="58" t="e">
        <f t="shared" si="10"/>
        <v>#VALUE!</v>
      </c>
      <c r="O147" s="59"/>
      <c r="P147" s="59"/>
      <c r="Q147" s="60">
        <f t="shared" si="11"/>
        <v>0</v>
      </c>
      <c r="R147" s="61" t="e">
        <f t="shared" si="12"/>
        <v>#VALUE!</v>
      </c>
    </row>
    <row r="148" spans="1:18" ht="30" customHeight="1" x14ac:dyDescent="0.25">
      <c r="A148" s="48">
        <f t="shared" si="14"/>
        <v>140</v>
      </c>
      <c r="B148" s="48"/>
      <c r="C148" s="49"/>
      <c r="D148" s="50" t="str">
        <f t="shared" si="13"/>
        <v/>
      </c>
      <c r="E148" s="51"/>
      <c r="F148" s="52"/>
      <c r="G148" s="52"/>
      <c r="H148" s="52"/>
      <c r="I148" s="53"/>
      <c r="J148" s="54"/>
      <c r="K148" s="55"/>
      <c r="L148" s="56"/>
      <c r="M148" s="57"/>
      <c r="N148" s="58" t="e">
        <f t="shared" si="10"/>
        <v>#VALUE!</v>
      </c>
      <c r="O148" s="59"/>
      <c r="P148" s="59"/>
      <c r="Q148" s="60">
        <f t="shared" si="11"/>
        <v>0</v>
      </c>
      <c r="R148" s="61" t="e">
        <f t="shared" si="12"/>
        <v>#VALUE!</v>
      </c>
    </row>
    <row r="149" spans="1:18" ht="30" customHeight="1" x14ac:dyDescent="0.25">
      <c r="A149" s="48">
        <f t="shared" si="14"/>
        <v>141</v>
      </c>
      <c r="B149" s="48"/>
      <c r="C149" s="49"/>
      <c r="D149" s="50" t="str">
        <f t="shared" si="13"/>
        <v/>
      </c>
      <c r="E149" s="51"/>
      <c r="F149" s="52"/>
      <c r="G149" s="52"/>
      <c r="H149" s="52"/>
      <c r="I149" s="53"/>
      <c r="J149" s="54"/>
      <c r="K149" s="55"/>
      <c r="L149" s="56"/>
      <c r="M149" s="57"/>
      <c r="N149" s="58" t="e">
        <f t="shared" si="10"/>
        <v>#VALUE!</v>
      </c>
      <c r="O149" s="59"/>
      <c r="P149" s="59"/>
      <c r="Q149" s="60">
        <f t="shared" si="11"/>
        <v>0</v>
      </c>
      <c r="R149" s="61" t="e">
        <f t="shared" si="12"/>
        <v>#VALUE!</v>
      </c>
    </row>
    <row r="150" spans="1:18" ht="30" customHeight="1" x14ac:dyDescent="0.25">
      <c r="A150" s="48">
        <f t="shared" si="14"/>
        <v>142</v>
      </c>
      <c r="B150" s="48"/>
      <c r="C150" s="49"/>
      <c r="D150" s="50" t="str">
        <f t="shared" si="13"/>
        <v/>
      </c>
      <c r="E150" s="51"/>
      <c r="F150" s="52"/>
      <c r="G150" s="52"/>
      <c r="H150" s="52"/>
      <c r="I150" s="53"/>
      <c r="J150" s="54"/>
      <c r="K150" s="55"/>
      <c r="L150" s="56"/>
      <c r="M150" s="57"/>
      <c r="N150" s="58" t="e">
        <f t="shared" si="10"/>
        <v>#VALUE!</v>
      </c>
      <c r="O150" s="59"/>
      <c r="P150" s="59"/>
      <c r="Q150" s="60">
        <f t="shared" si="11"/>
        <v>0</v>
      </c>
      <c r="R150" s="61" t="e">
        <f t="shared" si="12"/>
        <v>#VALUE!</v>
      </c>
    </row>
    <row r="151" spans="1:18" ht="30" customHeight="1" x14ac:dyDescent="0.25">
      <c r="A151" s="48">
        <f t="shared" si="14"/>
        <v>143</v>
      </c>
      <c r="B151" s="48"/>
      <c r="C151" s="49"/>
      <c r="D151" s="50" t="str">
        <f t="shared" si="13"/>
        <v/>
      </c>
      <c r="E151" s="51"/>
      <c r="F151" s="52"/>
      <c r="G151" s="52"/>
      <c r="H151" s="52"/>
      <c r="I151" s="53"/>
      <c r="J151" s="54"/>
      <c r="K151" s="55"/>
      <c r="L151" s="56"/>
      <c r="M151" s="57"/>
      <c r="N151" s="58" t="e">
        <f t="shared" si="10"/>
        <v>#VALUE!</v>
      </c>
      <c r="O151" s="59"/>
      <c r="P151" s="59"/>
      <c r="Q151" s="60">
        <f t="shared" si="11"/>
        <v>0</v>
      </c>
      <c r="R151" s="61" t="e">
        <f t="shared" si="12"/>
        <v>#VALUE!</v>
      </c>
    </row>
    <row r="152" spans="1:18" ht="30" customHeight="1" x14ac:dyDescent="0.25">
      <c r="A152" s="48">
        <f t="shared" si="14"/>
        <v>144</v>
      </c>
      <c r="B152" s="48"/>
      <c r="C152" s="49"/>
      <c r="D152" s="50" t="str">
        <f t="shared" si="13"/>
        <v/>
      </c>
      <c r="E152" s="51"/>
      <c r="F152" s="52"/>
      <c r="G152" s="52"/>
      <c r="H152" s="52"/>
      <c r="I152" s="53"/>
      <c r="J152" s="54"/>
      <c r="K152" s="55"/>
      <c r="L152" s="56"/>
      <c r="M152" s="57"/>
      <c r="N152" s="58" t="e">
        <f t="shared" si="10"/>
        <v>#VALUE!</v>
      </c>
      <c r="O152" s="59"/>
      <c r="P152" s="59"/>
      <c r="Q152" s="60">
        <f t="shared" si="11"/>
        <v>0</v>
      </c>
      <c r="R152" s="61" t="e">
        <f t="shared" si="12"/>
        <v>#VALUE!</v>
      </c>
    </row>
    <row r="153" spans="1:18" ht="30" customHeight="1" x14ac:dyDescent="0.25">
      <c r="A153" s="48">
        <f t="shared" si="14"/>
        <v>145</v>
      </c>
      <c r="B153" s="48"/>
      <c r="C153" s="49"/>
      <c r="D153" s="50" t="str">
        <f t="shared" si="13"/>
        <v/>
      </c>
      <c r="E153" s="51"/>
      <c r="F153" s="52"/>
      <c r="G153" s="52"/>
      <c r="H153" s="52"/>
      <c r="I153" s="53"/>
      <c r="J153" s="54"/>
      <c r="K153" s="55"/>
      <c r="L153" s="56"/>
      <c r="M153" s="57"/>
      <c r="N153" s="58" t="e">
        <f t="shared" si="10"/>
        <v>#VALUE!</v>
      </c>
      <c r="O153" s="59"/>
      <c r="P153" s="59"/>
      <c r="Q153" s="60">
        <f t="shared" si="11"/>
        <v>0</v>
      </c>
      <c r="R153" s="61" t="e">
        <f t="shared" si="12"/>
        <v>#VALUE!</v>
      </c>
    </row>
    <row r="154" spans="1:18" ht="30" customHeight="1" x14ac:dyDescent="0.25">
      <c r="A154" s="48">
        <f t="shared" si="14"/>
        <v>146</v>
      </c>
      <c r="B154" s="48"/>
      <c r="C154" s="49"/>
      <c r="D154" s="50" t="str">
        <f t="shared" si="13"/>
        <v/>
      </c>
      <c r="E154" s="51"/>
      <c r="F154" s="52"/>
      <c r="G154" s="52"/>
      <c r="H154" s="52"/>
      <c r="I154" s="53"/>
      <c r="J154" s="54"/>
      <c r="K154" s="55"/>
      <c r="L154" s="56"/>
      <c r="M154" s="57"/>
      <c r="N154" s="58" t="e">
        <f t="shared" si="10"/>
        <v>#VALUE!</v>
      </c>
      <c r="O154" s="59"/>
      <c r="P154" s="59"/>
      <c r="Q154" s="60">
        <f t="shared" si="11"/>
        <v>0</v>
      </c>
      <c r="R154" s="61" t="e">
        <f t="shared" si="12"/>
        <v>#VALUE!</v>
      </c>
    </row>
    <row r="155" spans="1:18" ht="30" customHeight="1" x14ac:dyDescent="0.25">
      <c r="A155" s="48">
        <f t="shared" si="14"/>
        <v>147</v>
      </c>
      <c r="B155" s="48"/>
      <c r="C155" s="49"/>
      <c r="D155" s="50" t="str">
        <f t="shared" si="13"/>
        <v/>
      </c>
      <c r="E155" s="51"/>
      <c r="F155" s="52"/>
      <c r="G155" s="52"/>
      <c r="H155" s="52"/>
      <c r="I155" s="53"/>
      <c r="J155" s="54"/>
      <c r="K155" s="55"/>
      <c r="L155" s="56"/>
      <c r="M155" s="57"/>
      <c r="N155" s="58" t="e">
        <f t="shared" si="10"/>
        <v>#VALUE!</v>
      </c>
      <c r="O155" s="59"/>
      <c r="P155" s="59"/>
      <c r="Q155" s="60">
        <f t="shared" si="11"/>
        <v>0</v>
      </c>
      <c r="R155" s="61" t="e">
        <f t="shared" si="12"/>
        <v>#VALUE!</v>
      </c>
    </row>
    <row r="156" spans="1:18" ht="30" customHeight="1" x14ac:dyDescent="0.25">
      <c r="A156" s="48">
        <f t="shared" si="14"/>
        <v>148</v>
      </c>
      <c r="B156" s="48"/>
      <c r="C156" s="49"/>
      <c r="D156" s="50" t="str">
        <f t="shared" si="13"/>
        <v/>
      </c>
      <c r="E156" s="51"/>
      <c r="F156" s="52"/>
      <c r="G156" s="52"/>
      <c r="H156" s="52"/>
      <c r="I156" s="53"/>
      <c r="J156" s="54"/>
      <c r="K156" s="55"/>
      <c r="L156" s="56"/>
      <c r="M156" s="57"/>
      <c r="N156" s="58" t="e">
        <f t="shared" si="10"/>
        <v>#VALUE!</v>
      </c>
      <c r="O156" s="59"/>
      <c r="P156" s="59"/>
      <c r="Q156" s="60">
        <f t="shared" si="11"/>
        <v>0</v>
      </c>
      <c r="R156" s="61" t="e">
        <f t="shared" si="12"/>
        <v>#VALUE!</v>
      </c>
    </row>
    <row r="157" spans="1:18" ht="30" customHeight="1" x14ac:dyDescent="0.25">
      <c r="A157" s="48">
        <f t="shared" si="14"/>
        <v>149</v>
      </c>
      <c r="B157" s="48"/>
      <c r="C157" s="49"/>
      <c r="D157" s="50" t="str">
        <f t="shared" si="13"/>
        <v/>
      </c>
      <c r="E157" s="51"/>
      <c r="F157" s="52"/>
      <c r="G157" s="52"/>
      <c r="H157" s="52"/>
      <c r="I157" s="53"/>
      <c r="J157" s="54"/>
      <c r="K157" s="55"/>
      <c r="L157" s="56"/>
      <c r="M157" s="57"/>
      <c r="N157" s="58" t="e">
        <f t="shared" si="10"/>
        <v>#VALUE!</v>
      </c>
      <c r="O157" s="59"/>
      <c r="P157" s="59"/>
      <c r="Q157" s="60">
        <f t="shared" si="11"/>
        <v>0</v>
      </c>
      <c r="R157" s="61" t="e">
        <f t="shared" si="12"/>
        <v>#VALUE!</v>
      </c>
    </row>
    <row r="158" spans="1:18" ht="30" customHeight="1" x14ac:dyDescent="0.25">
      <c r="A158" s="48">
        <f t="shared" si="14"/>
        <v>150</v>
      </c>
      <c r="B158" s="48"/>
      <c r="C158" s="49"/>
      <c r="D158" s="50" t="str">
        <f t="shared" si="13"/>
        <v/>
      </c>
      <c r="E158" s="51"/>
      <c r="F158" s="52"/>
      <c r="G158" s="52"/>
      <c r="H158" s="52"/>
      <c r="I158" s="53"/>
      <c r="J158" s="54"/>
      <c r="K158" s="55"/>
      <c r="L158" s="56"/>
      <c r="M158" s="57"/>
      <c r="N158" s="58" t="e">
        <f t="shared" si="10"/>
        <v>#VALUE!</v>
      </c>
      <c r="O158" s="59"/>
      <c r="P158" s="59"/>
      <c r="Q158" s="60">
        <f t="shared" si="11"/>
        <v>0</v>
      </c>
      <c r="R158" s="61" t="e">
        <f t="shared" si="12"/>
        <v>#VALUE!</v>
      </c>
    </row>
    <row r="159" spans="1:18" ht="30" customHeight="1" x14ac:dyDescent="0.25">
      <c r="A159" s="48">
        <f t="shared" si="14"/>
        <v>151</v>
      </c>
      <c r="B159" s="48"/>
      <c r="C159" s="49"/>
      <c r="D159" s="50" t="str">
        <f t="shared" si="13"/>
        <v/>
      </c>
      <c r="E159" s="51"/>
      <c r="F159" s="52"/>
      <c r="G159" s="52"/>
      <c r="H159" s="52"/>
      <c r="I159" s="53"/>
      <c r="J159" s="54"/>
      <c r="K159" s="55"/>
      <c r="L159" s="56"/>
      <c r="M159" s="57"/>
      <c r="N159" s="58" t="e">
        <f t="shared" si="10"/>
        <v>#VALUE!</v>
      </c>
      <c r="O159" s="59"/>
      <c r="P159" s="59"/>
      <c r="Q159" s="60">
        <f t="shared" si="11"/>
        <v>0</v>
      </c>
      <c r="R159" s="61" t="e">
        <f t="shared" si="12"/>
        <v>#VALUE!</v>
      </c>
    </row>
    <row r="160" spans="1:18" ht="30" customHeight="1" x14ac:dyDescent="0.25">
      <c r="A160" s="48">
        <f t="shared" si="14"/>
        <v>152</v>
      </c>
      <c r="B160" s="48"/>
      <c r="C160" s="49"/>
      <c r="D160" s="50" t="str">
        <f t="shared" si="13"/>
        <v/>
      </c>
      <c r="E160" s="51"/>
      <c r="F160" s="52"/>
      <c r="G160" s="52"/>
      <c r="H160" s="52"/>
      <c r="I160" s="53"/>
      <c r="J160" s="54"/>
      <c r="K160" s="55"/>
      <c r="L160" s="56"/>
      <c r="M160" s="57"/>
      <c r="N160" s="58" t="e">
        <f t="shared" si="10"/>
        <v>#VALUE!</v>
      </c>
      <c r="O160" s="59"/>
      <c r="P160" s="59"/>
      <c r="Q160" s="60">
        <f t="shared" si="11"/>
        <v>0</v>
      </c>
      <c r="R160" s="61" t="e">
        <f t="shared" si="12"/>
        <v>#VALUE!</v>
      </c>
    </row>
    <row r="161" spans="1:18" ht="30" customHeight="1" x14ac:dyDescent="0.25">
      <c r="A161" s="48">
        <f t="shared" si="14"/>
        <v>153</v>
      </c>
      <c r="B161" s="48"/>
      <c r="C161" s="49"/>
      <c r="D161" s="50" t="str">
        <f t="shared" si="13"/>
        <v/>
      </c>
      <c r="E161" s="51"/>
      <c r="F161" s="52"/>
      <c r="G161" s="52"/>
      <c r="H161" s="52"/>
      <c r="I161" s="53"/>
      <c r="J161" s="54"/>
      <c r="K161" s="55"/>
      <c r="L161" s="56"/>
      <c r="M161" s="57"/>
      <c r="N161" s="58" t="e">
        <f t="shared" si="10"/>
        <v>#VALUE!</v>
      </c>
      <c r="O161" s="59"/>
      <c r="P161" s="59"/>
      <c r="Q161" s="60">
        <f t="shared" si="11"/>
        <v>0</v>
      </c>
      <c r="R161" s="61" t="e">
        <f t="shared" si="12"/>
        <v>#VALUE!</v>
      </c>
    </row>
    <row r="162" spans="1:18" ht="30" customHeight="1" x14ac:dyDescent="0.25">
      <c r="A162" s="48">
        <f t="shared" si="14"/>
        <v>154</v>
      </c>
      <c r="B162" s="48"/>
      <c r="C162" s="49"/>
      <c r="D162" s="50" t="str">
        <f t="shared" si="13"/>
        <v/>
      </c>
      <c r="E162" s="51"/>
      <c r="F162" s="52"/>
      <c r="G162" s="52"/>
      <c r="H162" s="52"/>
      <c r="I162" s="53"/>
      <c r="J162" s="54"/>
      <c r="K162" s="55"/>
      <c r="L162" s="56"/>
      <c r="M162" s="57"/>
      <c r="N162" s="58" t="e">
        <f t="shared" si="10"/>
        <v>#VALUE!</v>
      </c>
      <c r="O162" s="59"/>
      <c r="P162" s="59"/>
      <c r="Q162" s="60">
        <f t="shared" si="11"/>
        <v>0</v>
      </c>
      <c r="R162" s="61" t="e">
        <f t="shared" si="12"/>
        <v>#VALUE!</v>
      </c>
    </row>
    <row r="163" spans="1:18" ht="30" customHeight="1" x14ac:dyDescent="0.25">
      <c r="A163" s="48">
        <f t="shared" si="14"/>
        <v>155</v>
      </c>
      <c r="B163" s="48"/>
      <c r="C163" s="49"/>
      <c r="D163" s="50" t="str">
        <f t="shared" si="13"/>
        <v/>
      </c>
      <c r="E163" s="51"/>
      <c r="F163" s="52"/>
      <c r="G163" s="52"/>
      <c r="H163" s="52"/>
      <c r="I163" s="53"/>
      <c r="J163" s="54"/>
      <c r="K163" s="55"/>
      <c r="L163" s="56"/>
      <c r="M163" s="57"/>
      <c r="N163" s="58" t="e">
        <f t="shared" si="10"/>
        <v>#VALUE!</v>
      </c>
      <c r="O163" s="59"/>
      <c r="P163" s="59"/>
      <c r="Q163" s="60">
        <f t="shared" si="11"/>
        <v>0</v>
      </c>
      <c r="R163" s="61" t="e">
        <f t="shared" si="12"/>
        <v>#VALUE!</v>
      </c>
    </row>
    <row r="164" spans="1:18" ht="30" customHeight="1" x14ac:dyDescent="0.25">
      <c r="A164" s="48">
        <f t="shared" si="14"/>
        <v>156</v>
      </c>
      <c r="B164" s="48"/>
      <c r="C164" s="49"/>
      <c r="D164" s="50" t="str">
        <f t="shared" si="13"/>
        <v/>
      </c>
      <c r="E164" s="51"/>
      <c r="F164" s="52"/>
      <c r="G164" s="52"/>
      <c r="H164" s="52"/>
      <c r="I164" s="53"/>
      <c r="J164" s="54"/>
      <c r="K164" s="55"/>
      <c r="L164" s="56"/>
      <c r="M164" s="57"/>
      <c r="N164" s="58" t="e">
        <f t="shared" si="10"/>
        <v>#VALUE!</v>
      </c>
      <c r="O164" s="59"/>
      <c r="P164" s="59"/>
      <c r="Q164" s="60">
        <f t="shared" si="11"/>
        <v>0</v>
      </c>
      <c r="R164" s="61" t="e">
        <f t="shared" si="12"/>
        <v>#VALUE!</v>
      </c>
    </row>
    <row r="165" spans="1:18" ht="30" customHeight="1" x14ac:dyDescent="0.25">
      <c r="A165" s="48">
        <f t="shared" si="14"/>
        <v>157</v>
      </c>
      <c r="B165" s="48"/>
      <c r="C165" s="49"/>
      <c r="D165" s="50" t="str">
        <f t="shared" si="13"/>
        <v/>
      </c>
      <c r="E165" s="51"/>
      <c r="F165" s="52"/>
      <c r="G165" s="52"/>
      <c r="H165" s="52"/>
      <c r="I165" s="53"/>
      <c r="J165" s="54"/>
      <c r="K165" s="55"/>
      <c r="L165" s="56"/>
      <c r="M165" s="57"/>
      <c r="N165" s="58" t="e">
        <f t="shared" si="10"/>
        <v>#VALUE!</v>
      </c>
      <c r="O165" s="59"/>
      <c r="P165" s="59"/>
      <c r="Q165" s="60">
        <f t="shared" si="11"/>
        <v>0</v>
      </c>
      <c r="R165" s="61" t="e">
        <f t="shared" si="12"/>
        <v>#VALUE!</v>
      </c>
    </row>
    <row r="166" spans="1:18" ht="30" customHeight="1" x14ac:dyDescent="0.25">
      <c r="A166" s="48">
        <f t="shared" si="14"/>
        <v>158</v>
      </c>
      <c r="B166" s="48"/>
      <c r="C166" s="49"/>
      <c r="D166" s="50" t="str">
        <f t="shared" si="13"/>
        <v/>
      </c>
      <c r="E166" s="51"/>
      <c r="F166" s="52"/>
      <c r="G166" s="52"/>
      <c r="H166" s="52"/>
      <c r="I166" s="53"/>
      <c r="J166" s="54"/>
      <c r="K166" s="55"/>
      <c r="L166" s="56"/>
      <c r="M166" s="57"/>
      <c r="N166" s="58" t="e">
        <f t="shared" si="10"/>
        <v>#VALUE!</v>
      </c>
      <c r="O166" s="59"/>
      <c r="P166" s="59"/>
      <c r="Q166" s="60">
        <f t="shared" si="11"/>
        <v>0</v>
      </c>
      <c r="R166" s="61" t="e">
        <f t="shared" si="12"/>
        <v>#VALUE!</v>
      </c>
    </row>
    <row r="167" spans="1:18" ht="30" customHeight="1" x14ac:dyDescent="0.25">
      <c r="A167" s="48">
        <f t="shared" si="14"/>
        <v>159</v>
      </c>
      <c r="B167" s="48"/>
      <c r="C167" s="49"/>
      <c r="D167" s="50" t="str">
        <f t="shared" si="13"/>
        <v/>
      </c>
      <c r="E167" s="51"/>
      <c r="F167" s="52"/>
      <c r="G167" s="52"/>
      <c r="H167" s="52"/>
      <c r="I167" s="53"/>
      <c r="J167" s="54"/>
      <c r="K167" s="55"/>
      <c r="L167" s="56"/>
      <c r="M167" s="57"/>
      <c r="N167" s="58" t="e">
        <f t="shared" si="10"/>
        <v>#VALUE!</v>
      </c>
      <c r="O167" s="59"/>
      <c r="P167" s="59"/>
      <c r="Q167" s="60">
        <f t="shared" si="11"/>
        <v>0</v>
      </c>
      <c r="R167" s="61" t="e">
        <f t="shared" si="12"/>
        <v>#VALUE!</v>
      </c>
    </row>
    <row r="168" spans="1:18" ht="30" customHeight="1" x14ac:dyDescent="0.25">
      <c r="A168" s="48">
        <f t="shared" si="14"/>
        <v>160</v>
      </c>
      <c r="B168" s="48"/>
      <c r="C168" s="49"/>
      <c r="D168" s="50" t="str">
        <f t="shared" si="13"/>
        <v/>
      </c>
      <c r="E168" s="51"/>
      <c r="F168" s="52"/>
      <c r="G168" s="52"/>
      <c r="H168" s="52"/>
      <c r="I168" s="53"/>
      <c r="J168" s="54"/>
      <c r="K168" s="55"/>
      <c r="L168" s="56"/>
      <c r="M168" s="57"/>
      <c r="N168" s="58" t="e">
        <f t="shared" si="10"/>
        <v>#VALUE!</v>
      </c>
      <c r="O168" s="59"/>
      <c r="P168" s="59"/>
      <c r="Q168" s="60">
        <f t="shared" si="11"/>
        <v>0</v>
      </c>
      <c r="R168" s="61" t="e">
        <f t="shared" si="12"/>
        <v>#VALUE!</v>
      </c>
    </row>
    <row r="169" spans="1:18" ht="30" customHeight="1" x14ac:dyDescent="0.25">
      <c r="A169" s="48">
        <f t="shared" si="14"/>
        <v>161</v>
      </c>
      <c r="B169" s="48"/>
      <c r="C169" s="49"/>
      <c r="D169" s="50" t="str">
        <f t="shared" si="13"/>
        <v/>
      </c>
      <c r="E169" s="51"/>
      <c r="F169" s="52"/>
      <c r="G169" s="52"/>
      <c r="H169" s="52"/>
      <c r="I169" s="53"/>
      <c r="J169" s="54"/>
      <c r="K169" s="55"/>
      <c r="L169" s="56"/>
      <c r="M169" s="57"/>
      <c r="N169" s="58" t="e">
        <f t="shared" si="10"/>
        <v>#VALUE!</v>
      </c>
      <c r="O169" s="59"/>
      <c r="P169" s="59"/>
      <c r="Q169" s="60">
        <f t="shared" si="11"/>
        <v>0</v>
      </c>
      <c r="R169" s="61" t="e">
        <f t="shared" si="12"/>
        <v>#VALUE!</v>
      </c>
    </row>
    <row r="170" spans="1:18" ht="30" customHeight="1" x14ac:dyDescent="0.25">
      <c r="A170" s="48">
        <f t="shared" si="14"/>
        <v>162</v>
      </c>
      <c r="B170" s="48"/>
      <c r="C170" s="49"/>
      <c r="D170" s="50" t="str">
        <f t="shared" si="13"/>
        <v/>
      </c>
      <c r="E170" s="51"/>
      <c r="F170" s="52"/>
      <c r="G170" s="52"/>
      <c r="H170" s="52"/>
      <c r="I170" s="53"/>
      <c r="J170" s="54"/>
      <c r="K170" s="55"/>
      <c r="L170" s="56"/>
      <c r="M170" s="57"/>
      <c r="N170" s="58" t="e">
        <f t="shared" si="10"/>
        <v>#VALUE!</v>
      </c>
      <c r="O170" s="59"/>
      <c r="P170" s="59"/>
      <c r="Q170" s="60">
        <f t="shared" si="11"/>
        <v>0</v>
      </c>
      <c r="R170" s="61" t="e">
        <f t="shared" si="12"/>
        <v>#VALUE!</v>
      </c>
    </row>
    <row r="171" spans="1:18" ht="30" customHeight="1" x14ac:dyDescent="0.25">
      <c r="A171" s="48">
        <f t="shared" si="14"/>
        <v>163</v>
      </c>
      <c r="B171" s="48"/>
      <c r="C171" s="49"/>
      <c r="D171" s="50" t="str">
        <f t="shared" si="13"/>
        <v/>
      </c>
      <c r="E171" s="51"/>
      <c r="F171" s="52"/>
      <c r="G171" s="52"/>
      <c r="H171" s="52"/>
      <c r="I171" s="53"/>
      <c r="J171" s="54"/>
      <c r="K171" s="55"/>
      <c r="L171" s="56"/>
      <c r="M171" s="57"/>
      <c r="N171" s="58" t="e">
        <f t="shared" si="10"/>
        <v>#VALUE!</v>
      </c>
      <c r="O171" s="59"/>
      <c r="P171" s="59"/>
      <c r="Q171" s="60">
        <f t="shared" si="11"/>
        <v>0</v>
      </c>
      <c r="R171" s="61" t="e">
        <f t="shared" si="12"/>
        <v>#VALUE!</v>
      </c>
    </row>
    <row r="172" spans="1:18" ht="30" customHeight="1" x14ac:dyDescent="0.25">
      <c r="A172" s="48">
        <f t="shared" si="14"/>
        <v>164</v>
      </c>
      <c r="B172" s="48"/>
      <c r="C172" s="49"/>
      <c r="D172" s="50" t="str">
        <f t="shared" si="13"/>
        <v/>
      </c>
      <c r="E172" s="51"/>
      <c r="F172" s="52"/>
      <c r="G172" s="52"/>
      <c r="H172" s="52"/>
      <c r="I172" s="53"/>
      <c r="J172" s="54"/>
      <c r="K172" s="55"/>
      <c r="L172" s="56"/>
      <c r="M172" s="57"/>
      <c r="N172" s="58" t="e">
        <f t="shared" si="10"/>
        <v>#VALUE!</v>
      </c>
      <c r="O172" s="59"/>
      <c r="P172" s="59"/>
      <c r="Q172" s="60">
        <f t="shared" si="11"/>
        <v>0</v>
      </c>
      <c r="R172" s="61" t="e">
        <f t="shared" si="12"/>
        <v>#VALUE!</v>
      </c>
    </row>
    <row r="173" spans="1:18" ht="30" customHeight="1" x14ac:dyDescent="0.25">
      <c r="A173" s="48">
        <f t="shared" si="14"/>
        <v>165</v>
      </c>
      <c r="B173" s="48"/>
      <c r="C173" s="49"/>
      <c r="D173" s="50" t="str">
        <f t="shared" si="13"/>
        <v/>
      </c>
      <c r="E173" s="51"/>
      <c r="F173" s="52"/>
      <c r="G173" s="52"/>
      <c r="H173" s="52"/>
      <c r="I173" s="53"/>
      <c r="J173" s="54"/>
      <c r="K173" s="55"/>
      <c r="L173" s="56"/>
      <c r="M173" s="57"/>
      <c r="N173" s="58" t="e">
        <f t="shared" si="10"/>
        <v>#VALUE!</v>
      </c>
      <c r="O173" s="59"/>
      <c r="P173" s="59"/>
      <c r="Q173" s="60">
        <f t="shared" si="11"/>
        <v>0</v>
      </c>
      <c r="R173" s="61" t="e">
        <f t="shared" si="12"/>
        <v>#VALUE!</v>
      </c>
    </row>
    <row r="174" spans="1:18" ht="30" customHeight="1" x14ac:dyDescent="0.25">
      <c r="A174" s="48">
        <f t="shared" si="14"/>
        <v>166</v>
      </c>
      <c r="B174" s="48"/>
      <c r="C174" s="49"/>
      <c r="D174" s="50" t="str">
        <f t="shared" si="13"/>
        <v/>
      </c>
      <c r="E174" s="51"/>
      <c r="F174" s="52"/>
      <c r="G174" s="52"/>
      <c r="H174" s="52"/>
      <c r="I174" s="53"/>
      <c r="J174" s="54"/>
      <c r="K174" s="55"/>
      <c r="L174" s="56"/>
      <c r="M174" s="57"/>
      <c r="N174" s="58" t="e">
        <f t="shared" si="10"/>
        <v>#VALUE!</v>
      </c>
      <c r="O174" s="59"/>
      <c r="P174" s="59"/>
      <c r="Q174" s="60">
        <f t="shared" si="11"/>
        <v>0</v>
      </c>
      <c r="R174" s="61" t="e">
        <f t="shared" si="12"/>
        <v>#VALUE!</v>
      </c>
    </row>
    <row r="175" spans="1:18" ht="30" customHeight="1" x14ac:dyDescent="0.25">
      <c r="A175" s="48">
        <f t="shared" si="14"/>
        <v>167</v>
      </c>
      <c r="B175" s="48"/>
      <c r="C175" s="49"/>
      <c r="D175" s="50" t="str">
        <f t="shared" si="13"/>
        <v/>
      </c>
      <c r="E175" s="51"/>
      <c r="F175" s="52"/>
      <c r="G175" s="52"/>
      <c r="H175" s="52"/>
      <c r="I175" s="53"/>
      <c r="J175" s="54"/>
      <c r="K175" s="55"/>
      <c r="L175" s="56"/>
      <c r="M175" s="57"/>
      <c r="N175" s="58" t="e">
        <f t="shared" si="10"/>
        <v>#VALUE!</v>
      </c>
      <c r="O175" s="59"/>
      <c r="P175" s="59"/>
      <c r="Q175" s="60">
        <f t="shared" si="11"/>
        <v>0</v>
      </c>
      <c r="R175" s="61" t="e">
        <f t="shared" si="12"/>
        <v>#VALUE!</v>
      </c>
    </row>
    <row r="176" spans="1:18" ht="30" customHeight="1" x14ac:dyDescent="0.25">
      <c r="A176" s="48">
        <f t="shared" si="14"/>
        <v>168</v>
      </c>
      <c r="B176" s="48"/>
      <c r="C176" s="49"/>
      <c r="D176" s="50" t="str">
        <f t="shared" si="13"/>
        <v/>
      </c>
      <c r="E176" s="51"/>
      <c r="F176" s="52"/>
      <c r="G176" s="52"/>
      <c r="H176" s="52"/>
      <c r="I176" s="53"/>
      <c r="J176" s="54"/>
      <c r="K176" s="55"/>
      <c r="L176" s="56"/>
      <c r="M176" s="57"/>
      <c r="N176" s="58" t="e">
        <f t="shared" si="10"/>
        <v>#VALUE!</v>
      </c>
      <c r="O176" s="59"/>
      <c r="P176" s="59"/>
      <c r="Q176" s="60">
        <f t="shared" si="11"/>
        <v>0</v>
      </c>
      <c r="R176" s="61" t="e">
        <f t="shared" si="12"/>
        <v>#VALUE!</v>
      </c>
    </row>
    <row r="177" spans="1:18" ht="30" customHeight="1" x14ac:dyDescent="0.25">
      <c r="A177" s="48">
        <f t="shared" si="14"/>
        <v>169</v>
      </c>
      <c r="B177" s="48"/>
      <c r="C177" s="49"/>
      <c r="D177" s="50" t="str">
        <f t="shared" si="13"/>
        <v/>
      </c>
      <c r="E177" s="51"/>
      <c r="F177" s="52"/>
      <c r="G177" s="52"/>
      <c r="H177" s="52"/>
      <c r="I177" s="53"/>
      <c r="J177" s="54"/>
      <c r="K177" s="55"/>
      <c r="L177" s="56"/>
      <c r="M177" s="57"/>
      <c r="N177" s="58" t="e">
        <f t="shared" si="10"/>
        <v>#VALUE!</v>
      </c>
      <c r="O177" s="59"/>
      <c r="P177" s="59"/>
      <c r="Q177" s="60">
        <f t="shared" si="11"/>
        <v>0</v>
      </c>
      <c r="R177" s="61" t="e">
        <f t="shared" si="12"/>
        <v>#VALUE!</v>
      </c>
    </row>
    <row r="178" spans="1:18" ht="30" customHeight="1" x14ac:dyDescent="0.25">
      <c r="A178" s="48">
        <f t="shared" si="14"/>
        <v>170</v>
      </c>
      <c r="B178" s="48"/>
      <c r="C178" s="49"/>
      <c r="D178" s="50" t="str">
        <f t="shared" si="13"/>
        <v/>
      </c>
      <c r="E178" s="51"/>
      <c r="F178" s="52"/>
      <c r="G178" s="52"/>
      <c r="H178" s="52"/>
      <c r="I178" s="53"/>
      <c r="J178" s="54"/>
      <c r="K178" s="55"/>
      <c r="L178" s="56"/>
      <c r="M178" s="57"/>
      <c r="N178" s="58" t="e">
        <f t="shared" si="10"/>
        <v>#VALUE!</v>
      </c>
      <c r="O178" s="59"/>
      <c r="P178" s="59"/>
      <c r="Q178" s="60">
        <f t="shared" si="11"/>
        <v>0</v>
      </c>
      <c r="R178" s="61" t="e">
        <f t="shared" si="12"/>
        <v>#VALUE!</v>
      </c>
    </row>
    <row r="179" spans="1:18" ht="30" customHeight="1" x14ac:dyDescent="0.25">
      <c r="A179" s="48">
        <f t="shared" si="14"/>
        <v>171</v>
      </c>
      <c r="B179" s="48"/>
      <c r="C179" s="49"/>
      <c r="D179" s="50" t="str">
        <f t="shared" si="13"/>
        <v/>
      </c>
      <c r="E179" s="51"/>
      <c r="F179" s="52"/>
      <c r="G179" s="52"/>
      <c r="H179" s="52"/>
      <c r="I179" s="53"/>
      <c r="J179" s="54"/>
      <c r="K179" s="55"/>
      <c r="L179" s="56"/>
      <c r="M179" s="57"/>
      <c r="N179" s="58" t="e">
        <f t="shared" si="10"/>
        <v>#VALUE!</v>
      </c>
      <c r="O179" s="59"/>
      <c r="P179" s="59"/>
      <c r="Q179" s="60">
        <f t="shared" si="11"/>
        <v>0</v>
      </c>
      <c r="R179" s="61" t="e">
        <f t="shared" si="12"/>
        <v>#VALUE!</v>
      </c>
    </row>
    <row r="180" spans="1:18" ht="30" customHeight="1" x14ac:dyDescent="0.25">
      <c r="A180" s="48">
        <f t="shared" si="14"/>
        <v>172</v>
      </c>
      <c r="B180" s="48"/>
      <c r="C180" s="49"/>
      <c r="D180" s="50" t="str">
        <f t="shared" si="13"/>
        <v/>
      </c>
      <c r="E180" s="51"/>
      <c r="F180" s="52"/>
      <c r="G180" s="52"/>
      <c r="H180" s="52"/>
      <c r="I180" s="53"/>
      <c r="J180" s="54"/>
      <c r="K180" s="55"/>
      <c r="L180" s="56"/>
      <c r="M180" s="57"/>
      <c r="N180" s="58" t="e">
        <f t="shared" si="10"/>
        <v>#VALUE!</v>
      </c>
      <c r="O180" s="59"/>
      <c r="P180" s="59"/>
      <c r="Q180" s="60">
        <f t="shared" si="11"/>
        <v>0</v>
      </c>
      <c r="R180" s="61" t="e">
        <f t="shared" si="12"/>
        <v>#VALUE!</v>
      </c>
    </row>
    <row r="181" spans="1:18" ht="30" customHeight="1" x14ac:dyDescent="0.25">
      <c r="A181" s="48">
        <f t="shared" si="14"/>
        <v>173</v>
      </c>
      <c r="B181" s="48"/>
      <c r="C181" s="49"/>
      <c r="D181" s="50" t="str">
        <f t="shared" si="13"/>
        <v/>
      </c>
      <c r="E181" s="51"/>
      <c r="F181" s="52"/>
      <c r="G181" s="52"/>
      <c r="H181" s="52"/>
      <c r="I181" s="53"/>
      <c r="J181" s="54"/>
      <c r="K181" s="55"/>
      <c r="L181" s="56"/>
      <c r="M181" s="57"/>
      <c r="N181" s="58" t="e">
        <f t="shared" si="10"/>
        <v>#VALUE!</v>
      </c>
      <c r="O181" s="59"/>
      <c r="P181" s="59"/>
      <c r="Q181" s="60">
        <f t="shared" si="11"/>
        <v>0</v>
      </c>
      <c r="R181" s="61" t="e">
        <f t="shared" si="12"/>
        <v>#VALUE!</v>
      </c>
    </row>
    <row r="182" spans="1:18" ht="30" customHeight="1" x14ac:dyDescent="0.25">
      <c r="A182" s="48">
        <f t="shared" si="14"/>
        <v>174</v>
      </c>
      <c r="B182" s="48"/>
      <c r="C182" s="49"/>
      <c r="D182" s="50" t="str">
        <f t="shared" si="13"/>
        <v/>
      </c>
      <c r="E182" s="51"/>
      <c r="F182" s="52"/>
      <c r="G182" s="52"/>
      <c r="H182" s="52"/>
      <c r="I182" s="53"/>
      <c r="J182" s="54"/>
      <c r="K182" s="55"/>
      <c r="L182" s="56"/>
      <c r="M182" s="57"/>
      <c r="N182" s="58" t="e">
        <f t="shared" si="10"/>
        <v>#VALUE!</v>
      </c>
      <c r="O182" s="59"/>
      <c r="P182" s="59"/>
      <c r="Q182" s="60">
        <f t="shared" si="11"/>
        <v>0</v>
      </c>
      <c r="R182" s="61" t="e">
        <f t="shared" si="12"/>
        <v>#VALUE!</v>
      </c>
    </row>
    <row r="183" spans="1:18" ht="30" customHeight="1" x14ac:dyDescent="0.25">
      <c r="A183" s="48">
        <f t="shared" si="14"/>
        <v>175</v>
      </c>
      <c r="B183" s="48"/>
      <c r="C183" s="49"/>
      <c r="D183" s="50" t="str">
        <f t="shared" si="13"/>
        <v/>
      </c>
      <c r="E183" s="51"/>
      <c r="F183" s="52"/>
      <c r="G183" s="52"/>
      <c r="H183" s="52"/>
      <c r="I183" s="53"/>
      <c r="J183" s="54"/>
      <c r="K183" s="55"/>
      <c r="L183" s="56"/>
      <c r="M183" s="57"/>
      <c r="N183" s="58" t="e">
        <f t="shared" si="10"/>
        <v>#VALUE!</v>
      </c>
      <c r="O183" s="59"/>
      <c r="P183" s="59"/>
      <c r="Q183" s="60">
        <f t="shared" si="11"/>
        <v>0</v>
      </c>
      <c r="R183" s="61" t="e">
        <f t="shared" si="12"/>
        <v>#VALUE!</v>
      </c>
    </row>
    <row r="184" spans="1:18" ht="30" customHeight="1" x14ac:dyDescent="0.25">
      <c r="A184" s="48">
        <f t="shared" si="14"/>
        <v>176</v>
      </c>
      <c r="B184" s="48"/>
      <c r="C184" s="49"/>
      <c r="D184" s="50" t="str">
        <f t="shared" si="13"/>
        <v/>
      </c>
      <c r="E184" s="51"/>
      <c r="F184" s="52"/>
      <c r="G184" s="52"/>
      <c r="H184" s="52"/>
      <c r="I184" s="53"/>
      <c r="J184" s="54"/>
      <c r="K184" s="55"/>
      <c r="L184" s="56"/>
      <c r="M184" s="57"/>
      <c r="N184" s="58" t="e">
        <f t="shared" si="10"/>
        <v>#VALUE!</v>
      </c>
      <c r="O184" s="59"/>
      <c r="P184" s="59"/>
      <c r="Q184" s="60">
        <f t="shared" si="11"/>
        <v>0</v>
      </c>
      <c r="R184" s="61" t="e">
        <f t="shared" si="12"/>
        <v>#VALUE!</v>
      </c>
    </row>
    <row r="185" spans="1:18" s="63" customFormat="1" ht="30" customHeight="1" x14ac:dyDescent="0.25">
      <c r="A185" s="48">
        <f t="shared" si="14"/>
        <v>177</v>
      </c>
      <c r="B185" s="48"/>
      <c r="C185" s="49"/>
      <c r="D185" s="50" t="str">
        <f t="shared" si="13"/>
        <v/>
      </c>
      <c r="E185" s="51"/>
      <c r="F185" s="52"/>
      <c r="G185" s="52"/>
      <c r="H185" s="52"/>
      <c r="I185" s="53"/>
      <c r="J185" s="54"/>
      <c r="K185" s="55"/>
      <c r="L185" s="56"/>
      <c r="M185" s="57"/>
      <c r="N185" s="58" t="e">
        <f t="shared" si="10"/>
        <v>#VALUE!</v>
      </c>
      <c r="O185" s="59"/>
      <c r="P185" s="59"/>
      <c r="Q185" s="60">
        <f t="shared" si="11"/>
        <v>0</v>
      </c>
      <c r="R185" s="61" t="e">
        <f t="shared" si="12"/>
        <v>#VALUE!</v>
      </c>
    </row>
    <row r="186" spans="1:18" ht="30" customHeight="1" x14ac:dyDescent="0.25">
      <c r="A186" s="48">
        <f t="shared" si="14"/>
        <v>178</v>
      </c>
      <c r="B186" s="48"/>
      <c r="C186" s="49"/>
      <c r="D186" s="50" t="str">
        <f t="shared" si="13"/>
        <v/>
      </c>
      <c r="E186" s="51"/>
      <c r="F186" s="52"/>
      <c r="G186" s="52"/>
      <c r="H186" s="52"/>
      <c r="I186" s="53"/>
      <c r="J186" s="54"/>
      <c r="K186" s="55"/>
      <c r="L186" s="56"/>
      <c r="M186" s="57"/>
      <c r="N186" s="58" t="e">
        <f t="shared" si="10"/>
        <v>#VALUE!</v>
      </c>
      <c r="O186" s="59"/>
      <c r="P186" s="59"/>
      <c r="Q186" s="60">
        <f t="shared" si="11"/>
        <v>0</v>
      </c>
      <c r="R186" s="61" t="e">
        <f t="shared" si="12"/>
        <v>#VALUE!</v>
      </c>
    </row>
    <row r="187" spans="1:18" ht="30" customHeight="1" x14ac:dyDescent="0.25">
      <c r="A187" s="48">
        <f t="shared" si="14"/>
        <v>179</v>
      </c>
      <c r="B187" s="48"/>
      <c r="C187" s="49"/>
      <c r="D187" s="50" t="str">
        <f t="shared" si="13"/>
        <v/>
      </c>
      <c r="E187" s="51"/>
      <c r="F187" s="52"/>
      <c r="G187" s="52"/>
      <c r="H187" s="52"/>
      <c r="I187" s="53"/>
      <c r="J187" s="54"/>
      <c r="K187" s="55"/>
      <c r="L187" s="56"/>
      <c r="M187" s="57"/>
      <c r="N187" s="58" t="e">
        <f t="shared" si="10"/>
        <v>#VALUE!</v>
      </c>
      <c r="O187" s="59"/>
      <c r="P187" s="59"/>
      <c r="Q187" s="60">
        <f t="shared" si="11"/>
        <v>0</v>
      </c>
      <c r="R187" s="61" t="e">
        <f t="shared" si="12"/>
        <v>#VALUE!</v>
      </c>
    </row>
    <row r="188" spans="1:18" ht="30" customHeight="1" x14ac:dyDescent="0.25">
      <c r="A188" s="48">
        <f t="shared" si="14"/>
        <v>180</v>
      </c>
      <c r="B188" s="48"/>
      <c r="C188" s="49"/>
      <c r="D188" s="50" t="str">
        <f t="shared" si="13"/>
        <v/>
      </c>
      <c r="E188" s="51"/>
      <c r="F188" s="52"/>
      <c r="G188" s="52"/>
      <c r="H188" s="52"/>
      <c r="I188" s="53"/>
      <c r="J188" s="54"/>
      <c r="K188" s="55"/>
      <c r="L188" s="56"/>
      <c r="M188" s="57"/>
      <c r="N188" s="58" t="e">
        <f t="shared" si="10"/>
        <v>#VALUE!</v>
      </c>
      <c r="O188" s="59"/>
      <c r="P188" s="59"/>
      <c r="Q188" s="60">
        <f t="shared" si="11"/>
        <v>0</v>
      </c>
      <c r="R188" s="61" t="e">
        <f t="shared" si="12"/>
        <v>#VALUE!</v>
      </c>
    </row>
    <row r="189" spans="1:18" ht="30" customHeight="1" x14ac:dyDescent="0.25">
      <c r="A189" s="48">
        <f t="shared" si="14"/>
        <v>181</v>
      </c>
      <c r="B189" s="48"/>
      <c r="C189" s="49"/>
      <c r="D189" s="50" t="str">
        <f t="shared" si="13"/>
        <v/>
      </c>
      <c r="E189" s="51"/>
      <c r="F189" s="52"/>
      <c r="G189" s="52"/>
      <c r="H189" s="52"/>
      <c r="I189" s="53"/>
      <c r="J189" s="54"/>
      <c r="K189" s="55"/>
      <c r="L189" s="56"/>
      <c r="M189" s="57"/>
      <c r="N189" s="58" t="e">
        <f t="shared" si="10"/>
        <v>#VALUE!</v>
      </c>
      <c r="O189" s="59"/>
      <c r="P189" s="59"/>
      <c r="Q189" s="60">
        <f t="shared" si="11"/>
        <v>0</v>
      </c>
      <c r="R189" s="61" t="e">
        <f t="shared" si="12"/>
        <v>#VALUE!</v>
      </c>
    </row>
    <row r="190" spans="1:18" ht="30" customHeight="1" x14ac:dyDescent="0.25">
      <c r="A190" s="48">
        <f t="shared" si="14"/>
        <v>182</v>
      </c>
      <c r="B190" s="48"/>
      <c r="C190" s="49"/>
      <c r="D190" s="50" t="str">
        <f t="shared" si="13"/>
        <v/>
      </c>
      <c r="E190" s="51"/>
      <c r="F190" s="52"/>
      <c r="G190" s="52"/>
      <c r="H190" s="52"/>
      <c r="I190" s="53"/>
      <c r="J190" s="54"/>
      <c r="K190" s="55"/>
      <c r="L190" s="56"/>
      <c r="M190" s="57"/>
      <c r="N190" s="58" t="e">
        <f t="shared" si="10"/>
        <v>#VALUE!</v>
      </c>
      <c r="O190" s="59"/>
      <c r="P190" s="59"/>
      <c r="Q190" s="60">
        <f t="shared" si="11"/>
        <v>0</v>
      </c>
      <c r="R190" s="61" t="e">
        <f t="shared" si="12"/>
        <v>#VALUE!</v>
      </c>
    </row>
    <row r="191" spans="1:18" s="63" customFormat="1" ht="30" customHeight="1" x14ac:dyDescent="0.25">
      <c r="A191" s="48">
        <f t="shared" si="14"/>
        <v>183</v>
      </c>
      <c r="B191" s="48"/>
      <c r="C191" s="49"/>
      <c r="D191" s="50" t="str">
        <f t="shared" si="13"/>
        <v/>
      </c>
      <c r="E191" s="51"/>
      <c r="F191" s="52"/>
      <c r="G191" s="52"/>
      <c r="H191" s="52"/>
      <c r="I191" s="53"/>
      <c r="J191" s="54"/>
      <c r="K191" s="55"/>
      <c r="L191" s="56"/>
      <c r="M191" s="57"/>
      <c r="N191" s="58" t="e">
        <f t="shared" si="10"/>
        <v>#VALUE!</v>
      </c>
      <c r="O191" s="59"/>
      <c r="P191" s="59"/>
      <c r="Q191" s="60">
        <f t="shared" si="11"/>
        <v>0</v>
      </c>
      <c r="R191" s="61" t="e">
        <f t="shared" si="12"/>
        <v>#VALUE!</v>
      </c>
    </row>
    <row r="192" spans="1:18" ht="30" customHeight="1" x14ac:dyDescent="0.25">
      <c r="A192" s="48">
        <f t="shared" si="14"/>
        <v>184</v>
      </c>
      <c r="B192" s="48"/>
      <c r="C192" s="49"/>
      <c r="D192" s="50" t="str">
        <f t="shared" si="13"/>
        <v/>
      </c>
      <c r="E192" s="51"/>
      <c r="F192" s="52"/>
      <c r="G192" s="52"/>
      <c r="H192" s="52"/>
      <c r="I192" s="53"/>
      <c r="J192" s="54"/>
      <c r="K192" s="55"/>
      <c r="L192" s="56"/>
      <c r="M192" s="57"/>
      <c r="N192" s="58" t="e">
        <f t="shared" si="10"/>
        <v>#VALUE!</v>
      </c>
      <c r="O192" s="59"/>
      <c r="P192" s="59"/>
      <c r="Q192" s="60">
        <f t="shared" si="11"/>
        <v>0</v>
      </c>
      <c r="R192" s="61" t="e">
        <f t="shared" si="12"/>
        <v>#VALUE!</v>
      </c>
    </row>
    <row r="193" spans="1:18" ht="30" customHeight="1" x14ac:dyDescent="0.25">
      <c r="A193" s="48">
        <f t="shared" si="14"/>
        <v>185</v>
      </c>
      <c r="B193" s="48"/>
      <c r="C193" s="49"/>
      <c r="D193" s="50" t="str">
        <f t="shared" si="13"/>
        <v/>
      </c>
      <c r="E193" s="51"/>
      <c r="F193" s="52"/>
      <c r="G193" s="52"/>
      <c r="H193" s="52"/>
      <c r="I193" s="53"/>
      <c r="J193" s="54"/>
      <c r="K193" s="55"/>
      <c r="L193" s="56"/>
      <c r="M193" s="57"/>
      <c r="N193" s="58" t="e">
        <f t="shared" si="10"/>
        <v>#VALUE!</v>
      </c>
      <c r="O193" s="59"/>
      <c r="P193" s="59"/>
      <c r="Q193" s="60">
        <f t="shared" si="11"/>
        <v>0</v>
      </c>
      <c r="R193" s="61" t="e">
        <f t="shared" si="12"/>
        <v>#VALUE!</v>
      </c>
    </row>
    <row r="194" spans="1:18" ht="30" customHeight="1" x14ac:dyDescent="0.25">
      <c r="A194" s="48">
        <f t="shared" si="14"/>
        <v>186</v>
      </c>
      <c r="B194" s="48"/>
      <c r="C194" s="49"/>
      <c r="D194" s="50" t="str">
        <f t="shared" si="13"/>
        <v/>
      </c>
      <c r="E194" s="51"/>
      <c r="F194" s="52"/>
      <c r="G194" s="52"/>
      <c r="H194" s="52"/>
      <c r="I194" s="53"/>
      <c r="J194" s="54"/>
      <c r="K194" s="55"/>
      <c r="L194" s="56"/>
      <c r="M194" s="57"/>
      <c r="N194" s="58" t="e">
        <f t="shared" si="10"/>
        <v>#VALUE!</v>
      </c>
      <c r="O194" s="59"/>
      <c r="P194" s="59"/>
      <c r="Q194" s="60">
        <f t="shared" si="11"/>
        <v>0</v>
      </c>
      <c r="R194" s="61" t="e">
        <f t="shared" si="12"/>
        <v>#VALUE!</v>
      </c>
    </row>
    <row r="195" spans="1:18" ht="30" customHeight="1" x14ac:dyDescent="0.25">
      <c r="A195" s="48">
        <f t="shared" si="14"/>
        <v>187</v>
      </c>
      <c r="B195" s="48"/>
      <c r="C195" s="49"/>
      <c r="D195" s="50" t="str">
        <f t="shared" si="13"/>
        <v/>
      </c>
      <c r="E195" s="51"/>
      <c r="F195" s="52"/>
      <c r="G195" s="52"/>
      <c r="H195" s="52"/>
      <c r="I195" s="53"/>
      <c r="J195" s="54"/>
      <c r="K195" s="55"/>
      <c r="L195" s="56"/>
      <c r="M195" s="57"/>
      <c r="N195" s="58" t="e">
        <f t="shared" si="10"/>
        <v>#VALUE!</v>
      </c>
      <c r="O195" s="59"/>
      <c r="P195" s="59"/>
      <c r="Q195" s="60">
        <f t="shared" si="11"/>
        <v>0</v>
      </c>
      <c r="R195" s="61" t="e">
        <f t="shared" si="12"/>
        <v>#VALUE!</v>
      </c>
    </row>
    <row r="196" spans="1:18" ht="30" customHeight="1" x14ac:dyDescent="0.25">
      <c r="A196" s="48">
        <f t="shared" si="14"/>
        <v>188</v>
      </c>
      <c r="B196" s="48"/>
      <c r="C196" s="49"/>
      <c r="D196" s="50" t="str">
        <f t="shared" si="13"/>
        <v/>
      </c>
      <c r="E196" s="51"/>
      <c r="F196" s="52"/>
      <c r="G196" s="52"/>
      <c r="H196" s="52"/>
      <c r="I196" s="53"/>
      <c r="J196" s="54"/>
      <c r="K196" s="55"/>
      <c r="L196" s="56"/>
      <c r="M196" s="57"/>
      <c r="N196" s="58" t="e">
        <f t="shared" si="10"/>
        <v>#VALUE!</v>
      </c>
      <c r="O196" s="59"/>
      <c r="P196" s="59"/>
      <c r="Q196" s="60">
        <f t="shared" si="11"/>
        <v>0</v>
      </c>
      <c r="R196" s="61" t="e">
        <f t="shared" si="12"/>
        <v>#VALUE!</v>
      </c>
    </row>
    <row r="197" spans="1:18" ht="30" customHeight="1" x14ac:dyDescent="0.25">
      <c r="A197" s="48">
        <f t="shared" si="14"/>
        <v>189</v>
      </c>
      <c r="B197" s="48"/>
      <c r="C197" s="49"/>
      <c r="D197" s="50" t="str">
        <f t="shared" si="13"/>
        <v/>
      </c>
      <c r="E197" s="51"/>
      <c r="F197" s="52"/>
      <c r="G197" s="52"/>
      <c r="H197" s="52"/>
      <c r="I197" s="53"/>
      <c r="J197" s="54"/>
      <c r="K197" s="55"/>
      <c r="L197" s="56"/>
      <c r="M197" s="57"/>
      <c r="N197" s="58" t="e">
        <f t="shared" si="10"/>
        <v>#VALUE!</v>
      </c>
      <c r="O197" s="59"/>
      <c r="P197" s="59"/>
      <c r="Q197" s="60">
        <f t="shared" si="11"/>
        <v>0</v>
      </c>
      <c r="R197" s="61" t="e">
        <f t="shared" si="12"/>
        <v>#VALUE!</v>
      </c>
    </row>
    <row r="198" spans="1:18" ht="30" customHeight="1" x14ac:dyDescent="0.25">
      <c r="A198" s="48">
        <f t="shared" si="14"/>
        <v>190</v>
      </c>
      <c r="B198" s="48"/>
      <c r="C198" s="49"/>
      <c r="D198" s="50" t="str">
        <f t="shared" si="13"/>
        <v/>
      </c>
      <c r="E198" s="51"/>
      <c r="F198" s="52"/>
      <c r="G198" s="52"/>
      <c r="H198" s="52"/>
      <c r="I198" s="53"/>
      <c r="J198" s="54"/>
      <c r="K198" s="55"/>
      <c r="L198" s="56"/>
      <c r="M198" s="57"/>
      <c r="N198" s="58" t="e">
        <f t="shared" si="10"/>
        <v>#VALUE!</v>
      </c>
      <c r="O198" s="59"/>
      <c r="P198" s="59"/>
      <c r="Q198" s="60">
        <f t="shared" si="11"/>
        <v>0</v>
      </c>
      <c r="R198" s="61" t="e">
        <f t="shared" si="12"/>
        <v>#VALUE!</v>
      </c>
    </row>
    <row r="199" spans="1:18" ht="30" customHeight="1" x14ac:dyDescent="0.25">
      <c r="A199" s="48">
        <f t="shared" si="14"/>
        <v>191</v>
      </c>
      <c r="B199" s="48"/>
      <c r="C199" s="49"/>
      <c r="D199" s="50" t="str">
        <f t="shared" si="13"/>
        <v/>
      </c>
      <c r="E199" s="51"/>
      <c r="F199" s="52"/>
      <c r="G199" s="52"/>
      <c r="H199" s="52"/>
      <c r="I199" s="53"/>
      <c r="J199" s="54"/>
      <c r="K199" s="55"/>
      <c r="L199" s="56"/>
      <c r="M199" s="57"/>
      <c r="N199" s="58" t="e">
        <f t="shared" si="10"/>
        <v>#VALUE!</v>
      </c>
      <c r="O199" s="59"/>
      <c r="P199" s="59"/>
      <c r="Q199" s="60">
        <f t="shared" si="11"/>
        <v>0</v>
      </c>
      <c r="R199" s="61" t="e">
        <f t="shared" si="12"/>
        <v>#VALUE!</v>
      </c>
    </row>
    <row r="200" spans="1:18" ht="30" customHeight="1" x14ac:dyDescent="0.25">
      <c r="A200" s="48">
        <f t="shared" si="14"/>
        <v>192</v>
      </c>
      <c r="B200" s="48"/>
      <c r="C200" s="49"/>
      <c r="D200" s="50" t="str">
        <f t="shared" si="13"/>
        <v/>
      </c>
      <c r="E200" s="51"/>
      <c r="F200" s="52"/>
      <c r="G200" s="52"/>
      <c r="H200" s="52"/>
      <c r="I200" s="53"/>
      <c r="J200" s="54"/>
      <c r="K200" s="55"/>
      <c r="L200" s="56"/>
      <c r="M200" s="57"/>
      <c r="N200" s="58" t="e">
        <f t="shared" si="10"/>
        <v>#VALUE!</v>
      </c>
      <c r="O200" s="59"/>
      <c r="P200" s="59"/>
      <c r="Q200" s="60">
        <f t="shared" si="11"/>
        <v>0</v>
      </c>
      <c r="R200" s="61" t="e">
        <f t="shared" si="12"/>
        <v>#VALUE!</v>
      </c>
    </row>
    <row r="201" spans="1:18" ht="30" customHeight="1" x14ac:dyDescent="0.25">
      <c r="A201" s="48">
        <f t="shared" si="14"/>
        <v>193</v>
      </c>
      <c r="B201" s="48"/>
      <c r="C201" s="49"/>
      <c r="D201" s="50" t="str">
        <f t="shared" si="13"/>
        <v/>
      </c>
      <c r="E201" s="51"/>
      <c r="F201" s="52"/>
      <c r="G201" s="52"/>
      <c r="H201" s="52"/>
      <c r="I201" s="53"/>
      <c r="J201" s="54"/>
      <c r="K201" s="55"/>
      <c r="L201" s="56"/>
      <c r="M201" s="57"/>
      <c r="N201" s="58" t="e">
        <f t="shared" ref="N201:N212" si="15">M201*$J$3</f>
        <v>#VALUE!</v>
      </c>
      <c r="O201" s="59"/>
      <c r="P201" s="59"/>
      <c r="Q201" s="60">
        <f t="shared" ref="Q201:Q212" si="16">O201*P201</f>
        <v>0</v>
      </c>
      <c r="R201" s="61" t="e">
        <f t="shared" ref="R201:R212" si="17">Q201+N201</f>
        <v>#VALUE!</v>
      </c>
    </row>
    <row r="202" spans="1:18" ht="30" customHeight="1" x14ac:dyDescent="0.25">
      <c r="A202" s="48">
        <f t="shared" si="14"/>
        <v>194</v>
      </c>
      <c r="B202" s="48"/>
      <c r="C202" s="49"/>
      <c r="D202" s="50" t="str">
        <f t="shared" ref="D202:D212" si="18">IF(I202="","",(E202&amp;" / "&amp;F202&amp;" / "&amp;G202&amp;" / "&amp;H202&amp;" / "&amp;H202&amp;" / "&amp;I202))</f>
        <v/>
      </c>
      <c r="E202" s="51"/>
      <c r="F202" s="52"/>
      <c r="G202" s="52"/>
      <c r="H202" s="52"/>
      <c r="I202" s="53"/>
      <c r="J202" s="54"/>
      <c r="K202" s="55"/>
      <c r="L202" s="56"/>
      <c r="M202" s="57"/>
      <c r="N202" s="58" t="e">
        <f t="shared" si="15"/>
        <v>#VALUE!</v>
      </c>
      <c r="O202" s="59"/>
      <c r="P202" s="59"/>
      <c r="Q202" s="60">
        <f t="shared" si="16"/>
        <v>0</v>
      </c>
      <c r="R202" s="61" t="e">
        <f t="shared" si="17"/>
        <v>#VALUE!</v>
      </c>
    </row>
    <row r="203" spans="1:18" ht="30" customHeight="1" x14ac:dyDescent="0.25">
      <c r="A203" s="48">
        <f t="shared" ref="A203:A212" si="19">A202+1</f>
        <v>195</v>
      </c>
      <c r="B203" s="48"/>
      <c r="C203" s="49"/>
      <c r="D203" s="50" t="str">
        <f t="shared" si="18"/>
        <v/>
      </c>
      <c r="E203" s="51"/>
      <c r="F203" s="52"/>
      <c r="G203" s="52"/>
      <c r="H203" s="52"/>
      <c r="I203" s="53"/>
      <c r="J203" s="54"/>
      <c r="K203" s="55"/>
      <c r="L203" s="56"/>
      <c r="M203" s="57"/>
      <c r="N203" s="58" t="e">
        <f t="shared" si="15"/>
        <v>#VALUE!</v>
      </c>
      <c r="O203" s="59"/>
      <c r="P203" s="59"/>
      <c r="Q203" s="60">
        <f t="shared" si="16"/>
        <v>0</v>
      </c>
      <c r="R203" s="61" t="e">
        <f t="shared" si="17"/>
        <v>#VALUE!</v>
      </c>
    </row>
    <row r="204" spans="1:18" ht="30" customHeight="1" x14ac:dyDescent="0.25">
      <c r="A204" s="48">
        <f t="shared" si="19"/>
        <v>196</v>
      </c>
      <c r="B204" s="48"/>
      <c r="C204" s="49"/>
      <c r="D204" s="50" t="str">
        <f t="shared" si="18"/>
        <v/>
      </c>
      <c r="E204" s="51"/>
      <c r="F204" s="52"/>
      <c r="G204" s="52"/>
      <c r="H204" s="52"/>
      <c r="I204" s="53"/>
      <c r="J204" s="54"/>
      <c r="K204" s="55"/>
      <c r="L204" s="56"/>
      <c r="M204" s="57"/>
      <c r="N204" s="58" t="e">
        <f t="shared" si="15"/>
        <v>#VALUE!</v>
      </c>
      <c r="O204" s="59"/>
      <c r="P204" s="59"/>
      <c r="Q204" s="60">
        <f t="shared" si="16"/>
        <v>0</v>
      </c>
      <c r="R204" s="61" t="e">
        <f t="shared" si="17"/>
        <v>#VALUE!</v>
      </c>
    </row>
    <row r="205" spans="1:18" ht="30" customHeight="1" x14ac:dyDescent="0.25">
      <c r="A205" s="48">
        <f t="shared" si="19"/>
        <v>197</v>
      </c>
      <c r="B205" s="48"/>
      <c r="C205" s="49"/>
      <c r="D205" s="50" t="str">
        <f t="shared" si="18"/>
        <v/>
      </c>
      <c r="E205" s="51"/>
      <c r="F205" s="52"/>
      <c r="G205" s="52"/>
      <c r="H205" s="52"/>
      <c r="I205" s="53"/>
      <c r="J205" s="54"/>
      <c r="K205" s="55"/>
      <c r="L205" s="56"/>
      <c r="M205" s="57"/>
      <c r="N205" s="58" t="e">
        <f t="shared" si="15"/>
        <v>#VALUE!</v>
      </c>
      <c r="O205" s="59"/>
      <c r="P205" s="59"/>
      <c r="Q205" s="60">
        <f t="shared" si="16"/>
        <v>0</v>
      </c>
      <c r="R205" s="61" t="e">
        <f t="shared" si="17"/>
        <v>#VALUE!</v>
      </c>
    </row>
    <row r="206" spans="1:18" ht="30" customHeight="1" x14ac:dyDescent="0.25">
      <c r="A206" s="48">
        <f t="shared" si="19"/>
        <v>198</v>
      </c>
      <c r="B206" s="48"/>
      <c r="C206" s="49"/>
      <c r="D206" s="50" t="str">
        <f t="shared" si="18"/>
        <v/>
      </c>
      <c r="E206" s="51"/>
      <c r="F206" s="52"/>
      <c r="G206" s="52"/>
      <c r="H206" s="52"/>
      <c r="I206" s="53"/>
      <c r="J206" s="54"/>
      <c r="K206" s="55"/>
      <c r="L206" s="56"/>
      <c r="M206" s="57"/>
      <c r="N206" s="58" t="e">
        <f t="shared" si="15"/>
        <v>#VALUE!</v>
      </c>
      <c r="O206" s="59"/>
      <c r="P206" s="59"/>
      <c r="Q206" s="60">
        <f t="shared" si="16"/>
        <v>0</v>
      </c>
      <c r="R206" s="61" t="e">
        <f t="shared" si="17"/>
        <v>#VALUE!</v>
      </c>
    </row>
    <row r="207" spans="1:18" ht="30" customHeight="1" x14ac:dyDescent="0.25">
      <c r="A207" s="48">
        <f t="shared" si="19"/>
        <v>199</v>
      </c>
      <c r="B207" s="48"/>
      <c r="C207" s="49"/>
      <c r="D207" s="50" t="str">
        <f t="shared" si="18"/>
        <v/>
      </c>
      <c r="E207" s="51"/>
      <c r="F207" s="52"/>
      <c r="G207" s="52"/>
      <c r="H207" s="52"/>
      <c r="I207" s="53"/>
      <c r="J207" s="54"/>
      <c r="K207" s="55"/>
      <c r="L207" s="56"/>
      <c r="M207" s="57"/>
      <c r="N207" s="58" t="e">
        <f t="shared" si="15"/>
        <v>#VALUE!</v>
      </c>
      <c r="O207" s="59"/>
      <c r="P207" s="59"/>
      <c r="Q207" s="60">
        <f t="shared" si="16"/>
        <v>0</v>
      </c>
      <c r="R207" s="61" t="e">
        <f t="shared" si="17"/>
        <v>#VALUE!</v>
      </c>
    </row>
    <row r="208" spans="1:18" ht="30" customHeight="1" x14ac:dyDescent="0.25">
      <c r="A208" s="48">
        <f t="shared" si="19"/>
        <v>200</v>
      </c>
      <c r="B208" s="48"/>
      <c r="C208" s="49"/>
      <c r="D208" s="50" t="str">
        <f t="shared" si="18"/>
        <v/>
      </c>
      <c r="E208" s="51"/>
      <c r="F208" s="52"/>
      <c r="G208" s="52"/>
      <c r="H208" s="52"/>
      <c r="I208" s="53"/>
      <c r="J208" s="54"/>
      <c r="K208" s="55"/>
      <c r="L208" s="56"/>
      <c r="M208" s="57"/>
      <c r="N208" s="58" t="e">
        <f t="shared" si="15"/>
        <v>#VALUE!</v>
      </c>
      <c r="O208" s="59"/>
      <c r="P208" s="59"/>
      <c r="Q208" s="60">
        <f t="shared" si="16"/>
        <v>0</v>
      </c>
      <c r="R208" s="61" t="e">
        <f t="shared" si="17"/>
        <v>#VALUE!</v>
      </c>
    </row>
    <row r="209" spans="1:18" ht="30" customHeight="1" x14ac:dyDescent="0.25">
      <c r="A209" s="48">
        <f t="shared" si="19"/>
        <v>201</v>
      </c>
      <c r="B209" s="48"/>
      <c r="C209" s="49"/>
      <c r="D209" s="50" t="str">
        <f t="shared" si="18"/>
        <v/>
      </c>
      <c r="E209" s="51"/>
      <c r="F209" s="52"/>
      <c r="G209" s="52"/>
      <c r="H209" s="52"/>
      <c r="I209" s="53"/>
      <c r="J209" s="54"/>
      <c r="K209" s="55"/>
      <c r="L209" s="56"/>
      <c r="M209" s="57"/>
      <c r="N209" s="58" t="e">
        <f t="shared" si="15"/>
        <v>#VALUE!</v>
      </c>
      <c r="O209" s="59"/>
      <c r="P209" s="59"/>
      <c r="Q209" s="60">
        <f t="shared" si="16"/>
        <v>0</v>
      </c>
      <c r="R209" s="61" t="e">
        <f t="shared" si="17"/>
        <v>#VALUE!</v>
      </c>
    </row>
    <row r="210" spans="1:18" ht="30" customHeight="1" x14ac:dyDescent="0.25">
      <c r="A210" s="48">
        <f t="shared" si="19"/>
        <v>202</v>
      </c>
      <c r="B210" s="48"/>
      <c r="C210" s="49"/>
      <c r="D210" s="50" t="str">
        <f t="shared" si="18"/>
        <v/>
      </c>
      <c r="E210" s="51"/>
      <c r="F210" s="52"/>
      <c r="G210" s="52"/>
      <c r="H210" s="52"/>
      <c r="I210" s="53"/>
      <c r="J210" s="54"/>
      <c r="K210" s="55"/>
      <c r="L210" s="56"/>
      <c r="M210" s="57"/>
      <c r="N210" s="58" t="e">
        <f t="shared" si="15"/>
        <v>#VALUE!</v>
      </c>
      <c r="O210" s="59"/>
      <c r="P210" s="59"/>
      <c r="Q210" s="60">
        <f t="shared" si="16"/>
        <v>0</v>
      </c>
      <c r="R210" s="61" t="e">
        <f t="shared" si="17"/>
        <v>#VALUE!</v>
      </c>
    </row>
    <row r="211" spans="1:18" ht="30" customHeight="1" x14ac:dyDescent="0.25">
      <c r="A211" s="48">
        <f t="shared" si="19"/>
        <v>203</v>
      </c>
      <c r="B211" s="48"/>
      <c r="C211" s="49"/>
      <c r="D211" s="50" t="str">
        <f t="shared" si="18"/>
        <v/>
      </c>
      <c r="E211" s="51"/>
      <c r="F211" s="52"/>
      <c r="G211" s="52"/>
      <c r="H211" s="52"/>
      <c r="I211" s="53"/>
      <c r="J211" s="54"/>
      <c r="K211" s="55"/>
      <c r="L211" s="56"/>
      <c r="M211" s="57"/>
      <c r="N211" s="58" t="e">
        <f t="shared" si="15"/>
        <v>#VALUE!</v>
      </c>
      <c r="O211" s="59"/>
      <c r="P211" s="59"/>
      <c r="Q211" s="60">
        <f t="shared" si="16"/>
        <v>0</v>
      </c>
      <c r="R211" s="61" t="e">
        <f t="shared" si="17"/>
        <v>#VALUE!</v>
      </c>
    </row>
    <row r="212" spans="1:18" ht="30" customHeight="1" x14ac:dyDescent="0.25">
      <c r="A212" s="48">
        <f t="shared" si="19"/>
        <v>204</v>
      </c>
      <c r="B212" s="48"/>
      <c r="C212" s="49"/>
      <c r="D212" s="50" t="str">
        <f t="shared" si="18"/>
        <v/>
      </c>
      <c r="E212" s="51"/>
      <c r="F212" s="52"/>
      <c r="G212" s="52"/>
      <c r="H212" s="52"/>
      <c r="I212" s="53"/>
      <c r="J212" s="54"/>
      <c r="K212" s="55"/>
      <c r="L212" s="56"/>
      <c r="M212" s="57"/>
      <c r="N212" s="58" t="e">
        <f t="shared" si="15"/>
        <v>#VALUE!</v>
      </c>
      <c r="O212" s="59"/>
      <c r="P212" s="59"/>
      <c r="Q212" s="60">
        <f t="shared" si="16"/>
        <v>0</v>
      </c>
      <c r="R212" s="61" t="e">
        <f t="shared" si="17"/>
        <v>#VALUE!</v>
      </c>
    </row>
  </sheetData>
  <autoFilter ref="A8:R206"/>
  <mergeCells count="6">
    <mergeCell ref="A1:R1"/>
    <mergeCell ref="P3:R3"/>
    <mergeCell ref="A4:R4"/>
    <mergeCell ref="D7:I7"/>
    <mergeCell ref="K7:N7"/>
    <mergeCell ref="O7:Q7"/>
  </mergeCells>
  <dataValidations count="1">
    <dataValidation type="list" allowBlank="1" showInputMessage="1" showErrorMessage="1" sqref="C9:C212">
      <formula1>"BPU Portes &amp; portails,BPU Compresseurs,BPU Levage,BPU Station carburant,BPU Location matériel"</formula1>
    </dataValidation>
  </dataValidations>
  <pageMargins left="0.70866141732283472" right="0.70866141732283472" top="0.74803149606299213" bottom="0.74803149606299213" header="0.31496062992125984" footer="0.31496062992125984"/>
  <pageSetup paperSize="9" scale="40" fitToHeight="21" orientation="landscape" r:id="rId1"/>
  <headerFooter>
    <oddHeader>&amp;C&amp;F - &amp;A&amp;R&amp;D</oddHead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Aide - Lisez moi</vt:lpstr>
      <vt:lpstr>PAGE DE GARDE</vt:lpstr>
      <vt:lpstr>BPU install eau &amp; env</vt:lpstr>
      <vt:lpstr>COEFFICIENTS</vt:lpstr>
      <vt:lpstr>CréationPrixNouveaux TOUS</vt:lpstr>
      <vt:lpstr>'BPU install eau &amp; env'!Impression_des_titres</vt:lpstr>
      <vt:lpstr>'CréationPrixNouveaux TOUS'!Impression_des_titres</vt:lpstr>
      <vt:lpstr>'BPU install eau &amp; env'!Zone_d_impression</vt:lpstr>
      <vt:lpstr>'CréationPrixNouveaux TOUS'!Zone_d_impression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 Christophe TSEF 1CL</dc:creator>
  <cp:lastModifiedBy>FRANCHET Christophe TSEF 1CL</cp:lastModifiedBy>
  <dcterms:created xsi:type="dcterms:W3CDTF">2025-02-27T10:20:23Z</dcterms:created>
  <dcterms:modified xsi:type="dcterms:W3CDTF">2025-08-29T08:11:29Z</dcterms:modified>
</cp:coreProperties>
</file>