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T:\Commun\Service Financier\MARCHES - PATRIMOINE\2025-024 - Maintenance des installations électriques\"/>
    </mc:Choice>
  </mc:AlternateContent>
  <xr:revisionPtr revIDLastSave="0" documentId="13_ncr:1_{9DFB53B1-7ECD-4DA6-8C9D-FD6E16AF3CEC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BPU Prestations hors forfait" sheetId="1" r:id="rId1"/>
    <sheet name="BPU Travaux hors forfait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1" l="1"/>
  <c r="E23" i="8"/>
  <c r="E70" i="8"/>
  <c r="E24" i="1"/>
  <c r="E62" i="8"/>
  <c r="E6" i="8" l="1"/>
</calcChain>
</file>

<file path=xl/sharedStrings.xml><?xml version="1.0" encoding="utf-8"?>
<sst xmlns="http://schemas.openxmlformats.org/spreadsheetml/2006/main" count="101" uniqueCount="100">
  <si>
    <t>1.1- Taux horaires</t>
  </si>
  <si>
    <t>Niveau</t>
  </si>
  <si>
    <t>Compétences</t>
  </si>
  <si>
    <t>Répartition estimative</t>
  </si>
  <si>
    <t>Taux horaire € HT</t>
  </si>
  <si>
    <t>Ingénieur</t>
  </si>
  <si>
    <t>Généraliste</t>
  </si>
  <si>
    <t>Technicien supérieur</t>
  </si>
  <si>
    <t>Automaticien</t>
  </si>
  <si>
    <t>Projeteur</t>
  </si>
  <si>
    <t>MOYENNE</t>
  </si>
  <si>
    <t>1.2 - Coefficient applicable sur le prix d'achat des pièces de rechange</t>
  </si>
  <si>
    <t>Valeur du coefficient</t>
  </si>
  <si>
    <t>Montant unitaire pièce ou prestation</t>
  </si>
  <si>
    <t>Coefficient</t>
  </si>
  <si>
    <t>Entre 2001 € et 5000 €</t>
  </si>
  <si>
    <t>Au dessus de 5001 €</t>
  </si>
  <si>
    <t>Electricien CFO</t>
  </si>
  <si>
    <t>Electricien CFA</t>
  </si>
  <si>
    <t>Type de prestation</t>
  </si>
  <si>
    <t>Coût unitaire en € HT</t>
  </si>
  <si>
    <t>Fourniture et pose d'une carte supplémentaire pour UTL</t>
  </si>
  <si>
    <t>Fourniture, pose et raccordement d'un clavier lecteur de badge</t>
  </si>
  <si>
    <t>Fourniture, pose et raccordement d'une UTL</t>
  </si>
  <si>
    <t>Fourniture, pose et raccordement d'une dalle LED 600x600 4000 lumens</t>
  </si>
  <si>
    <t>Fourniture, pose et raccordement d'un BAES</t>
  </si>
  <si>
    <t>Mètre linéaire de tube ICTA</t>
  </si>
  <si>
    <t>Mètre linéaire de tube IRO</t>
  </si>
  <si>
    <t>Remplacement d'un BAES</t>
  </si>
  <si>
    <t>Remplacement d'un dispositif d'arrêt d'urgence</t>
  </si>
  <si>
    <t>Remplacement de 2 cellules de détection</t>
  </si>
  <si>
    <t>Remplacement d'une barre palpeuse</t>
  </si>
  <si>
    <t>Remplacement kit radio type ETME PULSAR pour barre palpeuse</t>
  </si>
  <si>
    <t>Remplacement d'une centrale intrusion</t>
  </si>
  <si>
    <t>Remplacement d'un détecteur IR</t>
  </si>
  <si>
    <t>Remplacement d'un transmetteur téléphonique digital/vocal 4 entrées</t>
  </si>
  <si>
    <t>Fourniture, pose et raccordement d'un diffuseur sonore</t>
  </si>
  <si>
    <t>Fourniture, pose et raccordement d'un diffuseur sonore et lumineux</t>
  </si>
  <si>
    <t>Mètre linéaire de câble 1 paire 9/10</t>
  </si>
  <si>
    <t>Mètre linéaire de câble 3 paires 9/10</t>
  </si>
  <si>
    <t>Mètre linéaire de câble CR1 2x1,5mm</t>
  </si>
  <si>
    <t>Recharge d'une bouteille FM200</t>
  </si>
  <si>
    <t>Reconditionnement d'un détecteur incendie</t>
  </si>
  <si>
    <t>Remplacement d'un déclencheur manuel</t>
  </si>
  <si>
    <t>Remplacement d'un diffuseur sonore</t>
  </si>
  <si>
    <t>Remplacement d'une bouteille FM200</t>
  </si>
  <si>
    <t>Remplacement d'une ventouse sur PCF / volet</t>
  </si>
  <si>
    <t>Requalification d'une bouteille FM200</t>
  </si>
  <si>
    <t>Test d'étanchéité "VENTITEST" des 2 pièces sous extinction automatique FM200</t>
  </si>
  <si>
    <t>(exemple : pour une majoration de prix de 10%, le coefficient est égal à 1,1)</t>
  </si>
  <si>
    <t>2 - Etablissement de devis pour des travaux complémentaires (BPU)</t>
  </si>
  <si>
    <t>1 - Etablissement de devis pour prestations hors forfait</t>
  </si>
  <si>
    <t>Lot</t>
  </si>
  <si>
    <t>LOT 3 - ÉLECTROMÉCANIQUE</t>
  </si>
  <si>
    <t>Remplacement d'un moteur portail automatique</t>
  </si>
  <si>
    <t>Remplacement d'une lisse simple</t>
  </si>
  <si>
    <t>Location à la journée d'un groupe éléctrogène 30 kVA</t>
  </si>
  <si>
    <t>Fourniture, pose et raccordement d'un déclencheur manuel</t>
  </si>
  <si>
    <t>Fourniture, pose et raccordement d'un diffuseur lumineux</t>
  </si>
  <si>
    <t>Fourniture, pose et raccordement d'une centrale de gestion</t>
  </si>
  <si>
    <t xml:space="preserve">Fourniture, pose et raccordement d'un bris de glace de déverrouillage </t>
  </si>
  <si>
    <t>Fourniture, pose et raccordement d'un bouton poussoir</t>
  </si>
  <si>
    <t>LOT 1 - COURANT FORT</t>
  </si>
  <si>
    <t>Jusqu'à 2000 €</t>
  </si>
  <si>
    <t>Fourniture, pose et raccordement d'un détecteur incendie optique de fumée</t>
  </si>
  <si>
    <t>Fourniture, pose et raccordement d'un détecteur incendie thermovélocimétrique</t>
  </si>
  <si>
    <t>Fourniture, pose et raccordement d'un détecteur incendie multicritère (optique + thermique)</t>
  </si>
  <si>
    <t>Fourniture, pose et raccordement d'un détecteur incendie linéaire</t>
  </si>
  <si>
    <t>Remplacement d'un détecteur incendie optique de fumée</t>
  </si>
  <si>
    <t>Remplacement d'un détecteur incendie thermovélocimétrique</t>
  </si>
  <si>
    <t>Remplacement d'un détecteur incendie multicritère (optique + thermique)</t>
  </si>
  <si>
    <t>Remplacement d'un détecteur incendie linéaire</t>
  </si>
  <si>
    <t>Mètre linéaire de câble 3G1,5mm²</t>
  </si>
  <si>
    <t>Mètre linéaire de câble 3G2,5mm²</t>
  </si>
  <si>
    <t>Mètre linéaire de câble 5G2,5mm²</t>
  </si>
  <si>
    <t>Remplacement d'un différentiel monophasé &gt; 32A</t>
  </si>
  <si>
    <t>Remplacement d'un disjoncteur monophasé &gt; 32A</t>
  </si>
  <si>
    <t>LOT 2 - CONTRÔLE D'ACCÈS ET SSI</t>
  </si>
  <si>
    <t>Moyenne des coûts unitaires en € HT (pondérée)</t>
  </si>
  <si>
    <t>Pondération</t>
  </si>
  <si>
    <t>Remplacement d'un différentiel monophasé ≤ 32A</t>
  </si>
  <si>
    <t>Remplacement d'un disjoncteur monophasé ≤ 32A</t>
  </si>
  <si>
    <t>Remplacement d'un disjoncteur triphasé ≤ 32A</t>
  </si>
  <si>
    <t>Remplacement d'un disjoncteur triphasé &gt; 32A</t>
  </si>
  <si>
    <t>Fourniture, pose et raccordement d'un indicateur d'action</t>
  </si>
  <si>
    <t>Extension de variables Horizon 500 points</t>
  </si>
  <si>
    <t>Remplacement d'une carte réseau CMSI</t>
  </si>
  <si>
    <t>Remplacement d'une AES (12 V 24 Ah)</t>
  </si>
  <si>
    <t>Remplacement d'une carte CMSI type CMSI 8000 de marque ESSER</t>
  </si>
  <si>
    <t>Remplacement d'une carte ECS type IQ8 Control M de marque ESSER</t>
  </si>
  <si>
    <t>LOT 4- PHOTOVOLTAÏQUE</t>
  </si>
  <si>
    <t>Coffret AC ou DC</t>
  </si>
  <si>
    <t>Remplacement d'un module photovoltaïque type JA SOLAR JAM60S20 365-390/MR</t>
  </si>
  <si>
    <t>Onduleur installations photovoltaïques type SMA STP 50-41</t>
  </si>
  <si>
    <t>Onduleur installations photovoltaïques type SMA STP 110-60</t>
  </si>
  <si>
    <t>Système d'intégration type SMA DATA MANAGER M SUNNY PORTAL</t>
  </si>
  <si>
    <t>Remplacement d'un moteur barrière automatique</t>
  </si>
  <si>
    <t>Réalisation marquage au sol barrière ou portail</t>
  </si>
  <si>
    <t>2025-024 - AE Annexe 2 - BPU / 1</t>
  </si>
  <si>
    <t>2025-024 - AE Annexe 2 - BPU 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</si>
</sst>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Protection="1"/>
    <xf numFmtId="0" fontId="7" fillId="0" borderId="5" xfId="7" applyFont="1" applyBorder="1" applyAlignment="1" applyProtection="1">
      <alignment horizontal="center" vertical="center" wrapText="1"/>
    </xf>
    <xf numFmtId="0" fontId="5" fillId="2" borderId="5" xfId="3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44" fontId="8" fillId="0" borderId="0" xfId="2" applyFont="1" applyProtection="1"/>
    <xf numFmtId="0" fontId="8" fillId="0" borderId="0" xfId="0" applyFont="1"/>
    <xf numFmtId="165" fontId="0" fillId="0" borderId="0" xfId="0" applyNumberFormat="1"/>
    <xf numFmtId="0" fontId="8" fillId="0" borderId="2" xfId="0" applyFont="1" applyBorder="1" applyAlignment="1" applyProtection="1">
      <alignment vertical="center" wrapText="1"/>
    </xf>
    <xf numFmtId="0" fontId="8" fillId="0" borderId="30" xfId="0" applyFont="1" applyBorder="1" applyAlignment="1" applyProtection="1">
      <alignment vertical="center" wrapText="1"/>
    </xf>
    <xf numFmtId="165" fontId="8" fillId="0" borderId="17" xfId="0" applyNumberFormat="1" applyFont="1" applyBorder="1" applyAlignment="1" applyProtection="1">
      <alignment vertical="center" wrapText="1"/>
      <protection locked="0"/>
    </xf>
    <xf numFmtId="165" fontId="8" fillId="0" borderId="18" xfId="0" applyNumberFormat="1" applyFont="1" applyBorder="1" applyAlignment="1" applyProtection="1">
      <alignment vertical="center" wrapText="1"/>
      <protection locked="0"/>
    </xf>
    <xf numFmtId="165" fontId="8" fillId="4" borderId="16" xfId="0" applyNumberFormat="1" applyFont="1" applyFill="1" applyBorder="1" applyAlignment="1" applyProtection="1">
      <alignment horizontal="center" vertical="center" wrapText="1"/>
    </xf>
    <xf numFmtId="165" fontId="8" fillId="0" borderId="19" xfId="0" applyNumberFormat="1" applyFont="1" applyBorder="1" applyAlignment="1" applyProtection="1">
      <alignment vertical="center" wrapText="1"/>
      <protection locked="0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24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/>
    </xf>
    <xf numFmtId="10" fontId="8" fillId="0" borderId="25" xfId="8" applyNumberFormat="1" applyFont="1" applyBorder="1" applyAlignment="1" applyProtection="1">
      <alignment horizontal="center" vertical="center" wrapText="1"/>
      <protection locked="0"/>
    </xf>
    <xf numFmtId="10" fontId="8" fillId="0" borderId="26" xfId="8" applyNumberFormat="1" applyFont="1" applyBorder="1" applyAlignment="1" applyProtection="1">
      <alignment horizontal="center" vertical="center" wrapText="1"/>
      <protection locked="0"/>
    </xf>
    <xf numFmtId="10" fontId="8" fillId="0" borderId="27" xfId="8" applyNumberFormat="1" applyFont="1" applyBorder="1" applyAlignment="1" applyProtection="1">
      <alignment horizontal="center" vertical="center" wrapText="1"/>
      <protection locked="0"/>
    </xf>
    <xf numFmtId="10" fontId="8" fillId="0" borderId="0" xfId="8" applyNumberFormat="1" applyFont="1" applyAlignment="1" applyProtection="1">
      <alignment horizontal="center"/>
    </xf>
    <xf numFmtId="10" fontId="8" fillId="4" borderId="16" xfId="8" applyNumberFormat="1" applyFont="1" applyFill="1" applyBorder="1" applyAlignment="1" applyProtection="1">
      <alignment horizontal="center" vertical="center" wrapText="1"/>
    </xf>
    <xf numFmtId="10" fontId="8" fillId="0" borderId="0" xfId="8" applyNumberFormat="1" applyFont="1" applyAlignment="1">
      <alignment horizontal="center"/>
    </xf>
    <xf numFmtId="10" fontId="0" fillId="0" borderId="0" xfId="8" applyNumberFormat="1" applyFont="1" applyAlignment="1">
      <alignment horizontal="center"/>
    </xf>
    <xf numFmtId="0" fontId="10" fillId="0" borderId="0" xfId="0" applyFont="1"/>
    <xf numFmtId="0" fontId="6" fillId="0" borderId="0" xfId="0" applyFont="1" applyProtection="1"/>
    <xf numFmtId="0" fontId="5" fillId="0" borderId="0" xfId="0" applyFont="1" applyProtection="1"/>
    <xf numFmtId="0" fontId="6" fillId="0" borderId="0" xfId="0" applyFont="1" applyFill="1" applyBorder="1" applyAlignment="1" applyProtection="1">
      <alignment horizontal="center" vertical="center"/>
    </xf>
    <xf numFmtId="0" fontId="5" fillId="0" borderId="0" xfId="3" applyFont="1" applyAlignment="1" applyProtection="1">
      <alignment vertical="center" wrapText="1"/>
    </xf>
    <xf numFmtId="11" fontId="6" fillId="0" borderId="0" xfId="3" applyNumberFormat="1" applyFont="1" applyFill="1" applyBorder="1" applyAlignment="1" applyProtection="1">
      <alignment horizontal="center" vertical="center" wrapText="1"/>
    </xf>
    <xf numFmtId="0" fontId="6" fillId="3" borderId="11" xfId="3" applyFont="1" applyFill="1" applyBorder="1" applyAlignment="1" applyProtection="1">
      <alignment horizontal="center" vertical="center" wrapText="1"/>
    </xf>
    <xf numFmtId="0" fontId="6" fillId="3" borderId="13" xfId="3" applyFont="1" applyFill="1" applyBorder="1" applyAlignment="1" applyProtection="1">
      <alignment horizontal="center" vertical="center" wrapText="1"/>
    </xf>
    <xf numFmtId="0" fontId="6" fillId="3" borderId="16" xfId="3" applyFont="1" applyFill="1" applyBorder="1" applyAlignment="1" applyProtection="1">
      <alignment horizontal="center" vertical="center" wrapText="1"/>
    </xf>
    <xf numFmtId="0" fontId="5" fillId="0" borderId="0" xfId="4" applyFont="1" applyProtection="1"/>
    <xf numFmtId="0" fontId="5" fillId="0" borderId="14" xfId="3" applyFont="1" applyBorder="1" applyAlignment="1" applyProtection="1">
      <alignment horizontal="center" vertical="center" wrapText="1"/>
    </xf>
    <xf numFmtId="44" fontId="5" fillId="0" borderId="0" xfId="6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15" xfId="3" applyFont="1" applyBorder="1" applyAlignment="1" applyProtection="1">
      <alignment horizontal="center" vertical="center" wrapText="1"/>
    </xf>
    <xf numFmtId="44" fontId="6" fillId="8" borderId="10" xfId="2" applyFont="1" applyFill="1" applyBorder="1" applyAlignment="1" applyProtection="1">
      <alignment vertical="center"/>
    </xf>
    <xf numFmtId="0" fontId="5" fillId="0" borderId="0" xfId="3" applyFont="1" applyBorder="1" applyAlignment="1" applyProtection="1">
      <alignment vertical="center" wrapText="1"/>
    </xf>
    <xf numFmtId="0" fontId="5" fillId="3" borderId="5" xfId="3" applyFont="1" applyFill="1" applyBorder="1" applyAlignment="1" applyProtection="1">
      <alignment horizontal="center" vertical="center" wrapText="1"/>
    </xf>
    <xf numFmtId="0" fontId="5" fillId="3" borderId="1" xfId="3" applyFont="1" applyFill="1" applyBorder="1" applyAlignment="1" applyProtection="1">
      <alignment horizontal="center" vertical="center" wrapText="1"/>
    </xf>
    <xf numFmtId="0" fontId="5" fillId="3" borderId="21" xfId="3" applyFont="1" applyFill="1" applyBorder="1" applyAlignment="1" applyProtection="1">
      <alignment horizontal="center" vertical="center" wrapText="1"/>
    </xf>
    <xf numFmtId="9" fontId="5" fillId="0" borderId="14" xfId="1" applyNumberFormat="1" applyFont="1" applyBorder="1" applyAlignment="1" applyProtection="1">
      <alignment horizontal="center" vertical="center" wrapText="1"/>
    </xf>
    <xf numFmtId="44" fontId="5" fillId="0" borderId="17" xfId="5" applyFont="1" applyFill="1" applyBorder="1" applyAlignment="1" applyProtection="1">
      <alignment horizontal="center" vertical="center"/>
      <protection locked="0"/>
    </xf>
    <xf numFmtId="44" fontId="5" fillId="0" borderId="18" xfId="5" applyFont="1" applyBorder="1" applyAlignment="1" applyProtection="1">
      <alignment vertical="center"/>
      <protection locked="0"/>
    </xf>
    <xf numFmtId="44" fontId="5" fillId="0" borderId="19" xfId="5" applyFont="1" applyBorder="1" applyAlignment="1" applyProtection="1">
      <alignment vertical="center"/>
      <protection locked="0"/>
    </xf>
    <xf numFmtId="164" fontId="5" fillId="0" borderId="17" xfId="1" applyFont="1" applyBorder="1" applyAlignment="1" applyProtection="1">
      <alignment vertical="center"/>
      <protection locked="0"/>
    </xf>
    <xf numFmtId="164" fontId="5" fillId="0" borderId="18" xfId="1" applyFont="1" applyBorder="1" applyAlignment="1" applyProtection="1">
      <alignment vertical="center"/>
      <protection locked="0"/>
    </xf>
    <xf numFmtId="164" fontId="5" fillId="0" borderId="22" xfId="1" applyFont="1" applyBorder="1" applyAlignment="1" applyProtection="1">
      <alignment vertical="center"/>
      <protection locked="0"/>
    </xf>
    <xf numFmtId="164" fontId="6" fillId="8" borderId="7" xfId="1" applyFont="1" applyFill="1" applyBorder="1" applyAlignment="1" applyProtection="1"/>
    <xf numFmtId="165" fontId="8" fillId="0" borderId="38" xfId="0" applyNumberFormat="1" applyFont="1" applyBorder="1" applyAlignment="1" applyProtection="1">
      <alignment vertical="center" wrapText="1"/>
      <protection locked="0"/>
    </xf>
    <xf numFmtId="0" fontId="8" fillId="0" borderId="6" xfId="0" applyFont="1" applyBorder="1"/>
    <xf numFmtId="165" fontId="8" fillId="0" borderId="39" xfId="0" applyNumberFormat="1" applyFont="1" applyBorder="1" applyAlignment="1" applyProtection="1">
      <alignment vertical="center" wrapText="1"/>
      <protection locked="0"/>
    </xf>
    <xf numFmtId="165" fontId="8" fillId="0" borderId="40" xfId="0" applyNumberFormat="1" applyFont="1" applyBorder="1" applyAlignment="1" applyProtection="1">
      <alignment vertical="center" wrapText="1"/>
      <protection locked="0"/>
    </xf>
    <xf numFmtId="165" fontId="8" fillId="0" borderId="41" xfId="0" applyNumberFormat="1" applyFont="1" applyBorder="1" applyAlignment="1" applyProtection="1">
      <alignment vertical="center" wrapText="1"/>
      <protection locked="0"/>
    </xf>
    <xf numFmtId="165" fontId="8" fillId="0" borderId="42" xfId="0" applyNumberFormat="1" applyFont="1" applyBorder="1" applyAlignment="1" applyProtection="1">
      <alignment vertical="center" wrapText="1"/>
      <protection locked="0"/>
    </xf>
    <xf numFmtId="0" fontId="8" fillId="9" borderId="3" xfId="0" applyFont="1" applyFill="1" applyBorder="1" applyAlignment="1" applyProtection="1">
      <alignment vertical="center" wrapText="1"/>
    </xf>
    <xf numFmtId="0" fontId="8" fillId="9" borderId="31" xfId="0" applyFont="1" applyFill="1" applyBorder="1" applyAlignment="1" applyProtection="1">
      <alignment vertical="center" wrapText="1"/>
    </xf>
    <xf numFmtId="0" fontId="8" fillId="9" borderId="20" xfId="0" applyFont="1" applyFill="1" applyBorder="1" applyAlignment="1" applyProtection="1">
      <alignment vertical="center" wrapText="1"/>
    </xf>
    <xf numFmtId="0" fontId="8" fillId="9" borderId="2" xfId="0" applyFont="1" applyFill="1" applyBorder="1" applyAlignment="1" applyProtection="1">
      <alignment vertical="center" wrapText="1"/>
    </xf>
    <xf numFmtId="0" fontId="8" fillId="9" borderId="30" xfId="0" applyFont="1" applyFill="1" applyBorder="1" applyAlignment="1" applyProtection="1">
      <alignment vertical="center" wrapText="1"/>
    </xf>
    <xf numFmtId="0" fontId="8" fillId="9" borderId="6" xfId="0" applyFont="1" applyFill="1" applyBorder="1" applyAlignment="1" applyProtection="1">
      <alignment vertical="center" wrapText="1"/>
    </xf>
    <xf numFmtId="0" fontId="8" fillId="9" borderId="43" xfId="0" applyFont="1" applyFill="1" applyBorder="1" applyAlignment="1" applyProtection="1">
      <alignment vertical="center" wrapText="1"/>
    </xf>
    <xf numFmtId="0" fontId="8" fillId="9" borderId="44" xfId="0" applyFont="1" applyFill="1" applyBorder="1" applyAlignment="1" applyProtection="1">
      <alignment vertical="center" wrapText="1"/>
    </xf>
    <xf numFmtId="0" fontId="8" fillId="9" borderId="45" xfId="0" applyFont="1" applyFill="1" applyBorder="1" applyAlignment="1" applyProtection="1">
      <alignment vertical="center" wrapText="1"/>
    </xf>
    <xf numFmtId="0" fontId="5" fillId="2" borderId="5" xfId="3" applyFont="1" applyFill="1" applyBorder="1" applyAlignment="1" applyProtection="1">
      <alignment horizontal="center" vertical="center" wrapText="1"/>
    </xf>
    <xf numFmtId="0" fontId="5" fillId="2" borderId="12" xfId="3" applyFont="1" applyFill="1" applyBorder="1" applyAlignment="1" applyProtection="1">
      <alignment horizontal="center" vertical="center" wrapText="1"/>
    </xf>
    <xf numFmtId="0" fontId="6" fillId="3" borderId="2" xfId="3" applyFont="1" applyFill="1" applyBorder="1" applyAlignment="1" applyProtection="1">
      <alignment horizontal="center" vertical="center" wrapText="1"/>
    </xf>
    <xf numFmtId="0" fontId="6" fillId="3" borderId="3" xfId="3" applyFont="1" applyFill="1" applyBorder="1" applyAlignment="1" applyProtection="1">
      <alignment horizontal="center" vertical="center" wrapText="1"/>
    </xf>
    <xf numFmtId="0" fontId="6" fillId="3" borderId="4" xfId="3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/>
    </xf>
    <xf numFmtId="0" fontId="6" fillId="2" borderId="20" xfId="0" applyFont="1" applyFill="1" applyBorder="1" applyAlignment="1" applyProtection="1">
      <alignment horizontal="center" vertical="center"/>
    </xf>
    <xf numFmtId="0" fontId="6" fillId="0" borderId="0" xfId="3" applyFont="1" applyBorder="1" applyAlignment="1" applyProtection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9" fillId="4" borderId="33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165" fontId="8" fillId="8" borderId="8" xfId="0" applyNumberFormat="1" applyFont="1" applyFill="1" applyBorder="1" applyAlignment="1">
      <alignment horizontal="center" vertical="center"/>
    </xf>
    <xf numFmtId="165" fontId="8" fillId="8" borderId="9" xfId="0" applyNumberFormat="1" applyFont="1" applyFill="1" applyBorder="1" applyAlignment="1">
      <alignment horizontal="center" vertical="center"/>
    </xf>
    <xf numFmtId="165" fontId="8" fillId="8" borderId="10" xfId="0" applyNumberFormat="1" applyFont="1" applyFill="1" applyBorder="1" applyAlignment="1">
      <alignment horizontal="center" vertical="center"/>
    </xf>
    <xf numFmtId="165" fontId="8" fillId="8" borderId="25" xfId="0" applyNumberFormat="1" applyFont="1" applyFill="1" applyBorder="1" applyAlignment="1">
      <alignment horizontal="center" vertical="center"/>
    </xf>
    <xf numFmtId="165" fontId="8" fillId="8" borderId="26" xfId="0" applyNumberFormat="1" applyFont="1" applyFill="1" applyBorder="1" applyAlignment="1">
      <alignment horizontal="center" vertical="center"/>
    </xf>
    <xf numFmtId="165" fontId="8" fillId="8" borderId="27" xfId="0" applyNumberFormat="1" applyFont="1" applyFill="1" applyBorder="1" applyAlignment="1">
      <alignment horizontal="center" vertical="center"/>
    </xf>
    <xf numFmtId="165" fontId="5" fillId="8" borderId="8" xfId="0" applyNumberFormat="1" applyFont="1" applyFill="1" applyBorder="1" applyAlignment="1">
      <alignment horizontal="center" vertical="center"/>
    </xf>
    <xf numFmtId="165" fontId="5" fillId="8" borderId="9" xfId="0" applyNumberFormat="1" applyFont="1" applyFill="1" applyBorder="1" applyAlignment="1">
      <alignment horizontal="center" vertical="center"/>
    </xf>
    <xf numFmtId="165" fontId="5" fillId="8" borderId="10" xfId="0" applyNumberFormat="1" applyFont="1" applyFill="1" applyBorder="1" applyAlignment="1">
      <alignment horizontal="center" vertical="center"/>
    </xf>
    <xf numFmtId="0" fontId="8" fillId="9" borderId="23" xfId="0" applyFont="1" applyFill="1" applyBorder="1" applyAlignment="1" applyProtection="1">
      <alignment horizontal="center" vertical="center" wrapText="1"/>
    </xf>
    <xf numFmtId="0" fontId="8" fillId="9" borderId="0" xfId="0" applyFont="1" applyFill="1" applyBorder="1" applyAlignment="1" applyProtection="1">
      <alignment horizontal="center" vertical="center" wrapText="1"/>
    </xf>
    <xf numFmtId="0" fontId="8" fillId="9" borderId="26" xfId="0" applyFont="1" applyFill="1" applyBorder="1" applyAlignment="1" applyProtection="1">
      <alignment horizontal="center" vertical="center" wrapText="1"/>
    </xf>
    <xf numFmtId="0" fontId="8" fillId="9" borderId="33" xfId="0" applyFont="1" applyFill="1" applyBorder="1" applyAlignment="1" applyProtection="1">
      <alignment horizontal="center" vertical="center" wrapText="1"/>
    </xf>
    <xf numFmtId="0" fontId="8" fillId="9" borderId="34" xfId="0" applyFont="1" applyFill="1" applyBorder="1" applyAlignment="1" applyProtection="1">
      <alignment horizontal="center" vertical="center" wrapText="1"/>
    </xf>
    <xf numFmtId="0" fontId="8" fillId="9" borderId="28" xfId="0" applyFont="1" applyFill="1" applyBorder="1" applyAlignment="1" applyProtection="1">
      <alignment horizontal="center" vertical="center" wrapText="1"/>
    </xf>
    <xf numFmtId="0" fontId="8" fillId="8" borderId="32" xfId="0" applyFont="1" applyFill="1" applyBorder="1" applyAlignment="1" applyProtection="1">
      <alignment horizontal="center" vertical="center" wrapText="1"/>
    </xf>
    <xf numFmtId="0" fontId="8" fillId="8" borderId="23" xfId="0" applyFont="1" applyFill="1" applyBorder="1" applyAlignment="1" applyProtection="1">
      <alignment horizontal="center" vertical="center" wrapText="1"/>
    </xf>
    <xf numFmtId="0" fontId="8" fillId="8" borderId="29" xfId="0" applyFont="1" applyFill="1" applyBorder="1" applyAlignment="1" applyProtection="1">
      <alignment horizontal="center" vertical="center" wrapText="1"/>
    </xf>
    <xf numFmtId="0" fontId="8" fillId="7" borderId="32" xfId="0" applyFont="1" applyFill="1" applyBorder="1" applyAlignment="1" applyProtection="1">
      <alignment horizontal="center" vertical="center" wrapText="1"/>
    </xf>
    <xf numFmtId="0" fontId="8" fillId="7" borderId="23" xfId="0" applyFont="1" applyFill="1" applyBorder="1" applyAlignment="1" applyProtection="1">
      <alignment horizontal="center" vertical="center" wrapText="1"/>
    </xf>
    <xf numFmtId="0" fontId="8" fillId="7" borderId="29" xfId="0" applyFont="1" applyFill="1" applyBorder="1" applyAlignment="1" applyProtection="1">
      <alignment horizontal="center" vertical="center" wrapText="1"/>
    </xf>
    <xf numFmtId="0" fontId="8" fillId="6" borderId="8" xfId="0" applyFont="1" applyFill="1" applyBorder="1" applyAlignment="1" applyProtection="1">
      <alignment horizontal="center" vertical="center" wrapText="1"/>
    </xf>
    <xf numFmtId="0" fontId="8" fillId="6" borderId="9" xfId="0" applyFont="1" applyFill="1" applyBorder="1" applyAlignment="1" applyProtection="1">
      <alignment horizontal="center" vertical="center" wrapText="1"/>
    </xf>
    <xf numFmtId="0" fontId="8" fillId="6" borderId="10" xfId="0" applyFont="1" applyFill="1" applyBorder="1" applyAlignment="1" applyProtection="1">
      <alignment horizontal="center"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</cellXfs>
  <cellStyles count="9">
    <cellStyle name="Euro 2" xfId="6" xr:uid="{00000000-0005-0000-0000-000000000000}"/>
    <cellStyle name="Milliers" xfId="1" builtinId="3"/>
    <cellStyle name="Monétaire" xfId="2" builtinId="4"/>
    <cellStyle name="Monétaire 2" xfId="5" xr:uid="{00000000-0005-0000-0000-000003000000}"/>
    <cellStyle name="Normal" xfId="0" builtinId="0"/>
    <cellStyle name="Normal 2" xfId="3" xr:uid="{00000000-0005-0000-0000-000005000000}"/>
    <cellStyle name="Normal 3" xfId="4" xr:uid="{00000000-0005-0000-0000-000006000000}"/>
    <cellStyle name="Normal_Annexes financieres multitechnique A0" xfId="7" xr:uid="{00000000-0005-0000-0000-000007000000}"/>
    <cellStyle name="Pourcentage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workbookViewId="0">
      <selection activeCell="G32" sqref="G32"/>
    </sheetView>
  </sheetViews>
  <sheetFormatPr baseColWidth="10" defaultRowHeight="15" x14ac:dyDescent="0.25"/>
  <cols>
    <col min="3" max="3" width="22.28515625" customWidth="1"/>
    <col min="4" max="4" width="22.7109375" customWidth="1"/>
    <col min="8" max="8" width="19" customWidth="1"/>
  </cols>
  <sheetData>
    <row r="1" spans="1:10" ht="24.95" customHeight="1" thickBot="1" x14ac:dyDescent="0.3">
      <c r="A1" s="74" t="s">
        <v>98</v>
      </c>
      <c r="B1" s="75"/>
      <c r="C1" s="75"/>
      <c r="D1" s="75"/>
      <c r="E1" s="75"/>
      <c r="F1" s="75"/>
      <c r="G1" s="75"/>
      <c r="H1" s="76"/>
    </row>
    <row r="2" spans="1:10" x14ac:dyDescent="0.25">
      <c r="A2" s="6"/>
      <c r="B2" s="6"/>
      <c r="C2" s="6"/>
      <c r="D2" s="6"/>
      <c r="E2" s="6"/>
      <c r="F2" s="6"/>
      <c r="G2" s="6"/>
      <c r="H2" s="6"/>
      <c r="I2" s="24"/>
      <c r="J2" s="24"/>
    </row>
    <row r="3" spans="1:10" x14ac:dyDescent="0.25">
      <c r="A3" s="25" t="s">
        <v>51</v>
      </c>
      <c r="B3" s="4"/>
      <c r="C3" s="4"/>
      <c r="D3" s="4"/>
      <c r="E3" s="5"/>
      <c r="F3" s="4"/>
      <c r="G3" s="4"/>
      <c r="H3" s="4"/>
      <c r="I3" s="24"/>
      <c r="J3" s="24"/>
    </row>
    <row r="4" spans="1:10" x14ac:dyDescent="0.25">
      <c r="A4" s="4"/>
      <c r="B4" s="4"/>
      <c r="C4" s="4"/>
      <c r="D4" s="4"/>
      <c r="E4" s="4"/>
      <c r="F4" s="6"/>
      <c r="G4" s="4"/>
      <c r="H4" s="4"/>
      <c r="I4" s="24"/>
      <c r="J4" s="24"/>
    </row>
    <row r="5" spans="1:10" x14ac:dyDescent="0.25">
      <c r="A5" s="26" t="s">
        <v>0</v>
      </c>
      <c r="B5" s="27"/>
      <c r="C5" s="4"/>
      <c r="D5" s="4"/>
      <c r="E5" s="4"/>
      <c r="F5" s="6"/>
      <c r="G5" s="4"/>
      <c r="H5" s="4"/>
      <c r="I5" s="24"/>
      <c r="J5" s="24"/>
    </row>
    <row r="6" spans="1:10" ht="15.75" thickBot="1" x14ac:dyDescent="0.3">
      <c r="A6" s="25"/>
      <c r="B6" s="27"/>
      <c r="C6" s="4"/>
      <c r="D6" s="4"/>
      <c r="E6" s="4"/>
      <c r="F6" s="6"/>
      <c r="G6" s="4"/>
      <c r="H6" s="4"/>
      <c r="I6" s="24"/>
      <c r="J6" s="24"/>
    </row>
    <row r="7" spans="1:10" ht="45.75" thickBot="1" x14ac:dyDescent="0.3">
      <c r="A7" s="28"/>
      <c r="B7" s="29"/>
      <c r="C7" s="30" t="s">
        <v>1</v>
      </c>
      <c r="D7" s="31" t="s">
        <v>2</v>
      </c>
      <c r="E7" s="32" t="s">
        <v>4</v>
      </c>
      <c r="F7" s="28"/>
      <c r="G7" s="33"/>
      <c r="H7" s="6"/>
      <c r="I7" s="24"/>
      <c r="J7" s="24"/>
    </row>
    <row r="8" spans="1:10" x14ac:dyDescent="0.25">
      <c r="A8" s="28"/>
      <c r="B8" s="29"/>
      <c r="C8" s="3" t="s">
        <v>5</v>
      </c>
      <c r="D8" s="34" t="s">
        <v>6</v>
      </c>
      <c r="E8" s="44">
        <v>0</v>
      </c>
      <c r="F8" s="28"/>
      <c r="G8" s="33"/>
      <c r="H8" s="6"/>
      <c r="I8" s="24"/>
      <c r="J8" s="24"/>
    </row>
    <row r="9" spans="1:10" x14ac:dyDescent="0.25">
      <c r="A9" s="28"/>
      <c r="B9" s="35"/>
      <c r="C9" s="66" t="s">
        <v>7</v>
      </c>
      <c r="D9" s="34" t="s">
        <v>17</v>
      </c>
      <c r="E9" s="45">
        <v>0</v>
      </c>
      <c r="F9" s="28"/>
      <c r="G9" s="33"/>
      <c r="H9" s="6"/>
      <c r="I9" s="24"/>
      <c r="J9" s="24"/>
    </row>
    <row r="10" spans="1:10" x14ac:dyDescent="0.25">
      <c r="A10" s="28"/>
      <c r="B10" s="36"/>
      <c r="C10" s="66"/>
      <c r="D10" s="34" t="s">
        <v>18</v>
      </c>
      <c r="E10" s="45">
        <v>0</v>
      </c>
      <c r="F10" s="28"/>
      <c r="G10" s="33"/>
      <c r="H10" s="6"/>
      <c r="I10" s="24"/>
      <c r="J10" s="24"/>
    </row>
    <row r="11" spans="1:10" x14ac:dyDescent="0.25">
      <c r="A11" s="28"/>
      <c r="B11" s="36"/>
      <c r="C11" s="66"/>
      <c r="D11" s="34" t="s">
        <v>8</v>
      </c>
      <c r="E11" s="45">
        <v>0</v>
      </c>
      <c r="F11" s="28"/>
      <c r="G11" s="33"/>
      <c r="H11" s="6"/>
      <c r="I11" s="24"/>
      <c r="J11" s="24"/>
    </row>
    <row r="12" spans="1:10" ht="15.75" thickBot="1" x14ac:dyDescent="0.3">
      <c r="A12" s="28"/>
      <c r="B12" s="28"/>
      <c r="C12" s="67"/>
      <c r="D12" s="37" t="s">
        <v>9</v>
      </c>
      <c r="E12" s="46">
        <v>0</v>
      </c>
      <c r="F12" s="28"/>
      <c r="G12" s="33"/>
      <c r="H12" s="6"/>
      <c r="I12" s="24"/>
      <c r="J12" s="24"/>
    </row>
    <row r="13" spans="1:10" ht="15.75" thickBot="1" x14ac:dyDescent="0.3">
      <c r="A13" s="28"/>
      <c r="B13" s="28"/>
      <c r="C13" s="73" t="s">
        <v>10</v>
      </c>
      <c r="D13" s="73"/>
      <c r="E13" s="38">
        <f>AVERAGE(E8:E12)</f>
        <v>0</v>
      </c>
      <c r="F13" s="28"/>
      <c r="G13" s="28"/>
      <c r="H13" s="33"/>
      <c r="I13" s="24"/>
      <c r="J13" s="24"/>
    </row>
    <row r="14" spans="1:10" x14ac:dyDescent="0.25">
      <c r="A14" s="28"/>
      <c r="B14" s="28"/>
      <c r="C14" s="28"/>
      <c r="D14" s="28"/>
      <c r="E14" s="28"/>
      <c r="F14" s="28"/>
      <c r="G14" s="28"/>
      <c r="H14" s="33"/>
      <c r="I14" s="24"/>
      <c r="J14" s="24"/>
    </row>
    <row r="15" spans="1:10" x14ac:dyDescent="0.25">
      <c r="A15" s="28"/>
      <c r="B15" s="28"/>
      <c r="C15" s="28"/>
      <c r="D15" s="28"/>
      <c r="E15" s="28"/>
      <c r="F15" s="28"/>
      <c r="G15" s="28"/>
      <c r="H15" s="33"/>
      <c r="I15" s="24"/>
      <c r="J15" s="24"/>
    </row>
    <row r="16" spans="1:10" x14ac:dyDescent="0.25">
      <c r="A16" s="26" t="s">
        <v>11</v>
      </c>
      <c r="B16" s="25"/>
      <c r="C16" s="25"/>
      <c r="D16" s="25"/>
      <c r="E16" s="25"/>
      <c r="F16" s="25"/>
      <c r="G16" s="25"/>
      <c r="H16" s="4"/>
      <c r="I16" s="24"/>
      <c r="J16" s="24"/>
    </row>
    <row r="17" spans="1:10" x14ac:dyDescent="0.25">
      <c r="A17" s="25"/>
      <c r="B17" s="25"/>
      <c r="C17" s="26" t="s">
        <v>49</v>
      </c>
      <c r="D17" s="25"/>
      <c r="E17" s="25"/>
      <c r="F17" s="25"/>
      <c r="G17" s="25"/>
      <c r="H17" s="4"/>
      <c r="I17" s="24"/>
      <c r="J17" s="24"/>
    </row>
    <row r="18" spans="1:10" ht="15.75" thickBot="1" x14ac:dyDescent="0.3">
      <c r="A18" s="25"/>
      <c r="B18" s="25"/>
      <c r="C18" s="26"/>
      <c r="D18" s="25"/>
      <c r="E18" s="25"/>
      <c r="F18" s="25"/>
      <c r="G18" s="25"/>
      <c r="H18" s="4"/>
      <c r="I18" s="24"/>
      <c r="J18" s="24"/>
    </row>
    <row r="19" spans="1:10" x14ac:dyDescent="0.25">
      <c r="A19" s="28"/>
      <c r="B19" s="28"/>
      <c r="C19" s="68" t="s">
        <v>12</v>
      </c>
      <c r="D19" s="69"/>
      <c r="E19" s="70"/>
      <c r="F19" s="39"/>
      <c r="G19" s="28"/>
      <c r="H19" s="33"/>
      <c r="I19" s="24"/>
      <c r="J19" s="24"/>
    </row>
    <row r="20" spans="1:10" ht="29.25" thickBot="1" x14ac:dyDescent="0.3">
      <c r="A20" s="28"/>
      <c r="B20" s="28"/>
      <c r="C20" s="40" t="s">
        <v>13</v>
      </c>
      <c r="D20" s="41" t="s">
        <v>3</v>
      </c>
      <c r="E20" s="42" t="s">
        <v>14</v>
      </c>
      <c r="F20" s="28"/>
      <c r="G20" s="28"/>
      <c r="H20" s="33"/>
      <c r="I20" s="24"/>
      <c r="J20" s="24"/>
    </row>
    <row r="21" spans="1:10" x14ac:dyDescent="0.25">
      <c r="A21" s="28"/>
      <c r="B21" s="28"/>
      <c r="C21" s="2" t="s">
        <v>63</v>
      </c>
      <c r="D21" s="43">
        <v>0.7</v>
      </c>
      <c r="E21" s="47">
        <v>0</v>
      </c>
      <c r="F21" s="28"/>
      <c r="G21" s="28"/>
      <c r="H21" s="33"/>
      <c r="I21" s="24"/>
      <c r="J21" s="24"/>
    </row>
    <row r="22" spans="1:10" x14ac:dyDescent="0.25">
      <c r="A22" s="28"/>
      <c r="B22" s="28"/>
      <c r="C22" s="2" t="s">
        <v>15</v>
      </c>
      <c r="D22" s="43">
        <v>0.25</v>
      </c>
      <c r="E22" s="48">
        <v>0</v>
      </c>
      <c r="F22" s="28"/>
      <c r="G22" s="28"/>
      <c r="H22" s="33"/>
      <c r="I22" s="24"/>
      <c r="J22" s="24"/>
    </row>
    <row r="23" spans="1:10" ht="15.75" thickBot="1" x14ac:dyDescent="0.3">
      <c r="A23" s="33"/>
      <c r="B23" s="33"/>
      <c r="C23" s="2" t="s">
        <v>16</v>
      </c>
      <c r="D23" s="43">
        <v>0.05</v>
      </c>
      <c r="E23" s="49">
        <v>0</v>
      </c>
      <c r="F23" s="33"/>
      <c r="G23" s="33"/>
      <c r="H23" s="33"/>
      <c r="I23" s="24"/>
      <c r="J23" s="24"/>
    </row>
    <row r="24" spans="1:10" ht="15.75" thickBot="1" x14ac:dyDescent="0.3">
      <c r="A24" s="33"/>
      <c r="B24" s="33"/>
      <c r="C24" s="71" t="s">
        <v>10</v>
      </c>
      <c r="D24" s="72"/>
      <c r="E24" s="50" t="str">
        <f>IF(E21=0,"",(E21*D21+E22*D22+E23*D23)/SUM(D21:D23))</f>
        <v/>
      </c>
      <c r="F24" s="33"/>
      <c r="G24" s="33"/>
      <c r="H24" s="33"/>
      <c r="I24" s="24"/>
      <c r="J24" s="24"/>
    </row>
    <row r="25" spans="1:10" x14ac:dyDescent="0.25">
      <c r="A25" s="6"/>
      <c r="B25" s="6"/>
      <c r="C25" s="6"/>
      <c r="D25" s="6"/>
      <c r="E25" s="6"/>
      <c r="F25" s="6"/>
      <c r="G25" s="6"/>
      <c r="H25" s="6"/>
      <c r="I25" s="24"/>
      <c r="J25" s="24"/>
    </row>
    <row r="26" spans="1:10" x14ac:dyDescent="0.25">
      <c r="A26" s="6"/>
      <c r="B26" s="6"/>
      <c r="C26" s="6"/>
      <c r="D26" s="6"/>
      <c r="E26" s="6"/>
      <c r="F26" s="6"/>
      <c r="G26" s="6"/>
      <c r="H26" s="6"/>
      <c r="I26" s="24"/>
      <c r="J26" s="24"/>
    </row>
    <row r="27" spans="1:10" x14ac:dyDescent="0.25">
      <c r="A27" s="6"/>
      <c r="B27" s="6"/>
      <c r="C27" s="6"/>
      <c r="D27" s="6"/>
      <c r="E27" s="6"/>
      <c r="F27" s="6"/>
      <c r="G27" s="6"/>
      <c r="H27" s="6"/>
      <c r="I27" s="24"/>
      <c r="J27" s="24"/>
    </row>
    <row r="28" spans="1:10" x14ac:dyDescent="0.25">
      <c r="A28" s="6"/>
      <c r="B28" s="6"/>
      <c r="C28" s="6"/>
      <c r="D28" s="6"/>
      <c r="E28" s="6"/>
      <c r="F28" s="6"/>
      <c r="G28" s="6"/>
      <c r="H28" s="6"/>
      <c r="I28" s="24"/>
      <c r="J28" s="24"/>
    </row>
    <row r="29" spans="1:10" x14ac:dyDescent="0.25">
      <c r="A29" s="6"/>
      <c r="B29" s="6"/>
      <c r="C29" s="6"/>
      <c r="D29" s="6"/>
      <c r="E29" s="6"/>
      <c r="F29" s="6"/>
      <c r="G29" s="6"/>
      <c r="H29" s="6"/>
      <c r="I29" s="24"/>
      <c r="J29" s="24"/>
    </row>
    <row r="30" spans="1:10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</row>
    <row r="31" spans="1:10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</row>
    <row r="32" spans="1:10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</row>
  </sheetData>
  <sheetProtection algorithmName="SHA-512" hashValue="JsSU2RiCdh0GAfGH5Cj/NAjBiRZkFP02hINGsO/Ff2Aj7mb/o1GjtOKoWCoPj2xyXf8nPunYrXirLKqj0P69RQ==" saltValue="MpZ4KhYohsg4HseSte5WEQ==" spinCount="100000" sheet="1"/>
  <mergeCells count="5">
    <mergeCell ref="C9:C12"/>
    <mergeCell ref="C19:E19"/>
    <mergeCell ref="C24:D24"/>
    <mergeCell ref="C13:D13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9"/>
  <sheetViews>
    <sheetView tabSelected="1" workbookViewId="0">
      <selection activeCell="B79" sqref="B79"/>
    </sheetView>
  </sheetViews>
  <sheetFormatPr baseColWidth="10" defaultRowHeight="15" x14ac:dyDescent="0.25"/>
  <cols>
    <col min="1" max="1" width="44.28515625" customWidth="1"/>
    <col min="2" max="2" width="107.28515625" customWidth="1"/>
    <col min="3" max="3" width="15.140625" customWidth="1"/>
    <col min="4" max="4" width="15.140625" style="23" customWidth="1"/>
    <col min="5" max="5" width="22.42578125" customWidth="1"/>
  </cols>
  <sheetData>
    <row r="1" spans="1:7" s="16" customFormat="1" ht="24.95" customHeight="1" thickBot="1" x14ac:dyDescent="0.3">
      <c r="A1" s="77" t="s">
        <v>99</v>
      </c>
      <c r="B1" s="78"/>
      <c r="C1" s="78"/>
      <c r="D1" s="78"/>
      <c r="E1" s="79"/>
    </row>
    <row r="3" spans="1:7" ht="20.25" x14ac:dyDescent="0.3">
      <c r="A3" s="1" t="s">
        <v>50</v>
      </c>
      <c r="B3" s="4"/>
      <c r="C3" s="4"/>
      <c r="D3" s="20"/>
      <c r="E3" s="6"/>
      <c r="F3" s="6"/>
      <c r="G3" s="6"/>
    </row>
    <row r="4" spans="1:7" ht="15.75" thickBot="1" x14ac:dyDescent="0.3">
      <c r="A4" s="4"/>
      <c r="B4" s="4"/>
      <c r="C4" s="4"/>
      <c r="D4" s="20"/>
      <c r="E4" s="6"/>
      <c r="F4" s="6"/>
      <c r="G4" s="6"/>
    </row>
    <row r="5" spans="1:7" ht="43.5" thickBot="1" x14ac:dyDescent="0.3">
      <c r="A5" s="14" t="s">
        <v>52</v>
      </c>
      <c r="B5" s="15" t="s">
        <v>19</v>
      </c>
      <c r="C5" s="12" t="s">
        <v>20</v>
      </c>
      <c r="D5" s="21" t="s">
        <v>79</v>
      </c>
      <c r="E5" s="12" t="s">
        <v>78</v>
      </c>
      <c r="F5" s="6"/>
      <c r="G5" s="6"/>
    </row>
    <row r="6" spans="1:7" x14ac:dyDescent="0.25">
      <c r="A6" s="101" t="s">
        <v>62</v>
      </c>
      <c r="B6" s="57" t="s">
        <v>25</v>
      </c>
      <c r="C6" s="10">
        <v>0</v>
      </c>
      <c r="D6" s="17">
        <v>0.12</v>
      </c>
      <c r="E6" s="80">
        <f>(C6*D6+C7*D7+C8*D8+C9*D9+C10*D10+C11*D11+C12*D12+C13*D13+C14*D14+C15*D15+C16*D16+C17*D17+C18*D18+C19*D19+C20*D20+C21*D21)/(SUM(D6:D21))</f>
        <v>0</v>
      </c>
      <c r="F6" s="6"/>
      <c r="G6" s="6"/>
    </row>
    <row r="7" spans="1:7" x14ac:dyDescent="0.25">
      <c r="A7" s="102"/>
      <c r="B7" s="58" t="s">
        <v>72</v>
      </c>
      <c r="C7" s="11">
        <v>0</v>
      </c>
      <c r="D7" s="18">
        <v>7.0000000000000007E-2</v>
      </c>
      <c r="E7" s="81"/>
      <c r="F7" s="6"/>
      <c r="G7" s="6"/>
    </row>
    <row r="8" spans="1:7" x14ac:dyDescent="0.25">
      <c r="A8" s="102"/>
      <c r="B8" s="58" t="s">
        <v>73</v>
      </c>
      <c r="C8" s="11">
        <v>0</v>
      </c>
      <c r="D8" s="18">
        <v>0.11</v>
      </c>
      <c r="E8" s="81"/>
      <c r="F8" s="6"/>
      <c r="G8" s="6"/>
    </row>
    <row r="9" spans="1:7" x14ac:dyDescent="0.25">
      <c r="A9" s="102"/>
      <c r="B9" s="58" t="s">
        <v>74</v>
      </c>
      <c r="C9" s="11">
        <v>0</v>
      </c>
      <c r="D9" s="18">
        <v>0.05</v>
      </c>
      <c r="E9" s="81"/>
      <c r="F9" s="6"/>
      <c r="G9" s="6"/>
    </row>
    <row r="10" spans="1:7" x14ac:dyDescent="0.25">
      <c r="A10" s="102"/>
      <c r="B10" s="58" t="s">
        <v>26</v>
      </c>
      <c r="C10" s="11">
        <v>0</v>
      </c>
      <c r="D10" s="18">
        <v>0.05</v>
      </c>
      <c r="E10" s="81"/>
      <c r="F10" s="6"/>
      <c r="G10" s="6"/>
    </row>
    <row r="11" spans="1:7" x14ac:dyDescent="0.25">
      <c r="A11" s="102"/>
      <c r="B11" s="58" t="s">
        <v>27</v>
      </c>
      <c r="C11" s="11">
        <v>0</v>
      </c>
      <c r="D11" s="18">
        <v>0.05</v>
      </c>
      <c r="E11" s="81"/>
      <c r="F11" s="6"/>
      <c r="G11" s="6"/>
    </row>
    <row r="12" spans="1:7" x14ac:dyDescent="0.25">
      <c r="A12" s="102"/>
      <c r="B12" s="58" t="s">
        <v>28</v>
      </c>
      <c r="C12" s="11">
        <v>0</v>
      </c>
      <c r="D12" s="18">
        <v>0.13</v>
      </c>
      <c r="E12" s="81"/>
      <c r="F12" s="6"/>
      <c r="G12" s="6"/>
    </row>
    <row r="13" spans="1:7" x14ac:dyDescent="0.25">
      <c r="A13" s="102"/>
      <c r="B13" s="58" t="s">
        <v>80</v>
      </c>
      <c r="C13" s="11">
        <v>0</v>
      </c>
      <c r="D13" s="18">
        <v>0.06</v>
      </c>
      <c r="E13" s="81"/>
      <c r="F13" s="6"/>
      <c r="G13" s="6"/>
    </row>
    <row r="14" spans="1:7" x14ac:dyDescent="0.25">
      <c r="A14" s="102"/>
      <c r="B14" s="58" t="s">
        <v>75</v>
      </c>
      <c r="C14" s="11">
        <v>0</v>
      </c>
      <c r="D14" s="18">
        <v>0.03</v>
      </c>
      <c r="E14" s="81"/>
      <c r="F14" s="6"/>
      <c r="G14" s="6"/>
    </row>
    <row r="15" spans="1:7" x14ac:dyDescent="0.25">
      <c r="A15" s="102"/>
      <c r="B15" s="58" t="s">
        <v>81</v>
      </c>
      <c r="C15" s="11">
        <v>0</v>
      </c>
      <c r="D15" s="18">
        <v>0.06</v>
      </c>
      <c r="E15" s="81"/>
      <c r="F15" s="6"/>
      <c r="G15" s="6"/>
    </row>
    <row r="16" spans="1:7" x14ac:dyDescent="0.25">
      <c r="A16" s="102"/>
      <c r="B16" s="58" t="s">
        <v>76</v>
      </c>
      <c r="C16" s="11">
        <v>0</v>
      </c>
      <c r="D16" s="18">
        <v>0.03</v>
      </c>
      <c r="E16" s="81"/>
      <c r="F16" s="6"/>
      <c r="G16" s="6"/>
    </row>
    <row r="17" spans="1:7" x14ac:dyDescent="0.25">
      <c r="A17" s="102"/>
      <c r="B17" s="58" t="s">
        <v>82</v>
      </c>
      <c r="C17" s="11">
        <v>0</v>
      </c>
      <c r="D17" s="18">
        <v>0.03</v>
      </c>
      <c r="E17" s="81"/>
      <c r="F17" s="6"/>
      <c r="G17" s="6"/>
    </row>
    <row r="18" spans="1:7" x14ac:dyDescent="0.25">
      <c r="A18" s="102"/>
      <c r="B18" s="58" t="s">
        <v>83</v>
      </c>
      <c r="C18" s="11">
        <v>0</v>
      </c>
      <c r="D18" s="18">
        <v>0.03</v>
      </c>
      <c r="E18" s="81"/>
      <c r="F18" s="6"/>
      <c r="G18" s="6"/>
    </row>
    <row r="19" spans="1:7" x14ac:dyDescent="0.25">
      <c r="A19" s="102"/>
      <c r="B19" s="58" t="s">
        <v>29</v>
      </c>
      <c r="C19" s="11">
        <v>0</v>
      </c>
      <c r="D19" s="18">
        <v>0.05</v>
      </c>
      <c r="E19" s="81"/>
      <c r="F19" s="6"/>
      <c r="G19" s="6"/>
    </row>
    <row r="20" spans="1:7" x14ac:dyDescent="0.25">
      <c r="A20" s="102"/>
      <c r="B20" s="58" t="s">
        <v>24</v>
      </c>
      <c r="C20" s="11">
        <v>0</v>
      </c>
      <c r="D20" s="18">
        <v>0.1</v>
      </c>
      <c r="E20" s="81"/>
      <c r="F20" s="6"/>
      <c r="G20" s="6"/>
    </row>
    <row r="21" spans="1:7" ht="15.75" thickBot="1" x14ac:dyDescent="0.3">
      <c r="A21" s="103"/>
      <c r="B21" s="59" t="s">
        <v>56</v>
      </c>
      <c r="C21" s="13">
        <v>0</v>
      </c>
      <c r="D21" s="19">
        <v>0.03</v>
      </c>
      <c r="E21" s="82"/>
      <c r="F21" s="6"/>
      <c r="G21" s="6"/>
    </row>
    <row r="22" spans="1:7" ht="5.0999999999999996" customHeight="1" thickBot="1" x14ac:dyDescent="0.3">
      <c r="A22" s="92"/>
      <c r="B22" s="93"/>
      <c r="C22" s="90"/>
      <c r="D22" s="93"/>
      <c r="E22" s="94"/>
      <c r="F22" s="6"/>
      <c r="G22" s="6"/>
    </row>
    <row r="23" spans="1:7" x14ac:dyDescent="0.25">
      <c r="A23" s="104" t="s">
        <v>77</v>
      </c>
      <c r="B23" s="60" t="s">
        <v>21</v>
      </c>
      <c r="C23" s="10">
        <v>0</v>
      </c>
      <c r="D23" s="17">
        <v>0.03</v>
      </c>
      <c r="E23" s="80">
        <f>(C23*D23+C24*D24+C25*D25+C26*D26+C27*D27+C28*D28+C29*D29+C30*D30+C31*D31+C33*D33+C34*D34+C35*D35+C36*D36+C37*D37+C38*D38+C39*D39+C40*D40+C41*D41+C42*D42+C43*D43+C44*D44+C45*D45+C46*D46+C47*D47+C48*D48+C49*D49+C50*D50+C51*D51+C52*D52+C56*D56+C57*D57+C59*D59+C60*D60+C32*D32+C58*D58+C53*D53+C54*D54+C55*D55)/(SUM(D23:D60))</f>
        <v>0</v>
      </c>
      <c r="F23" s="6"/>
      <c r="G23" s="6"/>
    </row>
    <row r="24" spans="1:7" x14ac:dyDescent="0.25">
      <c r="A24" s="105"/>
      <c r="B24" s="61" t="s">
        <v>59</v>
      </c>
      <c r="C24" s="11">
        <v>0</v>
      </c>
      <c r="D24" s="18">
        <v>0.02</v>
      </c>
      <c r="E24" s="81"/>
      <c r="F24" s="6"/>
      <c r="G24" s="6"/>
    </row>
    <row r="25" spans="1:7" x14ac:dyDescent="0.25">
      <c r="A25" s="105"/>
      <c r="B25" s="61" t="s">
        <v>22</v>
      </c>
      <c r="C25" s="11">
        <v>0</v>
      </c>
      <c r="D25" s="18">
        <v>0.06</v>
      </c>
      <c r="E25" s="81"/>
      <c r="F25" s="6"/>
      <c r="G25" s="6"/>
    </row>
    <row r="26" spans="1:7" x14ac:dyDescent="0.25">
      <c r="A26" s="105"/>
      <c r="B26" s="61" t="s">
        <v>23</v>
      </c>
      <c r="C26" s="11">
        <v>0</v>
      </c>
      <c r="D26" s="18">
        <v>0.06</v>
      </c>
      <c r="E26" s="81"/>
      <c r="F26" s="6"/>
      <c r="G26" s="6"/>
    </row>
    <row r="27" spans="1:7" x14ac:dyDescent="0.25">
      <c r="A27" s="105"/>
      <c r="B27" s="61" t="s">
        <v>60</v>
      </c>
      <c r="C27" s="11">
        <v>0</v>
      </c>
      <c r="D27" s="18">
        <v>0.06</v>
      </c>
      <c r="E27" s="81"/>
      <c r="F27" s="6"/>
      <c r="G27" s="6"/>
    </row>
    <row r="28" spans="1:7" x14ac:dyDescent="0.25">
      <c r="A28" s="105"/>
      <c r="B28" s="61" t="s">
        <v>61</v>
      </c>
      <c r="C28" s="11">
        <v>0</v>
      </c>
      <c r="D28" s="18">
        <v>7.0000000000000007E-2</v>
      </c>
      <c r="E28" s="81"/>
      <c r="F28" s="6"/>
      <c r="G28" s="6"/>
    </row>
    <row r="29" spans="1:7" x14ac:dyDescent="0.25">
      <c r="A29" s="105"/>
      <c r="B29" s="61" t="s">
        <v>33</v>
      </c>
      <c r="C29" s="11">
        <v>0</v>
      </c>
      <c r="D29" s="18">
        <v>0.01</v>
      </c>
      <c r="E29" s="81"/>
      <c r="F29" s="6"/>
      <c r="G29" s="6"/>
    </row>
    <row r="30" spans="1:7" x14ac:dyDescent="0.25">
      <c r="A30" s="105"/>
      <c r="B30" s="61" t="s">
        <v>34</v>
      </c>
      <c r="C30" s="11">
        <v>0</v>
      </c>
      <c r="D30" s="18">
        <v>0.02</v>
      </c>
      <c r="E30" s="81"/>
      <c r="F30" s="6"/>
      <c r="G30" s="6"/>
    </row>
    <row r="31" spans="1:7" x14ac:dyDescent="0.25">
      <c r="A31" s="105"/>
      <c r="B31" s="61" t="s">
        <v>35</v>
      </c>
      <c r="C31" s="11">
        <v>0</v>
      </c>
      <c r="D31" s="18">
        <v>5.0000000000000001E-3</v>
      </c>
      <c r="E31" s="81"/>
      <c r="F31" s="6"/>
      <c r="G31" s="6"/>
    </row>
    <row r="32" spans="1:7" x14ac:dyDescent="0.25">
      <c r="A32" s="105"/>
      <c r="B32" s="61" t="s">
        <v>85</v>
      </c>
      <c r="C32" s="11">
        <v>0</v>
      </c>
      <c r="D32" s="18">
        <v>5.0000000000000001E-3</v>
      </c>
      <c r="E32" s="81"/>
      <c r="F32" s="6"/>
      <c r="G32" s="6"/>
    </row>
    <row r="33" spans="1:7" x14ac:dyDescent="0.25">
      <c r="A33" s="105"/>
      <c r="B33" s="61" t="s">
        <v>57</v>
      </c>
      <c r="C33" s="11">
        <v>0</v>
      </c>
      <c r="D33" s="18">
        <v>0.05</v>
      </c>
      <c r="E33" s="81"/>
      <c r="F33" s="6"/>
      <c r="G33" s="6"/>
    </row>
    <row r="34" spans="1:7" x14ac:dyDescent="0.25">
      <c r="A34" s="105"/>
      <c r="B34" s="61" t="s">
        <v>64</v>
      </c>
      <c r="C34" s="11">
        <v>0</v>
      </c>
      <c r="D34" s="18">
        <v>7.0000000000000007E-2</v>
      </c>
      <c r="E34" s="81"/>
      <c r="F34" s="6"/>
      <c r="G34" s="6"/>
    </row>
    <row r="35" spans="1:7" ht="15" customHeight="1" x14ac:dyDescent="0.25">
      <c r="A35" s="105"/>
      <c r="B35" s="61" t="s">
        <v>65</v>
      </c>
      <c r="C35" s="11">
        <v>0</v>
      </c>
      <c r="D35" s="18">
        <v>0.02</v>
      </c>
      <c r="E35" s="81"/>
      <c r="F35" s="6"/>
      <c r="G35" s="6"/>
    </row>
    <row r="36" spans="1:7" ht="15.75" customHeight="1" x14ac:dyDescent="0.25">
      <c r="A36" s="105"/>
      <c r="B36" s="61" t="s">
        <v>66</v>
      </c>
      <c r="C36" s="11">
        <v>0</v>
      </c>
      <c r="D36" s="18">
        <v>0.02</v>
      </c>
      <c r="E36" s="81"/>
      <c r="F36" s="6"/>
      <c r="G36" s="6"/>
    </row>
    <row r="37" spans="1:7" ht="15.75" customHeight="1" x14ac:dyDescent="0.25">
      <c r="A37" s="105"/>
      <c r="B37" s="61" t="s">
        <v>67</v>
      </c>
      <c r="C37" s="11">
        <v>0</v>
      </c>
      <c r="D37" s="18">
        <v>5.0000000000000001E-3</v>
      </c>
      <c r="E37" s="81"/>
      <c r="F37" s="6"/>
      <c r="G37" s="6"/>
    </row>
    <row r="38" spans="1:7" x14ac:dyDescent="0.25">
      <c r="A38" s="105"/>
      <c r="B38" s="61" t="s">
        <v>36</v>
      </c>
      <c r="C38" s="11">
        <v>0</v>
      </c>
      <c r="D38" s="18">
        <v>0.05</v>
      </c>
      <c r="E38" s="81"/>
      <c r="F38" s="6"/>
      <c r="G38" s="6"/>
    </row>
    <row r="39" spans="1:7" x14ac:dyDescent="0.25">
      <c r="A39" s="105"/>
      <c r="B39" s="61" t="s">
        <v>58</v>
      </c>
      <c r="C39" s="11">
        <v>0</v>
      </c>
      <c r="D39" s="18">
        <v>0.03</v>
      </c>
      <c r="E39" s="81"/>
      <c r="F39" s="6"/>
      <c r="G39" s="6"/>
    </row>
    <row r="40" spans="1:7" x14ac:dyDescent="0.25">
      <c r="A40" s="105"/>
      <c r="B40" s="61" t="s">
        <v>37</v>
      </c>
      <c r="C40" s="11">
        <v>0</v>
      </c>
      <c r="D40" s="18">
        <v>5.0000000000000001E-3</v>
      </c>
      <c r="E40" s="81"/>
      <c r="F40" s="6"/>
      <c r="G40" s="6"/>
    </row>
    <row r="41" spans="1:7" x14ac:dyDescent="0.25">
      <c r="A41" s="105"/>
      <c r="B41" s="61" t="s">
        <v>84</v>
      </c>
      <c r="C41" s="11">
        <v>0</v>
      </c>
      <c r="D41" s="18">
        <v>0.02</v>
      </c>
      <c r="E41" s="81"/>
      <c r="F41" s="6"/>
      <c r="G41" s="6"/>
    </row>
    <row r="42" spans="1:7" x14ac:dyDescent="0.25">
      <c r="A42" s="105"/>
      <c r="B42" s="61" t="s">
        <v>38</v>
      </c>
      <c r="C42" s="11">
        <v>0</v>
      </c>
      <c r="D42" s="18">
        <v>0.05</v>
      </c>
      <c r="E42" s="81"/>
      <c r="F42" s="6"/>
      <c r="G42" s="6"/>
    </row>
    <row r="43" spans="1:7" x14ac:dyDescent="0.25">
      <c r="A43" s="105"/>
      <c r="B43" s="61" t="s">
        <v>39</v>
      </c>
      <c r="C43" s="11">
        <v>0</v>
      </c>
      <c r="D43" s="18">
        <v>0.01</v>
      </c>
      <c r="E43" s="81"/>
      <c r="F43" s="6"/>
      <c r="G43" s="6"/>
    </row>
    <row r="44" spans="1:7" x14ac:dyDescent="0.25">
      <c r="A44" s="105"/>
      <c r="B44" s="61" t="s">
        <v>40</v>
      </c>
      <c r="C44" s="11">
        <v>0</v>
      </c>
      <c r="D44" s="18">
        <v>0.02</v>
      </c>
      <c r="E44" s="81"/>
      <c r="F44" s="6"/>
      <c r="G44" s="6"/>
    </row>
    <row r="45" spans="1:7" x14ac:dyDescent="0.25">
      <c r="A45" s="105"/>
      <c r="B45" s="61" t="s">
        <v>41</v>
      </c>
      <c r="C45" s="11">
        <v>0</v>
      </c>
      <c r="D45" s="18">
        <v>0.01</v>
      </c>
      <c r="E45" s="81"/>
      <c r="F45" s="6"/>
      <c r="G45" s="6"/>
    </row>
    <row r="46" spans="1:7" x14ac:dyDescent="0.25">
      <c r="A46" s="105"/>
      <c r="B46" s="61" t="s">
        <v>42</v>
      </c>
      <c r="C46" s="11">
        <v>0</v>
      </c>
      <c r="D46" s="18">
        <v>0.02</v>
      </c>
      <c r="E46" s="81"/>
      <c r="F46" s="6"/>
      <c r="G46" s="6"/>
    </row>
    <row r="47" spans="1:7" x14ac:dyDescent="0.25">
      <c r="A47" s="105"/>
      <c r="B47" s="61" t="s">
        <v>43</v>
      </c>
      <c r="C47" s="11">
        <v>0</v>
      </c>
      <c r="D47" s="18">
        <v>0.05</v>
      </c>
      <c r="E47" s="81"/>
      <c r="F47" s="6"/>
      <c r="G47" s="6"/>
    </row>
    <row r="48" spans="1:7" x14ac:dyDescent="0.25">
      <c r="A48" s="105"/>
      <c r="B48" s="61" t="s">
        <v>68</v>
      </c>
      <c r="C48" s="11">
        <v>0</v>
      </c>
      <c r="D48" s="18">
        <v>7.0000000000000007E-2</v>
      </c>
      <c r="E48" s="81"/>
      <c r="F48" s="6"/>
      <c r="G48" s="6"/>
    </row>
    <row r="49" spans="1:7" x14ac:dyDescent="0.25">
      <c r="A49" s="105"/>
      <c r="B49" s="61" t="s">
        <v>69</v>
      </c>
      <c r="C49" s="11">
        <v>0</v>
      </c>
      <c r="D49" s="18">
        <v>0.02</v>
      </c>
      <c r="E49" s="81"/>
      <c r="F49" s="6"/>
      <c r="G49" s="6"/>
    </row>
    <row r="50" spans="1:7" x14ac:dyDescent="0.25">
      <c r="A50" s="105"/>
      <c r="B50" s="61" t="s">
        <v>70</v>
      </c>
      <c r="C50" s="11">
        <v>0</v>
      </c>
      <c r="D50" s="18">
        <v>0.02</v>
      </c>
      <c r="E50" s="81"/>
      <c r="F50" s="6"/>
      <c r="G50" s="6"/>
    </row>
    <row r="51" spans="1:7" x14ac:dyDescent="0.25">
      <c r="A51" s="105"/>
      <c r="B51" s="61" t="s">
        <v>71</v>
      </c>
      <c r="C51" s="11">
        <v>0</v>
      </c>
      <c r="D51" s="18">
        <v>0.01</v>
      </c>
      <c r="E51" s="81"/>
      <c r="F51" s="6"/>
      <c r="G51" s="6"/>
    </row>
    <row r="52" spans="1:7" x14ac:dyDescent="0.25">
      <c r="A52" s="105"/>
      <c r="B52" s="61" t="s">
        <v>44</v>
      </c>
      <c r="C52" s="11">
        <v>0</v>
      </c>
      <c r="D52" s="18">
        <v>0.05</v>
      </c>
      <c r="E52" s="81"/>
      <c r="F52" s="6"/>
      <c r="G52" s="6"/>
    </row>
    <row r="53" spans="1:7" x14ac:dyDescent="0.25">
      <c r="A53" s="105"/>
      <c r="B53" s="61" t="s">
        <v>89</v>
      </c>
      <c r="C53" s="11">
        <v>0</v>
      </c>
      <c r="D53" s="18">
        <v>3.0000000000000001E-3</v>
      </c>
      <c r="E53" s="81"/>
      <c r="F53" s="6"/>
      <c r="G53" s="6"/>
    </row>
    <row r="54" spans="1:7" x14ac:dyDescent="0.25">
      <c r="A54" s="105"/>
      <c r="B54" s="61" t="s">
        <v>88</v>
      </c>
      <c r="C54" s="11">
        <v>0</v>
      </c>
      <c r="D54" s="18">
        <v>3.0000000000000001E-3</v>
      </c>
      <c r="E54" s="81"/>
      <c r="F54" s="6"/>
      <c r="G54" s="6"/>
    </row>
    <row r="55" spans="1:7" x14ac:dyDescent="0.25">
      <c r="A55" s="105"/>
      <c r="B55" s="61" t="s">
        <v>87</v>
      </c>
      <c r="C55" s="11">
        <v>0</v>
      </c>
      <c r="D55" s="18">
        <v>4.0000000000000001E-3</v>
      </c>
      <c r="E55" s="81"/>
      <c r="F55" s="6"/>
      <c r="G55" s="6"/>
    </row>
    <row r="56" spans="1:7" x14ac:dyDescent="0.25">
      <c r="A56" s="105"/>
      <c r="B56" s="61" t="s">
        <v>45</v>
      </c>
      <c r="C56" s="11">
        <v>0</v>
      </c>
      <c r="D56" s="18">
        <v>5.0000000000000001E-3</v>
      </c>
      <c r="E56" s="81"/>
      <c r="F56" s="6"/>
      <c r="G56" s="6"/>
    </row>
    <row r="57" spans="1:7" x14ac:dyDescent="0.25">
      <c r="A57" s="105"/>
      <c r="B57" s="61" t="s">
        <v>46</v>
      </c>
      <c r="C57" s="11">
        <v>0</v>
      </c>
      <c r="D57" s="18">
        <v>0.04</v>
      </c>
      <c r="E57" s="81"/>
      <c r="F57" s="6"/>
      <c r="G57" s="6"/>
    </row>
    <row r="58" spans="1:7" x14ac:dyDescent="0.25">
      <c r="A58" s="105"/>
      <c r="B58" s="61" t="s">
        <v>86</v>
      </c>
      <c r="C58" s="11">
        <v>0</v>
      </c>
      <c r="D58" s="18">
        <v>5.0000000000000001E-3</v>
      </c>
      <c r="E58" s="81"/>
      <c r="F58" s="6"/>
      <c r="G58" s="6"/>
    </row>
    <row r="59" spans="1:7" x14ac:dyDescent="0.25">
      <c r="A59" s="105"/>
      <c r="B59" s="61" t="s">
        <v>47</v>
      </c>
      <c r="C59" s="11">
        <v>0</v>
      </c>
      <c r="D59" s="18">
        <v>5.0000000000000001E-3</v>
      </c>
      <c r="E59" s="81"/>
      <c r="F59" s="6"/>
      <c r="G59" s="6"/>
    </row>
    <row r="60" spans="1:7" ht="15.75" thickBot="1" x14ac:dyDescent="0.3">
      <c r="A60" s="106"/>
      <c r="B60" s="62" t="s">
        <v>48</v>
      </c>
      <c r="C60" s="13">
        <v>0</v>
      </c>
      <c r="D60" s="19">
        <v>5.0000000000000001E-3</v>
      </c>
      <c r="E60" s="82"/>
      <c r="F60" s="6"/>
      <c r="G60" s="6"/>
    </row>
    <row r="61" spans="1:7" ht="5.0999999999999996" customHeight="1" thickBot="1" x14ac:dyDescent="0.3">
      <c r="A61" s="89"/>
      <c r="B61" s="90"/>
      <c r="C61" s="90"/>
      <c r="D61" s="90"/>
      <c r="E61" s="91"/>
      <c r="F61" s="6"/>
      <c r="G61" s="6"/>
    </row>
    <row r="62" spans="1:7" x14ac:dyDescent="0.25">
      <c r="A62" s="98" t="s">
        <v>53</v>
      </c>
      <c r="B62" s="63" t="s">
        <v>30</v>
      </c>
      <c r="C62" s="54">
        <v>0</v>
      </c>
      <c r="D62" s="17">
        <v>0.25</v>
      </c>
      <c r="E62" s="83">
        <f>(C62*D62+C63*D63+C64*D64+C65*D65+C66*D66+C67*D67+C68*D68)/(SUM(D62:D68))</f>
        <v>0</v>
      </c>
      <c r="F62" s="6"/>
      <c r="G62" s="6"/>
    </row>
    <row r="63" spans="1:7" x14ac:dyDescent="0.25">
      <c r="A63" s="99"/>
      <c r="B63" s="64" t="s">
        <v>31</v>
      </c>
      <c r="C63" s="55">
        <v>0</v>
      </c>
      <c r="D63" s="18">
        <v>0.2</v>
      </c>
      <c r="E63" s="84"/>
      <c r="F63" s="6"/>
      <c r="G63" s="6"/>
    </row>
    <row r="64" spans="1:7" x14ac:dyDescent="0.25">
      <c r="A64" s="99"/>
      <c r="B64" s="64" t="s">
        <v>32</v>
      </c>
      <c r="C64" s="55">
        <v>0</v>
      </c>
      <c r="D64" s="18">
        <v>0.2</v>
      </c>
      <c r="E64" s="84"/>
      <c r="F64" s="6"/>
      <c r="G64" s="6"/>
    </row>
    <row r="65" spans="1:8" x14ac:dyDescent="0.25">
      <c r="A65" s="99"/>
      <c r="B65" s="64" t="s">
        <v>54</v>
      </c>
      <c r="C65" s="55">
        <v>0</v>
      </c>
      <c r="D65" s="18">
        <v>0.05</v>
      </c>
      <c r="E65" s="84"/>
      <c r="F65" s="6"/>
      <c r="G65" s="6"/>
    </row>
    <row r="66" spans="1:8" x14ac:dyDescent="0.25">
      <c r="A66" s="99"/>
      <c r="B66" s="64" t="s">
        <v>96</v>
      </c>
      <c r="C66" s="55">
        <v>0</v>
      </c>
      <c r="D66" s="18">
        <v>0.05</v>
      </c>
      <c r="E66" s="84"/>
      <c r="F66" s="6"/>
      <c r="G66" s="6"/>
    </row>
    <row r="67" spans="1:8" x14ac:dyDescent="0.25">
      <c r="A67" s="99"/>
      <c r="B67" s="64" t="s">
        <v>55</v>
      </c>
      <c r="C67" s="55">
        <v>0</v>
      </c>
      <c r="D67" s="18">
        <v>0.2</v>
      </c>
      <c r="E67" s="84"/>
      <c r="F67" s="6"/>
      <c r="G67" s="6"/>
    </row>
    <row r="68" spans="1:8" ht="15.75" thickBot="1" x14ac:dyDescent="0.3">
      <c r="A68" s="100"/>
      <c r="B68" s="65" t="s">
        <v>97</v>
      </c>
      <c r="C68" s="56">
        <v>0</v>
      </c>
      <c r="D68" s="19">
        <v>0.05</v>
      </c>
      <c r="E68" s="85"/>
      <c r="F68" s="6"/>
      <c r="G68" s="6"/>
    </row>
    <row r="69" spans="1:8" ht="5.0999999999999996" customHeight="1" thickBot="1" x14ac:dyDescent="0.3">
      <c r="A69" s="89"/>
      <c r="B69" s="90"/>
      <c r="C69" s="90"/>
      <c r="D69" s="90"/>
      <c r="E69" s="91"/>
      <c r="F69" s="6"/>
      <c r="G69" s="6"/>
    </row>
    <row r="70" spans="1:8" x14ac:dyDescent="0.25">
      <c r="A70" s="95" t="s">
        <v>90</v>
      </c>
      <c r="B70" s="8" t="s">
        <v>92</v>
      </c>
      <c r="C70" s="51">
        <v>0</v>
      </c>
      <c r="D70" s="17">
        <v>0.25</v>
      </c>
      <c r="E70" s="86">
        <f>(C70*D70+C71*D71+C72*D72+C73*D73+C74*D74)/(D70+D71+D72+D73+D74)</f>
        <v>0</v>
      </c>
      <c r="F70" s="6"/>
      <c r="G70" s="6"/>
      <c r="H70" s="7"/>
    </row>
    <row r="71" spans="1:8" x14ac:dyDescent="0.25">
      <c r="A71" s="96"/>
      <c r="B71" s="9" t="s">
        <v>95</v>
      </c>
      <c r="C71" s="11">
        <v>0</v>
      </c>
      <c r="D71" s="18">
        <v>0.15</v>
      </c>
      <c r="E71" s="87"/>
      <c r="F71" s="6"/>
      <c r="G71" s="6"/>
    </row>
    <row r="72" spans="1:8" x14ac:dyDescent="0.25">
      <c r="A72" s="96"/>
      <c r="B72" s="9" t="s">
        <v>93</v>
      </c>
      <c r="C72" s="11">
        <v>0</v>
      </c>
      <c r="D72" s="18">
        <v>0.2</v>
      </c>
      <c r="E72" s="87"/>
      <c r="F72" s="6"/>
      <c r="G72" s="6"/>
    </row>
    <row r="73" spans="1:8" x14ac:dyDescent="0.25">
      <c r="A73" s="96"/>
      <c r="B73" s="9" t="s">
        <v>94</v>
      </c>
      <c r="C73" s="11">
        <v>0</v>
      </c>
      <c r="D73" s="18">
        <v>0.2</v>
      </c>
      <c r="E73" s="87"/>
      <c r="F73" s="6"/>
      <c r="G73" s="6"/>
    </row>
    <row r="74" spans="1:8" ht="15.75" thickBot="1" x14ac:dyDescent="0.3">
      <c r="A74" s="97"/>
      <c r="B74" s="52" t="s">
        <v>91</v>
      </c>
      <c r="C74" s="53">
        <v>0</v>
      </c>
      <c r="D74" s="19">
        <v>0.2</v>
      </c>
      <c r="E74" s="88"/>
      <c r="F74" s="6"/>
      <c r="G74" s="6"/>
    </row>
    <row r="75" spans="1:8" x14ac:dyDescent="0.25">
      <c r="A75" s="6"/>
      <c r="B75" s="6"/>
      <c r="C75" s="6"/>
      <c r="D75" s="22"/>
      <c r="E75" s="6"/>
      <c r="F75" s="6"/>
      <c r="G75" s="6"/>
    </row>
    <row r="76" spans="1:8" x14ac:dyDescent="0.25">
      <c r="A76" s="6"/>
      <c r="B76" s="6"/>
      <c r="C76" s="6"/>
      <c r="D76" s="22"/>
      <c r="E76" s="6"/>
      <c r="F76" s="6"/>
      <c r="G76" s="6"/>
    </row>
    <row r="77" spans="1:8" x14ac:dyDescent="0.25">
      <c r="A77" s="6"/>
      <c r="B77" s="6"/>
      <c r="C77" s="6"/>
      <c r="D77" s="22"/>
      <c r="E77" s="6"/>
      <c r="F77" s="6"/>
      <c r="G77" s="6"/>
    </row>
    <row r="78" spans="1:8" x14ac:dyDescent="0.25">
      <c r="A78" s="6"/>
      <c r="B78" s="6"/>
      <c r="C78" s="6"/>
      <c r="D78" s="22"/>
      <c r="E78" s="6"/>
      <c r="F78" s="6"/>
      <c r="G78" s="6"/>
    </row>
    <row r="79" spans="1:8" x14ac:dyDescent="0.25">
      <c r="A79" s="6"/>
      <c r="B79" s="6"/>
      <c r="C79" s="6"/>
      <c r="D79" s="22"/>
      <c r="E79" s="6"/>
      <c r="F79" s="6"/>
      <c r="G79" s="6"/>
    </row>
  </sheetData>
  <sheetProtection algorithmName="SHA-512" hashValue="thKT/E9h1cM608pLYFDfM7IrbU8HQh2A416IaRy8AiU0MbHYLoVGBDazSbzPJoa2wr3sEhWs2SJfYftHV7nf5w==" saltValue="G/Ro8/8O+TpNF1VgrgVCzg==" spinCount="100000" sheet="1" objects="1" scenarios="1"/>
  <protectedRanges>
    <protectedRange sqref="C70:C74" name="Plage1"/>
  </protectedRanges>
  <mergeCells count="12">
    <mergeCell ref="A1:E1"/>
    <mergeCell ref="E6:E21"/>
    <mergeCell ref="E23:E60"/>
    <mergeCell ref="E62:E68"/>
    <mergeCell ref="E70:E74"/>
    <mergeCell ref="A69:E69"/>
    <mergeCell ref="A61:E61"/>
    <mergeCell ref="A22:E22"/>
    <mergeCell ref="A70:A74"/>
    <mergeCell ref="A62:A68"/>
    <mergeCell ref="A6:A21"/>
    <mergeCell ref="A23:A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Prestations hors forfait</vt:lpstr>
      <vt:lpstr>BPU Travaux hors forfait</vt:lpstr>
    </vt:vector>
  </TitlesOfParts>
  <Company>Insa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Dugue</dc:creator>
  <cp:lastModifiedBy>Maxime Dugue</cp:lastModifiedBy>
  <dcterms:created xsi:type="dcterms:W3CDTF">2019-04-30T12:01:06Z</dcterms:created>
  <dcterms:modified xsi:type="dcterms:W3CDTF">2025-08-26T08:13:34Z</dcterms:modified>
</cp:coreProperties>
</file>