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https://jlcingenierie-my.sharepoint.com/personal/jl_chartron_jlci_eu/Documents/Documents/JLC INGENIERIE/04_AFFAIRES/N° 24001 à 24022/C24011 - MARSEILLE - PALAIS FORTIA - BARRE/04.2 - PRO - DCE_2025/01 - PIECES ECRITES/"/>
    </mc:Choice>
  </mc:AlternateContent>
  <xr:revisionPtr revIDLastSave="538" documentId="8_{B8B0E92A-FA9D-4438-BFD5-472430FC9298}" xr6:coauthVersionLast="47" xr6:coauthVersionMax="47" xr10:uidLastSave="{E7BF6820-ADD9-4530-AFB0-A8A155000243}"/>
  <bookViews>
    <workbookView xWindow="-108" yWindow="-108" windowWidth="23256" windowHeight="12456" xr2:uid="{00000000-000D-0000-FFFF-FFFF00000000}"/>
  </bookViews>
  <sheets>
    <sheet name="DQE" sheetId="1" r:id="rId1"/>
  </sheets>
  <definedNames>
    <definedName name="_xlnm.Criteria">DQE!#REF!</definedName>
    <definedName name="_xlnm.Print_Titles" localSheetId="0">DQE!$1:$4</definedName>
    <definedName name="K_FO_">DQE!#REF!</definedName>
    <definedName name="K_MO_">DQE!#REF!</definedName>
    <definedName name="PRIX_MO_">DQE!#REF!</definedName>
    <definedName name="_xlnm.Print_Area" localSheetId="0">DQE!$B$1:$H$438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2" i="1" l="1"/>
  <c r="H9" i="1"/>
  <c r="H10" i="1"/>
  <c r="H11" i="1"/>
  <c r="H13" i="1"/>
  <c r="H417" i="1"/>
  <c r="H433" i="1"/>
  <c r="H435" i="1"/>
  <c r="H437" i="1"/>
  <c r="C421" i="1"/>
  <c r="C425" i="1"/>
  <c r="C429" i="1"/>
  <c r="B421" i="1"/>
  <c r="B429" i="1"/>
  <c r="B425" i="1"/>
  <c r="H350" i="1"/>
  <c r="H351" i="1"/>
  <c r="H352" i="1"/>
  <c r="H353" i="1"/>
  <c r="H354" i="1"/>
  <c r="H355" i="1"/>
  <c r="H356" i="1"/>
  <c r="H357" i="1"/>
  <c r="H358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8" i="1"/>
  <c r="H261" i="1"/>
  <c r="H262" i="1"/>
  <c r="H263" i="1"/>
  <c r="H264" i="1"/>
  <c r="H265" i="1"/>
  <c r="H266" i="1"/>
  <c r="H267" i="1"/>
  <c r="H268" i="1"/>
  <c r="H269" i="1"/>
  <c r="H270" i="1"/>
  <c r="H272" i="1"/>
  <c r="H273" i="1"/>
  <c r="H274" i="1"/>
  <c r="H275" i="1"/>
  <c r="H276" i="1"/>
  <c r="H277" i="1"/>
  <c r="H278" i="1"/>
  <c r="H279" i="1"/>
  <c r="H282" i="1"/>
  <c r="H283" i="1"/>
  <c r="H288" i="1"/>
  <c r="H290" i="1"/>
  <c r="H291" i="1"/>
  <c r="H292" i="1"/>
  <c r="H294" i="1"/>
  <c r="H295" i="1"/>
  <c r="H296" i="1"/>
  <c r="H297" i="1"/>
  <c r="H298" i="1"/>
  <c r="H299" i="1"/>
  <c r="H301" i="1"/>
  <c r="H302" i="1"/>
  <c r="H303" i="1"/>
  <c r="H304" i="1"/>
  <c r="H305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4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4" i="1"/>
  <c r="H406" i="1"/>
  <c r="H408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22" i="1"/>
  <c r="H123" i="1"/>
  <c r="H124" i="1"/>
  <c r="H125" i="1"/>
  <c r="H148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5" i="1"/>
  <c r="H36" i="1"/>
  <c r="H37" i="1"/>
  <c r="H38" i="1"/>
  <c r="H39" i="1"/>
  <c r="H40" i="1"/>
  <c r="H41" i="1"/>
  <c r="H42" i="1"/>
  <c r="H43" i="1"/>
  <c r="H44" i="1"/>
  <c r="H45" i="1"/>
  <c r="H50" i="1"/>
  <c r="H52" i="1"/>
  <c r="H53" i="1"/>
  <c r="H54" i="1"/>
  <c r="H57" i="1"/>
  <c r="H58" i="1"/>
  <c r="H59" i="1"/>
  <c r="H61" i="1"/>
  <c r="H62" i="1"/>
  <c r="H63" i="1"/>
  <c r="H64" i="1"/>
  <c r="H66" i="1"/>
  <c r="H67" i="1"/>
  <c r="H68" i="1"/>
  <c r="H69" i="1"/>
  <c r="H71" i="1"/>
  <c r="H72" i="1"/>
  <c r="H73" i="1"/>
  <c r="H74" i="1"/>
  <c r="H75" i="1"/>
  <c r="H77" i="1"/>
  <c r="H78" i="1"/>
  <c r="H79" i="1"/>
  <c r="H80" i="1"/>
  <c r="H82" i="1"/>
  <c r="H88" i="1"/>
  <c r="H89" i="1"/>
  <c r="H90" i="1"/>
  <c r="H91" i="1"/>
  <c r="H92" i="1"/>
  <c r="H93" i="1"/>
  <c r="H94" i="1"/>
  <c r="H95" i="1"/>
  <c r="H96" i="1"/>
  <c r="H97" i="1"/>
  <c r="H100" i="1"/>
  <c r="H101" i="1"/>
  <c r="H102" i="1"/>
  <c r="H103" i="1"/>
  <c r="H104" i="1"/>
  <c r="H105" i="1"/>
  <c r="H106" i="1"/>
  <c r="H107" i="1"/>
  <c r="H110" i="1"/>
  <c r="H111" i="1"/>
  <c r="H112" i="1"/>
  <c r="H113" i="1"/>
  <c r="H116" i="1"/>
  <c r="H150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9" i="1"/>
  <c r="H182" i="1"/>
  <c r="H183" i="1"/>
  <c r="H184" i="1"/>
  <c r="H186" i="1"/>
  <c r="H187" i="1"/>
  <c r="H188" i="1"/>
  <c r="H189" i="1"/>
  <c r="H191" i="1"/>
  <c r="H192" i="1"/>
  <c r="H193" i="1"/>
  <c r="H194" i="1"/>
  <c r="H195" i="1"/>
  <c r="H196" i="1"/>
  <c r="H198" i="1"/>
  <c r="H199" i="1"/>
  <c r="H200" i="1"/>
  <c r="H201" i="1"/>
  <c r="H202" i="1"/>
  <c r="H204" i="1"/>
  <c r="H212" i="1"/>
  <c r="H216" i="1"/>
  <c r="H217" i="1"/>
  <c r="H218" i="1"/>
  <c r="H220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5" i="1"/>
  <c r="C406" i="1"/>
  <c r="C378" i="1"/>
  <c r="C344" i="1"/>
  <c r="C342" i="1"/>
  <c r="C330" i="1"/>
  <c r="C319" i="1"/>
  <c r="C220" i="1"/>
  <c r="C204" i="1"/>
  <c r="C173" i="1"/>
  <c r="C148" i="1"/>
  <c r="C116" i="1"/>
  <c r="B417" i="1"/>
  <c r="C13" i="1"/>
  <c r="C45" i="1"/>
  <c r="C417" i="1"/>
  <c r="D413" i="1"/>
  <c r="B413" i="1"/>
  <c r="C413" i="1"/>
</calcChain>
</file>

<file path=xl/sharedStrings.xml><?xml version="1.0" encoding="utf-8"?>
<sst xmlns="http://schemas.openxmlformats.org/spreadsheetml/2006/main" count="660" uniqueCount="254">
  <si>
    <t>DESIGNATION</t>
  </si>
  <si>
    <t>U</t>
  </si>
  <si>
    <t>Mise en service et essais</t>
  </si>
  <si>
    <t>N°</t>
  </si>
  <si>
    <t>P.U.V</t>
  </si>
  <si>
    <t>Câble 3x1,5 mm2 R2V</t>
  </si>
  <si>
    <t>Câble 5x1,5 mm2 R2V</t>
  </si>
  <si>
    <t>Câble 3x2,5 mm2 R2V</t>
  </si>
  <si>
    <t>Câbles autres sections -  R2V</t>
  </si>
  <si>
    <t>TOTAL GENERAL BASE H.T.</t>
  </si>
  <si>
    <t>TOTAL GENERAL BASE T.T.C.</t>
  </si>
  <si>
    <t>3.1</t>
  </si>
  <si>
    <t>3.2</t>
  </si>
  <si>
    <t xml:space="preserve"> TRAVAUX COURANTS FORTS</t>
  </si>
  <si>
    <t>TRAVAUX COURANTS FAIBLES</t>
  </si>
  <si>
    <t>T.V.A. 20 %</t>
  </si>
  <si>
    <t>Auteur : JLC</t>
  </si>
  <si>
    <t>Vérif. : JLCi</t>
  </si>
  <si>
    <t>ml</t>
  </si>
  <si>
    <t>3.3</t>
  </si>
  <si>
    <t>Ens</t>
  </si>
  <si>
    <t>TOTAL</t>
  </si>
  <si>
    <t>inclus</t>
  </si>
  <si>
    <t>3.4</t>
  </si>
  <si>
    <t>3.5</t>
  </si>
  <si>
    <t>4.1</t>
  </si>
  <si>
    <t>PRESCRIPTION GENERALES</t>
  </si>
  <si>
    <t>Dépose et Isolement de toutes les installations Electriques</t>
  </si>
  <si>
    <t>Calfeutrements et rebouchages des anciens et nouveaux passages</t>
  </si>
  <si>
    <t>3.6</t>
  </si>
  <si>
    <t>3.7</t>
  </si>
  <si>
    <t>Q Moe</t>
  </si>
  <si>
    <t>Q Ent.</t>
  </si>
  <si>
    <t>PRO / DCE</t>
  </si>
  <si>
    <t>Préparation de Chantier</t>
  </si>
  <si>
    <t>Inclus</t>
  </si>
  <si>
    <t>Percements et rebouchages</t>
  </si>
  <si>
    <t>Câblages et Fourreaux</t>
  </si>
  <si>
    <t>ECLAIRAGE</t>
  </si>
  <si>
    <t>APPAREILLAGE</t>
  </si>
  <si>
    <t>ECLAIRAGE DE SECURITE - BAES</t>
  </si>
  <si>
    <t>3.8</t>
  </si>
  <si>
    <t>3.9</t>
  </si>
  <si>
    <t>TELEPHONIE</t>
  </si>
  <si>
    <t>PRECABLAGE INFORMATIQUE</t>
  </si>
  <si>
    <t>4.2</t>
  </si>
  <si>
    <t>4.3</t>
  </si>
  <si>
    <t>4.4</t>
  </si>
  <si>
    <t>4.5</t>
  </si>
  <si>
    <t>4.6</t>
  </si>
  <si>
    <t>5.1</t>
  </si>
  <si>
    <t>2.6</t>
  </si>
  <si>
    <t>Plans de Synthèse</t>
  </si>
  <si>
    <t>2.7</t>
  </si>
  <si>
    <t>Plans d'Exécution</t>
  </si>
  <si>
    <t>Formation du Personnel</t>
  </si>
  <si>
    <t>PREPARATION CHANTIER - DEPOSES - LIMITES DE PRESTATION</t>
  </si>
  <si>
    <t>Présence d'Amiante</t>
  </si>
  <si>
    <t>Nettoyage et Enlèvements</t>
  </si>
  <si>
    <t>Limites de Prestation</t>
  </si>
  <si>
    <t>Installations Existantes</t>
  </si>
  <si>
    <t>Déposes &amp; Adaptations des installations Existantes</t>
  </si>
  <si>
    <t>Liste non limitative</t>
  </si>
  <si>
    <t>Installation de Chantier</t>
  </si>
  <si>
    <t>Spécification et Mise en Œuvre</t>
  </si>
  <si>
    <t>Câblages luminaires existants à recâbler</t>
  </si>
  <si>
    <t xml:space="preserve">Câblages </t>
  </si>
  <si>
    <t>ALARME INCENDIE</t>
  </si>
  <si>
    <t>5.2</t>
  </si>
  <si>
    <t>5.3</t>
  </si>
  <si>
    <t>5.4</t>
  </si>
  <si>
    <t>5.5</t>
  </si>
  <si>
    <t>Câblage - Raccordements</t>
  </si>
  <si>
    <t>Essais, paramétrage et mise en service</t>
  </si>
  <si>
    <t>Chemins de câbles - CFO</t>
  </si>
  <si>
    <t>Chemins de câbles - CFA/SSI</t>
  </si>
  <si>
    <t>Valid. : bc*a</t>
  </si>
  <si>
    <t>2.5</t>
  </si>
  <si>
    <t>SO</t>
  </si>
  <si>
    <t>Câblages appareillages existants à recâbler</t>
  </si>
  <si>
    <t>Attentes Contrôles d'accès</t>
  </si>
  <si>
    <t>Dossier d'Identité SSI - Mise à jour</t>
  </si>
  <si>
    <t xml:space="preserve">CONTÔLE D'ACCES </t>
  </si>
  <si>
    <t>Lecteurs de badge</t>
  </si>
  <si>
    <t>Boitier BBG vert sous verre dormant</t>
  </si>
  <si>
    <t>Reconnaissance des Réseaux &amp; Consignation</t>
  </si>
  <si>
    <t>3.9.1</t>
  </si>
  <si>
    <t>3.9.2</t>
  </si>
  <si>
    <t>Sécurisation des accès</t>
  </si>
  <si>
    <t>Cf. § 5</t>
  </si>
  <si>
    <t>Protections des installations conservées</t>
  </si>
  <si>
    <t>ORIGINE DE L'INSTALLATION</t>
  </si>
  <si>
    <t>Raccordement sur le TD S/S 1 du P1</t>
  </si>
  <si>
    <t>Reprise du câblage du TGBT</t>
  </si>
  <si>
    <t>Type 1 - Plafonniers d'angle à Leds en saillie</t>
  </si>
  <si>
    <t>Type 2 - Dalles à Leds encastrés 600 x 600</t>
  </si>
  <si>
    <t>Type 3 - Hublots à Leds à détection intégré</t>
  </si>
  <si>
    <t>Télécommande BAES et mise au repos et compléter</t>
  </si>
  <si>
    <t>Coupures d'Urgence à compléter</t>
  </si>
  <si>
    <t>Badge de proximité</t>
  </si>
  <si>
    <t>Badge DESFIRE</t>
  </si>
  <si>
    <t>Modification tableau de supervision existant - Chef de poste</t>
  </si>
  <si>
    <t xml:space="preserve">Raccordements - Câblage réseaux - Bus </t>
  </si>
  <si>
    <t>Raccordements - Câblage Lecteurs et modules</t>
  </si>
  <si>
    <t>Isolation des zones de chantier - Déposes et évacuation</t>
  </si>
  <si>
    <t>Adaptation de l'installation Existante</t>
  </si>
  <si>
    <t xml:space="preserve">Serrure Electromagnétique - Raccordement </t>
  </si>
  <si>
    <t>Report d'information Etats des portes contrôlées</t>
  </si>
  <si>
    <t>Q24011</t>
  </si>
  <si>
    <t>LOT N°04 - ELECTRICITE - CHAUFFAGE - PLOMBERIE - DEPOSE</t>
  </si>
  <si>
    <t>TRAVAUX D'AMELIORATION DE LA SECURISATION TJ DE MARSEILLE - PHASE 2</t>
  </si>
  <si>
    <t>REGLEMENTATION - BASE DE CALCUL - SPECIFS TECHNIQUES</t>
  </si>
  <si>
    <t>Travaux de Plomberie - Pompe de relevage du Sous-sol - P2</t>
  </si>
  <si>
    <t>Rebouchage des trous et passages après dépose des Réseaux</t>
  </si>
  <si>
    <t>Dépose et Isolement de toutes les installations Electrique_Hydraulique</t>
  </si>
  <si>
    <t>Dépose de la pompe de relevage existante et des équipements</t>
  </si>
  <si>
    <t>Nettoyage de la fosse et reprise des enduits intérieurs</t>
  </si>
  <si>
    <t>Dépose et adaptation des réseaux de VMC</t>
  </si>
  <si>
    <t>Adaptation de l'éclairage et des réseaux d'allumage en place</t>
  </si>
  <si>
    <t>Sécurisation porte de recoupement dans le P1</t>
  </si>
  <si>
    <t>Travaux d'Aménagement d'un évier et Bloc sanitaire dans le P1</t>
  </si>
  <si>
    <t>Adaptations des installations Electriques et asservissements en place</t>
  </si>
  <si>
    <t>Réaménagement de l'Accueil et du Hall d'Entrée du P3</t>
  </si>
  <si>
    <t>Dépose réseaux de VMC</t>
  </si>
  <si>
    <t>Dépose et Isolement de toutes les installations Electriques, CC, Etc…</t>
  </si>
  <si>
    <t>Dépose des installations de chauffage clim, Condentas, etc…</t>
  </si>
  <si>
    <t xml:space="preserve">Dépose et Isolement de toutes les installations de sécurité, AU, BBG, </t>
  </si>
  <si>
    <t>Dépose et Isolement de toutes les installations VDI, RJ45, Etc…</t>
  </si>
  <si>
    <t>4.1.1</t>
  </si>
  <si>
    <t>Travaux d'entretien sur le TGBT "AUTRAN" dans le P3</t>
  </si>
  <si>
    <t>4.1.2</t>
  </si>
  <si>
    <t>Raccordement sur Tableau S/S 1.1 dans le P2</t>
  </si>
  <si>
    <t>Création des nouveaux départs et PC pour relevage</t>
  </si>
  <si>
    <t>Création des nouveaux départs pour Box entretien Détenus</t>
  </si>
  <si>
    <t>Reprise du câblage vers TD S/S 1</t>
  </si>
  <si>
    <t>BAES - Eclairage de sécurité - Balisage Hall d'Entrée P3</t>
  </si>
  <si>
    <t>BAES et alarme sonore existants à déplacer P1</t>
  </si>
  <si>
    <t>BAES Sonore et Lumineux P1</t>
  </si>
  <si>
    <t>Alarme sonore existants à déplacer P3</t>
  </si>
  <si>
    <t>Simple ou double Allumages</t>
  </si>
  <si>
    <t>Allumages sur variateur</t>
  </si>
  <si>
    <t>CABLAGES ET CHEMINEMENTS</t>
  </si>
  <si>
    <t>Distribution Goulottes 2 compartiments</t>
  </si>
  <si>
    <t>Distribution sous fourreaux et goulottes 1 compartiments</t>
  </si>
  <si>
    <t xml:space="preserve">ATTENTES ELECTRIQUES DIVERSES </t>
  </si>
  <si>
    <t>P3</t>
  </si>
  <si>
    <t>Coupures d'Urgence à déplacer</t>
  </si>
  <si>
    <t>Alimentations Electriques existantes à reprendre</t>
  </si>
  <si>
    <t>Alimentations PAC</t>
  </si>
  <si>
    <t>Alimentations VMC</t>
  </si>
  <si>
    <t>Alimentation Tunnel de Contrôle</t>
  </si>
  <si>
    <t>Alimentation Sas de Contrôle</t>
  </si>
  <si>
    <t>Alimentation Tourniquets de sortie</t>
  </si>
  <si>
    <t>P1</t>
  </si>
  <si>
    <t>Alimentation cuve de relevage sur PC</t>
  </si>
  <si>
    <t>P2</t>
  </si>
  <si>
    <t>Box Entretien Détenus</t>
  </si>
  <si>
    <t>Eclairage à reprendre</t>
  </si>
  <si>
    <t>Alarmes à reprendre</t>
  </si>
  <si>
    <t>Déclencheur manuel à déplacer - P3</t>
  </si>
  <si>
    <t>Diffuseur Sonore à déplacer - P3</t>
  </si>
  <si>
    <t>PC 10/16 A 2P+T de service</t>
  </si>
  <si>
    <t>Commande d'éclairage - Détection</t>
  </si>
  <si>
    <t xml:space="preserve">Détecteur de présence </t>
  </si>
  <si>
    <t>Autres distributions</t>
  </si>
  <si>
    <t>Postes de Travail (PDT1) : 2 RJ45 + 3 PC + 3 PC Ond.</t>
  </si>
  <si>
    <t>Postes de Travail (PDT2) : 2 RJ45 + 2 PC + 2 PC Ond.</t>
  </si>
  <si>
    <t>Postes de Travail (PDT3) : 1 RJ45 + 1 PC + 1 PC Ond.</t>
  </si>
  <si>
    <t>Prises RJ45 C6a intégrées dans PDT</t>
  </si>
  <si>
    <t>Inclus dans Poste de travail C Forts</t>
  </si>
  <si>
    <t>Câblage C6a avec écran général (F/FTP) 1000MHz</t>
  </si>
  <si>
    <t>Câblage C6 écranté par paire (U/FTP)</t>
  </si>
  <si>
    <t>Fourreaux en Attentes</t>
  </si>
  <si>
    <t>Essais, test, recette &amp; Formations</t>
  </si>
  <si>
    <t>Garantie</t>
  </si>
  <si>
    <t>Raccordement sur le sous-répartiteur - P3</t>
  </si>
  <si>
    <t>Prises RJ45 réparties</t>
  </si>
  <si>
    <t>TRAVAUX CHAUFFAGE - CLIM - PLOMBERIE SANITAIRES</t>
  </si>
  <si>
    <t>6.1</t>
  </si>
  <si>
    <t>TRAITEMENT THERMIQUE</t>
  </si>
  <si>
    <t>Commande centralisée et asservissement</t>
  </si>
  <si>
    <t>Régulations Individuelles</t>
  </si>
  <si>
    <t>Raccordements Electriques</t>
  </si>
  <si>
    <t xml:space="preserve">Liaisons Frigorifiques </t>
  </si>
  <si>
    <t>Condensats</t>
  </si>
  <si>
    <t xml:space="preserve">Console Chaud / Froid </t>
  </si>
  <si>
    <t>6.2</t>
  </si>
  <si>
    <t>6.1.1</t>
  </si>
  <si>
    <t>Unité Extérieure - Multi-split</t>
  </si>
  <si>
    <t>6.1.2</t>
  </si>
  <si>
    <t>6.1.3</t>
  </si>
  <si>
    <t>6.1.4</t>
  </si>
  <si>
    <t>Unité Extérieure - Split-système</t>
  </si>
  <si>
    <t>6.1.5</t>
  </si>
  <si>
    <t>Grilles d'aspiration</t>
  </si>
  <si>
    <t>VMC - Extracteur 180 m3/h</t>
  </si>
  <si>
    <t>Gaines de ventilation</t>
  </si>
  <si>
    <t>Mise en service</t>
  </si>
  <si>
    <t>PLOMBERIE SANITAIRE</t>
  </si>
  <si>
    <t>Coffrets Split Système + Caisson de VMC</t>
  </si>
  <si>
    <t>Réseau EF</t>
  </si>
  <si>
    <t>Réseau ECS</t>
  </si>
  <si>
    <t>Raccordement aux appareils</t>
  </si>
  <si>
    <t>Réseaux EU/EV</t>
  </si>
  <si>
    <t>Appareils Sanitaires</t>
  </si>
  <si>
    <t>Accessoires</t>
  </si>
  <si>
    <t>Distributeur Papiers WC</t>
  </si>
  <si>
    <t>Patères</t>
  </si>
  <si>
    <t>6.2.1</t>
  </si>
  <si>
    <t>6.2.2</t>
  </si>
  <si>
    <t>6.2.3</t>
  </si>
  <si>
    <t>Ensemble WC + Lavabo Inox "Pénitenciaire"</t>
  </si>
  <si>
    <t>Evier</t>
  </si>
  <si>
    <t>Raccordements EF + ECS</t>
  </si>
  <si>
    <t>Raccordement des appareils relevage</t>
  </si>
  <si>
    <t>Cuves de relevage</t>
  </si>
  <si>
    <r>
      <t xml:space="preserve">Collecteurs EU/EV PVC M1 </t>
    </r>
    <r>
      <rPr>
        <sz val="10"/>
        <rFont val="Aptos Narrow"/>
        <family val="2"/>
      </rPr>
      <t>Ø</t>
    </r>
    <r>
      <rPr>
        <sz val="10"/>
        <rFont val="Arial Narrow"/>
        <family val="2"/>
      </rPr>
      <t>100</t>
    </r>
  </si>
  <si>
    <r>
      <t xml:space="preserve">Refoulement en PVC </t>
    </r>
    <r>
      <rPr>
        <sz val="10"/>
        <rFont val="Aptos Narrow"/>
        <family val="2"/>
      </rPr>
      <t>Ø</t>
    </r>
    <r>
      <rPr>
        <sz val="10"/>
        <rFont val="Arial Narrow"/>
        <family val="2"/>
      </rPr>
      <t>40 + Clapet ant-retour</t>
    </r>
  </si>
  <si>
    <t>Colliers de prise en charge sur collecteurs EU/EV existants</t>
  </si>
  <si>
    <t>Percements et Rebouchages</t>
  </si>
  <si>
    <t>6.2.4</t>
  </si>
  <si>
    <t>6.2.5</t>
  </si>
  <si>
    <t>Pompe de relevage - Sous-sol P2</t>
  </si>
  <si>
    <t>Collier de prise en charge sur collecteurs EU/EV existants</t>
  </si>
  <si>
    <t>6.2.6</t>
  </si>
  <si>
    <t>3.9.6</t>
  </si>
  <si>
    <t>Attentes EF + vannes d'isolement + Désinfection des réseaux</t>
  </si>
  <si>
    <t>Dépose Repose de la commande DSF Parking</t>
  </si>
  <si>
    <t>Création des nouveaux départs après dépose des anciens</t>
  </si>
  <si>
    <t>TRAVAUX D'ACCOMPAGNEMENT - INTRUSION - HORLOGE - CAMERAS - PORTES - ETC</t>
  </si>
  <si>
    <t>Modifications Horloge, Intrusions, Caméras, etc…</t>
  </si>
  <si>
    <t xml:space="preserve">Raccordements - Câblage </t>
  </si>
  <si>
    <t>Assistance pour le déplacement des boitiers "RECORD"</t>
  </si>
  <si>
    <t>Piquage sur réseau Existant et vannes d'isolement</t>
  </si>
  <si>
    <t>Ballon ECS 50 litres et Réseaux ECS</t>
  </si>
  <si>
    <t>Type 4 - Spots à Leds encastré</t>
  </si>
  <si>
    <t>Type 5A - Relamping Hall d'Entrée P3 - Ampoules à Leds</t>
  </si>
  <si>
    <t>Type 5B - Relamping Hall d'Entrée P3 - Tubes à Leds</t>
  </si>
  <si>
    <t>Alimentation Volets roulants</t>
  </si>
  <si>
    <t>BÂTIMENT P1</t>
  </si>
  <si>
    <t>BÂTIMENT P2</t>
  </si>
  <si>
    <t>BÂTIMENT P3</t>
  </si>
  <si>
    <t>Détecteur de présence sur luminaires</t>
  </si>
  <si>
    <t xml:space="preserve">Diffuseur Sonore à déplacer </t>
  </si>
  <si>
    <t>Diffuseur Sonore et lumineux à installer dans le WC</t>
  </si>
  <si>
    <t>Reprise du câblage vers TD S/S 1,1</t>
  </si>
  <si>
    <t>Mise en place d'un bonton d'appel d'URGENCE</t>
  </si>
  <si>
    <t>Raccordement Electriqueset report de défaut</t>
  </si>
  <si>
    <t>Inclus dans § 5.3</t>
  </si>
  <si>
    <t>RECAPITULATIF GENERAL</t>
  </si>
  <si>
    <t>Indice : 00</t>
  </si>
  <si>
    <t>TOTAL GENERAL - P3 en € H.T.</t>
  </si>
  <si>
    <t>TOTAL GENERAL - P2 en € H.T.</t>
  </si>
  <si>
    <t>TOTAL GENERAL - P1 en € H.T.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</si>
</sst>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&quot;F&quot;;\-#,##0.00\ &quot;F&quot;"/>
    <numFmt numFmtId="165" formatCode="0.0"/>
    <numFmt numFmtId="166" formatCode="_-* #,##0.00\ [$€-1]_-;\-* #,##0.00\ [$€-1]_-;_-* &quot;-&quot;??\ [$€-1]_-"/>
    <numFmt numFmtId="167" formatCode="#,##0.00\ [$€];[Red]\-#,##0.00\ [$€]"/>
    <numFmt numFmtId="168" formatCode="_-* #,##0\ [$€-1]_-;\-* #,##0\ [$€-1]_-;_-* &quot;-&quot;\ [$€-1]_-;_-@_-"/>
    <numFmt numFmtId="169" formatCode="#\ ###\ ###.00__"/>
  </numFmts>
  <fonts count="22">
    <font>
      <sz val="10"/>
      <name val="Courier"/>
    </font>
    <font>
      <sz val="10"/>
      <name val="Geneva"/>
    </font>
    <font>
      <b/>
      <sz val="10"/>
      <name val="Arial Narrow"/>
      <family val="2"/>
    </font>
    <font>
      <sz val="10"/>
      <name val="Arial Narrow"/>
      <family val="2"/>
    </font>
    <font>
      <b/>
      <u/>
      <sz val="10"/>
      <name val="Arial Narrow"/>
      <family val="2"/>
    </font>
    <font>
      <b/>
      <i/>
      <sz val="10"/>
      <name val="Arial Narrow"/>
      <family val="2"/>
    </font>
    <font>
      <sz val="10"/>
      <name val="Courier"/>
      <family val="3"/>
    </font>
    <font>
      <sz val="11"/>
      <name val="Arial Narrow"/>
      <family val="2"/>
    </font>
    <font>
      <b/>
      <u val="singleAccounting"/>
      <sz val="10"/>
      <name val="Arial Narrow"/>
      <family val="2"/>
    </font>
    <font>
      <sz val="10"/>
      <name val="Courier"/>
      <family val="3"/>
    </font>
    <font>
      <i/>
      <sz val="8"/>
      <name val="Arial Narrow"/>
      <family val="2"/>
    </font>
    <font>
      <b/>
      <i/>
      <u/>
      <sz val="10"/>
      <name val="Arial Narrow"/>
      <family val="2"/>
    </font>
    <font>
      <b/>
      <i/>
      <sz val="8"/>
      <name val="Arial Narrow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Arial Narrow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10"/>
      <name val="Aptos Narrow"/>
      <family val="2"/>
    </font>
    <font>
      <b/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6" fillId="0" borderId="0" applyFont="0" applyFill="0" applyBorder="0" applyAlignment="0" applyProtection="0"/>
    <xf numFmtId="167" fontId="9" fillId="0" borderId="0" applyFont="0" applyFill="0" applyBorder="0" applyAlignment="0" applyProtection="0"/>
    <xf numFmtId="4" fontId="1" fillId="0" borderId="0" applyFont="0" applyFill="0" applyBorder="0" applyAlignment="0" applyProtection="0"/>
    <xf numFmtId="0" fontId="9" fillId="0" borderId="0"/>
  </cellStyleXfs>
  <cellXfs count="114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2" fillId="0" borderId="3" xfId="0" applyFont="1" applyBorder="1" applyAlignment="1">
      <alignment horizontal="center" vertical="center"/>
    </xf>
    <xf numFmtId="2" fontId="2" fillId="0" borderId="3" xfId="3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166" fontId="2" fillId="0" borderId="3" xfId="3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6" fontId="3" fillId="0" borderId="5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3" fontId="3" fillId="0" borderId="1" xfId="0" applyNumberFormat="1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3" fillId="0" borderId="5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3" fontId="3" fillId="0" borderId="5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5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2" fillId="0" borderId="2" xfId="0" applyFont="1" applyBorder="1"/>
    <xf numFmtId="0" fontId="3" fillId="0" borderId="2" xfId="0" applyFont="1" applyBorder="1" applyAlignment="1">
      <alignment horizontal="left" vertical="center" indent="1"/>
    </xf>
    <xf numFmtId="0" fontId="3" fillId="0" borderId="13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right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3" fontId="13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4" fontId="2" fillId="0" borderId="1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/>
    <xf numFmtId="4" fontId="13" fillId="0" borderId="1" xfId="0" applyNumberFormat="1" applyFont="1" applyBorder="1" applyAlignment="1">
      <alignment horizontal="right" vertical="center"/>
    </xf>
    <xf numFmtId="168" fontId="3" fillId="0" borderId="1" xfId="0" applyNumberFormat="1" applyFont="1" applyBorder="1" applyAlignment="1">
      <alignment vertical="center"/>
    </xf>
    <xf numFmtId="0" fontId="17" fillId="0" borderId="1" xfId="0" applyFont="1" applyBorder="1" applyAlignment="1" applyProtection="1">
      <alignment horizontal="left" vertical="center"/>
      <protection locked="0"/>
    </xf>
    <xf numFmtId="0" fontId="18" fillId="0" borderId="6" xfId="0" quotePrefix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3" fontId="19" fillId="0" borderId="1" xfId="0" applyNumberFormat="1" applyFont="1" applyBorder="1" applyAlignment="1" applyProtection="1">
      <alignment vertical="center"/>
      <protection locked="0"/>
    </xf>
    <xf numFmtId="169" fontId="19" fillId="0" borderId="6" xfId="0" applyNumberFormat="1" applyFont="1" applyBorder="1" applyAlignment="1" applyProtection="1">
      <alignment vertical="center"/>
      <protection locked="0"/>
    </xf>
    <xf numFmtId="0" fontId="11" fillId="0" borderId="7" xfId="0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right" vertical="center"/>
    </xf>
    <xf numFmtId="4" fontId="21" fillId="0" borderId="14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vertical="center"/>
    </xf>
    <xf numFmtId="4" fontId="21" fillId="2" borderId="14" xfId="0" applyNumberFormat="1" applyFont="1" applyFill="1" applyBorder="1" applyAlignment="1">
      <alignment horizontal="right" vertical="center"/>
    </xf>
    <xf numFmtId="0" fontId="21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3" fillId="0" borderId="7" xfId="0" applyFont="1" applyBorder="1"/>
    <xf numFmtId="0" fontId="13" fillId="0" borderId="13" xfId="0" applyFont="1" applyBorder="1" applyAlignment="1">
      <alignment vertical="center"/>
    </xf>
    <xf numFmtId="0" fontId="3" fillId="0" borderId="7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14" fillId="0" borderId="7" xfId="0" applyFont="1" applyBorder="1" applyAlignment="1">
      <alignment horizontal="right" vertical="center"/>
    </xf>
    <xf numFmtId="0" fontId="21" fillId="2" borderId="3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166" fontId="3" fillId="2" borderId="3" xfId="0" applyNumberFormat="1" applyFont="1" applyFill="1" applyBorder="1" applyAlignment="1">
      <alignment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3" fontId="13" fillId="0" borderId="0" xfId="0" applyNumberFormat="1" applyFont="1" applyBorder="1" applyAlignment="1">
      <alignment horizontal="center"/>
    </xf>
  </cellXfs>
  <cellStyles count="5">
    <cellStyle name="Euro" xfId="1" xr:uid="{00000000-0005-0000-0000-000000000000}"/>
    <cellStyle name="Euro 2" xfId="2" xr:uid="{00000000-0005-0000-0000-000001000000}"/>
    <cellStyle name="Milliers" xfId="3" builtinId="3"/>
    <cellStyle name="Normal" xfId="0" builtinId="0"/>
    <cellStyle name="Normal 2 2" xfId="4" xr:uid="{00000000-0005-0000-0000-000005000000}"/>
  </cellStyles>
  <dxfs count="0"/>
  <tableStyles count="0" defaultTableStyle="TableStyleMedium9" defaultPivotStyle="PivotStyleLight16"/>
  <colors>
    <mruColors>
      <color rgb="FFFFCC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4</xdr:row>
      <xdr:rowOff>0</xdr:rowOff>
    </xdr:from>
    <xdr:to>
      <xdr:col>1</xdr:col>
      <xdr:colOff>411480</xdr:colOff>
      <xdr:row>4</xdr:row>
      <xdr:rowOff>0</xdr:rowOff>
    </xdr:to>
    <xdr:pic>
      <xdr:nvPicPr>
        <xdr:cNvPr id="9828" name="Picture 2" descr="Logo Garcia nouveau">
          <a:extLst>
            <a:ext uri="{FF2B5EF4-FFF2-40B4-BE49-F238E27FC236}">
              <a16:creationId xmlns:a16="http://schemas.microsoft.com/office/drawing/2014/main" id="{00000000-0008-0000-0000-0000642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1127760"/>
          <a:ext cx="403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B1:J438"/>
  <sheetViews>
    <sheetView showZeros="0" tabSelected="1" showOutlineSymbols="0" view="pageBreakPreview" zoomScaleNormal="100" zoomScaleSheetLayoutView="100" workbookViewId="0">
      <pane ySplit="4" topLeftCell="A207" activePane="bottomLeft" state="frozenSplit"/>
      <selection pane="bottomLeft" activeCell="C217" sqref="C217"/>
    </sheetView>
  </sheetViews>
  <sheetFormatPr baseColWidth="10" defaultColWidth="11" defaultRowHeight="13.8"/>
  <cols>
    <col min="1" max="1" width="2.6640625" style="7" customWidth="1"/>
    <col min="2" max="2" width="6.77734375" style="21" customWidth="1"/>
    <col min="3" max="3" width="45.6640625" style="7" customWidth="1"/>
    <col min="4" max="4" width="4.77734375" style="21" customWidth="1"/>
    <col min="5" max="6" width="6.88671875" style="22" customWidth="1"/>
    <col min="7" max="7" width="12.77734375" style="23" customWidth="1"/>
    <col min="8" max="8" width="15.6640625" style="23" customWidth="1"/>
    <col min="9" max="16384" width="11" style="7"/>
  </cols>
  <sheetData>
    <row r="1" spans="2:10" ht="19.2" customHeight="1">
      <c r="B1" s="8"/>
      <c r="C1" s="104" t="s">
        <v>110</v>
      </c>
      <c r="D1" s="105"/>
      <c r="E1" s="105"/>
      <c r="F1" s="106"/>
      <c r="G1" s="30" t="s">
        <v>16</v>
      </c>
      <c r="H1" s="31" t="s">
        <v>17</v>
      </c>
    </row>
    <row r="2" spans="2:10">
      <c r="B2" s="9"/>
      <c r="C2" s="107" t="s">
        <v>109</v>
      </c>
      <c r="D2" s="108"/>
      <c r="E2" s="108"/>
      <c r="F2" s="109"/>
      <c r="G2" s="32" t="s">
        <v>76</v>
      </c>
      <c r="H2" s="33" t="s">
        <v>250</v>
      </c>
    </row>
    <row r="3" spans="2:10">
      <c r="B3" s="10"/>
      <c r="C3" s="110"/>
      <c r="D3" s="111"/>
      <c r="E3" s="111"/>
      <c r="F3" s="112"/>
      <c r="G3" s="59" t="s">
        <v>33</v>
      </c>
      <c r="H3" s="32" t="s">
        <v>108</v>
      </c>
    </row>
    <row r="4" spans="2:10" s="9" customFormat="1" ht="23.25" customHeight="1">
      <c r="B4" s="3" t="s">
        <v>3</v>
      </c>
      <c r="C4" s="3" t="s">
        <v>0</v>
      </c>
      <c r="D4" s="3" t="s">
        <v>1</v>
      </c>
      <c r="E4" s="5" t="s">
        <v>31</v>
      </c>
      <c r="F4" s="5" t="s">
        <v>32</v>
      </c>
      <c r="G4" s="6" t="s">
        <v>4</v>
      </c>
      <c r="H4" s="4" t="s">
        <v>21</v>
      </c>
      <c r="I4" s="11"/>
    </row>
    <row r="5" spans="2:10">
      <c r="B5" s="12"/>
      <c r="C5" s="13"/>
      <c r="D5" s="12"/>
      <c r="E5" s="14"/>
      <c r="F5" s="14"/>
      <c r="G5" s="15"/>
      <c r="H5" s="15"/>
    </row>
    <row r="6" spans="2:10">
      <c r="B6" s="9">
        <v>1</v>
      </c>
      <c r="C6" s="16" t="s">
        <v>26</v>
      </c>
      <c r="D6" s="12" t="s">
        <v>35</v>
      </c>
      <c r="E6" s="14"/>
      <c r="F6" s="14"/>
      <c r="G6" s="15"/>
      <c r="H6" s="49"/>
    </row>
    <row r="7" spans="2:10" ht="10.8" customHeight="1">
      <c r="B7" s="12"/>
      <c r="C7" s="13"/>
      <c r="D7" s="12"/>
      <c r="E7" s="14"/>
      <c r="F7" s="14"/>
      <c r="G7" s="15"/>
      <c r="H7" s="49"/>
    </row>
    <row r="8" spans="2:10">
      <c r="B8" s="9">
        <v>2</v>
      </c>
      <c r="C8" s="16" t="s">
        <v>111</v>
      </c>
      <c r="D8" s="12" t="s">
        <v>35</v>
      </c>
      <c r="E8" s="14"/>
      <c r="F8" s="14"/>
      <c r="G8" s="15"/>
      <c r="H8" s="49"/>
    </row>
    <row r="9" spans="2:10" s="26" customFormat="1">
      <c r="B9" s="9" t="s">
        <v>77</v>
      </c>
      <c r="C9" s="56" t="s">
        <v>52</v>
      </c>
      <c r="D9" s="1" t="s">
        <v>20</v>
      </c>
      <c r="E9" s="25">
        <v>1</v>
      </c>
      <c r="G9" s="15"/>
      <c r="H9" s="49">
        <f>G9*E9</f>
        <v>0</v>
      </c>
    </row>
    <row r="10" spans="2:10" s="26" customFormat="1">
      <c r="B10" s="9" t="s">
        <v>51</v>
      </c>
      <c r="C10" s="56" t="s">
        <v>54</v>
      </c>
      <c r="D10" s="1" t="s">
        <v>20</v>
      </c>
      <c r="E10" s="25">
        <v>1</v>
      </c>
      <c r="G10" s="15"/>
      <c r="H10" s="49">
        <f>G10*E10</f>
        <v>0</v>
      </c>
    </row>
    <row r="11" spans="2:10" s="26" customFormat="1">
      <c r="B11" s="9" t="s">
        <v>53</v>
      </c>
      <c r="C11" s="56" t="s">
        <v>55</v>
      </c>
      <c r="D11" s="1" t="s">
        <v>20</v>
      </c>
      <c r="E11" s="25">
        <v>1</v>
      </c>
      <c r="G11" s="15"/>
      <c r="H11" s="49">
        <f t="shared" ref="H11" si="0">G11*E11</f>
        <v>0</v>
      </c>
    </row>
    <row r="12" spans="2:10" s="26" customFormat="1" ht="6" customHeight="1">
      <c r="B12" s="1"/>
      <c r="C12" s="2"/>
      <c r="D12" s="1"/>
      <c r="E12" s="25"/>
      <c r="G12" s="15"/>
      <c r="H12" s="51"/>
    </row>
    <row r="13" spans="2:10" s="26" customFormat="1" ht="14.4" thickBot="1">
      <c r="B13" s="1"/>
      <c r="C13" s="60" t="str">
        <f>"Sous-Total § "&amp;TEXT(B8,"0")</f>
        <v>Sous-Total § 2</v>
      </c>
      <c r="D13" s="1"/>
      <c r="E13" s="25"/>
      <c r="G13" s="15"/>
      <c r="H13" s="68">
        <f>SUM(H8:H12)</f>
        <v>0</v>
      </c>
    </row>
    <row r="14" spans="2:10" ht="9.6" customHeight="1" thickTop="1">
      <c r="B14" s="12"/>
      <c r="C14" s="13"/>
      <c r="D14" s="12"/>
      <c r="E14" s="14"/>
      <c r="F14" s="14"/>
      <c r="G14" s="15"/>
      <c r="H14" s="49"/>
      <c r="I14" s="26"/>
      <c r="J14" s="26"/>
    </row>
    <row r="15" spans="2:10">
      <c r="B15" s="87" t="s">
        <v>153</v>
      </c>
      <c r="C15" s="101" t="s">
        <v>239</v>
      </c>
      <c r="D15" s="102"/>
      <c r="E15" s="102"/>
      <c r="F15" s="102"/>
      <c r="G15" s="102"/>
      <c r="H15" s="103"/>
    </row>
    <row r="16" spans="2:10">
      <c r="B16" s="12"/>
      <c r="C16" s="13"/>
      <c r="D16" s="12"/>
      <c r="E16" s="14"/>
      <c r="F16" s="14"/>
      <c r="G16" s="15"/>
      <c r="H16" s="49"/>
    </row>
    <row r="17" spans="2:10">
      <c r="B17" s="9">
        <v>3</v>
      </c>
      <c r="C17" s="16" t="s">
        <v>56</v>
      </c>
      <c r="D17" s="12"/>
      <c r="E17" s="14"/>
      <c r="F17" s="14"/>
      <c r="G17" s="15"/>
      <c r="H17" s="50"/>
      <c r="I17" s="26"/>
      <c r="J17" s="26"/>
    </row>
    <row r="18" spans="2:10" s="26" customFormat="1">
      <c r="B18" s="27" t="s">
        <v>11</v>
      </c>
      <c r="C18" s="56" t="s">
        <v>34</v>
      </c>
      <c r="D18" s="1" t="s">
        <v>20</v>
      </c>
      <c r="E18" s="25">
        <v>1</v>
      </c>
      <c r="G18" s="15"/>
      <c r="H18" s="49">
        <f>G18*E18</f>
        <v>0</v>
      </c>
    </row>
    <row r="19" spans="2:10" s="26" customFormat="1">
      <c r="B19" s="27" t="s">
        <v>12</v>
      </c>
      <c r="C19" s="56" t="s">
        <v>57</v>
      </c>
      <c r="D19" s="1" t="s">
        <v>78</v>
      </c>
      <c r="E19" s="25"/>
      <c r="G19" s="15"/>
      <c r="H19" s="49">
        <f t="shared" ref="H19:H44" si="1">G19*E19</f>
        <v>0</v>
      </c>
    </row>
    <row r="20" spans="2:10" s="26" customFormat="1">
      <c r="B20" s="27" t="s">
        <v>19</v>
      </c>
      <c r="C20" s="56" t="s">
        <v>63</v>
      </c>
      <c r="D20" s="1" t="s">
        <v>20</v>
      </c>
      <c r="E20" s="25">
        <v>1</v>
      </c>
      <c r="G20" s="15"/>
      <c r="H20" s="49">
        <f t="shared" si="1"/>
        <v>0</v>
      </c>
    </row>
    <row r="21" spans="2:10" s="26" customFormat="1">
      <c r="B21" s="27" t="s">
        <v>23</v>
      </c>
      <c r="C21" s="56" t="s">
        <v>64</v>
      </c>
      <c r="D21" s="1" t="s">
        <v>20</v>
      </c>
      <c r="E21" s="25">
        <v>1</v>
      </c>
      <c r="G21" s="15"/>
      <c r="H21" s="49">
        <f t="shared" si="1"/>
        <v>0</v>
      </c>
    </row>
    <row r="22" spans="2:10" s="26" customFormat="1">
      <c r="B22" s="27" t="s">
        <v>24</v>
      </c>
      <c r="C22" s="56" t="s">
        <v>58</v>
      </c>
      <c r="D22" s="1" t="s">
        <v>20</v>
      </c>
      <c r="E22" s="25">
        <v>1</v>
      </c>
      <c r="G22" s="15"/>
      <c r="H22" s="49">
        <f t="shared" si="1"/>
        <v>0</v>
      </c>
    </row>
    <row r="23" spans="2:10" s="26" customFormat="1">
      <c r="B23" s="27" t="s">
        <v>29</v>
      </c>
      <c r="C23" s="56" t="s">
        <v>59</v>
      </c>
      <c r="D23" s="1" t="s">
        <v>22</v>
      </c>
      <c r="E23" s="25"/>
      <c r="G23" s="15"/>
      <c r="H23" s="49">
        <f t="shared" si="1"/>
        <v>0</v>
      </c>
    </row>
    <row r="24" spans="2:10" s="26" customFormat="1">
      <c r="B24" s="27" t="s">
        <v>30</v>
      </c>
      <c r="C24" s="56" t="s">
        <v>60</v>
      </c>
      <c r="D24" s="1" t="s">
        <v>35</v>
      </c>
      <c r="E24" s="25"/>
      <c r="G24" s="15"/>
      <c r="H24" s="49">
        <f t="shared" si="1"/>
        <v>0</v>
      </c>
    </row>
    <row r="25" spans="2:10" s="26" customFormat="1">
      <c r="B25" s="27" t="s">
        <v>41</v>
      </c>
      <c r="C25" s="56" t="s">
        <v>104</v>
      </c>
      <c r="D25" s="1" t="s">
        <v>20</v>
      </c>
      <c r="E25" s="25">
        <v>1</v>
      </c>
      <c r="G25" s="15"/>
      <c r="H25" s="49">
        <f>G25*E25</f>
        <v>0</v>
      </c>
    </row>
    <row r="26" spans="2:10">
      <c r="B26" s="9"/>
      <c r="C26" s="13" t="s">
        <v>85</v>
      </c>
      <c r="D26" s="1" t="s">
        <v>20</v>
      </c>
      <c r="E26" s="25">
        <v>1</v>
      </c>
      <c r="F26" s="7"/>
      <c r="G26" s="15"/>
      <c r="H26" s="49">
        <f>G26*E26</f>
        <v>0</v>
      </c>
    </row>
    <row r="27" spans="2:10" s="26" customFormat="1">
      <c r="B27" s="9"/>
      <c r="C27" s="2" t="s">
        <v>113</v>
      </c>
      <c r="D27" s="12" t="s">
        <v>20</v>
      </c>
      <c r="E27" s="14">
        <v>1</v>
      </c>
      <c r="F27" s="14"/>
      <c r="G27" s="15"/>
      <c r="H27" s="49">
        <f>G27*E27</f>
        <v>0</v>
      </c>
    </row>
    <row r="28" spans="2:10">
      <c r="B28" s="27" t="s">
        <v>42</v>
      </c>
      <c r="C28" s="56" t="s">
        <v>61</v>
      </c>
      <c r="D28" s="12"/>
      <c r="E28" s="14"/>
      <c r="F28" s="7"/>
      <c r="G28" s="15"/>
      <c r="H28" s="49">
        <f t="shared" si="1"/>
        <v>0</v>
      </c>
    </row>
    <row r="29" spans="2:10" s="26" customFormat="1" ht="6" customHeight="1">
      <c r="B29" s="12"/>
      <c r="C29" s="2"/>
      <c r="D29" s="12"/>
      <c r="E29" s="14"/>
      <c r="F29" s="14"/>
      <c r="G29" s="15"/>
      <c r="H29" s="49">
        <f t="shared" ref="H29:H36" si="2">G29*E29</f>
        <v>0</v>
      </c>
    </row>
    <row r="30" spans="2:10">
      <c r="B30" s="27" t="s">
        <v>87</v>
      </c>
      <c r="C30" s="71" t="s">
        <v>120</v>
      </c>
      <c r="D30" s="12"/>
      <c r="E30" s="14">
        <v>0</v>
      </c>
      <c r="F30" s="14"/>
      <c r="G30" s="15"/>
      <c r="H30" s="49">
        <f t="shared" si="2"/>
        <v>0</v>
      </c>
    </row>
    <row r="31" spans="2:10">
      <c r="B31" s="12"/>
      <c r="C31" s="2" t="s">
        <v>27</v>
      </c>
      <c r="D31" s="12" t="s">
        <v>20</v>
      </c>
      <c r="E31" s="14">
        <v>1</v>
      </c>
      <c r="F31" s="14"/>
      <c r="G31" s="15"/>
      <c r="H31" s="49">
        <f t="shared" si="2"/>
        <v>0</v>
      </c>
    </row>
    <row r="32" spans="2:10">
      <c r="B32" s="9"/>
      <c r="C32" s="57" t="s">
        <v>62</v>
      </c>
      <c r="D32" s="1" t="s">
        <v>35</v>
      </c>
      <c r="E32" s="25"/>
      <c r="F32" s="7"/>
      <c r="G32" s="15"/>
      <c r="H32" s="49">
        <f t="shared" si="2"/>
        <v>0</v>
      </c>
    </row>
    <row r="33" spans="2:8">
      <c r="B33" s="27"/>
      <c r="C33" s="2" t="s">
        <v>117</v>
      </c>
      <c r="D33" s="1" t="s">
        <v>20</v>
      </c>
      <c r="E33" s="25">
        <v>1</v>
      </c>
      <c r="F33" s="7"/>
      <c r="G33" s="15"/>
      <c r="H33" s="49">
        <f t="shared" si="2"/>
        <v>0</v>
      </c>
    </row>
    <row r="34" spans="2:8">
      <c r="B34" s="27"/>
      <c r="C34" s="2" t="s">
        <v>118</v>
      </c>
      <c r="D34" s="1"/>
      <c r="E34" s="25"/>
      <c r="F34" s="7"/>
      <c r="G34" s="15"/>
      <c r="H34" s="49"/>
    </row>
    <row r="35" spans="2:8">
      <c r="B35" s="12"/>
      <c r="C35" s="2" t="s">
        <v>28</v>
      </c>
      <c r="D35" s="12" t="s">
        <v>20</v>
      </c>
      <c r="E35" s="14">
        <v>1</v>
      </c>
      <c r="F35" s="14"/>
      <c r="G35" s="15"/>
      <c r="H35" s="49">
        <f t="shared" si="2"/>
        <v>0</v>
      </c>
    </row>
    <row r="36" spans="2:8">
      <c r="B36" s="27"/>
      <c r="C36" s="2" t="s">
        <v>88</v>
      </c>
      <c r="D36" s="1" t="s">
        <v>89</v>
      </c>
      <c r="E36" s="25"/>
      <c r="F36" s="7"/>
      <c r="G36" s="15"/>
      <c r="H36" s="49">
        <f t="shared" si="2"/>
        <v>0</v>
      </c>
    </row>
    <row r="37" spans="2:8" s="26" customFormat="1" ht="6" customHeight="1">
      <c r="B37" s="12"/>
      <c r="C37" s="2"/>
      <c r="D37" s="12"/>
      <c r="E37" s="14"/>
      <c r="F37" s="14"/>
      <c r="G37" s="15"/>
      <c r="H37" s="49">
        <f t="shared" ref="H37" si="3">G37*E37</f>
        <v>0</v>
      </c>
    </row>
    <row r="38" spans="2:8">
      <c r="B38" s="27"/>
      <c r="C38" s="71" t="s">
        <v>119</v>
      </c>
      <c r="D38" s="12"/>
      <c r="E38" s="14">
        <v>0</v>
      </c>
      <c r="F38" s="14"/>
      <c r="G38" s="15"/>
      <c r="H38" s="49">
        <f t="shared" ref="H38:H43" si="4">G38*E38</f>
        <v>0</v>
      </c>
    </row>
    <row r="39" spans="2:8">
      <c r="B39" s="12"/>
      <c r="C39" s="2" t="s">
        <v>121</v>
      </c>
      <c r="D39" s="12" t="s">
        <v>20</v>
      </c>
      <c r="E39" s="14">
        <v>1</v>
      </c>
      <c r="F39" s="14"/>
      <c r="G39" s="15"/>
      <c r="H39" s="49">
        <f t="shared" si="4"/>
        <v>0</v>
      </c>
    </row>
    <row r="40" spans="2:8">
      <c r="B40" s="12"/>
      <c r="C40" s="2" t="s">
        <v>90</v>
      </c>
      <c r="D40" s="12" t="s">
        <v>20</v>
      </c>
      <c r="E40" s="14">
        <v>1</v>
      </c>
      <c r="F40" s="14"/>
      <c r="G40" s="15"/>
      <c r="H40" s="49">
        <f t="shared" si="4"/>
        <v>0</v>
      </c>
    </row>
    <row r="41" spans="2:8">
      <c r="B41" s="9"/>
      <c r="C41" s="57" t="s">
        <v>62</v>
      </c>
      <c r="D41" s="1" t="s">
        <v>35</v>
      </c>
      <c r="E41" s="25"/>
      <c r="F41" s="7"/>
      <c r="G41" s="15"/>
      <c r="H41" s="49">
        <f>G41*E41</f>
        <v>0</v>
      </c>
    </row>
    <row r="42" spans="2:8">
      <c r="B42" s="12"/>
      <c r="C42" s="2" t="s">
        <v>28</v>
      </c>
      <c r="D42" s="12" t="s">
        <v>20</v>
      </c>
      <c r="E42" s="14">
        <v>1</v>
      </c>
      <c r="F42" s="14"/>
      <c r="G42" s="15"/>
      <c r="H42" s="49">
        <f t="shared" si="4"/>
        <v>0</v>
      </c>
    </row>
    <row r="43" spans="2:8">
      <c r="B43" s="27"/>
      <c r="C43" s="2" t="s">
        <v>88</v>
      </c>
      <c r="D43" s="1" t="s">
        <v>89</v>
      </c>
      <c r="E43" s="25"/>
      <c r="F43" s="7"/>
      <c r="G43" s="15"/>
      <c r="H43" s="49">
        <f t="shared" si="4"/>
        <v>0</v>
      </c>
    </row>
    <row r="44" spans="2:8" s="26" customFormat="1" ht="6" customHeight="1">
      <c r="B44" s="12"/>
      <c r="C44" s="2"/>
      <c r="D44" s="12"/>
      <c r="E44" s="14"/>
      <c r="F44" s="14"/>
      <c r="G44" s="15"/>
      <c r="H44" s="49">
        <f t="shared" si="1"/>
        <v>0</v>
      </c>
    </row>
    <row r="45" spans="2:8" ht="14.4" thickBot="1">
      <c r="B45" s="9"/>
      <c r="C45" s="55" t="str">
        <f>"Sous-Total §  "&amp;TEXT(B17,"0")</f>
        <v>Sous-Total §  3</v>
      </c>
      <c r="D45" s="40"/>
      <c r="E45" s="41"/>
      <c r="F45" s="14"/>
      <c r="G45" s="15"/>
      <c r="H45" s="68">
        <f>SUM(H17:H44)</f>
        <v>0</v>
      </c>
    </row>
    <row r="46" spans="2:8" ht="14.4" thickTop="1">
      <c r="B46" s="12"/>
      <c r="C46" s="13"/>
      <c r="D46" s="12"/>
      <c r="E46" s="14"/>
      <c r="F46" s="14"/>
      <c r="G46" s="15"/>
      <c r="H46" s="49"/>
    </row>
    <row r="47" spans="2:8">
      <c r="B47" s="9">
        <v>4</v>
      </c>
      <c r="C47" s="16" t="s">
        <v>13</v>
      </c>
      <c r="D47" s="12"/>
      <c r="E47" s="14"/>
      <c r="F47" s="14"/>
      <c r="G47" s="15"/>
      <c r="H47" s="49"/>
    </row>
    <row r="48" spans="2:8" s="26" customFormat="1">
      <c r="B48" s="27" t="s">
        <v>25</v>
      </c>
      <c r="C48" s="56" t="s">
        <v>91</v>
      </c>
      <c r="D48" s="1"/>
      <c r="E48" s="80"/>
      <c r="F48" s="14"/>
      <c r="G48" s="15"/>
      <c r="H48" s="49"/>
    </row>
    <row r="49" spans="2:8" ht="6" customHeight="1">
      <c r="B49" s="12"/>
      <c r="C49" s="13"/>
      <c r="D49" s="12"/>
      <c r="E49" s="14"/>
      <c r="F49" s="14"/>
      <c r="G49" s="15"/>
      <c r="H49" s="49"/>
    </row>
    <row r="50" spans="2:8">
      <c r="B50" s="27" t="s">
        <v>130</v>
      </c>
      <c r="C50" s="13" t="s">
        <v>92</v>
      </c>
      <c r="D50" s="12" t="s">
        <v>20</v>
      </c>
      <c r="E50" s="14">
        <v>1</v>
      </c>
      <c r="F50" s="14"/>
      <c r="G50" s="15"/>
      <c r="H50" s="49">
        <f t="shared" ref="H50:H52" si="5">G50*E50</f>
        <v>0</v>
      </c>
    </row>
    <row r="51" spans="2:8">
      <c r="B51" s="27"/>
      <c r="C51" s="13" t="s">
        <v>132</v>
      </c>
      <c r="D51" s="12" t="s">
        <v>20</v>
      </c>
      <c r="E51" s="14">
        <v>1</v>
      </c>
      <c r="F51" s="14"/>
      <c r="G51" s="15"/>
      <c r="H51" s="49"/>
    </row>
    <row r="52" spans="2:8">
      <c r="B52" s="12"/>
      <c r="C52" s="57" t="s">
        <v>134</v>
      </c>
      <c r="D52" s="12" t="s">
        <v>20</v>
      </c>
      <c r="E52" s="14">
        <v>1</v>
      </c>
      <c r="F52" s="14"/>
      <c r="G52" s="15"/>
      <c r="H52" s="49">
        <f t="shared" si="5"/>
        <v>0</v>
      </c>
    </row>
    <row r="53" spans="2:8">
      <c r="B53" s="12"/>
      <c r="C53" s="13" t="s">
        <v>36</v>
      </c>
      <c r="D53" s="12" t="s">
        <v>20</v>
      </c>
      <c r="E53" s="14">
        <v>1</v>
      </c>
      <c r="F53" s="14"/>
      <c r="G53" s="15"/>
      <c r="H53" s="49">
        <f t="shared" ref="H53:H54" si="6">G53*E53</f>
        <v>0</v>
      </c>
    </row>
    <row r="54" spans="2:8">
      <c r="B54" s="12"/>
      <c r="C54" s="13" t="s">
        <v>37</v>
      </c>
      <c r="D54" s="12" t="s">
        <v>20</v>
      </c>
      <c r="E54" s="14">
        <v>1</v>
      </c>
      <c r="F54" s="14"/>
      <c r="G54" s="15"/>
      <c r="H54" s="49">
        <f t="shared" si="6"/>
        <v>0</v>
      </c>
    </row>
    <row r="55" spans="2:8" s="58" customFormat="1" ht="12" customHeight="1">
      <c r="B55" s="46"/>
      <c r="C55" s="47"/>
      <c r="D55" s="46"/>
      <c r="E55" s="48"/>
      <c r="F55" s="48"/>
      <c r="G55" s="17"/>
      <c r="H55" s="51"/>
    </row>
    <row r="56" spans="2:8" ht="12" customHeight="1">
      <c r="B56" s="12"/>
      <c r="C56" s="67"/>
      <c r="D56" s="12"/>
      <c r="E56" s="14"/>
      <c r="F56" s="14"/>
      <c r="G56" s="15"/>
      <c r="H56" s="50"/>
    </row>
    <row r="57" spans="2:8">
      <c r="B57" s="27" t="s">
        <v>45</v>
      </c>
      <c r="C57" s="18" t="s">
        <v>38</v>
      </c>
      <c r="D57" s="12"/>
      <c r="E57" s="14"/>
      <c r="F57" s="14"/>
      <c r="G57" s="15"/>
      <c r="H57" s="49">
        <f t="shared" ref="H57:H64" si="7">G57*E57</f>
        <v>0</v>
      </c>
    </row>
    <row r="58" spans="2:8">
      <c r="B58" s="19"/>
      <c r="C58" s="13" t="s">
        <v>96</v>
      </c>
      <c r="D58" s="12" t="s">
        <v>1</v>
      </c>
      <c r="E58" s="14">
        <v>4</v>
      </c>
      <c r="G58" s="15"/>
      <c r="H58" s="49">
        <f t="shared" ref="H58:H59" si="8">G58*E58</f>
        <v>0</v>
      </c>
    </row>
    <row r="59" spans="2:8">
      <c r="B59" s="19"/>
      <c r="C59" s="13" t="s">
        <v>65</v>
      </c>
      <c r="D59" s="12" t="s">
        <v>20</v>
      </c>
      <c r="E59" s="14">
        <v>1</v>
      </c>
      <c r="F59" s="14"/>
      <c r="G59" s="15"/>
      <c r="H59" s="49">
        <f t="shared" si="8"/>
        <v>0</v>
      </c>
    </row>
    <row r="60" spans="2:8" ht="6" customHeight="1">
      <c r="B60" s="12"/>
      <c r="C60" s="67"/>
      <c r="D60" s="12"/>
      <c r="E60" s="14"/>
      <c r="F60" s="14"/>
      <c r="G60" s="15"/>
      <c r="H60" s="50"/>
    </row>
    <row r="61" spans="2:8">
      <c r="B61" s="27" t="s">
        <v>46</v>
      </c>
      <c r="C61" s="18" t="s">
        <v>40</v>
      </c>
      <c r="D61" s="12"/>
      <c r="E61" s="14"/>
      <c r="F61" s="14"/>
      <c r="G61" s="15"/>
      <c r="H61" s="49">
        <f t="shared" si="7"/>
        <v>0</v>
      </c>
    </row>
    <row r="62" spans="2:8">
      <c r="B62" s="12"/>
      <c r="C62" s="13" t="s">
        <v>137</v>
      </c>
      <c r="D62" s="12" t="s">
        <v>1</v>
      </c>
      <c r="E62" s="14">
        <v>1</v>
      </c>
      <c r="F62" s="14"/>
      <c r="G62" s="15"/>
      <c r="H62" s="49">
        <f t="shared" ref="H62" si="9">G62*E62</f>
        <v>0</v>
      </c>
    </row>
    <row r="63" spans="2:8">
      <c r="B63" s="12"/>
      <c r="C63" s="13" t="s">
        <v>136</v>
      </c>
      <c r="D63" s="12" t="s">
        <v>20</v>
      </c>
      <c r="E63" s="14">
        <v>1</v>
      </c>
      <c r="G63" s="15"/>
      <c r="H63" s="49">
        <f t="shared" si="7"/>
        <v>0</v>
      </c>
    </row>
    <row r="64" spans="2:8">
      <c r="B64" s="12"/>
      <c r="C64" s="13" t="s">
        <v>66</v>
      </c>
      <c r="D64" s="12" t="s">
        <v>20</v>
      </c>
      <c r="E64" s="14">
        <v>1</v>
      </c>
      <c r="F64" s="7"/>
      <c r="G64" s="15"/>
      <c r="H64" s="49">
        <f t="shared" si="7"/>
        <v>0</v>
      </c>
    </row>
    <row r="65" spans="2:8" ht="9" customHeight="1">
      <c r="B65" s="9"/>
      <c r="C65" s="57"/>
      <c r="D65" s="1"/>
      <c r="E65" s="25"/>
      <c r="F65" s="7"/>
      <c r="G65" s="15"/>
      <c r="H65" s="49"/>
    </row>
    <row r="66" spans="2:8">
      <c r="B66" s="27" t="s">
        <v>47</v>
      </c>
      <c r="C66" s="18" t="s">
        <v>39</v>
      </c>
      <c r="D66" s="12"/>
      <c r="E66" s="14"/>
      <c r="F66" s="14"/>
      <c r="G66" s="15"/>
      <c r="H66" s="49">
        <f t="shared" ref="H66:H69" si="10">G66*E66</f>
        <v>0</v>
      </c>
    </row>
    <row r="67" spans="2:8">
      <c r="B67" s="12"/>
      <c r="C67" s="13" t="s">
        <v>161</v>
      </c>
      <c r="D67" s="12" t="s">
        <v>1</v>
      </c>
      <c r="E67" s="14">
        <v>4</v>
      </c>
      <c r="F67" s="14"/>
      <c r="G67" s="15"/>
      <c r="H67" s="49">
        <f t="shared" ref="H67:H68" si="11">G67*E67</f>
        <v>0</v>
      </c>
    </row>
    <row r="68" spans="2:8">
      <c r="B68" s="12"/>
      <c r="C68" s="2" t="s">
        <v>242</v>
      </c>
      <c r="D68" s="12" t="s">
        <v>1</v>
      </c>
      <c r="E68" s="14">
        <v>1</v>
      </c>
      <c r="F68" s="7"/>
      <c r="G68" s="15"/>
      <c r="H68" s="49">
        <f t="shared" si="11"/>
        <v>0</v>
      </c>
    </row>
    <row r="69" spans="2:8">
      <c r="B69" s="12"/>
      <c r="C69" s="13" t="s">
        <v>79</v>
      </c>
      <c r="D69" s="12" t="s">
        <v>20</v>
      </c>
      <c r="E69" s="14">
        <v>1</v>
      </c>
      <c r="F69" s="14"/>
      <c r="G69" s="15"/>
      <c r="H69" s="49">
        <f t="shared" si="10"/>
        <v>0</v>
      </c>
    </row>
    <row r="70" spans="2:8" ht="3.6" customHeight="1">
      <c r="B70" s="12"/>
      <c r="C70" s="67"/>
      <c r="D70" s="12"/>
      <c r="E70" s="14"/>
      <c r="F70" s="14"/>
      <c r="G70" s="15"/>
      <c r="H70" s="49"/>
    </row>
    <row r="71" spans="2:8">
      <c r="B71" s="27" t="s">
        <v>48</v>
      </c>
      <c r="C71" s="18" t="s">
        <v>141</v>
      </c>
      <c r="D71" s="12"/>
      <c r="E71" s="14"/>
      <c r="F71" s="14"/>
      <c r="G71" s="15"/>
      <c r="H71" s="49">
        <f>G71*E71</f>
        <v>0</v>
      </c>
    </row>
    <row r="72" spans="2:8">
      <c r="B72" s="12"/>
      <c r="C72" s="13" t="s">
        <v>5</v>
      </c>
      <c r="D72" s="12" t="s">
        <v>20</v>
      </c>
      <c r="E72" s="14">
        <v>1</v>
      </c>
      <c r="F72" s="14"/>
      <c r="G72" s="15"/>
      <c r="H72" s="49">
        <f>G72*E72</f>
        <v>0</v>
      </c>
    </row>
    <row r="73" spans="2:8">
      <c r="B73" s="12"/>
      <c r="C73" s="13" t="s">
        <v>7</v>
      </c>
      <c r="D73" s="12" t="s">
        <v>20</v>
      </c>
      <c r="E73" s="14">
        <v>1</v>
      </c>
      <c r="F73" s="14"/>
      <c r="G73" s="15"/>
      <c r="H73" s="49">
        <f t="shared" ref="H73:H75" si="12">G73*E73</f>
        <v>0</v>
      </c>
    </row>
    <row r="74" spans="2:8">
      <c r="B74" s="12"/>
      <c r="C74" s="13" t="s">
        <v>8</v>
      </c>
      <c r="D74" s="12" t="s">
        <v>20</v>
      </c>
      <c r="E74" s="14">
        <v>1</v>
      </c>
      <c r="F74" s="14"/>
      <c r="G74" s="15"/>
      <c r="H74" s="49">
        <f t="shared" si="12"/>
        <v>0</v>
      </c>
    </row>
    <row r="75" spans="2:8">
      <c r="B75" s="12"/>
      <c r="C75" s="13" t="s">
        <v>143</v>
      </c>
      <c r="D75" s="12" t="s">
        <v>18</v>
      </c>
      <c r="E75" s="14"/>
      <c r="F75" s="14"/>
      <c r="G75" s="15"/>
      <c r="H75" s="49">
        <f t="shared" si="12"/>
        <v>0</v>
      </c>
    </row>
    <row r="76" spans="2:8" ht="7.2" customHeight="1">
      <c r="B76" s="12"/>
      <c r="C76" s="13"/>
      <c r="D76" s="12"/>
      <c r="E76" s="14"/>
      <c r="F76" s="14"/>
      <c r="G76" s="15"/>
      <c r="H76" s="49"/>
    </row>
    <row r="77" spans="2:8">
      <c r="B77" s="27" t="s">
        <v>49</v>
      </c>
      <c r="C77" s="18" t="s">
        <v>144</v>
      </c>
      <c r="D77" s="12"/>
      <c r="E77" s="14"/>
      <c r="F77" s="14"/>
      <c r="G77" s="15"/>
      <c r="H77" s="49">
        <f t="shared" ref="H77:H80" si="13">+G77*E77</f>
        <v>0</v>
      </c>
    </row>
    <row r="78" spans="2:8">
      <c r="B78" s="12"/>
      <c r="C78" s="13" t="s">
        <v>147</v>
      </c>
      <c r="D78" s="12" t="s">
        <v>20</v>
      </c>
      <c r="E78" s="14">
        <v>1</v>
      </c>
      <c r="F78" s="14"/>
      <c r="G78" s="15"/>
      <c r="H78" s="49">
        <f t="shared" ref="H78" si="14">+G78*E78</f>
        <v>0</v>
      </c>
    </row>
    <row r="79" spans="2:8">
      <c r="B79" s="12"/>
      <c r="C79" s="13" t="s">
        <v>154</v>
      </c>
      <c r="D79" s="12" t="s">
        <v>20</v>
      </c>
      <c r="E79" s="14">
        <v>2</v>
      </c>
      <c r="F79" s="14"/>
      <c r="G79" s="15"/>
      <c r="H79" s="49">
        <f t="shared" ref="H79" si="15">+G79*E79</f>
        <v>0</v>
      </c>
    </row>
    <row r="80" spans="2:8">
      <c r="B80" s="12"/>
      <c r="C80" s="13" t="s">
        <v>80</v>
      </c>
      <c r="D80" s="12" t="s">
        <v>20</v>
      </c>
      <c r="E80" s="14">
        <v>1</v>
      </c>
      <c r="F80" s="14"/>
      <c r="G80" s="15"/>
      <c r="H80" s="49">
        <f t="shared" si="13"/>
        <v>0</v>
      </c>
    </row>
    <row r="81" spans="2:8" ht="7.8" customHeight="1">
      <c r="B81" s="12"/>
      <c r="C81" s="13"/>
      <c r="D81" s="12"/>
      <c r="E81" s="14"/>
      <c r="F81" s="14"/>
      <c r="G81" s="15"/>
      <c r="H81" s="49"/>
    </row>
    <row r="82" spans="2:8" ht="14.4" thickBot="1">
      <c r="B82" s="1"/>
      <c r="C82" s="55" t="str">
        <f>"Sous-Total §  "&amp;TEXT(B47,"0")</f>
        <v>Sous-Total §  4</v>
      </c>
      <c r="D82" s="1"/>
      <c r="E82" s="25"/>
      <c r="F82" s="25"/>
      <c r="G82" s="15"/>
      <c r="H82" s="68">
        <f>SUM(H47:H81)</f>
        <v>0</v>
      </c>
    </row>
    <row r="83" spans="2:8" ht="9" customHeight="1" thickTop="1">
      <c r="B83" s="46"/>
      <c r="C83" s="47"/>
      <c r="D83" s="46"/>
      <c r="E83" s="48"/>
      <c r="F83" s="48"/>
      <c r="G83" s="17"/>
      <c r="H83" s="51"/>
    </row>
    <row r="84" spans="2:8" ht="9" customHeight="1">
      <c r="B84" s="1"/>
      <c r="C84" s="2"/>
      <c r="D84" s="1"/>
      <c r="E84" s="25"/>
      <c r="F84" s="25"/>
      <c r="G84" s="15"/>
      <c r="H84" s="49"/>
    </row>
    <row r="85" spans="2:8">
      <c r="B85" s="9">
        <v>5</v>
      </c>
      <c r="C85" s="16" t="s">
        <v>14</v>
      </c>
      <c r="D85" s="12"/>
      <c r="E85" s="14"/>
      <c r="F85" s="14"/>
      <c r="G85" s="15"/>
      <c r="H85" s="50"/>
    </row>
    <row r="86" spans="2:8" ht="9" customHeight="1">
      <c r="B86" s="12"/>
      <c r="C86" s="35"/>
      <c r="D86" s="12"/>
      <c r="E86" s="14"/>
      <c r="F86" s="14"/>
      <c r="G86" s="15"/>
      <c r="H86" s="50"/>
    </row>
    <row r="87" spans="2:8">
      <c r="B87" s="9" t="s">
        <v>50</v>
      </c>
      <c r="C87" s="18" t="s">
        <v>67</v>
      </c>
      <c r="D87" s="12"/>
      <c r="E87" s="14"/>
      <c r="F87" s="14"/>
      <c r="G87" s="15"/>
      <c r="H87" s="49"/>
    </row>
    <row r="88" spans="2:8">
      <c r="B88" s="12"/>
      <c r="C88" s="13" t="s">
        <v>243</v>
      </c>
      <c r="D88" s="12" t="s">
        <v>1</v>
      </c>
      <c r="E88" s="14">
        <v>1</v>
      </c>
      <c r="F88" s="14"/>
      <c r="G88" s="15"/>
      <c r="H88" s="49">
        <f t="shared" ref="H88:H97" si="16">G88*E88</f>
        <v>0</v>
      </c>
    </row>
    <row r="89" spans="2:8">
      <c r="B89" s="12"/>
      <c r="C89" s="13" t="s">
        <v>244</v>
      </c>
      <c r="D89" s="12" t="s">
        <v>1</v>
      </c>
      <c r="E89" s="14">
        <v>1</v>
      </c>
      <c r="F89" s="14"/>
      <c r="G89" s="15"/>
      <c r="H89" s="49">
        <f t="shared" ref="H89" si="17">G89*E89</f>
        <v>0</v>
      </c>
    </row>
    <row r="90" spans="2:8">
      <c r="B90" s="12"/>
      <c r="C90" s="13" t="s">
        <v>72</v>
      </c>
      <c r="D90" s="12" t="s">
        <v>20</v>
      </c>
      <c r="E90" s="14">
        <v>1</v>
      </c>
      <c r="F90" s="14"/>
      <c r="G90" s="15"/>
      <c r="H90" s="49">
        <f t="shared" si="16"/>
        <v>0</v>
      </c>
    </row>
    <row r="91" spans="2:8">
      <c r="B91" s="12"/>
      <c r="C91" s="13" t="s">
        <v>81</v>
      </c>
      <c r="D91" s="12" t="s">
        <v>20</v>
      </c>
      <c r="E91" s="14">
        <v>1</v>
      </c>
      <c r="F91" s="14"/>
      <c r="G91" s="15"/>
      <c r="H91" s="49">
        <f t="shared" si="16"/>
        <v>0</v>
      </c>
    </row>
    <row r="92" spans="2:8">
      <c r="B92" s="12"/>
      <c r="C92" s="13" t="s">
        <v>2</v>
      </c>
      <c r="D92" s="12" t="s">
        <v>20</v>
      </c>
      <c r="E92" s="14">
        <v>1</v>
      </c>
      <c r="F92" s="14"/>
      <c r="G92" s="15"/>
      <c r="H92" s="49">
        <f t="shared" si="16"/>
        <v>0</v>
      </c>
    </row>
    <row r="93" spans="2:8">
      <c r="B93" s="12"/>
      <c r="C93" s="13" t="s">
        <v>105</v>
      </c>
      <c r="D93" s="12" t="s">
        <v>20</v>
      </c>
      <c r="E93" s="14">
        <v>1</v>
      </c>
      <c r="F93" s="14"/>
      <c r="G93" s="15"/>
      <c r="H93" s="49">
        <f t="shared" si="16"/>
        <v>0</v>
      </c>
    </row>
    <row r="94" spans="2:8" ht="7.8" customHeight="1">
      <c r="B94" s="12"/>
      <c r="C94" s="66"/>
      <c r="D94" s="12"/>
      <c r="E94" s="14"/>
      <c r="F94" s="14"/>
      <c r="G94" s="15"/>
      <c r="H94" s="49">
        <f t="shared" si="16"/>
        <v>0</v>
      </c>
    </row>
    <row r="95" spans="2:8" s="26" customFormat="1">
      <c r="B95" s="9" t="s">
        <v>68</v>
      </c>
      <c r="C95" s="18" t="s">
        <v>43</v>
      </c>
      <c r="D95" s="12" t="s">
        <v>78</v>
      </c>
      <c r="E95" s="14"/>
      <c r="G95" s="15"/>
      <c r="H95" s="49">
        <f t="shared" si="16"/>
        <v>0</v>
      </c>
    </row>
    <row r="96" spans="2:8" ht="7.2" customHeight="1">
      <c r="B96" s="12"/>
      <c r="C96" s="67"/>
      <c r="D96" s="12"/>
      <c r="E96" s="14"/>
      <c r="F96" s="7"/>
      <c r="G96" s="15"/>
      <c r="H96" s="49">
        <f t="shared" si="16"/>
        <v>0</v>
      </c>
    </row>
    <row r="97" spans="2:8" s="26" customFormat="1">
      <c r="B97" s="9" t="s">
        <v>69</v>
      </c>
      <c r="C97" s="18" t="s">
        <v>44</v>
      </c>
      <c r="D97" s="12" t="s">
        <v>78</v>
      </c>
      <c r="E97" s="14"/>
      <c r="F97" s="14"/>
      <c r="G97" s="15"/>
      <c r="H97" s="49">
        <f t="shared" si="16"/>
        <v>0</v>
      </c>
    </row>
    <row r="98" spans="2:8" ht="7.2" customHeight="1">
      <c r="B98" s="12"/>
      <c r="C98" s="35"/>
      <c r="D98" s="12"/>
      <c r="E98" s="14"/>
      <c r="F98" s="14"/>
      <c r="G98" s="15"/>
      <c r="H98" s="49"/>
    </row>
    <row r="99" spans="2:8" s="61" customFormat="1">
      <c r="B99" s="9" t="s">
        <v>70</v>
      </c>
      <c r="C99" s="70" t="s">
        <v>82</v>
      </c>
      <c r="D99" s="64"/>
      <c r="E99" s="14"/>
      <c r="F99" s="65"/>
      <c r="G99" s="15"/>
      <c r="H99" s="49"/>
    </row>
    <row r="100" spans="2:8" s="61" customFormat="1">
      <c r="B100" s="62"/>
      <c r="C100" s="2" t="s">
        <v>83</v>
      </c>
      <c r="D100" s="12" t="s">
        <v>20</v>
      </c>
      <c r="E100" s="14">
        <v>2</v>
      </c>
      <c r="F100" s="2"/>
      <c r="G100" s="15"/>
      <c r="H100" s="49">
        <f t="shared" ref="H100:H110" si="18">G100*E100</f>
        <v>0</v>
      </c>
    </row>
    <row r="101" spans="2:8" s="61" customFormat="1">
      <c r="B101" s="62"/>
      <c r="C101" s="2" t="s">
        <v>99</v>
      </c>
      <c r="D101" s="12" t="s">
        <v>1</v>
      </c>
      <c r="E101" s="14">
        <v>4</v>
      </c>
      <c r="F101" s="2"/>
      <c r="G101" s="15"/>
      <c r="H101" s="49">
        <f t="shared" ref="H101:H103" si="19">G101*E101</f>
        <v>0</v>
      </c>
    </row>
    <row r="102" spans="2:8" s="61" customFormat="1">
      <c r="B102" s="62"/>
      <c r="C102" s="2" t="s">
        <v>100</v>
      </c>
      <c r="D102" s="12" t="s">
        <v>1</v>
      </c>
      <c r="E102" s="14">
        <v>4</v>
      </c>
      <c r="F102" s="2"/>
      <c r="G102" s="15"/>
      <c r="H102" s="49">
        <f t="shared" si="19"/>
        <v>0</v>
      </c>
    </row>
    <row r="103" spans="2:8" s="61" customFormat="1">
      <c r="B103" s="62"/>
      <c r="C103" s="2" t="s">
        <v>83</v>
      </c>
      <c r="D103" s="12" t="s">
        <v>20</v>
      </c>
      <c r="E103" s="14">
        <v>2</v>
      </c>
      <c r="F103" s="2"/>
      <c r="G103" s="15"/>
      <c r="H103" s="49">
        <f t="shared" si="19"/>
        <v>0</v>
      </c>
    </row>
    <row r="104" spans="2:8" s="61" customFormat="1" ht="14.4" customHeight="1">
      <c r="B104" s="62"/>
      <c r="C104" s="2" t="s">
        <v>84</v>
      </c>
      <c r="D104" s="12" t="s">
        <v>20</v>
      </c>
      <c r="E104" s="14">
        <v>2</v>
      </c>
      <c r="F104" s="2"/>
      <c r="G104" s="15"/>
      <c r="H104" s="49">
        <f t="shared" ref="H104" si="20">G104*E104</f>
        <v>0</v>
      </c>
    </row>
    <row r="105" spans="2:8" s="61" customFormat="1">
      <c r="B105" s="62"/>
      <c r="C105" s="2" t="s">
        <v>106</v>
      </c>
      <c r="D105" s="12" t="s">
        <v>20</v>
      </c>
      <c r="E105" s="14">
        <v>1</v>
      </c>
      <c r="F105" s="2"/>
      <c r="G105" s="15"/>
      <c r="H105" s="49">
        <f t="shared" ref="H105:H107" si="21">G105*E105</f>
        <v>0</v>
      </c>
    </row>
    <row r="106" spans="2:8" s="61" customFormat="1">
      <c r="B106" s="62"/>
      <c r="C106" s="2" t="s">
        <v>107</v>
      </c>
      <c r="D106" s="12" t="s">
        <v>20</v>
      </c>
      <c r="E106" s="14">
        <v>1</v>
      </c>
      <c r="F106" s="2"/>
      <c r="G106" s="15"/>
      <c r="H106" s="49">
        <f t="shared" si="21"/>
        <v>0</v>
      </c>
    </row>
    <row r="107" spans="2:8" s="61" customFormat="1">
      <c r="B107" s="62"/>
      <c r="C107" s="2" t="s">
        <v>101</v>
      </c>
      <c r="D107" s="12" t="s">
        <v>20</v>
      </c>
      <c r="E107" s="14">
        <v>1</v>
      </c>
      <c r="F107" s="2"/>
      <c r="G107" s="15"/>
      <c r="H107" s="49">
        <f t="shared" si="21"/>
        <v>0</v>
      </c>
    </row>
    <row r="108" spans="2:8" s="92" customFormat="1" ht="9.6" customHeight="1">
      <c r="B108" s="90"/>
      <c r="C108" s="91"/>
      <c r="D108" s="46"/>
      <c r="E108" s="48"/>
      <c r="F108" s="91"/>
      <c r="G108" s="17"/>
      <c r="H108" s="51"/>
    </row>
    <row r="109" spans="2:8" s="61" customFormat="1" ht="9.6" customHeight="1">
      <c r="B109" s="62"/>
      <c r="C109" s="2"/>
      <c r="D109" s="12"/>
      <c r="E109" s="14"/>
      <c r="F109" s="2"/>
      <c r="G109" s="15"/>
      <c r="H109" s="49"/>
    </row>
    <row r="110" spans="2:8" s="61" customFormat="1" ht="13.8" customHeight="1">
      <c r="B110" s="62"/>
      <c r="C110" s="2" t="s">
        <v>102</v>
      </c>
      <c r="D110" s="12" t="s">
        <v>20</v>
      </c>
      <c r="E110" s="14">
        <v>1</v>
      </c>
      <c r="F110" s="2"/>
      <c r="G110" s="15"/>
      <c r="H110" s="49">
        <f t="shared" si="18"/>
        <v>0</v>
      </c>
    </row>
    <row r="111" spans="2:8" s="61" customFormat="1" ht="13.8" customHeight="1">
      <c r="B111" s="62"/>
      <c r="C111" s="2" t="s">
        <v>103</v>
      </c>
      <c r="D111" s="12" t="s">
        <v>20</v>
      </c>
      <c r="E111" s="14">
        <v>1</v>
      </c>
      <c r="F111" s="2"/>
      <c r="G111" s="15"/>
      <c r="H111" s="49">
        <f t="shared" ref="H111:H113" si="22">G111*E111</f>
        <v>0</v>
      </c>
    </row>
    <row r="112" spans="2:8" s="61" customFormat="1">
      <c r="B112" s="62"/>
      <c r="C112" s="2" t="s">
        <v>73</v>
      </c>
      <c r="D112" s="12" t="s">
        <v>20</v>
      </c>
      <c r="E112" s="14">
        <v>1</v>
      </c>
      <c r="F112" s="2"/>
      <c r="G112" s="15"/>
      <c r="H112" s="49">
        <f t="shared" si="22"/>
        <v>0</v>
      </c>
    </row>
    <row r="113" spans="2:8" s="61" customFormat="1">
      <c r="B113" s="62"/>
      <c r="C113" s="66"/>
      <c r="D113" s="62"/>
      <c r="E113" s="14"/>
      <c r="F113" s="63"/>
      <c r="G113" s="15"/>
      <c r="H113" s="49">
        <f t="shared" si="22"/>
        <v>0</v>
      </c>
    </row>
    <row r="114" spans="2:8" s="26" customFormat="1">
      <c r="B114" s="9" t="s">
        <v>71</v>
      </c>
      <c r="C114" s="18" t="s">
        <v>229</v>
      </c>
      <c r="D114" s="12"/>
      <c r="E114" s="14"/>
      <c r="G114" s="15"/>
      <c r="H114" s="49"/>
    </row>
    <row r="115" spans="2:8" ht="9.6" customHeight="1">
      <c r="B115" s="12"/>
      <c r="C115" s="13"/>
      <c r="D115" s="12"/>
      <c r="E115" s="14"/>
      <c r="F115" s="14"/>
      <c r="G115" s="15"/>
      <c r="H115" s="15"/>
    </row>
    <row r="116" spans="2:8" ht="14.4" thickBot="1">
      <c r="B116" s="9"/>
      <c r="C116" s="55" t="str">
        <f>"Sous-Total §  "&amp;TEXT(B85,"0")</f>
        <v>Sous-Total §  5</v>
      </c>
      <c r="D116" s="40"/>
      <c r="E116" s="41"/>
      <c r="F116" s="41"/>
      <c r="G116" s="15"/>
      <c r="H116" s="68">
        <f>SUM(H84:H115)</f>
        <v>0</v>
      </c>
    </row>
    <row r="117" spans="2:8" s="58" customFormat="1" ht="10.199999999999999" customHeight="1" thickTop="1">
      <c r="B117" s="46"/>
      <c r="C117" s="47"/>
      <c r="D117" s="46"/>
      <c r="E117" s="48"/>
      <c r="F117" s="48"/>
      <c r="G117" s="17"/>
      <c r="H117" s="51"/>
    </row>
    <row r="118" spans="2:8" ht="9" customHeight="1">
      <c r="B118" s="1"/>
      <c r="C118" s="2"/>
      <c r="D118" s="1"/>
      <c r="E118" s="25"/>
      <c r="F118" s="25"/>
      <c r="G118" s="15"/>
      <c r="H118" s="49"/>
    </row>
    <row r="119" spans="2:8">
      <c r="B119" s="9">
        <v>6</v>
      </c>
      <c r="C119" s="16" t="s">
        <v>177</v>
      </c>
      <c r="D119" s="12"/>
      <c r="E119" s="14"/>
      <c r="F119" s="14"/>
      <c r="G119" s="15"/>
      <c r="H119" s="50"/>
    </row>
    <row r="120" spans="2:8">
      <c r="B120" s="9" t="s">
        <v>178</v>
      </c>
      <c r="C120" s="18" t="s">
        <v>179</v>
      </c>
      <c r="D120" s="12" t="s">
        <v>78</v>
      </c>
      <c r="E120" s="14"/>
      <c r="F120" s="14"/>
      <c r="G120" s="15"/>
      <c r="H120" s="49"/>
    </row>
    <row r="121" spans="2:8" ht="9.6" customHeight="1">
      <c r="B121" s="12"/>
      <c r="C121" s="67"/>
      <c r="D121" s="12"/>
      <c r="E121" s="14"/>
      <c r="F121" s="7"/>
      <c r="G121" s="15"/>
      <c r="H121" s="49"/>
    </row>
    <row r="122" spans="2:8" s="26" customFormat="1">
      <c r="B122" s="9" t="s">
        <v>186</v>
      </c>
      <c r="C122" s="18" t="s">
        <v>198</v>
      </c>
      <c r="D122" s="12"/>
      <c r="E122" s="14"/>
      <c r="F122" s="14"/>
      <c r="G122" s="15"/>
      <c r="H122" s="49">
        <f t="shared" ref="H122:H144" si="23">G122*E122</f>
        <v>0</v>
      </c>
    </row>
    <row r="123" spans="2:8">
      <c r="B123" s="9" t="s">
        <v>208</v>
      </c>
      <c r="C123" s="18" t="s">
        <v>200</v>
      </c>
      <c r="D123" s="12"/>
      <c r="E123" s="14"/>
      <c r="F123" s="7"/>
      <c r="G123" s="15"/>
      <c r="H123" s="49">
        <f t="shared" si="23"/>
        <v>0</v>
      </c>
    </row>
    <row r="124" spans="2:8">
      <c r="B124" s="12"/>
      <c r="C124" s="13" t="s">
        <v>233</v>
      </c>
      <c r="D124" s="12" t="s">
        <v>20</v>
      </c>
      <c r="E124" s="14">
        <v>1</v>
      </c>
      <c r="F124" s="7"/>
      <c r="G124" s="15"/>
      <c r="H124" s="49">
        <f t="shared" si="23"/>
        <v>0</v>
      </c>
    </row>
    <row r="125" spans="2:8">
      <c r="B125" s="12"/>
      <c r="C125" s="13" t="s">
        <v>226</v>
      </c>
      <c r="D125" s="12" t="s">
        <v>1</v>
      </c>
      <c r="E125" s="14">
        <v>2</v>
      </c>
      <c r="F125" s="7"/>
      <c r="G125" s="15"/>
      <c r="H125" s="49">
        <f t="shared" si="23"/>
        <v>0</v>
      </c>
    </row>
    <row r="126" spans="2:8" customFormat="1" ht="4.8" customHeight="1">
      <c r="B126" s="74"/>
      <c r="C126" s="75"/>
      <c r="D126" s="76"/>
      <c r="E126" s="77"/>
      <c r="G126" s="78"/>
      <c r="H126" s="49">
        <f t="shared" si="23"/>
        <v>0</v>
      </c>
    </row>
    <row r="127" spans="2:8">
      <c r="B127" s="9" t="s">
        <v>209</v>
      </c>
      <c r="C127" s="18" t="s">
        <v>201</v>
      </c>
      <c r="D127" s="12"/>
      <c r="E127" s="14"/>
      <c r="F127" s="7"/>
      <c r="G127" s="15"/>
      <c r="H127" s="49">
        <f t="shared" si="23"/>
        <v>0</v>
      </c>
    </row>
    <row r="128" spans="2:8">
      <c r="B128" s="12"/>
      <c r="C128" s="13" t="s">
        <v>234</v>
      </c>
      <c r="D128" s="12" t="s">
        <v>20</v>
      </c>
      <c r="E128" s="14">
        <v>1</v>
      </c>
      <c r="F128" s="7"/>
      <c r="G128" s="15"/>
      <c r="H128" s="49">
        <f t="shared" si="23"/>
        <v>0</v>
      </c>
    </row>
    <row r="129" spans="2:8">
      <c r="B129" s="12"/>
      <c r="C129" s="13" t="s">
        <v>202</v>
      </c>
      <c r="D129" s="12" t="s">
        <v>1</v>
      </c>
      <c r="E129" s="14">
        <v>1</v>
      </c>
      <c r="F129" s="7"/>
      <c r="G129" s="15"/>
      <c r="H129" s="49">
        <f t="shared" si="23"/>
        <v>0</v>
      </c>
    </row>
    <row r="130" spans="2:8" ht="6" customHeight="1">
      <c r="B130" s="12"/>
      <c r="C130" s="13"/>
      <c r="D130" s="12"/>
      <c r="E130" s="14"/>
      <c r="F130" s="7"/>
      <c r="G130" s="15"/>
      <c r="H130" s="49">
        <f t="shared" si="23"/>
        <v>0</v>
      </c>
    </row>
    <row r="131" spans="2:8" s="26" customFormat="1">
      <c r="B131" s="9" t="s">
        <v>210</v>
      </c>
      <c r="C131" s="18" t="s">
        <v>204</v>
      </c>
      <c r="D131" s="12"/>
      <c r="E131" s="14"/>
      <c r="G131" s="15"/>
      <c r="H131" s="49">
        <f t="shared" si="23"/>
        <v>0</v>
      </c>
    </row>
    <row r="132" spans="2:8" customFormat="1" ht="12.75" customHeight="1">
      <c r="B132" s="12"/>
      <c r="C132" s="13" t="s">
        <v>211</v>
      </c>
      <c r="D132" s="12" t="s">
        <v>20</v>
      </c>
      <c r="E132" s="14">
        <v>1</v>
      </c>
      <c r="G132" s="15"/>
      <c r="H132" s="49">
        <f t="shared" si="23"/>
        <v>0</v>
      </c>
    </row>
    <row r="133" spans="2:8" customFormat="1" ht="12.75" customHeight="1">
      <c r="B133" s="12"/>
      <c r="C133" s="13" t="s">
        <v>212</v>
      </c>
      <c r="D133" s="12" t="s">
        <v>20</v>
      </c>
      <c r="E133" s="14">
        <v>1</v>
      </c>
      <c r="G133" s="15"/>
      <c r="H133" s="49">
        <f t="shared" si="23"/>
        <v>0</v>
      </c>
    </row>
    <row r="134" spans="2:8" customFormat="1" ht="12.75" customHeight="1">
      <c r="B134" s="12"/>
      <c r="C134" s="13" t="s">
        <v>213</v>
      </c>
      <c r="D134" s="12" t="s">
        <v>20</v>
      </c>
      <c r="E134" s="14">
        <v>2</v>
      </c>
      <c r="G134" s="15"/>
      <c r="H134" s="49">
        <f t="shared" si="23"/>
        <v>0</v>
      </c>
    </row>
    <row r="135" spans="2:8" customFormat="1" ht="6" customHeight="1">
      <c r="B135" s="74"/>
      <c r="C135" s="75"/>
      <c r="D135" s="76"/>
      <c r="E135" s="77"/>
      <c r="G135" s="15"/>
      <c r="H135" s="49">
        <f t="shared" si="23"/>
        <v>0</v>
      </c>
    </row>
    <row r="136" spans="2:8" customFormat="1" ht="13.2" customHeight="1">
      <c r="B136" s="9" t="s">
        <v>220</v>
      </c>
      <c r="C136" s="18" t="s">
        <v>203</v>
      </c>
      <c r="D136" s="76"/>
      <c r="E136" s="77"/>
      <c r="G136" s="15"/>
      <c r="H136" s="49">
        <f t="shared" si="23"/>
        <v>0</v>
      </c>
    </row>
    <row r="137" spans="2:8" customFormat="1" ht="13.8" customHeight="1">
      <c r="B137" s="9"/>
      <c r="C137" s="13" t="s">
        <v>214</v>
      </c>
      <c r="D137" s="12" t="s">
        <v>20</v>
      </c>
      <c r="E137" s="14">
        <v>2</v>
      </c>
      <c r="G137" s="15"/>
      <c r="H137" s="49">
        <f t="shared" si="23"/>
        <v>0</v>
      </c>
    </row>
    <row r="138" spans="2:8" customFormat="1" ht="13.2" customHeight="1">
      <c r="B138" s="74"/>
      <c r="C138" s="13" t="s">
        <v>215</v>
      </c>
      <c r="D138" s="12" t="s">
        <v>20</v>
      </c>
      <c r="E138" s="14">
        <v>2</v>
      </c>
      <c r="G138" s="15"/>
      <c r="H138" s="49">
        <f t="shared" si="23"/>
        <v>0</v>
      </c>
    </row>
    <row r="139" spans="2:8" customFormat="1" ht="12.75" customHeight="1">
      <c r="B139" s="74"/>
      <c r="C139" s="13" t="s">
        <v>217</v>
      </c>
      <c r="D139" s="12" t="s">
        <v>20</v>
      </c>
      <c r="E139" s="14">
        <v>2</v>
      </c>
      <c r="G139" s="15"/>
      <c r="H139" s="49">
        <f t="shared" si="23"/>
        <v>0</v>
      </c>
    </row>
    <row r="140" spans="2:8" customFormat="1" ht="12.75" customHeight="1">
      <c r="B140" s="74"/>
      <c r="C140" s="13" t="s">
        <v>216</v>
      </c>
      <c r="D140" s="12" t="s">
        <v>1</v>
      </c>
      <c r="E140" s="14">
        <v>10</v>
      </c>
      <c r="G140" s="15"/>
      <c r="H140" s="49">
        <f t="shared" si="23"/>
        <v>0</v>
      </c>
    </row>
    <row r="141" spans="2:8">
      <c r="B141" s="74"/>
      <c r="C141" s="13" t="s">
        <v>218</v>
      </c>
      <c r="D141" s="12" t="s">
        <v>20</v>
      </c>
      <c r="E141" s="14">
        <v>2</v>
      </c>
      <c r="F141" s="7"/>
      <c r="G141" s="15"/>
      <c r="H141" s="49">
        <f t="shared" si="23"/>
        <v>0</v>
      </c>
    </row>
    <row r="142" spans="2:8">
      <c r="B142" s="27"/>
      <c r="C142" s="2" t="s">
        <v>219</v>
      </c>
      <c r="D142" s="1" t="s">
        <v>20</v>
      </c>
      <c r="E142" s="25">
        <v>1</v>
      </c>
      <c r="F142" s="7"/>
      <c r="G142" s="15"/>
      <c r="H142" s="49">
        <f t="shared" si="23"/>
        <v>0</v>
      </c>
    </row>
    <row r="143" spans="2:8" ht="6" customHeight="1">
      <c r="B143" s="74"/>
      <c r="C143" s="13"/>
      <c r="D143" s="12"/>
      <c r="E143" s="14"/>
      <c r="F143" s="7"/>
      <c r="G143" s="15"/>
      <c r="H143" s="49">
        <f t="shared" si="23"/>
        <v>0</v>
      </c>
    </row>
    <row r="144" spans="2:8" s="26" customFormat="1">
      <c r="B144" s="9" t="s">
        <v>224</v>
      </c>
      <c r="C144" s="18" t="s">
        <v>205</v>
      </c>
      <c r="D144" s="12"/>
      <c r="E144" s="14"/>
      <c r="G144" s="15"/>
      <c r="H144" s="49">
        <f t="shared" si="23"/>
        <v>0</v>
      </c>
    </row>
    <row r="145" spans="2:10" customFormat="1" ht="12.75" customHeight="1">
      <c r="B145" s="12"/>
      <c r="C145" s="13" t="s">
        <v>206</v>
      </c>
      <c r="D145" s="12" t="s">
        <v>1</v>
      </c>
      <c r="E145" s="14">
        <v>1</v>
      </c>
      <c r="G145" s="15"/>
      <c r="H145" s="49">
        <f>G145*E145</f>
        <v>0</v>
      </c>
    </row>
    <row r="146" spans="2:10" customFormat="1" ht="12.75" customHeight="1">
      <c r="B146" s="12"/>
      <c r="C146" s="13" t="s">
        <v>207</v>
      </c>
      <c r="D146" s="12" t="s">
        <v>1</v>
      </c>
      <c r="E146" s="14">
        <v>3</v>
      </c>
      <c r="G146" s="15"/>
      <c r="H146" s="49">
        <f t="shared" ref="H146:H147" si="24">G146*E146</f>
        <v>0</v>
      </c>
    </row>
    <row r="147" spans="2:10" customFormat="1" ht="6" customHeight="1">
      <c r="B147" s="74"/>
      <c r="C147" s="75"/>
      <c r="D147" s="76"/>
      <c r="E147" s="77"/>
      <c r="G147" s="15"/>
      <c r="H147" s="49">
        <f t="shared" si="24"/>
        <v>0</v>
      </c>
    </row>
    <row r="148" spans="2:10" ht="14.4" thickBot="1">
      <c r="B148" s="9"/>
      <c r="C148" s="55" t="str">
        <f>"Sous-Total §  "&amp;TEXT(B119,"0")</f>
        <v>Sous-Total §  6</v>
      </c>
      <c r="D148" s="40"/>
      <c r="E148" s="41"/>
      <c r="F148" s="41"/>
      <c r="G148" s="15"/>
      <c r="H148" s="68">
        <f>SUM(H118:H147)</f>
        <v>0</v>
      </c>
    </row>
    <row r="149" spans="2:10" ht="10.8" customHeight="1" thickTop="1">
      <c r="B149" s="9"/>
      <c r="C149" s="36"/>
      <c r="D149" s="40"/>
      <c r="E149" s="41"/>
      <c r="F149" s="41"/>
      <c r="G149" s="15"/>
      <c r="H149" s="50"/>
    </row>
    <row r="150" spans="2:10" ht="14.4" thickBot="1">
      <c r="B150" s="87" t="s">
        <v>153</v>
      </c>
      <c r="C150" s="97" t="s">
        <v>253</v>
      </c>
      <c r="D150" s="98"/>
      <c r="E150" s="99"/>
      <c r="F150" s="99"/>
      <c r="G150" s="100"/>
      <c r="H150" s="86">
        <f>SUM(H16:H149)/2</f>
        <v>0</v>
      </c>
    </row>
    <row r="151" spans="2:10" s="58" customFormat="1" ht="14.4" thickTop="1">
      <c r="B151" s="46"/>
      <c r="C151" s="47"/>
      <c r="D151" s="46"/>
      <c r="E151" s="48"/>
      <c r="F151" s="48"/>
      <c r="G151" s="17"/>
      <c r="H151" s="51"/>
    </row>
    <row r="152" spans="2:10" ht="9" customHeight="1">
      <c r="B152" s="12"/>
      <c r="C152" s="13"/>
      <c r="D152" s="12"/>
      <c r="E152" s="14"/>
      <c r="F152" s="14"/>
      <c r="G152" s="15"/>
      <c r="H152" s="49"/>
    </row>
    <row r="153" spans="2:10">
      <c r="B153" s="87" t="s">
        <v>155</v>
      </c>
      <c r="C153" s="101" t="s">
        <v>240</v>
      </c>
      <c r="D153" s="102"/>
      <c r="E153" s="102"/>
      <c r="F153" s="102"/>
      <c r="G153" s="102"/>
      <c r="H153" s="103"/>
    </row>
    <row r="154" spans="2:10" ht="9" customHeight="1">
      <c r="B154" s="12"/>
      <c r="C154" s="13"/>
      <c r="D154" s="12"/>
      <c r="E154" s="14"/>
      <c r="F154" s="14"/>
      <c r="G154" s="15"/>
      <c r="H154" s="49"/>
    </row>
    <row r="155" spans="2:10">
      <c r="B155" s="9">
        <v>3</v>
      </c>
      <c r="C155" s="16" t="s">
        <v>56</v>
      </c>
      <c r="D155" s="12"/>
      <c r="E155" s="14"/>
      <c r="F155" s="14"/>
      <c r="G155" s="15"/>
      <c r="H155" s="50"/>
      <c r="I155" s="26"/>
      <c r="J155" s="26"/>
    </row>
    <row r="156" spans="2:10" s="26" customFormat="1">
      <c r="B156" s="27" t="s">
        <v>11</v>
      </c>
      <c r="C156" s="56" t="s">
        <v>34</v>
      </c>
      <c r="D156" s="1" t="s">
        <v>20</v>
      </c>
      <c r="E156" s="25">
        <v>1</v>
      </c>
      <c r="G156" s="15"/>
      <c r="H156" s="49">
        <f>G156*E156</f>
        <v>0</v>
      </c>
    </row>
    <row r="157" spans="2:10" s="26" customFormat="1">
      <c r="B157" s="27" t="s">
        <v>12</v>
      </c>
      <c r="C157" s="56" t="s">
        <v>57</v>
      </c>
      <c r="D157" s="1" t="s">
        <v>78</v>
      </c>
      <c r="E157" s="25"/>
      <c r="G157" s="15"/>
      <c r="H157" s="49">
        <f t="shared" ref="H157:H162" si="25">G157*E157</f>
        <v>0</v>
      </c>
    </row>
    <row r="158" spans="2:10" s="26" customFormat="1">
      <c r="B158" s="27" t="s">
        <v>19</v>
      </c>
      <c r="C158" s="56" t="s">
        <v>63</v>
      </c>
      <c r="D158" s="1" t="s">
        <v>20</v>
      </c>
      <c r="E158" s="25">
        <v>1</v>
      </c>
      <c r="G158" s="15"/>
      <c r="H158" s="49">
        <f t="shared" si="25"/>
        <v>0</v>
      </c>
    </row>
    <row r="159" spans="2:10" s="26" customFormat="1">
      <c r="B159" s="27" t="s">
        <v>23</v>
      </c>
      <c r="C159" s="56" t="s">
        <v>64</v>
      </c>
      <c r="D159" s="1" t="s">
        <v>20</v>
      </c>
      <c r="E159" s="25">
        <v>1</v>
      </c>
      <c r="G159" s="15"/>
      <c r="H159" s="49">
        <f t="shared" si="25"/>
        <v>0</v>
      </c>
    </row>
    <row r="160" spans="2:10" s="26" customFormat="1">
      <c r="B160" s="27" t="s">
        <v>24</v>
      </c>
      <c r="C160" s="56" t="s">
        <v>58</v>
      </c>
      <c r="D160" s="1" t="s">
        <v>20</v>
      </c>
      <c r="E160" s="25">
        <v>1</v>
      </c>
      <c r="G160" s="15"/>
      <c r="H160" s="49">
        <f t="shared" si="25"/>
        <v>0</v>
      </c>
    </row>
    <row r="161" spans="2:8" s="26" customFormat="1">
      <c r="B161" s="27" t="s">
        <v>29</v>
      </c>
      <c r="C161" s="56" t="s">
        <v>59</v>
      </c>
      <c r="D161" s="1" t="s">
        <v>22</v>
      </c>
      <c r="E161" s="25"/>
      <c r="G161" s="15"/>
      <c r="H161" s="49">
        <f t="shared" si="25"/>
        <v>0</v>
      </c>
    </row>
    <row r="162" spans="2:8" s="26" customFormat="1">
      <c r="B162" s="27" t="s">
        <v>30</v>
      </c>
      <c r="C162" s="56" t="s">
        <v>60</v>
      </c>
      <c r="D162" s="1" t="s">
        <v>35</v>
      </c>
      <c r="E162" s="25"/>
      <c r="G162" s="15"/>
      <c r="H162" s="49">
        <f t="shared" si="25"/>
        <v>0</v>
      </c>
    </row>
    <row r="163" spans="2:8" s="26" customFormat="1">
      <c r="B163" s="27" t="s">
        <v>41</v>
      </c>
      <c r="C163" s="56" t="s">
        <v>104</v>
      </c>
      <c r="D163" s="1" t="s">
        <v>20</v>
      </c>
      <c r="E163" s="25">
        <v>1</v>
      </c>
      <c r="G163" s="15"/>
      <c r="H163" s="49">
        <f>G163*E163</f>
        <v>0</v>
      </c>
    </row>
    <row r="164" spans="2:8">
      <c r="B164" s="9"/>
      <c r="C164" s="13" t="s">
        <v>85</v>
      </c>
      <c r="D164" s="1" t="s">
        <v>20</v>
      </c>
      <c r="E164" s="25">
        <v>1</v>
      </c>
      <c r="F164" s="7"/>
      <c r="G164" s="15"/>
      <c r="H164" s="49">
        <f>G164*E164</f>
        <v>0</v>
      </c>
    </row>
    <row r="165" spans="2:8" s="26" customFormat="1">
      <c r="B165" s="9"/>
      <c r="C165" s="2" t="s">
        <v>113</v>
      </c>
      <c r="D165" s="12" t="s">
        <v>20</v>
      </c>
      <c r="E165" s="14">
        <v>1</v>
      </c>
      <c r="F165" s="14"/>
      <c r="G165" s="15"/>
      <c r="H165" s="49">
        <f>G165*E165</f>
        <v>0</v>
      </c>
    </row>
    <row r="166" spans="2:8">
      <c r="B166" s="27" t="s">
        <v>42</v>
      </c>
      <c r="C166" s="56" t="s">
        <v>61</v>
      </c>
      <c r="D166" s="12"/>
      <c r="E166" s="14"/>
      <c r="F166" s="7"/>
      <c r="G166" s="15"/>
      <c r="H166" s="49">
        <f t="shared" ref="H166:H172" si="26">G166*E166</f>
        <v>0</v>
      </c>
    </row>
    <row r="167" spans="2:8">
      <c r="B167" s="27" t="s">
        <v>86</v>
      </c>
      <c r="C167" s="71" t="s">
        <v>112</v>
      </c>
      <c r="D167" s="12"/>
      <c r="E167" s="14">
        <v>0</v>
      </c>
      <c r="F167" s="14"/>
      <c r="G167" s="15"/>
      <c r="H167" s="49">
        <f t="shared" si="26"/>
        <v>0</v>
      </c>
    </row>
    <row r="168" spans="2:8" s="26" customFormat="1">
      <c r="B168" s="9"/>
      <c r="C168" s="2" t="s">
        <v>115</v>
      </c>
      <c r="D168" s="12" t="s">
        <v>20</v>
      </c>
      <c r="E168" s="14">
        <v>1</v>
      </c>
      <c r="F168" s="14"/>
      <c r="G168" s="15"/>
      <c r="H168" s="49">
        <f t="shared" si="26"/>
        <v>0</v>
      </c>
    </row>
    <row r="169" spans="2:8">
      <c r="B169" s="12"/>
      <c r="C169" s="2" t="s">
        <v>114</v>
      </c>
      <c r="D169" s="12" t="s">
        <v>20</v>
      </c>
      <c r="E169" s="14">
        <v>1</v>
      </c>
      <c r="F169" s="14"/>
      <c r="G169" s="15"/>
      <c r="H169" s="49">
        <f t="shared" si="26"/>
        <v>0</v>
      </c>
    </row>
    <row r="170" spans="2:8">
      <c r="B170" s="12"/>
      <c r="C170" s="2" t="s">
        <v>28</v>
      </c>
      <c r="D170" s="12" t="s">
        <v>20</v>
      </c>
      <c r="E170" s="14">
        <v>1</v>
      </c>
      <c r="F170" s="14"/>
      <c r="G170" s="15"/>
      <c r="H170" s="49">
        <f t="shared" si="26"/>
        <v>0</v>
      </c>
    </row>
    <row r="171" spans="2:8">
      <c r="B171" s="27"/>
      <c r="C171" s="2" t="s">
        <v>116</v>
      </c>
      <c r="D171" s="12" t="s">
        <v>20</v>
      </c>
      <c r="E171" s="14">
        <v>1</v>
      </c>
      <c r="F171" s="7"/>
      <c r="G171" s="15"/>
      <c r="H171" s="49">
        <f t="shared" si="26"/>
        <v>0</v>
      </c>
    </row>
    <row r="172" spans="2:8" s="26" customFormat="1" ht="6" customHeight="1">
      <c r="B172" s="12"/>
      <c r="C172" s="2"/>
      <c r="D172" s="12"/>
      <c r="E172" s="14"/>
      <c r="F172" s="14"/>
      <c r="G172" s="15"/>
      <c r="H172" s="49">
        <f t="shared" si="26"/>
        <v>0</v>
      </c>
    </row>
    <row r="173" spans="2:8" ht="14.4" thickBot="1">
      <c r="B173" s="9"/>
      <c r="C173" s="55" t="str">
        <f>"Sous-Total §  "&amp;TEXT(B155,"0")</f>
        <v>Sous-Total §  3</v>
      </c>
      <c r="D173" s="40"/>
      <c r="E173" s="41"/>
      <c r="F173" s="14"/>
      <c r="G173" s="15"/>
      <c r="H173" s="68">
        <f>SUM(H155:H172)</f>
        <v>0</v>
      </c>
    </row>
    <row r="174" spans="2:8" s="58" customFormat="1" ht="6" customHeight="1" thickTop="1">
      <c r="B174" s="10"/>
      <c r="C174" s="79"/>
      <c r="D174" s="43"/>
      <c r="E174" s="44"/>
      <c r="F174" s="48"/>
      <c r="G174" s="17"/>
      <c r="H174" s="54"/>
    </row>
    <row r="175" spans="2:8" ht="6" customHeight="1">
      <c r="B175" s="12"/>
      <c r="C175" s="13"/>
      <c r="D175" s="12"/>
      <c r="E175" s="14"/>
      <c r="F175" s="14"/>
      <c r="G175" s="15"/>
      <c r="H175" s="49"/>
    </row>
    <row r="176" spans="2:8">
      <c r="B176" s="9">
        <v>4</v>
      </c>
      <c r="C176" s="16" t="s">
        <v>13</v>
      </c>
      <c r="D176" s="12"/>
      <c r="E176" s="14"/>
      <c r="F176" s="14"/>
      <c r="G176" s="15"/>
      <c r="H176" s="49"/>
    </row>
    <row r="177" spans="2:8" s="26" customFormat="1">
      <c r="B177" s="27" t="s">
        <v>25</v>
      </c>
      <c r="C177" s="56" t="s">
        <v>91</v>
      </c>
      <c r="D177" s="1"/>
      <c r="E177" s="80"/>
      <c r="F177" s="14"/>
      <c r="G177" s="15"/>
      <c r="H177" s="49"/>
    </row>
    <row r="178" spans="2:8" ht="6" customHeight="1">
      <c r="B178" s="12"/>
      <c r="C178" s="13"/>
      <c r="D178" s="12"/>
      <c r="E178" s="14"/>
      <c r="F178" s="14"/>
      <c r="G178" s="15"/>
      <c r="H178" s="49"/>
    </row>
    <row r="179" spans="2:8">
      <c r="B179" s="27" t="s">
        <v>130</v>
      </c>
      <c r="C179" s="13" t="s">
        <v>131</v>
      </c>
      <c r="D179" s="12" t="s">
        <v>20</v>
      </c>
      <c r="E179" s="14">
        <v>1</v>
      </c>
      <c r="F179" s="14"/>
      <c r="G179" s="15"/>
      <c r="H179" s="49">
        <f t="shared" ref="H179" si="27">G179*E179</f>
        <v>0</v>
      </c>
    </row>
    <row r="180" spans="2:8">
      <c r="B180" s="27"/>
      <c r="C180" s="13" t="s">
        <v>133</v>
      </c>
      <c r="D180" s="12" t="s">
        <v>20</v>
      </c>
      <c r="E180" s="14">
        <v>1</v>
      </c>
      <c r="F180" s="14"/>
      <c r="G180" s="15"/>
      <c r="H180" s="49"/>
    </row>
    <row r="181" spans="2:8">
      <c r="B181" s="27"/>
      <c r="C181" s="13" t="s">
        <v>132</v>
      </c>
      <c r="D181" s="12" t="s">
        <v>20</v>
      </c>
      <c r="E181" s="14">
        <v>1</v>
      </c>
      <c r="F181" s="14"/>
      <c r="G181" s="15"/>
      <c r="H181" s="49"/>
    </row>
    <row r="182" spans="2:8">
      <c r="B182" s="12"/>
      <c r="C182" s="57" t="s">
        <v>245</v>
      </c>
      <c r="D182" s="12" t="s">
        <v>20</v>
      </c>
      <c r="E182" s="14">
        <v>1</v>
      </c>
      <c r="F182" s="14"/>
      <c r="G182" s="15"/>
      <c r="H182" s="49">
        <f t="shared" ref="H182:H184" si="28">G182*E182</f>
        <v>0</v>
      </c>
    </row>
    <row r="183" spans="2:8">
      <c r="B183" s="12"/>
      <c r="C183" s="13" t="s">
        <v>36</v>
      </c>
      <c r="D183" s="12" t="s">
        <v>20</v>
      </c>
      <c r="E183" s="14">
        <v>1</v>
      </c>
      <c r="F183" s="14"/>
      <c r="G183" s="15"/>
      <c r="H183" s="49">
        <f t="shared" si="28"/>
        <v>0</v>
      </c>
    </row>
    <row r="184" spans="2:8">
      <c r="B184" s="12"/>
      <c r="C184" s="13" t="s">
        <v>37</v>
      </c>
      <c r="D184" s="12" t="s">
        <v>20</v>
      </c>
      <c r="E184" s="14">
        <v>1</v>
      </c>
      <c r="F184" s="14"/>
      <c r="G184" s="15"/>
      <c r="H184" s="49">
        <f t="shared" si="28"/>
        <v>0</v>
      </c>
    </row>
    <row r="185" spans="2:8" ht="6" customHeight="1">
      <c r="B185" s="12"/>
      <c r="C185" s="67"/>
      <c r="D185" s="12"/>
      <c r="E185" s="14"/>
      <c r="F185" s="14"/>
      <c r="G185" s="15"/>
      <c r="H185" s="50"/>
    </row>
    <row r="186" spans="2:8">
      <c r="B186" s="27" t="s">
        <v>45</v>
      </c>
      <c r="C186" s="18" t="s">
        <v>38</v>
      </c>
      <c r="D186" s="12"/>
      <c r="E186" s="14"/>
      <c r="F186" s="14"/>
      <c r="G186" s="15"/>
      <c r="H186" s="49">
        <f t="shared" ref="H186" si="29">G186*E186</f>
        <v>0</v>
      </c>
    </row>
    <row r="187" spans="2:8">
      <c r="B187" s="19"/>
      <c r="C187" s="13" t="s">
        <v>94</v>
      </c>
      <c r="D187" s="12" t="s">
        <v>1</v>
      </c>
      <c r="E187" s="14">
        <v>3</v>
      </c>
      <c r="F187" s="14"/>
      <c r="G187" s="15"/>
      <c r="H187" s="49">
        <f>G187*E187</f>
        <v>0</v>
      </c>
    </row>
    <row r="188" spans="2:8">
      <c r="B188" s="19"/>
      <c r="C188" s="13" t="s">
        <v>65</v>
      </c>
      <c r="D188" s="12" t="s">
        <v>20</v>
      </c>
      <c r="E188" s="14">
        <v>1</v>
      </c>
      <c r="F188" s="14"/>
      <c r="G188" s="15"/>
      <c r="H188" s="49">
        <f t="shared" ref="H188" si="30">G188*E188</f>
        <v>0</v>
      </c>
    </row>
    <row r="189" spans="2:8">
      <c r="B189" s="27" t="s">
        <v>46</v>
      </c>
      <c r="C189" s="18" t="s">
        <v>40</v>
      </c>
      <c r="D189" s="12" t="s">
        <v>78</v>
      </c>
      <c r="E189" s="14"/>
      <c r="F189" s="14"/>
      <c r="G189" s="15"/>
      <c r="H189" s="49">
        <f t="shared" ref="H189" si="31">G189*E189</f>
        <v>0</v>
      </c>
    </row>
    <row r="190" spans="2:8" ht="9" customHeight="1">
      <c r="B190" s="9"/>
      <c r="C190" s="57"/>
      <c r="D190" s="1"/>
      <c r="E190" s="25"/>
      <c r="F190" s="7"/>
      <c r="G190" s="15"/>
      <c r="H190" s="49"/>
    </row>
    <row r="191" spans="2:8">
      <c r="B191" s="27" t="s">
        <v>47</v>
      </c>
      <c r="C191" s="18" t="s">
        <v>39</v>
      </c>
      <c r="D191" s="12"/>
      <c r="E191" s="14"/>
      <c r="F191" s="14"/>
      <c r="G191" s="15"/>
      <c r="H191" s="49">
        <f t="shared" ref="H191:H192" si="32">G191*E191</f>
        <v>0</v>
      </c>
    </row>
    <row r="192" spans="2:8">
      <c r="B192" s="12"/>
      <c r="C192" s="13" t="s">
        <v>79</v>
      </c>
      <c r="D192" s="12" t="s">
        <v>20</v>
      </c>
      <c r="E192" s="14">
        <v>1</v>
      </c>
      <c r="F192" s="14"/>
      <c r="G192" s="15"/>
      <c r="H192" s="49">
        <f t="shared" si="32"/>
        <v>0</v>
      </c>
    </row>
    <row r="193" spans="2:8">
      <c r="B193" s="27" t="s">
        <v>48</v>
      </c>
      <c r="C193" s="18" t="s">
        <v>141</v>
      </c>
      <c r="D193" s="12"/>
      <c r="E193" s="14"/>
      <c r="F193" s="14"/>
      <c r="G193" s="15"/>
      <c r="H193" s="49">
        <f>G193*E193</f>
        <v>0</v>
      </c>
    </row>
    <row r="194" spans="2:8">
      <c r="B194" s="12"/>
      <c r="C194" s="13" t="s">
        <v>5</v>
      </c>
      <c r="D194" s="12" t="s">
        <v>20</v>
      </c>
      <c r="E194" s="14">
        <v>1</v>
      </c>
      <c r="F194" s="14"/>
      <c r="G194" s="15"/>
      <c r="H194" s="49">
        <f>G194*E194</f>
        <v>0</v>
      </c>
    </row>
    <row r="195" spans="2:8">
      <c r="B195" s="12"/>
      <c r="C195" s="13" t="s">
        <v>8</v>
      </c>
      <c r="D195" s="12" t="s">
        <v>20</v>
      </c>
      <c r="E195" s="14">
        <v>1</v>
      </c>
      <c r="F195" s="14"/>
      <c r="G195" s="15"/>
      <c r="H195" s="49">
        <f t="shared" ref="H195:H196" si="33">G195*E195</f>
        <v>0</v>
      </c>
    </row>
    <row r="196" spans="2:8">
      <c r="B196" s="12"/>
      <c r="C196" s="13" t="s">
        <v>143</v>
      </c>
      <c r="D196" s="12" t="s">
        <v>18</v>
      </c>
      <c r="E196" s="14"/>
      <c r="F196" s="14"/>
      <c r="G196" s="15"/>
      <c r="H196" s="49">
        <f t="shared" si="33"/>
        <v>0</v>
      </c>
    </row>
    <row r="197" spans="2:8" ht="6" customHeight="1">
      <c r="B197" s="12"/>
      <c r="C197" s="13"/>
      <c r="D197" s="12"/>
      <c r="E197" s="14"/>
      <c r="F197" s="14"/>
      <c r="G197" s="15"/>
      <c r="H197" s="49"/>
    </row>
    <row r="198" spans="2:8">
      <c r="B198" s="27" t="s">
        <v>49</v>
      </c>
      <c r="C198" s="18" t="s">
        <v>144</v>
      </c>
      <c r="D198" s="12"/>
      <c r="E198" s="14"/>
      <c r="F198" s="14"/>
      <c r="G198" s="15"/>
      <c r="H198" s="49">
        <f t="shared" ref="H198:H202" si="34">+G198*E198</f>
        <v>0</v>
      </c>
    </row>
    <row r="199" spans="2:8">
      <c r="B199" s="9"/>
      <c r="C199" s="18" t="s">
        <v>156</v>
      </c>
      <c r="D199" s="12"/>
      <c r="E199" s="14"/>
      <c r="F199" s="14"/>
      <c r="G199" s="15"/>
      <c r="H199" s="49">
        <f t="shared" si="34"/>
        <v>0</v>
      </c>
    </row>
    <row r="200" spans="2:8">
      <c r="B200" s="12"/>
      <c r="C200" s="13" t="s">
        <v>147</v>
      </c>
      <c r="D200" s="12" t="s">
        <v>20</v>
      </c>
      <c r="E200" s="14">
        <v>1</v>
      </c>
      <c r="F200" s="14"/>
      <c r="G200" s="15"/>
      <c r="H200" s="49">
        <f t="shared" si="34"/>
        <v>0</v>
      </c>
    </row>
    <row r="201" spans="2:8">
      <c r="B201" s="12"/>
      <c r="C201" s="13" t="s">
        <v>157</v>
      </c>
      <c r="D201" s="12" t="s">
        <v>20</v>
      </c>
      <c r="E201" s="14">
        <v>2</v>
      </c>
      <c r="F201" s="14"/>
      <c r="G201" s="15"/>
      <c r="H201" s="49">
        <f t="shared" si="34"/>
        <v>0</v>
      </c>
    </row>
    <row r="202" spans="2:8">
      <c r="B202" s="12"/>
      <c r="C202" s="13" t="s">
        <v>158</v>
      </c>
      <c r="D202" s="12" t="s">
        <v>20</v>
      </c>
      <c r="E202" s="14">
        <v>1</v>
      </c>
      <c r="F202" s="14"/>
      <c r="G202" s="15"/>
      <c r="H202" s="49">
        <f t="shared" si="34"/>
        <v>0</v>
      </c>
    </row>
    <row r="203" spans="2:8" ht="8.4" customHeight="1">
      <c r="B203" s="12"/>
      <c r="C203" s="13"/>
      <c r="D203" s="12"/>
      <c r="E203" s="14"/>
      <c r="F203" s="14"/>
      <c r="G203" s="15"/>
      <c r="H203" s="49"/>
    </row>
    <row r="204" spans="2:8" ht="14.4" thickBot="1">
      <c r="B204" s="1"/>
      <c r="C204" s="55" t="str">
        <f>"Sous-Total §  "&amp;TEXT(B176,"0")</f>
        <v>Sous-Total §  4</v>
      </c>
      <c r="D204" s="1"/>
      <c r="E204" s="25"/>
      <c r="F204" s="25"/>
      <c r="G204" s="15"/>
      <c r="H204" s="68">
        <f>SUM(H176:H203)</f>
        <v>0</v>
      </c>
    </row>
    <row r="205" spans="2:8" ht="9" customHeight="1" thickTop="1">
      <c r="B205" s="46"/>
      <c r="C205" s="47"/>
      <c r="D205" s="46"/>
      <c r="E205" s="48"/>
      <c r="F205" s="48"/>
      <c r="G205" s="17"/>
      <c r="H205" s="51"/>
    </row>
    <row r="206" spans="2:8" ht="9" customHeight="1">
      <c r="B206" s="1"/>
      <c r="C206" s="2"/>
      <c r="D206" s="1"/>
      <c r="E206" s="25"/>
      <c r="F206" s="25"/>
      <c r="G206" s="15"/>
      <c r="H206" s="49"/>
    </row>
    <row r="207" spans="2:8">
      <c r="B207" s="9">
        <v>5</v>
      </c>
      <c r="C207" s="16" t="s">
        <v>14</v>
      </c>
      <c r="D207" s="12"/>
      <c r="E207" s="14"/>
      <c r="F207" s="14"/>
      <c r="G207" s="15"/>
      <c r="H207" s="50"/>
    </row>
    <row r="208" spans="2:8" ht="9" customHeight="1">
      <c r="B208" s="12"/>
      <c r="C208" s="35"/>
      <c r="D208" s="12"/>
      <c r="E208" s="14"/>
      <c r="F208" s="14"/>
      <c r="G208" s="15"/>
      <c r="H208" s="50"/>
    </row>
    <row r="209" spans="2:8">
      <c r="B209" s="9" t="s">
        <v>50</v>
      </c>
      <c r="C209" s="18" t="s">
        <v>67</v>
      </c>
      <c r="D209" s="12"/>
      <c r="E209" s="14"/>
      <c r="F209" s="14"/>
      <c r="G209" s="15"/>
      <c r="H209" s="49"/>
    </row>
    <row r="210" spans="2:8" s="26" customFormat="1">
      <c r="B210" s="9" t="s">
        <v>68</v>
      </c>
      <c r="C210" s="18" t="s">
        <v>43</v>
      </c>
      <c r="D210" s="12" t="s">
        <v>78</v>
      </c>
      <c r="E210" s="14"/>
      <c r="G210" s="15"/>
      <c r="H210" s="49"/>
    </row>
    <row r="211" spans="2:8" ht="5.4" customHeight="1">
      <c r="B211" s="12"/>
      <c r="C211" s="67"/>
      <c r="D211" s="12"/>
      <c r="E211" s="14"/>
      <c r="F211" s="7"/>
      <c r="G211" s="15"/>
      <c r="H211" s="49"/>
    </row>
    <row r="212" spans="2:8" s="26" customFormat="1">
      <c r="B212" s="9" t="s">
        <v>69</v>
      </c>
      <c r="C212" s="18" t="s">
        <v>44</v>
      </c>
      <c r="D212" s="12" t="s">
        <v>78</v>
      </c>
      <c r="E212" s="14"/>
      <c r="F212" s="14"/>
      <c r="G212" s="15"/>
      <c r="H212" s="49">
        <f t="shared" ref="H212" si="35">G212*E212</f>
        <v>0</v>
      </c>
    </row>
    <row r="213" spans="2:8" s="61" customFormat="1">
      <c r="B213" s="9" t="s">
        <v>70</v>
      </c>
      <c r="C213" s="70" t="s">
        <v>82</v>
      </c>
      <c r="D213" s="12" t="s">
        <v>78</v>
      </c>
      <c r="E213" s="14"/>
      <c r="F213" s="65"/>
      <c r="G213" s="15"/>
      <c r="H213" s="49"/>
    </row>
    <row r="214" spans="2:8" s="61" customFormat="1" ht="7.2" customHeight="1">
      <c r="B214" s="9"/>
      <c r="C214" s="70"/>
      <c r="D214" s="12"/>
      <c r="E214" s="14"/>
      <c r="F214" s="113"/>
      <c r="G214" s="15"/>
      <c r="H214" s="49"/>
    </row>
    <row r="215" spans="2:8" s="26" customFormat="1">
      <c r="B215" s="9" t="s">
        <v>71</v>
      </c>
      <c r="C215" s="18" t="s">
        <v>229</v>
      </c>
      <c r="D215" s="12"/>
      <c r="E215" s="14"/>
      <c r="G215" s="15"/>
      <c r="H215" s="49"/>
    </row>
    <row r="216" spans="2:8" s="61" customFormat="1" ht="13.8" customHeight="1">
      <c r="B216" s="62"/>
      <c r="C216" s="2" t="s">
        <v>246</v>
      </c>
      <c r="D216" s="12" t="s">
        <v>20</v>
      </c>
      <c r="E216" s="14">
        <v>1</v>
      </c>
      <c r="F216" s="2"/>
      <c r="G216" s="15"/>
      <c r="H216" s="49">
        <f t="shared" ref="H216:H218" si="36">G216*E216</f>
        <v>0</v>
      </c>
    </row>
    <row r="217" spans="2:8" s="61" customFormat="1" ht="13.8" customHeight="1">
      <c r="B217" s="62"/>
      <c r="C217" s="2" t="s">
        <v>231</v>
      </c>
      <c r="D217" s="12" t="s">
        <v>20</v>
      </c>
      <c r="E217" s="14">
        <v>1</v>
      </c>
      <c r="F217" s="2"/>
      <c r="G217" s="15"/>
      <c r="H217" s="49">
        <f t="shared" si="36"/>
        <v>0</v>
      </c>
    </row>
    <row r="218" spans="2:8" s="61" customFormat="1">
      <c r="B218" s="62"/>
      <c r="C218" s="2" t="s">
        <v>73</v>
      </c>
      <c r="D218" s="12" t="s">
        <v>20</v>
      </c>
      <c r="E218" s="14">
        <v>1</v>
      </c>
      <c r="F218" s="2"/>
      <c r="G218" s="15"/>
      <c r="H218" s="49">
        <f t="shared" si="36"/>
        <v>0</v>
      </c>
    </row>
    <row r="219" spans="2:8" ht="9.6" customHeight="1">
      <c r="B219" s="12"/>
      <c r="C219" s="13"/>
      <c r="D219" s="12"/>
      <c r="E219" s="14"/>
      <c r="F219" s="14"/>
      <c r="G219" s="15"/>
      <c r="H219" s="15"/>
    </row>
    <row r="220" spans="2:8" ht="14.4" thickBot="1">
      <c r="B220" s="9"/>
      <c r="C220" s="55" t="str">
        <f>"Sous-Total §  "&amp;TEXT(B207,"0")</f>
        <v>Sous-Total §  5</v>
      </c>
      <c r="D220" s="40"/>
      <c r="E220" s="41"/>
      <c r="F220" s="41"/>
      <c r="G220" s="15"/>
      <c r="H220" s="68">
        <f>SUM(H206:H219)/2</f>
        <v>0</v>
      </c>
    </row>
    <row r="221" spans="2:8" s="58" customFormat="1" ht="8.4" customHeight="1" thickTop="1">
      <c r="B221" s="46"/>
      <c r="C221" s="47"/>
      <c r="D221" s="46"/>
      <c r="E221" s="48"/>
      <c r="F221" s="48"/>
      <c r="G221" s="17"/>
      <c r="H221" s="51"/>
    </row>
    <row r="222" spans="2:8" ht="9" customHeight="1">
      <c r="B222" s="1"/>
      <c r="C222" s="2"/>
      <c r="D222" s="1"/>
      <c r="E222" s="25"/>
      <c r="F222" s="25"/>
      <c r="G222" s="15"/>
      <c r="H222" s="49"/>
    </row>
    <row r="223" spans="2:8">
      <c r="B223" s="9">
        <v>6</v>
      </c>
      <c r="C223" s="16" t="s">
        <v>177</v>
      </c>
      <c r="D223" s="12"/>
      <c r="E223" s="14"/>
      <c r="F223" s="14"/>
      <c r="G223" s="15"/>
      <c r="H223" s="50"/>
    </row>
    <row r="224" spans="2:8" ht="9" customHeight="1">
      <c r="B224" s="12"/>
      <c r="C224" s="35"/>
      <c r="D224" s="12"/>
      <c r="E224" s="14"/>
      <c r="F224" s="14"/>
      <c r="G224" s="15"/>
      <c r="H224" s="50"/>
    </row>
    <row r="225" spans="2:8">
      <c r="B225" s="9" t="s">
        <v>178</v>
      </c>
      <c r="C225" s="18" t="s">
        <v>179</v>
      </c>
      <c r="D225" s="12"/>
      <c r="E225" s="14"/>
      <c r="F225" s="14"/>
      <c r="G225" s="15"/>
      <c r="H225" s="49"/>
    </row>
    <row r="226" spans="2:8">
      <c r="B226" s="9" t="s">
        <v>187</v>
      </c>
      <c r="C226" s="2" t="s">
        <v>188</v>
      </c>
      <c r="D226" s="1" t="s">
        <v>20</v>
      </c>
      <c r="E226" s="25">
        <v>1</v>
      </c>
      <c r="F226" s="7"/>
      <c r="G226" s="15"/>
      <c r="H226" s="49">
        <f>G226*E226</f>
        <v>0</v>
      </c>
    </row>
    <row r="227" spans="2:8">
      <c r="B227" s="27"/>
      <c r="C227" s="2" t="s">
        <v>185</v>
      </c>
      <c r="D227" s="1" t="s">
        <v>20</v>
      </c>
      <c r="E227" s="25">
        <v>3</v>
      </c>
      <c r="F227" s="7"/>
      <c r="G227" s="15"/>
      <c r="H227" s="49">
        <f t="shared" ref="H227:H252" si="37">G227*E227</f>
        <v>0</v>
      </c>
    </row>
    <row r="228" spans="2:8">
      <c r="B228" s="27"/>
      <c r="C228" s="2" t="s">
        <v>180</v>
      </c>
      <c r="D228" s="1" t="s">
        <v>20</v>
      </c>
      <c r="E228" s="25">
        <v>1</v>
      </c>
      <c r="F228" s="7"/>
      <c r="G228" s="15"/>
      <c r="H228" s="49">
        <f t="shared" si="37"/>
        <v>0</v>
      </c>
    </row>
    <row r="229" spans="2:8">
      <c r="B229" s="27"/>
      <c r="C229" s="2" t="s">
        <v>181</v>
      </c>
      <c r="D229" s="1" t="s">
        <v>1</v>
      </c>
      <c r="E229" s="25">
        <v>3</v>
      </c>
      <c r="F229" s="7"/>
      <c r="G229" s="15"/>
      <c r="H229" s="49">
        <f t="shared" si="37"/>
        <v>0</v>
      </c>
    </row>
    <row r="230" spans="2:8">
      <c r="B230" s="27"/>
      <c r="C230" s="2" t="s">
        <v>182</v>
      </c>
      <c r="D230" s="1" t="s">
        <v>20</v>
      </c>
      <c r="E230" s="25">
        <v>1</v>
      </c>
      <c r="F230" s="7"/>
      <c r="G230" s="15"/>
      <c r="H230" s="49">
        <f t="shared" si="37"/>
        <v>0</v>
      </c>
    </row>
    <row r="231" spans="2:8">
      <c r="B231" s="27"/>
      <c r="C231" s="2" t="s">
        <v>183</v>
      </c>
      <c r="D231" s="1" t="s">
        <v>20</v>
      </c>
      <c r="E231" s="25">
        <v>1</v>
      </c>
      <c r="F231" s="7"/>
      <c r="G231" s="15"/>
      <c r="H231" s="49">
        <f t="shared" si="37"/>
        <v>0</v>
      </c>
    </row>
    <row r="232" spans="2:8">
      <c r="B232" s="9" t="s">
        <v>189</v>
      </c>
      <c r="C232" s="2" t="s">
        <v>192</v>
      </c>
      <c r="D232" s="1" t="s">
        <v>20</v>
      </c>
      <c r="E232" s="25">
        <v>1</v>
      </c>
      <c r="F232" s="7"/>
      <c r="G232" s="15"/>
      <c r="H232" s="49">
        <f t="shared" si="37"/>
        <v>0</v>
      </c>
    </row>
    <row r="233" spans="2:8">
      <c r="B233" s="27"/>
      <c r="C233" s="2" t="s">
        <v>185</v>
      </c>
      <c r="D233" s="1" t="s">
        <v>20</v>
      </c>
      <c r="E233" s="25">
        <v>1</v>
      </c>
      <c r="F233" s="7"/>
      <c r="G233" s="15"/>
      <c r="H233" s="49">
        <f t="shared" si="37"/>
        <v>0</v>
      </c>
    </row>
    <row r="234" spans="2:8">
      <c r="B234" s="27"/>
      <c r="C234" s="2" t="s">
        <v>181</v>
      </c>
      <c r="D234" s="1" t="s">
        <v>1</v>
      </c>
      <c r="E234" s="25">
        <v>1</v>
      </c>
      <c r="F234" s="7"/>
      <c r="G234" s="15"/>
      <c r="H234" s="49">
        <f t="shared" si="37"/>
        <v>0</v>
      </c>
    </row>
    <row r="235" spans="2:8">
      <c r="B235" s="27"/>
      <c r="C235" s="2" t="s">
        <v>182</v>
      </c>
      <c r="D235" s="1" t="s">
        <v>20</v>
      </c>
      <c r="E235" s="25">
        <v>1</v>
      </c>
      <c r="F235" s="7"/>
      <c r="G235" s="15"/>
      <c r="H235" s="49">
        <f t="shared" si="37"/>
        <v>0</v>
      </c>
    </row>
    <row r="236" spans="2:8">
      <c r="B236" s="27"/>
      <c r="C236" s="2" t="s">
        <v>183</v>
      </c>
      <c r="D236" s="1" t="s">
        <v>20</v>
      </c>
      <c r="E236" s="25">
        <v>1</v>
      </c>
      <c r="F236" s="7"/>
      <c r="G236" s="15"/>
      <c r="H236" s="49">
        <f t="shared" si="37"/>
        <v>0</v>
      </c>
    </row>
    <row r="237" spans="2:8">
      <c r="B237" s="27"/>
      <c r="C237" s="2" t="s">
        <v>219</v>
      </c>
      <c r="D237" s="1" t="s">
        <v>20</v>
      </c>
      <c r="E237" s="25">
        <v>1</v>
      </c>
      <c r="F237" s="7"/>
      <c r="G237" s="15"/>
      <c r="H237" s="49">
        <f t="shared" si="37"/>
        <v>0</v>
      </c>
    </row>
    <row r="238" spans="2:8">
      <c r="B238" s="9" t="s">
        <v>190</v>
      </c>
      <c r="C238" s="2" t="s">
        <v>184</v>
      </c>
      <c r="D238" s="1" t="s">
        <v>20</v>
      </c>
      <c r="E238" s="25">
        <v>1</v>
      </c>
      <c r="F238" s="7"/>
      <c r="G238" s="15"/>
      <c r="H238" s="49">
        <f t="shared" si="37"/>
        <v>0</v>
      </c>
    </row>
    <row r="239" spans="2:8">
      <c r="B239" s="9" t="s">
        <v>191</v>
      </c>
      <c r="C239" s="2" t="s">
        <v>195</v>
      </c>
      <c r="D239" s="1" t="s">
        <v>20</v>
      </c>
      <c r="E239" s="25">
        <v>2</v>
      </c>
      <c r="F239" s="7"/>
      <c r="G239" s="15"/>
      <c r="H239" s="49">
        <f t="shared" si="37"/>
        <v>0</v>
      </c>
    </row>
    <row r="240" spans="2:8">
      <c r="B240" s="9"/>
      <c r="C240" s="2" t="s">
        <v>194</v>
      </c>
      <c r="D240" s="1" t="s">
        <v>1</v>
      </c>
      <c r="E240" s="25">
        <v>3</v>
      </c>
      <c r="F240" s="7"/>
      <c r="G240" s="15"/>
      <c r="H240" s="49">
        <f t="shared" si="37"/>
        <v>0</v>
      </c>
    </row>
    <row r="241" spans="2:8">
      <c r="B241" s="9"/>
      <c r="C241" s="2" t="s">
        <v>196</v>
      </c>
      <c r="D241" s="1" t="s">
        <v>20</v>
      </c>
      <c r="E241" s="25">
        <v>1</v>
      </c>
      <c r="F241" s="7"/>
      <c r="G241" s="15"/>
      <c r="H241" s="49">
        <f t="shared" si="37"/>
        <v>0</v>
      </c>
    </row>
    <row r="242" spans="2:8">
      <c r="B242" s="9" t="s">
        <v>193</v>
      </c>
      <c r="C242" s="2" t="s">
        <v>182</v>
      </c>
      <c r="D242" s="1" t="s">
        <v>20</v>
      </c>
      <c r="E242" s="25">
        <v>1</v>
      </c>
      <c r="F242" s="7"/>
      <c r="G242" s="15"/>
      <c r="H242" s="49">
        <f t="shared" si="37"/>
        <v>0</v>
      </c>
    </row>
    <row r="243" spans="2:8">
      <c r="B243" s="9"/>
      <c r="C243" s="13" t="s">
        <v>199</v>
      </c>
      <c r="D243" s="12" t="s">
        <v>20</v>
      </c>
      <c r="E243" s="14">
        <v>1</v>
      </c>
      <c r="G243" s="15"/>
      <c r="H243" s="49">
        <f t="shared" si="37"/>
        <v>0</v>
      </c>
    </row>
    <row r="244" spans="2:8">
      <c r="B244" s="27"/>
      <c r="C244" s="2" t="s">
        <v>197</v>
      </c>
      <c r="D244" s="1" t="s">
        <v>20</v>
      </c>
      <c r="E244" s="25">
        <v>1</v>
      </c>
      <c r="F244" s="7"/>
      <c r="G244" s="15"/>
      <c r="H244" s="49">
        <f t="shared" si="37"/>
        <v>0</v>
      </c>
    </row>
    <row r="245" spans="2:8" s="26" customFormat="1" ht="6" customHeight="1">
      <c r="B245" s="27"/>
      <c r="C245" s="2"/>
      <c r="D245" s="1"/>
      <c r="E245" s="25"/>
      <c r="G245" s="73"/>
      <c r="H245" s="49">
        <f t="shared" si="37"/>
        <v>0</v>
      </c>
    </row>
    <row r="246" spans="2:8" ht="6" customHeight="1">
      <c r="B246" s="12"/>
      <c r="C246" s="67"/>
      <c r="D246" s="12"/>
      <c r="E246" s="14"/>
      <c r="F246" s="7"/>
      <c r="G246" s="15"/>
      <c r="H246" s="49">
        <f t="shared" si="37"/>
        <v>0</v>
      </c>
    </row>
    <row r="247" spans="2:8" s="26" customFormat="1">
      <c r="B247" s="9" t="s">
        <v>186</v>
      </c>
      <c r="C247" s="18" t="s">
        <v>198</v>
      </c>
      <c r="D247" s="12"/>
      <c r="E247" s="14"/>
      <c r="F247" s="14"/>
      <c r="G247" s="15"/>
      <c r="H247" s="49">
        <f t="shared" si="37"/>
        <v>0</v>
      </c>
    </row>
    <row r="248" spans="2:8" s="26" customFormat="1">
      <c r="B248" s="9" t="s">
        <v>221</v>
      </c>
      <c r="C248" s="18" t="s">
        <v>222</v>
      </c>
      <c r="D248" s="12" t="s">
        <v>20</v>
      </c>
      <c r="E248" s="14">
        <v>1</v>
      </c>
      <c r="G248" s="15"/>
      <c r="H248" s="49">
        <f t="shared" si="37"/>
        <v>0</v>
      </c>
    </row>
    <row r="249" spans="2:8" customFormat="1" ht="12.75" customHeight="1">
      <c r="B249" s="74"/>
      <c r="C249" s="13" t="s">
        <v>217</v>
      </c>
      <c r="D249" s="12" t="s">
        <v>20</v>
      </c>
      <c r="E249" s="14">
        <v>1</v>
      </c>
      <c r="G249" s="15"/>
      <c r="H249" s="49">
        <f t="shared" si="37"/>
        <v>0</v>
      </c>
    </row>
    <row r="250" spans="2:8">
      <c r="B250" s="74"/>
      <c r="C250" s="13" t="s">
        <v>223</v>
      </c>
      <c r="D250" s="12" t="s">
        <v>20</v>
      </c>
      <c r="E250" s="14">
        <v>2</v>
      </c>
      <c r="F250" s="7"/>
      <c r="G250" s="15"/>
      <c r="H250" s="49">
        <f t="shared" si="37"/>
        <v>0</v>
      </c>
    </row>
    <row r="251" spans="2:8">
      <c r="B251" s="27"/>
      <c r="C251" s="2" t="s">
        <v>219</v>
      </c>
      <c r="D251" s="1" t="s">
        <v>20</v>
      </c>
      <c r="E251" s="25">
        <v>1</v>
      </c>
      <c r="F251" s="7"/>
      <c r="G251" s="15"/>
      <c r="H251" s="49">
        <f t="shared" si="37"/>
        <v>0</v>
      </c>
    </row>
    <row r="252" spans="2:8" customFormat="1" ht="12.75" customHeight="1">
      <c r="B252" s="12"/>
      <c r="C252" s="13" t="s">
        <v>247</v>
      </c>
      <c r="D252" s="12" t="s">
        <v>20</v>
      </c>
      <c r="E252" s="14">
        <v>1</v>
      </c>
      <c r="G252" s="15"/>
      <c r="H252" s="49">
        <f t="shared" si="37"/>
        <v>0</v>
      </c>
    </row>
    <row r="253" spans="2:8" customFormat="1" ht="4.8" customHeight="1">
      <c r="B253" s="74"/>
      <c r="C253" s="75"/>
      <c r="D253" s="76"/>
      <c r="E253" s="77"/>
      <c r="G253" s="15"/>
      <c r="H253" s="51"/>
    </row>
    <row r="254" spans="2:8" ht="17.399999999999999" customHeight="1">
      <c r="B254" s="9"/>
      <c r="C254" s="36"/>
      <c r="D254" s="40"/>
      <c r="E254" s="41"/>
      <c r="F254" s="41"/>
      <c r="G254" s="15"/>
      <c r="H254" s="50"/>
    </row>
    <row r="255" spans="2:8" ht="14.4" thickBot="1">
      <c r="B255" s="87" t="s">
        <v>155</v>
      </c>
      <c r="C255" s="97" t="s">
        <v>252</v>
      </c>
      <c r="D255" s="98"/>
      <c r="E255" s="99"/>
      <c r="F255" s="99"/>
      <c r="G255" s="100"/>
      <c r="H255" s="86">
        <f>SUM(H126:H254)/2</f>
        <v>0</v>
      </c>
    </row>
    <row r="256" spans="2:8" s="58" customFormat="1" ht="9" customHeight="1" thickTop="1">
      <c r="B256" s="46"/>
      <c r="C256" s="47"/>
      <c r="D256" s="46"/>
      <c r="E256" s="48"/>
      <c r="F256" s="48"/>
      <c r="G256" s="17"/>
      <c r="H256" s="51"/>
    </row>
    <row r="257" spans="2:10" ht="9" customHeight="1">
      <c r="B257" s="12"/>
      <c r="C257" s="13"/>
      <c r="D257" s="12"/>
      <c r="E257" s="14"/>
      <c r="F257" s="14"/>
      <c r="G257" s="15"/>
      <c r="H257" s="49"/>
    </row>
    <row r="258" spans="2:10">
      <c r="B258" s="87" t="s">
        <v>145</v>
      </c>
      <c r="C258" s="101" t="s">
        <v>241</v>
      </c>
      <c r="D258" s="102"/>
      <c r="E258" s="102"/>
      <c r="F258" s="102"/>
      <c r="G258" s="102"/>
      <c r="H258" s="103"/>
    </row>
    <row r="259" spans="2:10">
      <c r="B259" s="12"/>
      <c r="C259" s="13"/>
      <c r="D259" s="12"/>
      <c r="E259" s="14"/>
      <c r="F259" s="14"/>
      <c r="G259" s="15"/>
      <c r="H259" s="49"/>
    </row>
    <row r="260" spans="2:10">
      <c r="B260" s="9">
        <v>3</v>
      </c>
      <c r="C260" s="16" t="s">
        <v>56</v>
      </c>
      <c r="D260" s="12"/>
      <c r="E260" s="14"/>
      <c r="F260" s="14"/>
      <c r="G260" s="15"/>
      <c r="H260" s="50"/>
      <c r="I260" s="26"/>
      <c r="J260" s="26"/>
    </row>
    <row r="261" spans="2:10" s="26" customFormat="1">
      <c r="B261" s="27" t="s">
        <v>11</v>
      </c>
      <c r="C261" s="56" t="s">
        <v>34</v>
      </c>
      <c r="D261" s="1" t="s">
        <v>20</v>
      </c>
      <c r="E261" s="25">
        <v>1</v>
      </c>
      <c r="G261" s="15"/>
      <c r="H261" s="49">
        <f>G261*E261</f>
        <v>0</v>
      </c>
    </row>
    <row r="262" spans="2:10" s="26" customFormat="1">
      <c r="B262" s="27" t="s">
        <v>12</v>
      </c>
      <c r="C262" s="56" t="s">
        <v>57</v>
      </c>
      <c r="D262" s="1" t="s">
        <v>78</v>
      </c>
      <c r="E262" s="25"/>
      <c r="G262" s="15"/>
      <c r="H262" s="49">
        <f t="shared" ref="H262:H267" si="38">G262*E262</f>
        <v>0</v>
      </c>
    </row>
    <row r="263" spans="2:10" s="26" customFormat="1">
      <c r="B263" s="27" t="s">
        <v>19</v>
      </c>
      <c r="C263" s="56" t="s">
        <v>63</v>
      </c>
      <c r="D263" s="1" t="s">
        <v>20</v>
      </c>
      <c r="E263" s="25">
        <v>1</v>
      </c>
      <c r="G263" s="15"/>
      <c r="H263" s="49">
        <f t="shared" si="38"/>
        <v>0</v>
      </c>
    </row>
    <row r="264" spans="2:10" s="26" customFormat="1">
      <c r="B264" s="27" t="s">
        <v>23</v>
      </c>
      <c r="C264" s="56" t="s">
        <v>64</v>
      </c>
      <c r="D264" s="1" t="s">
        <v>20</v>
      </c>
      <c r="E264" s="25">
        <v>1</v>
      </c>
      <c r="G264" s="15"/>
      <c r="H264" s="49">
        <f t="shared" si="38"/>
        <v>0</v>
      </c>
    </row>
    <row r="265" spans="2:10" s="26" customFormat="1">
      <c r="B265" s="27" t="s">
        <v>24</v>
      </c>
      <c r="C265" s="56" t="s">
        <v>58</v>
      </c>
      <c r="D265" s="1" t="s">
        <v>20</v>
      </c>
      <c r="E265" s="25">
        <v>1</v>
      </c>
      <c r="G265" s="15"/>
      <c r="H265" s="49">
        <f t="shared" si="38"/>
        <v>0</v>
      </c>
    </row>
    <row r="266" spans="2:10" s="26" customFormat="1">
      <c r="B266" s="27" t="s">
        <v>29</v>
      </c>
      <c r="C266" s="56" t="s">
        <v>59</v>
      </c>
      <c r="D266" s="1" t="s">
        <v>22</v>
      </c>
      <c r="E266" s="25"/>
      <c r="G266" s="15"/>
      <c r="H266" s="49">
        <f t="shared" si="38"/>
        <v>0</v>
      </c>
    </row>
    <row r="267" spans="2:10" s="26" customFormat="1">
      <c r="B267" s="27" t="s">
        <v>30</v>
      </c>
      <c r="C267" s="56" t="s">
        <v>60</v>
      </c>
      <c r="D267" s="1" t="s">
        <v>35</v>
      </c>
      <c r="E267" s="25"/>
      <c r="G267" s="15"/>
      <c r="H267" s="49">
        <f t="shared" si="38"/>
        <v>0</v>
      </c>
    </row>
    <row r="268" spans="2:10" s="26" customFormat="1">
      <c r="B268" s="27" t="s">
        <v>41</v>
      </c>
      <c r="C268" s="56" t="s">
        <v>104</v>
      </c>
      <c r="D268" s="1" t="s">
        <v>20</v>
      </c>
      <c r="E268" s="25">
        <v>1</v>
      </c>
      <c r="G268" s="15"/>
      <c r="H268" s="49">
        <f>G268*E268</f>
        <v>0</v>
      </c>
    </row>
    <row r="269" spans="2:10">
      <c r="B269" s="9"/>
      <c r="C269" s="13" t="s">
        <v>85</v>
      </c>
      <c r="D269" s="1" t="s">
        <v>20</v>
      </c>
      <c r="E269" s="25">
        <v>1</v>
      </c>
      <c r="F269" s="7"/>
      <c r="G269" s="15"/>
      <c r="H269" s="49">
        <f>G269*E269</f>
        <v>0</v>
      </c>
    </row>
    <row r="270" spans="2:10" s="26" customFormat="1">
      <c r="B270" s="9"/>
      <c r="C270" s="2" t="s">
        <v>113</v>
      </c>
      <c r="D270" s="12" t="s">
        <v>20</v>
      </c>
      <c r="E270" s="14">
        <v>1</v>
      </c>
      <c r="F270" s="14"/>
      <c r="G270" s="15"/>
      <c r="H270" s="49">
        <f>G270*E270</f>
        <v>0</v>
      </c>
    </row>
    <row r="271" spans="2:10" s="26" customFormat="1" ht="4.8" customHeight="1">
      <c r="B271" s="9"/>
      <c r="C271" s="2"/>
      <c r="D271" s="12"/>
      <c r="E271" s="14"/>
      <c r="F271" s="22"/>
      <c r="G271" s="15"/>
      <c r="H271" s="49"/>
    </row>
    <row r="272" spans="2:10">
      <c r="B272" s="27" t="s">
        <v>42</v>
      </c>
      <c r="C272" s="56" t="s">
        <v>61</v>
      </c>
      <c r="D272" s="12"/>
      <c r="E272" s="14"/>
      <c r="F272" s="7"/>
      <c r="G272" s="15"/>
      <c r="H272" s="49">
        <f t="shared" ref="H272" si="39">G272*E272</f>
        <v>0</v>
      </c>
    </row>
    <row r="273" spans="2:8">
      <c r="B273" s="27" t="s">
        <v>225</v>
      </c>
      <c r="C273" s="71" t="s">
        <v>122</v>
      </c>
      <c r="D273" s="12"/>
      <c r="E273" s="14">
        <v>0</v>
      </c>
      <c r="F273" s="14"/>
      <c r="G273" s="15"/>
      <c r="H273" s="49">
        <f t="shared" ref="H273:H279" si="40">G273*E273</f>
        <v>0</v>
      </c>
    </row>
    <row r="274" spans="2:8">
      <c r="B274" s="12"/>
      <c r="C274" s="2" t="s">
        <v>124</v>
      </c>
      <c r="D274" s="12" t="s">
        <v>20</v>
      </c>
      <c r="E274" s="14">
        <v>1</v>
      </c>
      <c r="F274" s="14"/>
      <c r="G274" s="15"/>
      <c r="H274" s="49">
        <f t="shared" si="40"/>
        <v>0</v>
      </c>
    </row>
    <row r="275" spans="2:8">
      <c r="B275" s="12"/>
      <c r="C275" s="2" t="s">
        <v>126</v>
      </c>
      <c r="D275" s="12" t="s">
        <v>20</v>
      </c>
      <c r="E275" s="14">
        <v>1</v>
      </c>
      <c r="F275" s="14"/>
      <c r="G275" s="15"/>
      <c r="H275" s="49">
        <f t="shared" si="40"/>
        <v>0</v>
      </c>
    </row>
    <row r="276" spans="2:8">
      <c r="B276" s="12"/>
      <c r="C276" s="2" t="s">
        <v>127</v>
      </c>
      <c r="D276" s="12" t="s">
        <v>20</v>
      </c>
      <c r="E276" s="14">
        <v>1</v>
      </c>
      <c r="F276" s="14"/>
      <c r="G276" s="15"/>
      <c r="H276" s="49">
        <f t="shared" si="40"/>
        <v>0</v>
      </c>
    </row>
    <row r="277" spans="2:8">
      <c r="B277" s="9"/>
      <c r="C277" s="2" t="s">
        <v>227</v>
      </c>
      <c r="D277" s="12" t="s">
        <v>20</v>
      </c>
      <c r="E277" s="14">
        <v>2</v>
      </c>
      <c r="F277" s="7"/>
      <c r="G277" s="15"/>
      <c r="H277" s="49">
        <f t="shared" si="40"/>
        <v>0</v>
      </c>
    </row>
    <row r="278" spans="2:8">
      <c r="B278" s="12"/>
      <c r="C278" s="2" t="s">
        <v>90</v>
      </c>
      <c r="D278" s="12" t="s">
        <v>20</v>
      </c>
      <c r="E278" s="14">
        <v>1</v>
      </c>
      <c r="F278" s="14"/>
      <c r="G278" s="15"/>
      <c r="H278" s="49">
        <f t="shared" si="40"/>
        <v>0</v>
      </c>
    </row>
    <row r="279" spans="2:8">
      <c r="B279" s="9"/>
      <c r="C279" s="57" t="s">
        <v>62</v>
      </c>
      <c r="D279" s="1" t="s">
        <v>35</v>
      </c>
      <c r="E279" s="25"/>
      <c r="F279" s="7"/>
      <c r="G279" s="15"/>
      <c r="H279" s="49">
        <f t="shared" si="40"/>
        <v>0</v>
      </c>
    </row>
    <row r="280" spans="2:8">
      <c r="B280" s="9"/>
      <c r="C280" s="2" t="s">
        <v>125</v>
      </c>
      <c r="D280" s="12" t="s">
        <v>20</v>
      </c>
      <c r="E280" s="25">
        <v>1</v>
      </c>
      <c r="F280" s="7"/>
      <c r="G280" s="15"/>
      <c r="H280" s="49"/>
    </row>
    <row r="281" spans="2:8">
      <c r="B281" s="9"/>
      <c r="C281" s="2" t="s">
        <v>123</v>
      </c>
      <c r="D281" s="12" t="s">
        <v>20</v>
      </c>
      <c r="E281" s="25">
        <v>1</v>
      </c>
      <c r="F281" s="7"/>
      <c r="G281" s="15"/>
      <c r="H281" s="49"/>
    </row>
    <row r="282" spans="2:8">
      <c r="B282" s="12"/>
      <c r="C282" s="2" t="s">
        <v>28</v>
      </c>
      <c r="D282" s="12" t="s">
        <v>20</v>
      </c>
      <c r="E282" s="14">
        <v>1</v>
      </c>
      <c r="F282" s="14"/>
      <c r="G282" s="15"/>
      <c r="H282" s="49">
        <f t="shared" ref="H282:H283" si="41">G282*E282</f>
        <v>0</v>
      </c>
    </row>
    <row r="283" spans="2:8">
      <c r="B283" s="27"/>
      <c r="C283" s="2" t="s">
        <v>88</v>
      </c>
      <c r="D283" s="1" t="s">
        <v>89</v>
      </c>
      <c r="E283" s="25"/>
      <c r="F283" s="7"/>
      <c r="G283" s="15"/>
      <c r="H283" s="49">
        <f t="shared" si="41"/>
        <v>0</v>
      </c>
    </row>
    <row r="284" spans="2:8" s="58" customFormat="1" ht="10.199999999999999" customHeight="1">
      <c r="B284" s="10"/>
      <c r="C284" s="79"/>
      <c r="D284" s="43"/>
      <c r="E284" s="44"/>
      <c r="F284" s="48"/>
      <c r="G284" s="17"/>
      <c r="H284" s="54"/>
    </row>
    <row r="285" spans="2:8" ht="10.199999999999999" customHeight="1">
      <c r="B285" s="12"/>
      <c r="C285" s="13"/>
      <c r="D285" s="12"/>
      <c r="E285" s="14"/>
      <c r="F285" s="14"/>
      <c r="G285" s="15"/>
      <c r="H285" s="49"/>
    </row>
    <row r="286" spans="2:8">
      <c r="B286" s="9">
        <v>4</v>
      </c>
      <c r="C286" s="16" t="s">
        <v>13</v>
      </c>
      <c r="D286" s="12"/>
      <c r="E286" s="14"/>
      <c r="F286" s="14"/>
      <c r="G286" s="15"/>
      <c r="H286" s="49"/>
    </row>
    <row r="287" spans="2:8" s="26" customFormat="1">
      <c r="B287" s="27" t="s">
        <v>25</v>
      </c>
      <c r="C287" s="56" t="s">
        <v>91</v>
      </c>
      <c r="D287" s="1"/>
      <c r="E287" s="80"/>
      <c r="F287" s="14"/>
      <c r="G287" s="15"/>
      <c r="H287" s="49"/>
    </row>
    <row r="288" spans="2:8">
      <c r="B288" s="27" t="s">
        <v>128</v>
      </c>
      <c r="C288" s="13" t="s">
        <v>129</v>
      </c>
      <c r="D288" s="12" t="s">
        <v>20</v>
      </c>
      <c r="E288" s="14">
        <v>1</v>
      </c>
      <c r="F288" s="14"/>
      <c r="G288" s="15"/>
      <c r="H288" s="49">
        <f t="shared" ref="H288" si="42">G288*E288</f>
        <v>0</v>
      </c>
    </row>
    <row r="289" spans="2:8">
      <c r="B289" s="27"/>
      <c r="C289" s="13" t="s">
        <v>228</v>
      </c>
      <c r="D289" s="12" t="s">
        <v>20</v>
      </c>
      <c r="E289" s="14">
        <v>1</v>
      </c>
      <c r="F289" s="14"/>
      <c r="G289" s="15"/>
      <c r="H289" s="49"/>
    </row>
    <row r="290" spans="2:8">
      <c r="B290" s="12"/>
      <c r="C290" s="57" t="s">
        <v>93</v>
      </c>
      <c r="D290" s="12" t="s">
        <v>20</v>
      </c>
      <c r="E290" s="14">
        <v>1</v>
      </c>
      <c r="F290" s="14"/>
      <c r="G290" s="15"/>
      <c r="H290" s="49">
        <f t="shared" ref="H290:H292" si="43">G290*E290</f>
        <v>0</v>
      </c>
    </row>
    <row r="291" spans="2:8">
      <c r="B291" s="12"/>
      <c r="C291" s="13" t="s">
        <v>36</v>
      </c>
      <c r="D291" s="12" t="s">
        <v>20</v>
      </c>
      <c r="E291" s="14">
        <v>1</v>
      </c>
      <c r="F291" s="14"/>
      <c r="G291" s="15"/>
      <c r="H291" s="49">
        <f t="shared" si="43"/>
        <v>0</v>
      </c>
    </row>
    <row r="292" spans="2:8">
      <c r="B292" s="12"/>
      <c r="C292" s="13" t="s">
        <v>37</v>
      </c>
      <c r="D292" s="12" t="s">
        <v>20</v>
      </c>
      <c r="E292" s="14">
        <v>1</v>
      </c>
      <c r="F292" s="14"/>
      <c r="G292" s="15"/>
      <c r="H292" s="49">
        <f t="shared" si="43"/>
        <v>0</v>
      </c>
    </row>
    <row r="293" spans="2:8" ht="6" customHeight="1">
      <c r="B293" s="12"/>
      <c r="C293" s="67"/>
      <c r="D293" s="12"/>
      <c r="E293" s="14"/>
      <c r="F293" s="14"/>
      <c r="G293" s="15"/>
      <c r="H293" s="50"/>
    </row>
    <row r="294" spans="2:8">
      <c r="B294" s="27" t="s">
        <v>45</v>
      </c>
      <c r="C294" s="18" t="s">
        <v>38</v>
      </c>
      <c r="D294" s="12"/>
      <c r="E294" s="14"/>
      <c r="F294" s="14"/>
      <c r="G294" s="15"/>
      <c r="H294" s="49">
        <f t="shared" ref="H294" si="44">G294*E294</f>
        <v>0</v>
      </c>
    </row>
    <row r="295" spans="2:8">
      <c r="B295" s="19"/>
      <c r="C295" s="13" t="s">
        <v>95</v>
      </c>
      <c r="D295" s="12" t="s">
        <v>1</v>
      </c>
      <c r="E295" s="14">
        <v>5</v>
      </c>
      <c r="F295" s="14"/>
      <c r="G295" s="15"/>
      <c r="H295" s="49">
        <f t="shared" ref="H295:H296" si="45">G295*E295</f>
        <v>0</v>
      </c>
    </row>
    <row r="296" spans="2:8">
      <c r="B296" s="19"/>
      <c r="C296" s="13" t="s">
        <v>235</v>
      </c>
      <c r="D296" s="12" t="s">
        <v>1</v>
      </c>
      <c r="E296" s="14">
        <v>3</v>
      </c>
      <c r="G296" s="15"/>
      <c r="H296" s="49">
        <f t="shared" si="45"/>
        <v>0</v>
      </c>
    </row>
    <row r="297" spans="2:8">
      <c r="B297" s="19"/>
      <c r="C297" s="13" t="s">
        <v>236</v>
      </c>
      <c r="D297" s="12" t="s">
        <v>20</v>
      </c>
      <c r="E297" s="14">
        <v>1</v>
      </c>
      <c r="G297" s="15"/>
      <c r="H297" s="49">
        <f>G297*E297</f>
        <v>0</v>
      </c>
    </row>
    <row r="298" spans="2:8">
      <c r="B298" s="19"/>
      <c r="C298" s="13" t="s">
        <v>237</v>
      </c>
      <c r="D298" s="12" t="s">
        <v>20</v>
      </c>
      <c r="E298" s="14">
        <v>1</v>
      </c>
      <c r="G298" s="15"/>
      <c r="H298" s="49">
        <f>G298*E298</f>
        <v>0</v>
      </c>
    </row>
    <row r="299" spans="2:8">
      <c r="B299" s="19"/>
      <c r="C299" s="13" t="s">
        <v>65</v>
      </c>
      <c r="D299" s="12" t="s">
        <v>20</v>
      </c>
      <c r="E299" s="14">
        <v>1</v>
      </c>
      <c r="F299" s="14"/>
      <c r="G299" s="15"/>
      <c r="H299" s="49">
        <f t="shared" ref="H299" si="46">G299*E299</f>
        <v>0</v>
      </c>
    </row>
    <row r="300" spans="2:8" ht="6" customHeight="1">
      <c r="B300" s="12"/>
      <c r="C300" s="67"/>
      <c r="D300" s="12"/>
      <c r="E300" s="14"/>
      <c r="F300" s="14"/>
      <c r="G300" s="15"/>
      <c r="H300" s="50"/>
    </row>
    <row r="301" spans="2:8">
      <c r="B301" s="27" t="s">
        <v>46</v>
      </c>
      <c r="C301" s="18" t="s">
        <v>40</v>
      </c>
      <c r="D301" s="12"/>
      <c r="E301" s="14"/>
      <c r="F301" s="14"/>
      <c r="G301" s="15"/>
      <c r="H301" s="49">
        <f t="shared" ref="H301:H304" si="47">G301*E301</f>
        <v>0</v>
      </c>
    </row>
    <row r="302" spans="2:8">
      <c r="B302" s="12"/>
      <c r="C302" s="13" t="s">
        <v>135</v>
      </c>
      <c r="D302" s="12" t="s">
        <v>1</v>
      </c>
      <c r="E302" s="14">
        <v>8</v>
      </c>
      <c r="F302" s="14"/>
      <c r="G302" s="15"/>
      <c r="H302" s="49">
        <f t="shared" si="47"/>
        <v>0</v>
      </c>
    </row>
    <row r="303" spans="2:8">
      <c r="B303" s="12"/>
      <c r="C303" s="13" t="s">
        <v>138</v>
      </c>
      <c r="D303" s="12" t="s">
        <v>20</v>
      </c>
      <c r="E303" s="14">
        <v>1</v>
      </c>
      <c r="G303" s="15"/>
      <c r="H303" s="49">
        <f t="shared" si="47"/>
        <v>0</v>
      </c>
    </row>
    <row r="304" spans="2:8">
      <c r="B304" s="12"/>
      <c r="C304" s="13" t="s">
        <v>66</v>
      </c>
      <c r="D304" s="12" t="s">
        <v>20</v>
      </c>
      <c r="E304" s="14">
        <v>1</v>
      </c>
      <c r="F304" s="7"/>
      <c r="G304" s="15"/>
      <c r="H304" s="49">
        <f t="shared" si="47"/>
        <v>0</v>
      </c>
    </row>
    <row r="305" spans="2:8">
      <c r="B305" s="12"/>
      <c r="C305" s="13" t="s">
        <v>97</v>
      </c>
      <c r="D305" s="12" t="s">
        <v>20</v>
      </c>
      <c r="E305" s="14">
        <v>1</v>
      </c>
      <c r="F305" s="7"/>
      <c r="G305" s="15"/>
      <c r="H305" s="49">
        <f>G305*E305</f>
        <v>0</v>
      </c>
    </row>
    <row r="306" spans="2:8" s="58" customFormat="1" ht="7.2" customHeight="1">
      <c r="B306" s="10"/>
      <c r="C306" s="93"/>
      <c r="D306" s="94"/>
      <c r="E306" s="95"/>
      <c r="G306" s="17"/>
      <c r="H306" s="51"/>
    </row>
    <row r="307" spans="2:8" ht="12.6" customHeight="1">
      <c r="B307" s="9"/>
      <c r="C307" s="57"/>
      <c r="D307" s="1"/>
      <c r="E307" s="25"/>
      <c r="F307" s="7"/>
      <c r="G307" s="15"/>
      <c r="H307" s="49"/>
    </row>
    <row r="308" spans="2:8">
      <c r="B308" s="27" t="s">
        <v>47</v>
      </c>
      <c r="C308" s="18" t="s">
        <v>39</v>
      </c>
      <c r="D308" s="12"/>
      <c r="E308" s="14"/>
      <c r="F308" s="14"/>
      <c r="G308" s="15"/>
      <c r="H308" s="49">
        <f t="shared" ref="H308:H318" si="48">G308*E308</f>
        <v>0</v>
      </c>
    </row>
    <row r="309" spans="2:8">
      <c r="B309" s="12"/>
      <c r="C309" s="13" t="s">
        <v>139</v>
      </c>
      <c r="D309" s="12" t="s">
        <v>20</v>
      </c>
      <c r="E309" s="14">
        <v>1</v>
      </c>
      <c r="F309" s="14"/>
      <c r="G309" s="15"/>
      <c r="H309" s="49">
        <f t="shared" si="48"/>
        <v>0</v>
      </c>
    </row>
    <row r="310" spans="2:8">
      <c r="B310" s="12"/>
      <c r="C310" s="13" t="s">
        <v>140</v>
      </c>
      <c r="D310" s="12" t="s">
        <v>20</v>
      </c>
      <c r="E310" s="14">
        <v>1</v>
      </c>
      <c r="F310" s="14"/>
      <c r="G310" s="15"/>
      <c r="H310" s="49">
        <f t="shared" si="48"/>
        <v>0</v>
      </c>
    </row>
    <row r="311" spans="2:8">
      <c r="B311" s="12"/>
      <c r="C311" s="13" t="s">
        <v>161</v>
      </c>
      <c r="D311" s="12" t="s">
        <v>1</v>
      </c>
      <c r="E311" s="14">
        <v>5</v>
      </c>
      <c r="F311" s="14"/>
      <c r="G311" s="15"/>
      <c r="H311" s="49">
        <f t="shared" si="48"/>
        <v>0</v>
      </c>
    </row>
    <row r="312" spans="2:8">
      <c r="B312" s="12"/>
      <c r="C312" s="13" t="s">
        <v>165</v>
      </c>
      <c r="D312" s="12" t="s">
        <v>20</v>
      </c>
      <c r="E312" s="14">
        <v>3</v>
      </c>
      <c r="F312" s="14"/>
      <c r="G312" s="15"/>
      <c r="H312" s="49">
        <f t="shared" si="48"/>
        <v>0</v>
      </c>
    </row>
    <row r="313" spans="2:8">
      <c r="B313" s="12"/>
      <c r="C313" s="13" t="s">
        <v>166</v>
      </c>
      <c r="D313" s="12" t="s">
        <v>20</v>
      </c>
      <c r="E313" s="14">
        <v>2</v>
      </c>
      <c r="F313" s="14"/>
      <c r="G313" s="15"/>
      <c r="H313" s="49">
        <f t="shared" si="48"/>
        <v>0</v>
      </c>
    </row>
    <row r="314" spans="2:8">
      <c r="B314" s="12"/>
      <c r="C314" s="13" t="s">
        <v>167</v>
      </c>
      <c r="D314" s="12" t="s">
        <v>20</v>
      </c>
      <c r="E314" s="14">
        <v>1</v>
      </c>
      <c r="F314" s="14"/>
      <c r="G314" s="15"/>
      <c r="H314" s="49">
        <f t="shared" si="48"/>
        <v>0</v>
      </c>
    </row>
    <row r="315" spans="2:8">
      <c r="B315" s="12"/>
      <c r="C315" s="13" t="s">
        <v>162</v>
      </c>
      <c r="D315" s="12" t="s">
        <v>20</v>
      </c>
      <c r="E315" s="14">
        <v>1</v>
      </c>
      <c r="F315" s="7"/>
      <c r="G315" s="15"/>
      <c r="H315" s="49">
        <f t="shared" si="48"/>
        <v>0</v>
      </c>
    </row>
    <row r="316" spans="2:8">
      <c r="B316" s="12"/>
      <c r="C316" s="2" t="s">
        <v>163</v>
      </c>
      <c r="D316" s="12" t="s">
        <v>1</v>
      </c>
      <c r="E316" s="14">
        <v>2</v>
      </c>
      <c r="F316" s="7"/>
      <c r="G316" s="15"/>
      <c r="H316" s="49">
        <f t="shared" si="48"/>
        <v>0</v>
      </c>
    </row>
    <row r="317" spans="2:8">
      <c r="B317" s="12"/>
      <c r="C317" s="13" t="s">
        <v>164</v>
      </c>
      <c r="D317" s="12" t="s">
        <v>20</v>
      </c>
      <c r="E317" s="14">
        <v>1</v>
      </c>
      <c r="F317" s="14"/>
      <c r="G317" s="15"/>
      <c r="H317" s="49">
        <f t="shared" si="48"/>
        <v>0</v>
      </c>
    </row>
    <row r="318" spans="2:8">
      <c r="B318" s="12"/>
      <c r="C318" s="13" t="s">
        <v>79</v>
      </c>
      <c r="D318" s="12" t="s">
        <v>20</v>
      </c>
      <c r="E318" s="14">
        <v>1</v>
      </c>
      <c r="F318" s="14"/>
      <c r="G318" s="15"/>
      <c r="H318" s="49">
        <f t="shared" si="48"/>
        <v>0</v>
      </c>
    </row>
    <row r="319" spans="2:8">
      <c r="B319" s="12"/>
      <c r="C319" s="66" t="str">
        <f>"ST "&amp;TEXT(B308,"0")</f>
        <v>ST 4.4</v>
      </c>
      <c r="D319" s="12"/>
      <c r="E319" s="14"/>
      <c r="F319" s="14"/>
      <c r="G319" s="15"/>
      <c r="H319" s="69">
        <f>SUM(H308:H318)</f>
        <v>0</v>
      </c>
    </row>
    <row r="320" spans="2:8" ht="3.6" customHeight="1">
      <c r="B320" s="12"/>
      <c r="C320" s="67"/>
      <c r="D320" s="12"/>
      <c r="E320" s="14"/>
      <c r="F320" s="14"/>
      <c r="G320" s="15"/>
      <c r="H320" s="49"/>
    </row>
    <row r="321" spans="2:8">
      <c r="B321" s="27" t="s">
        <v>48</v>
      </c>
      <c r="C321" s="18" t="s">
        <v>141</v>
      </c>
      <c r="D321" s="12"/>
      <c r="E321" s="14"/>
      <c r="F321" s="14"/>
      <c r="G321" s="15"/>
      <c r="H321" s="49">
        <f>G321*E321</f>
        <v>0</v>
      </c>
    </row>
    <row r="322" spans="2:8">
      <c r="B322" s="12"/>
      <c r="C322" s="13" t="s">
        <v>5</v>
      </c>
      <c r="D322" s="12" t="s">
        <v>20</v>
      </c>
      <c r="E322" s="14">
        <v>1</v>
      </c>
      <c r="F322" s="14"/>
      <c r="G322" s="15"/>
      <c r="H322" s="49">
        <f>G322*E322</f>
        <v>0</v>
      </c>
    </row>
    <row r="323" spans="2:8">
      <c r="B323" s="12"/>
      <c r="C323" s="13" t="s">
        <v>6</v>
      </c>
      <c r="D323" s="12" t="s">
        <v>20</v>
      </c>
      <c r="E323" s="14">
        <v>1</v>
      </c>
      <c r="F323" s="14"/>
      <c r="G323" s="15"/>
      <c r="H323" s="49">
        <f t="shared" ref="H323:H327" si="49">G323*E323</f>
        <v>0</v>
      </c>
    </row>
    <row r="324" spans="2:8">
      <c r="B324" s="12"/>
      <c r="C324" s="13" t="s">
        <v>7</v>
      </c>
      <c r="D324" s="12" t="s">
        <v>20</v>
      </c>
      <c r="E324" s="14">
        <v>1</v>
      </c>
      <c r="F324" s="14"/>
      <c r="G324" s="15"/>
      <c r="H324" s="49">
        <f t="shared" si="49"/>
        <v>0</v>
      </c>
    </row>
    <row r="325" spans="2:8">
      <c r="B325" s="12"/>
      <c r="C325" s="13" t="s">
        <v>8</v>
      </c>
      <c r="D325" s="12" t="s">
        <v>20</v>
      </c>
      <c r="E325" s="14">
        <v>1</v>
      </c>
      <c r="F325" s="14"/>
      <c r="G325" s="15"/>
      <c r="H325" s="49">
        <f t="shared" si="49"/>
        <v>0</v>
      </c>
    </row>
    <row r="326" spans="2:8">
      <c r="B326" s="12"/>
      <c r="C326" s="13" t="s">
        <v>143</v>
      </c>
      <c r="D326" s="12" t="s">
        <v>18</v>
      </c>
      <c r="E326" s="14"/>
      <c r="F326" s="14"/>
      <c r="G326" s="15"/>
      <c r="H326" s="49">
        <f t="shared" si="49"/>
        <v>0</v>
      </c>
    </row>
    <row r="327" spans="2:8">
      <c r="B327" s="12"/>
      <c r="C327" s="13" t="s">
        <v>142</v>
      </c>
      <c r="D327" s="12" t="s">
        <v>18</v>
      </c>
      <c r="E327" s="14"/>
      <c r="F327" s="14"/>
      <c r="G327" s="15"/>
      <c r="H327" s="49">
        <f t="shared" si="49"/>
        <v>0</v>
      </c>
    </row>
    <row r="328" spans="2:8">
      <c r="B328" s="12"/>
      <c r="C328" s="13" t="s">
        <v>74</v>
      </c>
      <c r="D328" s="12" t="s">
        <v>18</v>
      </c>
      <c r="E328" s="14"/>
      <c r="F328" s="14"/>
      <c r="G328" s="15"/>
      <c r="H328" s="49">
        <f>G328*E328</f>
        <v>0</v>
      </c>
    </row>
    <row r="329" spans="2:8">
      <c r="B329" s="12"/>
      <c r="C329" s="13" t="s">
        <v>75</v>
      </c>
      <c r="D329" s="12" t="s">
        <v>18</v>
      </c>
      <c r="E329" s="14"/>
      <c r="F329" s="14"/>
      <c r="G329" s="15"/>
      <c r="H329" s="49">
        <f>G329*E329</f>
        <v>0</v>
      </c>
    </row>
    <row r="330" spans="2:8">
      <c r="B330" s="12"/>
      <c r="C330" s="66" t="str">
        <f>"ST "&amp;TEXT(B321,"0")</f>
        <v>ST 4.5</v>
      </c>
      <c r="D330" s="12"/>
      <c r="E330" s="14"/>
      <c r="F330" s="14"/>
      <c r="G330" s="15"/>
      <c r="H330" s="69">
        <f>SUM(H321:H329)</f>
        <v>0</v>
      </c>
    </row>
    <row r="331" spans="2:8">
      <c r="B331" s="27" t="s">
        <v>49</v>
      </c>
      <c r="C331" s="18" t="s">
        <v>144</v>
      </c>
      <c r="D331" s="12"/>
      <c r="E331" s="14"/>
      <c r="F331" s="14"/>
      <c r="G331" s="15"/>
      <c r="H331" s="49">
        <f t="shared" ref="H331:H341" si="50">+G331*E331</f>
        <v>0</v>
      </c>
    </row>
    <row r="332" spans="2:8">
      <c r="B332" s="12"/>
      <c r="C332" s="13" t="s">
        <v>147</v>
      </c>
      <c r="D332" s="12" t="s">
        <v>20</v>
      </c>
      <c r="E332" s="14">
        <v>1</v>
      </c>
      <c r="F332" s="14"/>
      <c r="G332" s="15"/>
      <c r="H332" s="49">
        <f t="shared" si="50"/>
        <v>0</v>
      </c>
    </row>
    <row r="333" spans="2:8">
      <c r="B333" s="12"/>
      <c r="C333" s="13" t="s">
        <v>150</v>
      </c>
      <c r="D333" s="12" t="s">
        <v>20</v>
      </c>
      <c r="E333" s="14">
        <v>1</v>
      </c>
      <c r="F333" s="14"/>
      <c r="G333" s="15"/>
      <c r="H333" s="49">
        <f t="shared" si="50"/>
        <v>0</v>
      </c>
    </row>
    <row r="334" spans="2:8">
      <c r="B334" s="12"/>
      <c r="C334" s="13" t="s">
        <v>151</v>
      </c>
      <c r="D334" s="12" t="s">
        <v>20</v>
      </c>
      <c r="E334" s="14">
        <v>1</v>
      </c>
      <c r="F334" s="14"/>
      <c r="G334" s="15"/>
      <c r="H334" s="49">
        <f t="shared" si="50"/>
        <v>0</v>
      </c>
    </row>
    <row r="335" spans="2:8">
      <c r="B335" s="12"/>
      <c r="C335" s="13" t="s">
        <v>152</v>
      </c>
      <c r="D335" s="12" t="s">
        <v>20</v>
      </c>
      <c r="E335" s="14">
        <v>1</v>
      </c>
      <c r="F335" s="14"/>
      <c r="G335" s="15"/>
      <c r="H335" s="49">
        <f t="shared" si="50"/>
        <v>0</v>
      </c>
    </row>
    <row r="336" spans="2:8">
      <c r="B336" s="12"/>
      <c r="C336" s="13" t="s">
        <v>238</v>
      </c>
      <c r="D336" s="12" t="s">
        <v>20</v>
      </c>
      <c r="E336" s="14">
        <v>3</v>
      </c>
      <c r="F336" s="14"/>
      <c r="G336" s="15"/>
      <c r="H336" s="49">
        <f t="shared" si="50"/>
        <v>0</v>
      </c>
    </row>
    <row r="337" spans="2:8">
      <c r="B337" s="12"/>
      <c r="C337" s="13" t="s">
        <v>148</v>
      </c>
      <c r="D337" s="12" t="s">
        <v>20</v>
      </c>
      <c r="E337" s="14">
        <v>2</v>
      </c>
      <c r="F337" s="14"/>
      <c r="G337" s="15"/>
      <c r="H337" s="49">
        <f t="shared" si="50"/>
        <v>0</v>
      </c>
    </row>
    <row r="338" spans="2:8">
      <c r="B338" s="12"/>
      <c r="C338" s="13" t="s">
        <v>149</v>
      </c>
      <c r="D338" s="12" t="s">
        <v>20</v>
      </c>
      <c r="E338" s="14">
        <v>1</v>
      </c>
      <c r="F338" s="14"/>
      <c r="G338" s="15"/>
      <c r="H338" s="49">
        <f t="shared" si="50"/>
        <v>0</v>
      </c>
    </row>
    <row r="339" spans="2:8">
      <c r="B339" s="12"/>
      <c r="C339" s="13" t="s">
        <v>146</v>
      </c>
      <c r="D339" s="12" t="s">
        <v>20</v>
      </c>
      <c r="E339" s="14">
        <v>2</v>
      </c>
      <c r="F339" s="14"/>
      <c r="G339" s="15"/>
      <c r="H339" s="49">
        <f t="shared" si="50"/>
        <v>0</v>
      </c>
    </row>
    <row r="340" spans="2:8">
      <c r="B340" s="12"/>
      <c r="C340" s="13" t="s">
        <v>80</v>
      </c>
      <c r="D340" s="12" t="s">
        <v>20</v>
      </c>
      <c r="E340" s="14">
        <v>1</v>
      </c>
      <c r="F340" s="14"/>
      <c r="G340" s="15"/>
      <c r="H340" s="49">
        <f t="shared" si="50"/>
        <v>0</v>
      </c>
    </row>
    <row r="341" spans="2:8">
      <c r="B341" s="12"/>
      <c r="C341" s="13" t="s">
        <v>98</v>
      </c>
      <c r="D341" s="12" t="s">
        <v>20</v>
      </c>
      <c r="E341" s="14">
        <v>1</v>
      </c>
      <c r="F341" s="14"/>
      <c r="G341" s="15"/>
      <c r="H341" s="49">
        <f t="shared" si="50"/>
        <v>0</v>
      </c>
    </row>
    <row r="342" spans="2:8">
      <c r="B342" s="12"/>
      <c r="C342" s="66" t="str">
        <f>"ST "&amp;TEXT(B331,"0")</f>
        <v>ST 4.6</v>
      </c>
      <c r="D342" s="12"/>
      <c r="E342" s="14"/>
      <c r="F342" s="14"/>
      <c r="G342" s="15"/>
      <c r="H342" s="69">
        <f>SUM(H331:H341)</f>
        <v>0</v>
      </c>
    </row>
    <row r="343" spans="2:8" ht="12" customHeight="1">
      <c r="B343" s="12"/>
      <c r="C343" s="13"/>
      <c r="D343" s="12"/>
      <c r="E343" s="14"/>
      <c r="F343" s="14"/>
      <c r="G343" s="15"/>
      <c r="H343" s="49"/>
    </row>
    <row r="344" spans="2:8" ht="14.4" thickBot="1">
      <c r="B344" s="1"/>
      <c r="C344" s="55" t="str">
        <f>"Sous-Total §  "&amp;TEXT(B286,"0")</f>
        <v>Sous-Total §  4</v>
      </c>
      <c r="D344" s="1"/>
      <c r="E344" s="25"/>
      <c r="F344" s="25"/>
      <c r="G344" s="15"/>
      <c r="H344" s="68">
        <f>SUM(H286:H343)/2</f>
        <v>0</v>
      </c>
    </row>
    <row r="345" spans="2:8" ht="9" customHeight="1" thickTop="1">
      <c r="B345" s="46"/>
      <c r="C345" s="47"/>
      <c r="D345" s="46"/>
      <c r="E345" s="48"/>
      <c r="F345" s="48"/>
      <c r="G345" s="17"/>
      <c r="H345" s="51"/>
    </row>
    <row r="346" spans="2:8" ht="9" customHeight="1">
      <c r="B346" s="1"/>
      <c r="C346" s="2"/>
      <c r="D346" s="1"/>
      <c r="E346" s="25"/>
      <c r="F346" s="25"/>
      <c r="G346" s="15"/>
      <c r="H346" s="49"/>
    </row>
    <row r="347" spans="2:8">
      <c r="B347" s="9">
        <v>5</v>
      </c>
      <c r="C347" s="16" t="s">
        <v>14</v>
      </c>
      <c r="D347" s="12"/>
      <c r="E347" s="14"/>
      <c r="F347" s="14"/>
      <c r="G347" s="15"/>
      <c r="H347" s="50"/>
    </row>
    <row r="348" spans="2:8" ht="9" customHeight="1">
      <c r="B348" s="12"/>
      <c r="C348" s="35"/>
      <c r="D348" s="12"/>
      <c r="E348" s="14"/>
      <c r="F348" s="14"/>
      <c r="G348" s="15"/>
      <c r="H348" s="50"/>
    </row>
    <row r="349" spans="2:8">
      <c r="B349" s="9" t="s">
        <v>50</v>
      </c>
      <c r="C349" s="18" t="s">
        <v>67</v>
      </c>
      <c r="D349" s="12"/>
      <c r="E349" s="14"/>
      <c r="F349" s="14"/>
      <c r="G349" s="15"/>
      <c r="H349" s="49"/>
    </row>
    <row r="350" spans="2:8">
      <c r="B350" s="12"/>
      <c r="C350" s="13" t="s">
        <v>159</v>
      </c>
      <c r="D350" s="12" t="s">
        <v>1</v>
      </c>
      <c r="E350" s="14">
        <v>2</v>
      </c>
      <c r="F350" s="14"/>
      <c r="G350" s="15"/>
      <c r="H350" s="49">
        <f>G350*E350</f>
        <v>0</v>
      </c>
    </row>
    <row r="351" spans="2:8">
      <c r="B351" s="12"/>
      <c r="C351" s="13" t="s">
        <v>160</v>
      </c>
      <c r="D351" s="12" t="s">
        <v>1</v>
      </c>
      <c r="E351" s="14">
        <v>2</v>
      </c>
      <c r="F351" s="14"/>
      <c r="G351" s="15"/>
      <c r="H351" s="49">
        <f t="shared" ref="H351:H375" si="51">G351*E351</f>
        <v>0</v>
      </c>
    </row>
    <row r="352" spans="2:8">
      <c r="B352" s="12"/>
      <c r="C352" s="13" t="s">
        <v>72</v>
      </c>
      <c r="D352" s="12" t="s">
        <v>20</v>
      </c>
      <c r="E352" s="14">
        <v>1</v>
      </c>
      <c r="F352" s="14"/>
      <c r="G352" s="15"/>
      <c r="H352" s="49">
        <f t="shared" si="51"/>
        <v>0</v>
      </c>
    </row>
    <row r="353" spans="2:8">
      <c r="B353" s="12"/>
      <c r="C353" s="13" t="s">
        <v>81</v>
      </c>
      <c r="D353" s="12" t="s">
        <v>20</v>
      </c>
      <c r="E353" s="14">
        <v>1</v>
      </c>
      <c r="F353" s="14"/>
      <c r="G353" s="15"/>
      <c r="H353" s="49">
        <f t="shared" si="51"/>
        <v>0</v>
      </c>
    </row>
    <row r="354" spans="2:8">
      <c r="B354" s="12"/>
      <c r="C354" s="13" t="s">
        <v>2</v>
      </c>
      <c r="D354" s="12" t="s">
        <v>20</v>
      </c>
      <c r="E354" s="14">
        <v>1</v>
      </c>
      <c r="F354" s="14"/>
      <c r="G354" s="15"/>
      <c r="H354" s="49">
        <f t="shared" si="51"/>
        <v>0</v>
      </c>
    </row>
    <row r="355" spans="2:8">
      <c r="B355" s="12"/>
      <c r="C355" s="13" t="s">
        <v>105</v>
      </c>
      <c r="D355" s="12" t="s">
        <v>20</v>
      </c>
      <c r="E355" s="14">
        <v>1</v>
      </c>
      <c r="F355" s="14"/>
      <c r="G355" s="15"/>
      <c r="H355" s="49">
        <f t="shared" si="51"/>
        <v>0</v>
      </c>
    </row>
    <row r="356" spans="2:8" ht="8.4" customHeight="1">
      <c r="B356" s="12"/>
      <c r="C356" s="66"/>
      <c r="D356" s="12"/>
      <c r="E356" s="14"/>
      <c r="F356" s="14"/>
      <c r="G356" s="15"/>
      <c r="H356" s="49">
        <f t="shared" si="51"/>
        <v>0</v>
      </c>
    </row>
    <row r="357" spans="2:8" s="26" customFormat="1">
      <c r="B357" s="9" t="s">
        <v>68</v>
      </c>
      <c r="C357" s="18" t="s">
        <v>43</v>
      </c>
      <c r="D357" s="45" t="s">
        <v>248</v>
      </c>
      <c r="E357" s="14"/>
      <c r="G357" s="15"/>
      <c r="H357" s="49">
        <f t="shared" si="51"/>
        <v>0</v>
      </c>
    </row>
    <row r="358" spans="2:8" s="58" customFormat="1" ht="9.6" customHeight="1">
      <c r="B358" s="46"/>
      <c r="C358" s="96"/>
      <c r="D358" s="46"/>
      <c r="E358" s="48"/>
      <c r="G358" s="17"/>
      <c r="H358" s="51">
        <f t="shared" si="51"/>
        <v>0</v>
      </c>
    </row>
    <row r="359" spans="2:8" ht="10.199999999999999" customHeight="1">
      <c r="B359" s="12"/>
      <c r="C359" s="67"/>
      <c r="D359" s="12"/>
      <c r="E359" s="14"/>
      <c r="F359" s="7"/>
      <c r="G359" s="15"/>
      <c r="H359" s="49"/>
    </row>
    <row r="360" spans="2:8" s="26" customFormat="1">
      <c r="B360" s="9" t="s">
        <v>69</v>
      </c>
      <c r="C360" s="18" t="s">
        <v>44</v>
      </c>
      <c r="D360" s="12"/>
      <c r="E360" s="14"/>
      <c r="F360" s="14"/>
      <c r="G360" s="15"/>
      <c r="H360" s="49">
        <f t="shared" si="51"/>
        <v>0</v>
      </c>
    </row>
    <row r="361" spans="2:8" s="61" customFormat="1">
      <c r="B361" s="62"/>
      <c r="C361" s="2" t="s">
        <v>175</v>
      </c>
      <c r="D361" s="12" t="s">
        <v>1</v>
      </c>
      <c r="E361" s="14">
        <v>1</v>
      </c>
      <c r="F361" s="63"/>
      <c r="G361" s="72"/>
      <c r="H361" s="49">
        <f t="shared" si="51"/>
        <v>0</v>
      </c>
    </row>
    <row r="362" spans="2:8">
      <c r="B362" s="12"/>
      <c r="C362" s="13" t="s">
        <v>168</v>
      </c>
      <c r="D362" s="45" t="s">
        <v>169</v>
      </c>
      <c r="E362" s="14"/>
      <c r="F362" s="14"/>
      <c r="G362" s="15"/>
      <c r="H362" s="49">
        <f t="shared" si="51"/>
        <v>0</v>
      </c>
    </row>
    <row r="363" spans="2:8">
      <c r="B363" s="12"/>
      <c r="C363" s="13" t="s">
        <v>176</v>
      </c>
      <c r="D363" s="12" t="s">
        <v>20</v>
      </c>
      <c r="E363" s="14">
        <v>4</v>
      </c>
      <c r="F363" s="14"/>
      <c r="G363" s="15"/>
      <c r="H363" s="49">
        <f t="shared" si="51"/>
        <v>0</v>
      </c>
    </row>
    <row r="364" spans="2:8">
      <c r="B364" s="12"/>
      <c r="C364" s="13" t="s">
        <v>170</v>
      </c>
      <c r="D364" s="12" t="s">
        <v>20</v>
      </c>
      <c r="E364" s="14">
        <v>1</v>
      </c>
      <c r="F364" s="14"/>
      <c r="G364" s="15"/>
      <c r="H364" s="49">
        <f t="shared" si="51"/>
        <v>0</v>
      </c>
    </row>
    <row r="365" spans="2:8" s="61" customFormat="1">
      <c r="B365" s="62"/>
      <c r="C365" s="13" t="s">
        <v>171</v>
      </c>
      <c r="D365" s="12" t="s">
        <v>20</v>
      </c>
      <c r="E365" s="14">
        <v>1</v>
      </c>
      <c r="F365" s="63"/>
      <c r="G365" s="72"/>
      <c r="H365" s="49">
        <f t="shared" si="51"/>
        <v>0</v>
      </c>
    </row>
    <row r="366" spans="2:8">
      <c r="B366" s="12"/>
      <c r="C366" s="2" t="s">
        <v>172</v>
      </c>
      <c r="D366" s="12" t="s">
        <v>20</v>
      </c>
      <c r="E366" s="14">
        <v>1</v>
      </c>
      <c r="F366" s="14"/>
      <c r="G366" s="15"/>
      <c r="H366" s="49">
        <f t="shared" si="51"/>
        <v>0</v>
      </c>
    </row>
    <row r="367" spans="2:8">
      <c r="B367" s="12"/>
      <c r="C367" s="13" t="s">
        <v>173</v>
      </c>
      <c r="D367" s="12" t="s">
        <v>20</v>
      </c>
      <c r="E367" s="14">
        <v>1</v>
      </c>
      <c r="F367" s="14"/>
      <c r="G367" s="15"/>
      <c r="H367" s="49">
        <f t="shared" si="51"/>
        <v>0</v>
      </c>
    </row>
    <row r="368" spans="2:8">
      <c r="B368" s="12"/>
      <c r="C368" s="13" t="s">
        <v>174</v>
      </c>
      <c r="D368" s="12" t="s">
        <v>22</v>
      </c>
      <c r="E368" s="14"/>
      <c r="F368" s="14"/>
      <c r="G368" s="15"/>
      <c r="H368" s="49">
        <f t="shared" si="51"/>
        <v>0</v>
      </c>
    </row>
    <row r="369" spans="2:8">
      <c r="B369" s="12"/>
      <c r="C369" s="35"/>
      <c r="D369" s="12"/>
      <c r="E369" s="14"/>
      <c r="F369" s="14"/>
      <c r="G369" s="15"/>
      <c r="H369" s="49">
        <f t="shared" si="51"/>
        <v>0</v>
      </c>
    </row>
    <row r="370" spans="2:8" s="61" customFormat="1">
      <c r="B370" s="9" t="s">
        <v>70</v>
      </c>
      <c r="C370" s="70" t="s">
        <v>82</v>
      </c>
      <c r="D370" s="64"/>
      <c r="E370" s="14"/>
      <c r="F370" s="65"/>
      <c r="G370" s="15"/>
      <c r="H370" s="49">
        <f t="shared" si="51"/>
        <v>0</v>
      </c>
    </row>
    <row r="371" spans="2:8" ht="7.8" customHeight="1">
      <c r="B371" s="1"/>
      <c r="C371" s="34"/>
      <c r="D371" s="1"/>
      <c r="E371" s="25"/>
      <c r="F371" s="25"/>
      <c r="G371" s="15"/>
      <c r="H371" s="49">
        <f t="shared" si="51"/>
        <v>0</v>
      </c>
    </row>
    <row r="372" spans="2:8" s="26" customFormat="1">
      <c r="B372" s="9" t="s">
        <v>71</v>
      </c>
      <c r="C372" s="18" t="s">
        <v>229</v>
      </c>
      <c r="D372" s="12"/>
      <c r="E372" s="14"/>
      <c r="G372" s="15"/>
      <c r="H372" s="49">
        <f t="shared" si="51"/>
        <v>0</v>
      </c>
    </row>
    <row r="373" spans="2:8" s="61" customFormat="1" ht="13.8" customHeight="1">
      <c r="B373" s="62"/>
      <c r="C373" s="2" t="s">
        <v>230</v>
      </c>
      <c r="D373" s="12" t="s">
        <v>20</v>
      </c>
      <c r="E373" s="14">
        <v>1</v>
      </c>
      <c r="F373" s="2"/>
      <c r="G373" s="15"/>
      <c r="H373" s="49">
        <f t="shared" si="51"/>
        <v>0</v>
      </c>
    </row>
    <row r="374" spans="2:8" s="61" customFormat="1" ht="13.8" customHeight="1">
      <c r="B374" s="62"/>
      <c r="C374" s="2" t="s">
        <v>232</v>
      </c>
      <c r="D374" s="12" t="s">
        <v>20</v>
      </c>
      <c r="E374" s="14">
        <v>1</v>
      </c>
      <c r="F374" s="2"/>
      <c r="G374" s="15"/>
      <c r="H374" s="49">
        <f t="shared" si="51"/>
        <v>0</v>
      </c>
    </row>
    <row r="375" spans="2:8" s="61" customFormat="1" ht="13.8" customHeight="1">
      <c r="B375" s="62"/>
      <c r="C375" s="2" t="s">
        <v>231</v>
      </c>
      <c r="D375" s="12" t="s">
        <v>20</v>
      </c>
      <c r="E375" s="14">
        <v>1</v>
      </c>
      <c r="F375" s="2"/>
      <c r="G375" s="15"/>
      <c r="H375" s="49">
        <f t="shared" si="51"/>
        <v>0</v>
      </c>
    </row>
    <row r="376" spans="2:8" s="61" customFormat="1">
      <c r="B376" s="62"/>
      <c r="C376" s="2" t="s">
        <v>73</v>
      </c>
      <c r="D376" s="12" t="s">
        <v>20</v>
      </c>
      <c r="E376" s="14">
        <v>1</v>
      </c>
      <c r="F376" s="2"/>
      <c r="G376" s="15"/>
      <c r="H376" s="49">
        <f t="shared" ref="H376" si="52">G376*E376</f>
        <v>0</v>
      </c>
    </row>
    <row r="377" spans="2:8" ht="11.4" customHeight="1">
      <c r="B377" s="12"/>
      <c r="C377" s="13"/>
      <c r="D377" s="12"/>
      <c r="E377" s="14"/>
      <c r="F377" s="14"/>
      <c r="G377" s="15"/>
      <c r="H377" s="15"/>
    </row>
    <row r="378" spans="2:8" ht="14.4" thickBot="1">
      <c r="B378" s="9"/>
      <c r="C378" s="55" t="str">
        <f>"Sous-Total §  "&amp;TEXT(B347,"0")</f>
        <v>Sous-Total §  5</v>
      </c>
      <c r="D378" s="40"/>
      <c r="E378" s="41"/>
      <c r="F378" s="41"/>
      <c r="G378" s="15"/>
      <c r="H378" s="68">
        <f>SUM(H346:H377)</f>
        <v>0</v>
      </c>
    </row>
    <row r="379" spans="2:8" s="58" customFormat="1" ht="14.4" thickTop="1">
      <c r="B379" s="46"/>
      <c r="C379" s="47"/>
      <c r="D379" s="46"/>
      <c r="E379" s="48"/>
      <c r="F379" s="48"/>
      <c r="G379" s="17"/>
      <c r="H379" s="51"/>
    </row>
    <row r="380" spans="2:8" ht="9" customHeight="1">
      <c r="B380" s="1"/>
      <c r="C380" s="2"/>
      <c r="D380" s="1"/>
      <c r="E380" s="25"/>
      <c r="F380" s="25"/>
      <c r="G380" s="15"/>
      <c r="H380" s="49"/>
    </row>
    <row r="381" spans="2:8">
      <c r="B381" s="9">
        <v>6</v>
      </c>
      <c r="C381" s="16" t="s">
        <v>177</v>
      </c>
      <c r="D381" s="12"/>
      <c r="E381" s="14"/>
      <c r="F381" s="14"/>
      <c r="G381" s="15"/>
      <c r="H381" s="50"/>
    </row>
    <row r="382" spans="2:8" ht="9" customHeight="1">
      <c r="B382" s="12"/>
      <c r="C382" s="35"/>
      <c r="D382" s="12"/>
      <c r="E382" s="14"/>
      <c r="F382" s="14"/>
      <c r="G382" s="15"/>
      <c r="H382" s="50"/>
    </row>
    <row r="383" spans="2:8">
      <c r="B383" s="9" t="s">
        <v>178</v>
      </c>
      <c r="C383" s="18" t="s">
        <v>179</v>
      </c>
      <c r="D383" s="12"/>
      <c r="E383" s="14"/>
      <c r="F383" s="14"/>
      <c r="G383" s="15"/>
      <c r="H383" s="49"/>
    </row>
    <row r="384" spans="2:8">
      <c r="B384" s="9" t="s">
        <v>187</v>
      </c>
      <c r="C384" s="2" t="s">
        <v>188</v>
      </c>
      <c r="D384" s="1" t="s">
        <v>20</v>
      </c>
      <c r="E384" s="25">
        <v>1</v>
      </c>
      <c r="F384" s="7"/>
      <c r="G384" s="15"/>
      <c r="H384" s="49">
        <f>G384*E384</f>
        <v>0</v>
      </c>
    </row>
    <row r="385" spans="2:8">
      <c r="B385" s="27"/>
      <c r="C385" s="2" t="s">
        <v>185</v>
      </c>
      <c r="D385" s="1" t="s">
        <v>20</v>
      </c>
      <c r="E385" s="25">
        <v>3</v>
      </c>
      <c r="F385" s="7"/>
      <c r="G385" s="15"/>
      <c r="H385" s="49">
        <f t="shared" ref="H385:H402" si="53">G385*E385</f>
        <v>0</v>
      </c>
    </row>
    <row r="386" spans="2:8">
      <c r="B386" s="27"/>
      <c r="C386" s="2" t="s">
        <v>180</v>
      </c>
      <c r="D386" s="1" t="s">
        <v>20</v>
      </c>
      <c r="E386" s="25">
        <v>1</v>
      </c>
      <c r="F386" s="7"/>
      <c r="G386" s="15"/>
      <c r="H386" s="49">
        <f t="shared" si="53"/>
        <v>0</v>
      </c>
    </row>
    <row r="387" spans="2:8">
      <c r="B387" s="27"/>
      <c r="C387" s="2" t="s">
        <v>181</v>
      </c>
      <c r="D387" s="1" t="s">
        <v>1</v>
      </c>
      <c r="E387" s="25">
        <v>3</v>
      </c>
      <c r="F387" s="7"/>
      <c r="G387" s="15"/>
      <c r="H387" s="49">
        <f t="shared" si="53"/>
        <v>0</v>
      </c>
    </row>
    <row r="388" spans="2:8">
      <c r="B388" s="27"/>
      <c r="C388" s="2" t="s">
        <v>182</v>
      </c>
      <c r="D388" s="1" t="s">
        <v>20</v>
      </c>
      <c r="E388" s="25">
        <v>1</v>
      </c>
      <c r="F388" s="7"/>
      <c r="G388" s="15"/>
      <c r="H388" s="49">
        <f t="shared" si="53"/>
        <v>0</v>
      </c>
    </row>
    <row r="389" spans="2:8">
      <c r="B389" s="27"/>
      <c r="C389" s="2" t="s">
        <v>183</v>
      </c>
      <c r="D389" s="1" t="s">
        <v>20</v>
      </c>
      <c r="E389" s="25">
        <v>1</v>
      </c>
      <c r="F389" s="7"/>
      <c r="G389" s="15"/>
      <c r="H389" s="49">
        <f t="shared" si="53"/>
        <v>0</v>
      </c>
    </row>
    <row r="390" spans="2:8">
      <c r="B390" s="9" t="s">
        <v>189</v>
      </c>
      <c r="C390" s="2" t="s">
        <v>192</v>
      </c>
      <c r="D390" s="1" t="s">
        <v>20</v>
      </c>
      <c r="E390" s="25">
        <v>1</v>
      </c>
      <c r="F390" s="7"/>
      <c r="G390" s="15"/>
      <c r="H390" s="49">
        <f t="shared" si="53"/>
        <v>0</v>
      </c>
    </row>
    <row r="391" spans="2:8">
      <c r="B391" s="27"/>
      <c r="C391" s="2" t="s">
        <v>185</v>
      </c>
      <c r="D391" s="1" t="s">
        <v>20</v>
      </c>
      <c r="E391" s="25">
        <v>1</v>
      </c>
      <c r="F391" s="7"/>
      <c r="G391" s="15"/>
      <c r="H391" s="49">
        <f t="shared" si="53"/>
        <v>0</v>
      </c>
    </row>
    <row r="392" spans="2:8">
      <c r="B392" s="27"/>
      <c r="C392" s="2" t="s">
        <v>181</v>
      </c>
      <c r="D392" s="1" t="s">
        <v>1</v>
      </c>
      <c r="E392" s="25">
        <v>1</v>
      </c>
      <c r="F392" s="7"/>
      <c r="G392" s="15"/>
      <c r="H392" s="49">
        <f t="shared" si="53"/>
        <v>0</v>
      </c>
    </row>
    <row r="393" spans="2:8">
      <c r="B393" s="27"/>
      <c r="C393" s="2" t="s">
        <v>182</v>
      </c>
      <c r="D393" s="1" t="s">
        <v>20</v>
      </c>
      <c r="E393" s="25">
        <v>1</v>
      </c>
      <c r="F393" s="7"/>
      <c r="G393" s="15"/>
      <c r="H393" s="49">
        <f t="shared" si="53"/>
        <v>0</v>
      </c>
    </row>
    <row r="394" spans="2:8">
      <c r="B394" s="27"/>
      <c r="C394" s="2" t="s">
        <v>183</v>
      </c>
      <c r="D394" s="1" t="s">
        <v>20</v>
      </c>
      <c r="E394" s="25">
        <v>1</v>
      </c>
      <c r="F394" s="7"/>
      <c r="G394" s="15"/>
      <c r="H394" s="49">
        <f t="shared" si="53"/>
        <v>0</v>
      </c>
    </row>
    <row r="395" spans="2:8">
      <c r="B395" s="27"/>
      <c r="C395" s="2" t="s">
        <v>219</v>
      </c>
      <c r="D395" s="1" t="s">
        <v>20</v>
      </c>
      <c r="E395" s="25">
        <v>1</v>
      </c>
      <c r="F395" s="7"/>
      <c r="G395" s="15"/>
      <c r="H395" s="49">
        <f t="shared" si="53"/>
        <v>0</v>
      </c>
    </row>
    <row r="396" spans="2:8">
      <c r="B396" s="9" t="s">
        <v>190</v>
      </c>
      <c r="C396" s="2" t="s">
        <v>184</v>
      </c>
      <c r="D396" s="1" t="s">
        <v>20</v>
      </c>
      <c r="E396" s="25">
        <v>1</v>
      </c>
      <c r="F396" s="7"/>
      <c r="G396" s="15"/>
      <c r="H396" s="49">
        <f t="shared" si="53"/>
        <v>0</v>
      </c>
    </row>
    <row r="397" spans="2:8">
      <c r="B397" s="9" t="s">
        <v>191</v>
      </c>
      <c r="C397" s="2" t="s">
        <v>195</v>
      </c>
      <c r="D397" s="1" t="s">
        <v>20</v>
      </c>
      <c r="E397" s="25">
        <v>1</v>
      </c>
      <c r="F397" s="7"/>
      <c r="G397" s="15"/>
      <c r="H397" s="49">
        <f t="shared" si="53"/>
        <v>0</v>
      </c>
    </row>
    <row r="398" spans="2:8">
      <c r="B398" s="9"/>
      <c r="C398" s="2" t="s">
        <v>194</v>
      </c>
      <c r="D398" s="1" t="s">
        <v>1</v>
      </c>
      <c r="E398" s="25">
        <v>3</v>
      </c>
      <c r="F398" s="7"/>
      <c r="G398" s="15"/>
      <c r="H398" s="49">
        <f t="shared" si="53"/>
        <v>0</v>
      </c>
    </row>
    <row r="399" spans="2:8">
      <c r="B399" s="9"/>
      <c r="C399" s="2" t="s">
        <v>196</v>
      </c>
      <c r="D399" s="1" t="s">
        <v>20</v>
      </c>
      <c r="E399" s="25">
        <v>1</v>
      </c>
      <c r="F399" s="7"/>
      <c r="G399" s="15"/>
      <c r="H399" s="49">
        <f t="shared" si="53"/>
        <v>0</v>
      </c>
    </row>
    <row r="400" spans="2:8">
      <c r="B400" s="9" t="s">
        <v>193</v>
      </c>
      <c r="C400" s="2" t="s">
        <v>182</v>
      </c>
      <c r="D400" s="1" t="s">
        <v>20</v>
      </c>
      <c r="E400" s="25">
        <v>1</v>
      </c>
      <c r="F400" s="7"/>
      <c r="G400" s="15"/>
      <c r="H400" s="49">
        <f t="shared" si="53"/>
        <v>0</v>
      </c>
    </row>
    <row r="401" spans="2:8">
      <c r="B401" s="9"/>
      <c r="C401" s="13" t="s">
        <v>199</v>
      </c>
      <c r="D401" s="12" t="s">
        <v>20</v>
      </c>
      <c r="E401" s="14">
        <v>1</v>
      </c>
      <c r="G401" s="15"/>
      <c r="H401" s="49">
        <f t="shared" si="53"/>
        <v>0</v>
      </c>
    </row>
    <row r="402" spans="2:8">
      <c r="B402" s="27"/>
      <c r="C402" s="2" t="s">
        <v>197</v>
      </c>
      <c r="D402" s="1" t="s">
        <v>20</v>
      </c>
      <c r="E402" s="25">
        <v>1</v>
      </c>
      <c r="F402" s="7"/>
      <c r="G402" s="15"/>
      <c r="H402" s="49">
        <f t="shared" si="53"/>
        <v>0</v>
      </c>
    </row>
    <row r="403" spans="2:8" ht="9.6" customHeight="1">
      <c r="B403" s="12"/>
      <c r="C403" s="67"/>
      <c r="D403" s="12"/>
      <c r="E403" s="14"/>
      <c r="F403" s="7"/>
      <c r="G403" s="15"/>
      <c r="H403" s="49"/>
    </row>
    <row r="404" spans="2:8" s="26" customFormat="1">
      <c r="B404" s="9" t="s">
        <v>186</v>
      </c>
      <c r="C404" s="18" t="s">
        <v>198</v>
      </c>
      <c r="D404" s="12" t="s">
        <v>78</v>
      </c>
      <c r="E404" s="14"/>
      <c r="F404" s="14"/>
      <c r="G404" s="15"/>
      <c r="H404" s="49">
        <f t="shared" ref="H404" si="54">G404*E404</f>
        <v>0</v>
      </c>
    </row>
    <row r="405" spans="2:8" customFormat="1" ht="8.4" customHeight="1">
      <c r="B405" s="74"/>
      <c r="C405" s="75"/>
      <c r="D405" s="76"/>
      <c r="E405" s="77"/>
      <c r="G405" s="15"/>
      <c r="H405" s="51"/>
    </row>
    <row r="406" spans="2:8" ht="14.4" thickBot="1">
      <c r="B406" s="9"/>
      <c r="C406" s="55" t="str">
        <f>"Sous-Total §  "&amp;TEXT(B381,"0")</f>
        <v>Sous-Total §  6</v>
      </c>
      <c r="D406" s="40"/>
      <c r="E406" s="41"/>
      <c r="F406" s="41"/>
      <c r="G406" s="15"/>
      <c r="H406" s="68">
        <f>SUM(H380:H405)/2</f>
        <v>0</v>
      </c>
    </row>
    <row r="407" spans="2:8" ht="13.2" customHeight="1" thickTop="1">
      <c r="B407" s="9"/>
      <c r="C407" s="36"/>
      <c r="D407" s="40"/>
      <c r="E407" s="41"/>
      <c r="F407" s="41"/>
      <c r="G407" s="15"/>
      <c r="H407" s="50"/>
    </row>
    <row r="408" spans="2:8" ht="14.4" thickBot="1">
      <c r="B408" s="87" t="s">
        <v>145</v>
      </c>
      <c r="C408" s="97" t="s">
        <v>251</v>
      </c>
      <c r="D408" s="98"/>
      <c r="E408" s="99"/>
      <c r="F408" s="99"/>
      <c r="G408" s="100"/>
      <c r="H408" s="86">
        <f>SUM(H284:H407)/2</f>
        <v>0</v>
      </c>
    </row>
    <row r="409" spans="2:8" s="58" customFormat="1" ht="14.4" thickTop="1">
      <c r="B409" s="46"/>
      <c r="C409" s="47"/>
      <c r="D409" s="46"/>
      <c r="E409" s="48"/>
      <c r="F409" s="48"/>
      <c r="G409" s="17"/>
      <c r="H409" s="51"/>
    </row>
    <row r="410" spans="2:8">
      <c r="B410" s="1"/>
      <c r="C410" s="34"/>
      <c r="D410" s="1"/>
      <c r="E410" s="25"/>
      <c r="F410" s="25"/>
      <c r="G410" s="15"/>
      <c r="H410" s="50"/>
    </row>
    <row r="411" spans="2:8">
      <c r="B411" s="83"/>
      <c r="C411" s="88" t="s">
        <v>249</v>
      </c>
      <c r="D411" s="83"/>
      <c r="E411" s="84"/>
      <c r="F411" s="84"/>
      <c r="G411" s="85"/>
      <c r="H411" s="89"/>
    </row>
    <row r="412" spans="2:8" s="24" customFormat="1" ht="12.75" customHeight="1">
      <c r="B412" s="12"/>
      <c r="C412" s="36"/>
      <c r="D412" s="12"/>
      <c r="E412" s="14"/>
      <c r="F412" s="14"/>
      <c r="G412" s="15"/>
      <c r="H412" s="50"/>
    </row>
    <row r="413" spans="2:8" s="26" customFormat="1">
      <c r="B413" s="9">
        <f>B6</f>
        <v>1</v>
      </c>
      <c r="C413" s="36" t="str">
        <f>C6</f>
        <v>PRESCRIPTION GENERALES</v>
      </c>
      <c r="D413" s="36" t="str">
        <f>D6</f>
        <v>Inclus</v>
      </c>
      <c r="E413" s="38"/>
      <c r="F413" s="38"/>
      <c r="G413" s="39"/>
      <c r="H413" s="50"/>
    </row>
    <row r="414" spans="2:8" s="26" customFormat="1">
      <c r="B414" s="9"/>
      <c r="C414" s="36"/>
      <c r="D414" s="36"/>
      <c r="E414" s="38"/>
      <c r="F414" s="38"/>
      <c r="G414" s="39"/>
      <c r="H414" s="50"/>
    </row>
    <row r="415" spans="2:8" s="26" customFormat="1">
      <c r="B415" s="9"/>
      <c r="C415" s="36"/>
      <c r="D415" s="36"/>
      <c r="E415" s="38"/>
      <c r="F415" s="38"/>
      <c r="G415" s="39"/>
      <c r="H415" s="50"/>
    </row>
    <row r="416" spans="2:8" s="26" customFormat="1" ht="12" customHeight="1">
      <c r="B416" s="9"/>
      <c r="C416" s="36"/>
      <c r="D416" s="36"/>
      <c r="E416" s="38"/>
      <c r="F416" s="38"/>
      <c r="G416" s="39"/>
      <c r="H416" s="50"/>
    </row>
    <row r="417" spans="2:8" s="26" customFormat="1">
      <c r="B417" s="9">
        <f>+B8</f>
        <v>2</v>
      </c>
      <c r="C417" s="20" t="str">
        <f>+C8</f>
        <v>REGLEMENTATION - BASE DE CALCUL - SPECIFS TECHNIQUES</v>
      </c>
      <c r="D417" s="36"/>
      <c r="E417" s="38"/>
      <c r="F417" s="38"/>
      <c r="G417" s="39"/>
      <c r="H417" s="50">
        <f>+H13</f>
        <v>0</v>
      </c>
    </row>
    <row r="418" spans="2:8" s="26" customFormat="1" ht="12" customHeight="1">
      <c r="B418" s="9"/>
      <c r="C418" s="36"/>
      <c r="D418" s="37"/>
      <c r="E418" s="38"/>
      <c r="F418" s="38"/>
      <c r="G418" s="39"/>
      <c r="H418" s="50"/>
    </row>
    <row r="419" spans="2:8" s="26" customFormat="1" ht="12" customHeight="1">
      <c r="B419" s="9"/>
      <c r="C419" s="36"/>
      <c r="D419" s="37"/>
      <c r="E419" s="38"/>
      <c r="F419" s="38"/>
      <c r="G419" s="39"/>
      <c r="H419" s="50"/>
    </row>
    <row r="420" spans="2:8" s="26" customFormat="1" ht="12" customHeight="1">
      <c r="B420" s="9"/>
      <c r="C420" s="20"/>
      <c r="D420" s="37"/>
      <c r="E420" s="38"/>
      <c r="F420" s="38"/>
      <c r="G420" s="39"/>
      <c r="H420" s="50"/>
    </row>
    <row r="421" spans="2:8">
      <c r="B421" s="9" t="str">
        <f>+B150</f>
        <v>P1</v>
      </c>
      <c r="C421" s="20" t="str">
        <f>+C150</f>
        <v>TOTAL GENERAL - P1 en € H.T.</v>
      </c>
      <c r="D421" s="12"/>
      <c r="E421" s="14"/>
      <c r="F421" s="14"/>
      <c r="G421" s="15"/>
      <c r="H421" s="50"/>
    </row>
    <row r="422" spans="2:8">
      <c r="B422" s="9"/>
      <c r="C422" s="20"/>
      <c r="D422" s="12"/>
      <c r="E422" s="14"/>
      <c r="F422" s="14"/>
      <c r="G422" s="15"/>
      <c r="H422" s="50"/>
    </row>
    <row r="423" spans="2:8">
      <c r="B423" s="9"/>
      <c r="C423" s="20"/>
      <c r="D423" s="12"/>
      <c r="E423" s="14"/>
      <c r="F423" s="14"/>
      <c r="G423" s="15"/>
      <c r="H423" s="50"/>
    </row>
    <row r="424" spans="2:8">
      <c r="B424" s="9"/>
      <c r="C424" s="20"/>
      <c r="D424" s="12"/>
      <c r="E424" s="14"/>
      <c r="F424" s="14"/>
      <c r="G424" s="15"/>
      <c r="H424" s="50"/>
    </row>
    <row r="425" spans="2:8">
      <c r="B425" s="9" t="str">
        <f>+B255</f>
        <v>P2</v>
      </c>
      <c r="C425" s="20" t="str">
        <f>+C255</f>
        <v>TOTAL GENERAL - P2 en € H.T.</v>
      </c>
      <c r="D425" s="12"/>
      <c r="E425" s="14"/>
      <c r="F425" s="14"/>
      <c r="G425" s="15"/>
      <c r="H425" s="50"/>
    </row>
    <row r="426" spans="2:8">
      <c r="B426" s="9"/>
      <c r="C426" s="20"/>
      <c r="D426" s="12"/>
      <c r="E426" s="14"/>
      <c r="F426" s="14"/>
      <c r="G426" s="15"/>
      <c r="H426" s="50"/>
    </row>
    <row r="427" spans="2:8">
      <c r="B427" s="9"/>
      <c r="C427" s="20"/>
      <c r="D427" s="12"/>
      <c r="E427" s="14"/>
      <c r="F427" s="14"/>
      <c r="G427" s="15"/>
      <c r="H427" s="50"/>
    </row>
    <row r="428" spans="2:8" ht="12.6" customHeight="1">
      <c r="B428" s="9"/>
      <c r="C428" s="20"/>
      <c r="D428" s="40"/>
      <c r="E428" s="41"/>
      <c r="F428" s="41"/>
      <c r="G428" s="15"/>
      <c r="H428" s="53"/>
    </row>
    <row r="429" spans="2:8">
      <c r="B429" s="9" t="str">
        <f>+B408</f>
        <v>P3</v>
      </c>
      <c r="C429" s="20" t="str">
        <f>+C408</f>
        <v>TOTAL GENERAL - P3 en € H.T.</v>
      </c>
      <c r="D429" s="37"/>
      <c r="E429" s="38"/>
      <c r="F429" s="38"/>
      <c r="G429" s="39"/>
      <c r="H429" s="52"/>
    </row>
    <row r="430" spans="2:8">
      <c r="B430" s="9"/>
      <c r="C430" s="20"/>
      <c r="D430" s="37"/>
      <c r="E430" s="38"/>
      <c r="F430" s="38"/>
      <c r="G430" s="39"/>
      <c r="H430" s="52"/>
    </row>
    <row r="431" spans="2:8">
      <c r="B431" s="9"/>
      <c r="C431" s="20"/>
      <c r="D431" s="37"/>
      <c r="E431" s="38"/>
      <c r="F431" s="38"/>
      <c r="G431" s="39"/>
      <c r="H431" s="52"/>
    </row>
    <row r="432" spans="2:8" ht="17.399999999999999" customHeight="1">
      <c r="B432" s="9"/>
      <c r="C432" s="36"/>
      <c r="D432" s="40"/>
      <c r="E432" s="41"/>
      <c r="F432" s="41"/>
      <c r="G432" s="15"/>
      <c r="H432" s="50"/>
    </row>
    <row r="433" spans="2:8" ht="14.4" thickBot="1">
      <c r="B433" s="20"/>
      <c r="C433" s="81" t="s">
        <v>9</v>
      </c>
      <c r="D433" s="12"/>
      <c r="E433" s="14"/>
      <c r="F433" s="14"/>
      <c r="G433" s="15"/>
      <c r="H433" s="82">
        <f>SUM(H414:H432)</f>
        <v>0</v>
      </c>
    </row>
    <row r="434" spans="2:8" ht="6" customHeight="1" thickTop="1">
      <c r="B434" s="12"/>
      <c r="C434" s="13"/>
      <c r="D434" s="12"/>
      <c r="E434" s="14"/>
      <c r="F434" s="14"/>
      <c r="G434" s="15"/>
      <c r="H434" s="49"/>
    </row>
    <row r="435" spans="2:8">
      <c r="B435" s="20"/>
      <c r="C435" s="42" t="s">
        <v>15</v>
      </c>
      <c r="D435" s="12"/>
      <c r="E435" s="14"/>
      <c r="F435" s="14"/>
      <c r="G435" s="15"/>
      <c r="H435" s="52">
        <f>H433*0.2</f>
        <v>0</v>
      </c>
    </row>
    <row r="436" spans="2:8" ht="6" customHeight="1">
      <c r="B436" s="12"/>
      <c r="C436" s="13"/>
      <c r="D436" s="12"/>
      <c r="E436" s="14"/>
      <c r="F436" s="14"/>
      <c r="G436" s="15"/>
      <c r="H436" s="49"/>
    </row>
    <row r="437" spans="2:8" ht="14.4" thickBot="1">
      <c r="B437" s="20"/>
      <c r="C437" s="81" t="s">
        <v>10</v>
      </c>
      <c r="D437" s="12"/>
      <c r="E437" s="14"/>
      <c r="F437" s="14"/>
      <c r="G437" s="15"/>
      <c r="H437" s="82">
        <f>+H435+H433</f>
        <v>0</v>
      </c>
    </row>
    <row r="438" spans="2:8" ht="14.4" thickTop="1">
      <c r="B438" s="28"/>
      <c r="C438" s="29"/>
      <c r="D438" s="43"/>
      <c r="E438" s="44"/>
      <c r="F438" s="44"/>
      <c r="G438" s="17"/>
      <c r="H438" s="54"/>
    </row>
  </sheetData>
  <mergeCells count="6">
    <mergeCell ref="C258:H258"/>
    <mergeCell ref="C1:F1"/>
    <mergeCell ref="C2:F2"/>
    <mergeCell ref="C3:F3"/>
    <mergeCell ref="C15:H15"/>
    <mergeCell ref="C153:H153"/>
  </mergeCells>
  <phoneticPr fontId="0" type="noConversion"/>
  <printOptions horizontalCentered="1"/>
  <pageMargins left="0.23622047244094491" right="0" top="0.23622047244094491" bottom="0.27559055118110237" header="0.31496062992125984" footer="0.11811023622047245"/>
  <pageSetup paperSize="9" fitToHeight="0" orientation="portrait" r:id="rId1"/>
  <headerFooter alignWithMargins="0">
    <oddFooter>&amp;L&amp;"Arial Narrow,Gras"Septembre 2025&amp;C&amp;"Arial Narrow,Gras"PRO - DCE&amp;R&amp;"Arial Narrow,Gras"&amp;P/&amp;N</oddFooter>
  </headerFooter>
  <rowBreaks count="8" manualBreakCount="8">
    <brk id="55" min="1" max="7" man="1"/>
    <brk id="108" min="1" max="7" man="1"/>
    <brk id="151" min="1" max="7" man="1"/>
    <brk id="205" min="1" max="7" man="1"/>
    <brk id="256" min="1" max="7" man="1"/>
    <brk id="306" min="1" max="7" man="1"/>
    <brk id="358" min="1" max="7" man="1"/>
    <brk id="409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JLCi</dc:creator>
  <cp:lastModifiedBy>Jean-Luc CHARTRON</cp:lastModifiedBy>
  <cp:lastPrinted>2025-09-08T07:09:19Z</cp:lastPrinted>
  <dcterms:created xsi:type="dcterms:W3CDTF">1997-05-02T14:12:09Z</dcterms:created>
  <dcterms:modified xsi:type="dcterms:W3CDTF">2025-09-08T07:10:17Z</dcterms:modified>
</cp:coreProperties>
</file>