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antes\Autre Nte\IMT Atlantique\AO 20250204 - Renouv contrat IMT Nantes 2025\Annexes\"/>
    </mc:Choice>
  </mc:AlternateContent>
  <xr:revisionPtr revIDLastSave="0" documentId="13_ncr:1_{3D026B02-08EF-49C4-A775-DB040632D5CC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DJU NANTES" sheetId="2" r:id="rId1"/>
    <sheet name="BDD" sheetId="1" r:id="rId2"/>
    <sheet name="IMT" sheetId="3" r:id="rId3"/>
  </sheets>
  <definedNames>
    <definedName name="_xlnm.Print_Area" localSheetId="2">IMT!$A$1:$O$283</definedName>
  </definedNames>
  <calcPr calcId="191029"/>
  <pivotCaches>
    <pivotCache cacheId="11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83" i="3" l="1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177" i="3"/>
  <c r="H34" i="3"/>
  <c r="G283" i="3"/>
  <c r="H35" i="3"/>
  <c r="H36" i="3"/>
  <c r="H37" i="3"/>
  <c r="H38" i="3"/>
  <c r="H39" i="3"/>
  <c r="H40" i="3"/>
  <c r="H41" i="3"/>
  <c r="H42" i="3"/>
  <c r="H43" i="3"/>
  <c r="H44" i="3"/>
  <c r="H45" i="3"/>
  <c r="H46" i="3"/>
  <c r="P98" i="1"/>
  <c r="P99" i="1"/>
  <c r="M99" i="1"/>
  <c r="M98" i="1"/>
  <c r="J177" i="3" l="1"/>
  <c r="P96" i="1"/>
  <c r="P97" i="1"/>
  <c r="M97" i="1"/>
  <c r="M96" i="1"/>
  <c r="AF210" i="1"/>
  <c r="AB210" i="1"/>
  <c r="AD210" i="1"/>
  <c r="AH210" i="1"/>
  <c r="AJ210" i="1"/>
  <c r="AI207" i="1" l="1"/>
  <c r="AI206" i="1"/>
  <c r="AI205" i="1"/>
  <c r="AI204" i="1"/>
  <c r="AI203" i="1"/>
  <c r="AI202" i="1"/>
  <c r="AI201" i="1"/>
  <c r="AI200" i="1"/>
  <c r="AI199" i="1"/>
  <c r="AI198" i="1"/>
  <c r="AI197" i="1"/>
  <c r="AI196" i="1"/>
  <c r="AG207" i="1"/>
  <c r="AG206" i="1"/>
  <c r="AG205" i="1"/>
  <c r="AG204" i="1"/>
  <c r="AG203" i="1"/>
  <c r="AG202" i="1"/>
  <c r="AG201" i="1"/>
  <c r="AG200" i="1"/>
  <c r="AG199" i="1"/>
  <c r="AG198" i="1"/>
  <c r="AG197" i="1"/>
  <c r="AG196" i="1"/>
  <c r="AE207" i="1"/>
  <c r="AE206" i="1"/>
  <c r="AE205" i="1"/>
  <c r="AE204" i="1"/>
  <c r="AE203" i="1"/>
  <c r="AE202" i="1"/>
  <c r="AE201" i="1"/>
  <c r="AE200" i="1"/>
  <c r="AE199" i="1"/>
  <c r="AE198" i="1"/>
  <c r="AE197" i="1"/>
  <c r="AE196" i="1"/>
  <c r="AC207" i="1"/>
  <c r="AC206" i="1"/>
  <c r="AC205" i="1"/>
  <c r="AC204" i="1"/>
  <c r="AC203" i="1"/>
  <c r="AC202" i="1"/>
  <c r="AC201" i="1"/>
  <c r="AC200" i="1"/>
  <c r="AC199" i="1"/>
  <c r="AC198" i="1"/>
  <c r="AC197" i="1"/>
  <c r="AC196" i="1"/>
  <c r="AA197" i="1"/>
  <c r="AA198" i="1"/>
  <c r="AA199" i="1"/>
  <c r="AA200" i="1"/>
  <c r="AA201" i="1"/>
  <c r="AA202" i="1"/>
  <c r="AA203" i="1"/>
  <c r="AA204" i="1"/>
  <c r="AA205" i="1"/>
  <c r="AA206" i="1"/>
  <c r="AA207" i="1"/>
  <c r="AA196" i="1"/>
  <c r="P197" i="1"/>
  <c r="P198" i="1"/>
  <c r="P199" i="1"/>
  <c r="P200" i="1"/>
  <c r="P201" i="1"/>
  <c r="P202" i="1"/>
  <c r="P203" i="1"/>
  <c r="P204" i="1"/>
  <c r="P205" i="1"/>
  <c r="P206" i="1"/>
  <c r="P207" i="1"/>
  <c r="P196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94" i="1"/>
  <c r="P89" i="1" l="1"/>
  <c r="P90" i="1"/>
  <c r="P91" i="1"/>
  <c r="P92" i="1"/>
  <c r="P93" i="1"/>
  <c r="P94" i="1"/>
  <c r="P95" i="1"/>
  <c r="P88" i="1"/>
  <c r="M95" i="1"/>
  <c r="P85" i="1"/>
  <c r="P86" i="1"/>
  <c r="P87" i="1"/>
  <c r="P84" i="1"/>
  <c r="M85" i="1"/>
  <c r="M86" i="1"/>
  <c r="M87" i="1"/>
  <c r="M88" i="1"/>
  <c r="M89" i="1"/>
  <c r="M90" i="1"/>
  <c r="M91" i="1"/>
  <c r="M92" i="1"/>
  <c r="M93" i="1"/>
  <c r="M84" i="1"/>
  <c r="AI194" i="1"/>
  <c r="AI195" i="1"/>
  <c r="AI193" i="1"/>
  <c r="AI185" i="1"/>
  <c r="AI184" i="1"/>
  <c r="AG194" i="1" l="1"/>
  <c r="AG195" i="1"/>
  <c r="AG193" i="1"/>
  <c r="AG185" i="1"/>
  <c r="AG184" i="1"/>
  <c r="AE194" i="1"/>
  <c r="AE195" i="1"/>
  <c r="AE193" i="1"/>
  <c r="AE185" i="1"/>
  <c r="AE184" i="1"/>
  <c r="AC194" i="1"/>
  <c r="AC195" i="1"/>
  <c r="AC193" i="1"/>
  <c r="AC184" i="1"/>
  <c r="AC185" i="1"/>
  <c r="AK192" i="1"/>
  <c r="AM191" i="1"/>
  <c r="AM193" i="1"/>
  <c r="AM194" i="1"/>
  <c r="AM195" i="1"/>
  <c r="AA194" i="1"/>
  <c r="AA195" i="1"/>
  <c r="AA193" i="1"/>
  <c r="Z193" i="1"/>
  <c r="Z196" i="1"/>
  <c r="Z197" i="1"/>
  <c r="Z198" i="1"/>
  <c r="Z199" i="1"/>
  <c r="P194" i="1"/>
  <c r="Z194" i="1" s="1"/>
  <c r="P193" i="1"/>
  <c r="M194" i="1"/>
  <c r="M195" i="1"/>
  <c r="M193" i="1"/>
  <c r="O193" i="1" s="1"/>
  <c r="AA185" i="1"/>
  <c r="AA184" i="1"/>
  <c r="AM132" i="1"/>
  <c r="AM133" i="1"/>
  <c r="AM134" i="1"/>
  <c r="AM135" i="1"/>
  <c r="AM136" i="1"/>
  <c r="AM137" i="1"/>
  <c r="AM138" i="1"/>
  <c r="AM154" i="1"/>
  <c r="AM184" i="1"/>
  <c r="AM196" i="1"/>
  <c r="AM197" i="1"/>
  <c r="AM198" i="1"/>
  <c r="AM199" i="1"/>
  <c r="AM200" i="1"/>
  <c r="AM201" i="1"/>
  <c r="AM202" i="1"/>
  <c r="AM203" i="1"/>
  <c r="AM204" i="1"/>
  <c r="AM205" i="1"/>
  <c r="AM206" i="1"/>
  <c r="AM207" i="1"/>
  <c r="AM208" i="1"/>
  <c r="AM209" i="1"/>
  <c r="AM210" i="1"/>
  <c r="AM211" i="1"/>
  <c r="AM212" i="1"/>
  <c r="AM213" i="1"/>
  <c r="AM214" i="1"/>
  <c r="AM215" i="1"/>
  <c r="AM216" i="1"/>
  <c r="AM217" i="1"/>
  <c r="AM218" i="1"/>
  <c r="AM219" i="1"/>
  <c r="AM220" i="1"/>
  <c r="AM115" i="1"/>
  <c r="AM11" i="1"/>
  <c r="AM20" i="1"/>
  <c r="AM21" i="1"/>
  <c r="AM22" i="1"/>
  <c r="AM23" i="1"/>
  <c r="AM24" i="1"/>
  <c r="AM25" i="1"/>
  <c r="AM26" i="1"/>
  <c r="AM42" i="1"/>
  <c r="AM72" i="1"/>
  <c r="AM75" i="1"/>
  <c r="AM78" i="1"/>
  <c r="AM80" i="1"/>
  <c r="AM83" i="1"/>
  <c r="AM88" i="1"/>
  <c r="AM89" i="1"/>
  <c r="AM90" i="1"/>
  <c r="AM91" i="1"/>
  <c r="AM92" i="1"/>
  <c r="AM93" i="1"/>
  <c r="AM96" i="1"/>
  <c r="AM98" i="1"/>
  <c r="AM99" i="1"/>
  <c r="AM100" i="1"/>
  <c r="AM101" i="1"/>
  <c r="AM102" i="1"/>
  <c r="AM103" i="1"/>
  <c r="AM104" i="1"/>
  <c r="AM105" i="1"/>
  <c r="AM106" i="1"/>
  <c r="AM107" i="1"/>
  <c r="AM108" i="1"/>
  <c r="AM2" i="1"/>
  <c r="AK76" i="1"/>
  <c r="AK77" i="1"/>
  <c r="AK78" i="1"/>
  <c r="AK79" i="1"/>
  <c r="AK80" i="1"/>
  <c r="AK81" i="1"/>
  <c r="AK82" i="1"/>
  <c r="AK83" i="1"/>
  <c r="P185" i="1"/>
  <c r="P186" i="1"/>
  <c r="P187" i="1"/>
  <c r="P188" i="1"/>
  <c r="P189" i="1"/>
  <c r="P190" i="1"/>
  <c r="P191" i="1"/>
  <c r="P192" i="1"/>
  <c r="P195" i="1"/>
  <c r="Z195" i="1" s="1"/>
  <c r="P184" i="1"/>
  <c r="Z80" i="1"/>
  <c r="Z82" i="1"/>
  <c r="P81" i="1"/>
  <c r="Z81" i="1" s="1"/>
  <c r="P82" i="1"/>
  <c r="P83" i="1"/>
  <c r="P80" i="1"/>
  <c r="M81" i="1"/>
  <c r="O81" i="1" s="1"/>
  <c r="M82" i="1"/>
  <c r="AM82" i="1" s="1"/>
  <c r="M83" i="1"/>
  <c r="M80" i="1"/>
  <c r="O80" i="1" s="1"/>
  <c r="P73" i="1"/>
  <c r="P74" i="1"/>
  <c r="P75" i="1"/>
  <c r="P76" i="1"/>
  <c r="P77" i="1"/>
  <c r="P78" i="1"/>
  <c r="P79" i="1"/>
  <c r="P72" i="1"/>
  <c r="M73" i="1"/>
  <c r="AM73" i="1" s="1"/>
  <c r="M74" i="1"/>
  <c r="AM74" i="1" s="1"/>
  <c r="M75" i="1"/>
  <c r="M76" i="1"/>
  <c r="AM76" i="1" s="1"/>
  <c r="M77" i="1"/>
  <c r="AM77" i="1" s="1"/>
  <c r="M78" i="1"/>
  <c r="M79" i="1"/>
  <c r="AM79" i="1" s="1"/>
  <c r="M72" i="1"/>
  <c r="M185" i="1"/>
  <c r="AM185" i="1" s="1"/>
  <c r="M186" i="1"/>
  <c r="AM186" i="1" s="1"/>
  <c r="M187" i="1"/>
  <c r="AM187" i="1" s="1"/>
  <c r="M188" i="1"/>
  <c r="AM188" i="1" s="1"/>
  <c r="M189" i="1"/>
  <c r="AM189" i="1" s="1"/>
  <c r="M190" i="1"/>
  <c r="AM190" i="1" s="1"/>
  <c r="M191" i="1"/>
  <c r="M192" i="1"/>
  <c r="AM192" i="1" s="1"/>
  <c r="M184" i="1"/>
  <c r="AK195" i="1" l="1"/>
  <c r="AL195" i="1" s="1"/>
  <c r="AK193" i="1"/>
  <c r="AL193" i="1" s="1"/>
  <c r="AK194" i="1"/>
  <c r="AL194" i="1" s="1"/>
  <c r="AL81" i="1"/>
  <c r="AL80" i="1"/>
  <c r="AM81" i="1"/>
  <c r="AI181" i="1"/>
  <c r="AI182" i="1"/>
  <c r="AI183" i="1"/>
  <c r="AI180" i="1"/>
  <c r="G140" i="3"/>
  <c r="AG181" i="1"/>
  <c r="AG182" i="1"/>
  <c r="AG183" i="1"/>
  <c r="AG180" i="1"/>
  <c r="AG168" i="1"/>
  <c r="AG169" i="1"/>
  <c r="AG170" i="1"/>
  <c r="AE181" i="1"/>
  <c r="AE182" i="1"/>
  <c r="AE183" i="1"/>
  <c r="AE180" i="1"/>
  <c r="AE168" i="1"/>
  <c r="AE169" i="1"/>
  <c r="AE170" i="1"/>
  <c r="AC181" i="1"/>
  <c r="AC182" i="1"/>
  <c r="AC183" i="1"/>
  <c r="AC180" i="1"/>
  <c r="AC168" i="1"/>
  <c r="AC169" i="1"/>
  <c r="AC170" i="1"/>
  <c r="AA181" i="1"/>
  <c r="AA182" i="1"/>
  <c r="AA183" i="1"/>
  <c r="AA180" i="1"/>
  <c r="AA168" i="1"/>
  <c r="AA169" i="1"/>
  <c r="AA170" i="1"/>
  <c r="AK182" i="1" l="1"/>
  <c r="AI168" i="1"/>
  <c r="AI169" i="1"/>
  <c r="AI170" i="1"/>
  <c r="M168" i="1"/>
  <c r="AM168" i="1" s="1"/>
  <c r="M169" i="1"/>
  <c r="AM169" i="1" s="1"/>
  <c r="M170" i="1"/>
  <c r="AM170" i="1" s="1"/>
  <c r="M171" i="1"/>
  <c r="AM171" i="1" s="1"/>
  <c r="M172" i="1"/>
  <c r="AM172" i="1" s="1"/>
  <c r="M173" i="1"/>
  <c r="AM173" i="1" s="1"/>
  <c r="M174" i="1"/>
  <c r="AM174" i="1" s="1"/>
  <c r="M175" i="1"/>
  <c r="AM175" i="1" s="1"/>
  <c r="M176" i="1"/>
  <c r="AM176" i="1" s="1"/>
  <c r="M177" i="1"/>
  <c r="AM177" i="1" s="1"/>
  <c r="M178" i="1"/>
  <c r="AM178" i="1" s="1"/>
  <c r="M179" i="1"/>
  <c r="AM179" i="1" s="1"/>
  <c r="M180" i="1"/>
  <c r="AM180" i="1" s="1"/>
  <c r="M181" i="1"/>
  <c r="AM181" i="1" s="1"/>
  <c r="M182" i="1"/>
  <c r="AM182" i="1" s="1"/>
  <c r="M183" i="1"/>
  <c r="AM183" i="1" s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F140" i="3"/>
  <c r="C1942" i="2"/>
  <c r="C1943" i="2" s="1"/>
  <c r="C1944" i="2" s="1"/>
  <c r="C1945" i="2" s="1"/>
  <c r="C1946" i="2" s="1"/>
  <c r="C1947" i="2" s="1"/>
  <c r="C1948" i="2" s="1"/>
  <c r="C1949" i="2" s="1"/>
  <c r="C1950" i="2" s="1"/>
  <c r="C1951" i="2" s="1"/>
  <c r="C1952" i="2" s="1"/>
  <c r="C1953" i="2" s="1"/>
  <c r="C1954" i="2" s="1"/>
  <c r="C1955" i="2" s="1"/>
  <c r="C1956" i="2" s="1"/>
  <c r="C1957" i="2" s="1"/>
  <c r="C1958" i="2" s="1"/>
  <c r="C1959" i="2" s="1"/>
  <c r="C1960" i="2" s="1"/>
  <c r="C1961" i="2" s="1"/>
  <c r="C1962" i="2" s="1"/>
  <c r="C1963" i="2" s="1"/>
  <c r="C1964" i="2" s="1"/>
  <c r="C1965" i="2" s="1"/>
  <c r="C1966" i="2" s="1"/>
  <c r="C1967" i="2" s="1"/>
  <c r="C1968" i="2" s="1"/>
  <c r="C1969" i="2" s="1"/>
  <c r="C1970" i="2" s="1"/>
  <c r="C1971" i="2" s="1"/>
  <c r="C1972" i="2" s="1"/>
  <c r="C1973" i="2" s="1"/>
  <c r="C1974" i="2" s="1"/>
  <c r="C1975" i="2" s="1"/>
  <c r="C1976" i="2" s="1"/>
  <c r="C1977" i="2" s="1"/>
  <c r="C1978" i="2" s="1"/>
  <c r="C1979" i="2" s="1"/>
  <c r="C1980" i="2" s="1"/>
  <c r="C1981" i="2" s="1"/>
  <c r="C1982" i="2" s="1"/>
  <c r="C1983" i="2" s="1"/>
  <c r="C1984" i="2" s="1"/>
  <c r="C1985" i="2" s="1"/>
  <c r="C1986" i="2" s="1"/>
  <c r="C1987" i="2" s="1"/>
  <c r="C1988" i="2" s="1"/>
  <c r="C1989" i="2" s="1"/>
  <c r="C1990" i="2" s="1"/>
  <c r="C1991" i="2" s="1"/>
  <c r="C1992" i="2" s="1"/>
  <c r="C1993" i="2" s="1"/>
  <c r="C1994" i="2" s="1"/>
  <c r="C1995" i="2" s="1"/>
  <c r="C1996" i="2" s="1"/>
  <c r="C1997" i="2" s="1"/>
  <c r="C1998" i="2" s="1"/>
  <c r="C1999" i="2" s="1"/>
  <c r="C2000" i="2" s="1"/>
  <c r="C2001" i="2" s="1"/>
  <c r="C2002" i="2" s="1"/>
  <c r="C2003" i="2" s="1"/>
  <c r="C2004" i="2" s="1"/>
  <c r="C2005" i="2" s="1"/>
  <c r="C2006" i="2" s="1"/>
  <c r="C2007" i="2" s="1"/>
  <c r="C2008" i="2" s="1"/>
  <c r="C2009" i="2" s="1"/>
  <c r="C2010" i="2" s="1"/>
  <c r="C2011" i="2" s="1"/>
  <c r="C2012" i="2" s="1"/>
  <c r="C2013" i="2" s="1"/>
  <c r="C2014" i="2" s="1"/>
  <c r="C2015" i="2" s="1"/>
  <c r="C2016" i="2" s="1"/>
  <c r="C2017" i="2" s="1"/>
  <c r="C2018" i="2" s="1"/>
  <c r="C2019" i="2" s="1"/>
  <c r="C2020" i="2" s="1"/>
  <c r="C2021" i="2" s="1"/>
  <c r="C2022" i="2" s="1"/>
  <c r="C2023" i="2" s="1"/>
  <c r="C2024" i="2" s="1"/>
  <c r="C2025" i="2" s="1"/>
  <c r="C2026" i="2" s="1"/>
  <c r="C2027" i="2" s="1"/>
  <c r="C2028" i="2" s="1"/>
  <c r="C2029" i="2" s="1"/>
  <c r="C2030" i="2" s="1"/>
  <c r="C2031" i="2" s="1"/>
  <c r="C2032" i="2" s="1"/>
  <c r="C2033" i="2" s="1"/>
  <c r="C2034" i="2" s="1"/>
  <c r="C2035" i="2" s="1"/>
  <c r="C2036" i="2" s="1"/>
  <c r="C2037" i="2" s="1"/>
  <c r="C2038" i="2" s="1"/>
  <c r="C2039" i="2" s="1"/>
  <c r="C2040" i="2" s="1"/>
  <c r="C2041" i="2" s="1"/>
  <c r="C2042" i="2" s="1"/>
  <c r="C2043" i="2" s="1"/>
  <c r="C2044" i="2" s="1"/>
  <c r="C2045" i="2" s="1"/>
  <c r="C2046" i="2" s="1"/>
  <c r="C2047" i="2" s="1"/>
  <c r="C2048" i="2" s="1"/>
  <c r="C2049" i="2" s="1"/>
  <c r="C2050" i="2" s="1"/>
  <c r="C2051" i="2" s="1"/>
  <c r="C2052" i="2" s="1"/>
  <c r="C2053" i="2" s="1"/>
  <c r="C2054" i="2" s="1"/>
  <c r="C2055" i="2" s="1"/>
  <c r="C2056" i="2" s="1"/>
  <c r="C2057" i="2" s="1"/>
  <c r="C2058" i="2" s="1"/>
  <c r="C2059" i="2" s="1"/>
  <c r="C2060" i="2" s="1"/>
  <c r="C2061" i="2" s="1"/>
  <c r="C2062" i="2" s="1"/>
  <c r="C2063" i="2" s="1"/>
  <c r="C2064" i="2" s="1"/>
  <c r="C2065" i="2" s="1"/>
  <c r="C2066" i="2" s="1"/>
  <c r="C2067" i="2" s="1"/>
  <c r="C2068" i="2" s="1"/>
  <c r="C2069" i="2" s="1"/>
  <c r="C2070" i="2" s="1"/>
  <c r="C2071" i="2" s="1"/>
  <c r="C2072" i="2" s="1"/>
  <c r="C2073" i="2" s="1"/>
  <c r="C2074" i="2" s="1"/>
  <c r="C2075" i="2" s="1"/>
  <c r="C2076" i="2" s="1"/>
  <c r="C2077" i="2" s="1"/>
  <c r="C2078" i="2" s="1"/>
  <c r="C2079" i="2" s="1"/>
  <c r="C2080" i="2" s="1"/>
  <c r="C2081" i="2" s="1"/>
  <c r="C2082" i="2" s="1"/>
  <c r="C2083" i="2" s="1"/>
  <c r="C2084" i="2" s="1"/>
  <c r="C2085" i="2" s="1"/>
  <c r="C2086" i="2" s="1"/>
  <c r="C2087" i="2" s="1"/>
  <c r="C2088" i="2" s="1"/>
  <c r="C2089" i="2" s="1"/>
  <c r="C2090" i="2" s="1"/>
  <c r="C2091" i="2" s="1"/>
  <c r="C2092" i="2" s="1"/>
  <c r="C2093" i="2" s="1"/>
  <c r="C2094" i="2" s="1"/>
  <c r="C2095" i="2" s="1"/>
  <c r="C2096" i="2" s="1"/>
  <c r="C2097" i="2" s="1"/>
  <c r="C2098" i="2" s="1"/>
  <c r="C2099" i="2" s="1"/>
  <c r="C2100" i="2" s="1"/>
  <c r="C2101" i="2" s="1"/>
  <c r="C2102" i="2" s="1"/>
  <c r="C2103" i="2" s="1"/>
  <c r="C2104" i="2" s="1"/>
  <c r="C2105" i="2" s="1"/>
  <c r="C2106" i="2" s="1"/>
  <c r="C2107" i="2" s="1"/>
  <c r="C2108" i="2" s="1"/>
  <c r="C2109" i="2" s="1"/>
  <c r="C2110" i="2" s="1"/>
  <c r="C2111" i="2" s="1"/>
  <c r="C2112" i="2" s="1"/>
  <c r="C2113" i="2" s="1"/>
  <c r="C2114" i="2" s="1"/>
  <c r="C2115" i="2" s="1"/>
  <c r="C2116" i="2" s="1"/>
  <c r="C2117" i="2" s="1"/>
  <c r="C2118" i="2" s="1"/>
  <c r="C2119" i="2" s="1"/>
  <c r="C2120" i="2" s="1"/>
  <c r="C2121" i="2" s="1"/>
  <c r="C2122" i="2" s="1"/>
  <c r="C2123" i="2" s="1"/>
  <c r="C2124" i="2" s="1"/>
  <c r="C2125" i="2" s="1"/>
  <c r="C2126" i="2" s="1"/>
  <c r="C2127" i="2" s="1"/>
  <c r="C2128" i="2" s="1"/>
  <c r="C2129" i="2" s="1"/>
  <c r="C2130" i="2" s="1"/>
  <c r="C2131" i="2" s="1"/>
  <c r="C2132" i="2" s="1"/>
  <c r="C2133" i="2" s="1"/>
  <c r="C2134" i="2" s="1"/>
  <c r="C2135" i="2" s="1"/>
  <c r="C2136" i="2" s="1"/>
  <c r="C2137" i="2" s="1"/>
  <c r="C2138" i="2" s="1"/>
  <c r="C2139" i="2" s="1"/>
  <c r="C2140" i="2" s="1"/>
  <c r="C2141" i="2" s="1"/>
  <c r="C2142" i="2" s="1"/>
  <c r="C2143" i="2" s="1"/>
  <c r="C2144" i="2" s="1"/>
  <c r="C2145" i="2" s="1"/>
  <c r="C2146" i="2" s="1"/>
  <c r="C2147" i="2" s="1"/>
  <c r="C2148" i="2" s="1"/>
  <c r="C2149" i="2" s="1"/>
  <c r="C2150" i="2" s="1"/>
  <c r="C2151" i="2" s="1"/>
  <c r="C2152" i="2" s="1"/>
  <c r="C2153" i="2" s="1"/>
  <c r="C2154" i="2" s="1"/>
  <c r="C2155" i="2" s="1"/>
  <c r="C2156" i="2" s="1"/>
  <c r="C2157" i="2" s="1"/>
  <c r="C2158" i="2" s="1"/>
  <c r="C2159" i="2" s="1"/>
  <c r="C2160" i="2" s="1"/>
  <c r="C2161" i="2" s="1"/>
  <c r="C2162" i="2" s="1"/>
  <c r="C2163" i="2" s="1"/>
  <c r="C2164" i="2" s="1"/>
  <c r="C2165" i="2" s="1"/>
  <c r="C2166" i="2" s="1"/>
  <c r="C2167" i="2" s="1"/>
  <c r="C2168" i="2" s="1"/>
  <c r="C2169" i="2" s="1"/>
  <c r="C2170" i="2" s="1"/>
  <c r="C2171" i="2" s="1"/>
  <c r="C2172" i="2" s="1"/>
  <c r="C2173" i="2" s="1"/>
  <c r="C2174" i="2" s="1"/>
  <c r="C2175" i="2" s="1"/>
  <c r="C2176" i="2" s="1"/>
  <c r="C2177" i="2" s="1"/>
  <c r="C2178" i="2" s="1"/>
  <c r="C2179" i="2" s="1"/>
  <c r="C2180" i="2" s="1"/>
  <c r="C2181" i="2" s="1"/>
  <c r="C2182" i="2" s="1"/>
  <c r="C2183" i="2" s="1"/>
  <c r="C2184" i="2" s="1"/>
  <c r="C2185" i="2" s="1"/>
  <c r="C2186" i="2" s="1"/>
  <c r="C2187" i="2" s="1"/>
  <c r="C2188" i="2" s="1"/>
  <c r="C2189" i="2" s="1"/>
  <c r="C2190" i="2" s="1"/>
  <c r="C2191" i="2" s="1"/>
  <c r="C2192" i="2" s="1"/>
  <c r="C2193" i="2" s="1"/>
  <c r="C2194" i="2" s="1"/>
  <c r="C2195" i="2" s="1"/>
  <c r="C2196" i="2" s="1"/>
  <c r="C2197" i="2" s="1"/>
  <c r="C2198" i="2" s="1"/>
  <c r="C2199" i="2" s="1"/>
  <c r="C2200" i="2" s="1"/>
  <c r="C2201" i="2" s="1"/>
  <c r="C2202" i="2" s="1"/>
  <c r="C2203" i="2" s="1"/>
  <c r="C2204" i="2" s="1"/>
  <c r="C2205" i="2" s="1"/>
  <c r="C2206" i="2" s="1"/>
  <c r="C2207" i="2" s="1"/>
  <c r="C2208" i="2" s="1"/>
  <c r="C2209" i="2" s="1"/>
  <c r="C2210" i="2" s="1"/>
  <c r="C2211" i="2" s="1"/>
  <c r="C2212" i="2" s="1"/>
  <c r="C2213" i="2" s="1"/>
  <c r="C2214" i="2" s="1"/>
  <c r="C2215" i="2" s="1"/>
  <c r="C2216" i="2" s="1"/>
  <c r="C2217" i="2" s="1"/>
  <c r="C2218" i="2" s="1"/>
  <c r="C2219" i="2" s="1"/>
  <c r="C2220" i="2" s="1"/>
  <c r="C2221" i="2" s="1"/>
  <c r="C2222" i="2" s="1"/>
  <c r="C2223" i="2" s="1"/>
  <c r="C2224" i="2" s="1"/>
  <c r="C2225" i="2" s="1"/>
  <c r="C2226" i="2" s="1"/>
  <c r="C2227" i="2" s="1"/>
  <c r="C2228" i="2" s="1"/>
  <c r="C2229" i="2" s="1"/>
  <c r="C2230" i="2" s="1"/>
  <c r="C2231" i="2" s="1"/>
  <c r="C2232" i="2" s="1"/>
  <c r="C2233" i="2" s="1"/>
  <c r="C2234" i="2" s="1"/>
  <c r="C2235" i="2" s="1"/>
  <c r="C2236" i="2" s="1"/>
  <c r="C2237" i="2" s="1"/>
  <c r="C2238" i="2" s="1"/>
  <c r="C2239" i="2" s="1"/>
  <c r="C2240" i="2" s="1"/>
  <c r="C2241" i="2" s="1"/>
  <c r="C2242" i="2" s="1"/>
  <c r="C2243" i="2" s="1"/>
  <c r="C2244" i="2" s="1"/>
  <c r="C2245" i="2" s="1"/>
  <c r="C2246" i="2" s="1"/>
  <c r="C2247" i="2" s="1"/>
  <c r="C2248" i="2" s="1"/>
  <c r="C2249" i="2" s="1"/>
  <c r="C2250" i="2" s="1"/>
  <c r="C2251" i="2" s="1"/>
  <c r="C2252" i="2" s="1"/>
  <c r="C2253" i="2" s="1"/>
  <c r="C2254" i="2" s="1"/>
  <c r="C2255" i="2" s="1"/>
  <c r="C2256" i="2" s="1"/>
  <c r="C2257" i="2" s="1"/>
  <c r="C2258" i="2" s="1"/>
  <c r="C2259" i="2" s="1"/>
  <c r="C2260" i="2" s="1"/>
  <c r="C2261" i="2" s="1"/>
  <c r="C2262" i="2" s="1"/>
  <c r="C2263" i="2" s="1"/>
  <c r="C2264" i="2" s="1"/>
  <c r="C2265" i="2" s="1"/>
  <c r="C2266" i="2" s="1"/>
  <c r="C2267" i="2" s="1"/>
  <c r="C2268" i="2" s="1"/>
  <c r="C2269" i="2" s="1"/>
  <c r="C2270" i="2" s="1"/>
  <c r="C2271" i="2" s="1"/>
  <c r="C2272" i="2" s="1"/>
  <c r="C2273" i="2" s="1"/>
  <c r="C2274" i="2" s="1"/>
  <c r="C2275" i="2" s="1"/>
  <c r="C2276" i="2" s="1"/>
  <c r="C2277" i="2" s="1"/>
  <c r="C2278" i="2" s="1"/>
  <c r="C2279" i="2" s="1"/>
  <c r="C2280" i="2" s="1"/>
  <c r="C2281" i="2" s="1"/>
  <c r="C2282" i="2" s="1"/>
  <c r="C2283" i="2" s="1"/>
  <c r="C2284" i="2" s="1"/>
  <c r="C2285" i="2" s="1"/>
  <c r="C2286" i="2" s="1"/>
  <c r="C2287" i="2" s="1"/>
  <c r="C2288" i="2" s="1"/>
  <c r="C2289" i="2" s="1"/>
  <c r="C2290" i="2" s="1"/>
  <c r="C2291" i="2" s="1"/>
  <c r="C2292" i="2" s="1"/>
  <c r="C2293" i="2" s="1"/>
  <c r="C2294" i="2" s="1"/>
  <c r="C2295" i="2" s="1"/>
  <c r="C2296" i="2" s="1"/>
  <c r="C2297" i="2" s="1"/>
  <c r="C2298" i="2" s="1"/>
  <c r="C2299" i="2" s="1"/>
  <c r="C2300" i="2" s="1"/>
  <c r="C2301" i="2" s="1"/>
  <c r="C2302" i="2" s="1"/>
  <c r="C2303" i="2" s="1"/>
  <c r="C2304" i="2" s="1"/>
  <c r="C2305" i="2" s="1"/>
  <c r="C2306" i="2" s="1"/>
  <c r="C2307" i="2" s="1"/>
  <c r="C2308" i="2" s="1"/>
  <c r="C2309" i="2" s="1"/>
  <c r="C2310" i="2" s="1"/>
  <c r="C2311" i="2" s="1"/>
  <c r="C2312" i="2" s="1"/>
  <c r="C2313" i="2" s="1"/>
  <c r="C2314" i="2" s="1"/>
  <c r="C2315" i="2" s="1"/>
  <c r="C2316" i="2" s="1"/>
  <c r="C2317" i="2" s="1"/>
  <c r="C2318" i="2" s="1"/>
  <c r="C2319" i="2" s="1"/>
  <c r="C2320" i="2" s="1"/>
  <c r="C2321" i="2" s="1"/>
  <c r="C2322" i="2" s="1"/>
  <c r="C2323" i="2" s="1"/>
  <c r="C2324" i="2" s="1"/>
  <c r="C2325" i="2" s="1"/>
  <c r="C2326" i="2" s="1"/>
  <c r="C2327" i="2" s="1"/>
  <c r="C2328" i="2" s="1"/>
  <c r="C2329" i="2" s="1"/>
  <c r="C2330" i="2" s="1"/>
  <c r="C2331" i="2" s="1"/>
  <c r="C2332" i="2" s="1"/>
  <c r="C2333" i="2" s="1"/>
  <c r="C2334" i="2" s="1"/>
  <c r="C2335" i="2" s="1"/>
  <c r="C2336" i="2" s="1"/>
  <c r="C2337" i="2" s="1"/>
  <c r="C2338" i="2" s="1"/>
  <c r="C2339" i="2" s="1"/>
  <c r="C2340" i="2" s="1"/>
  <c r="C2341" i="2" s="1"/>
  <c r="C2342" i="2" s="1"/>
  <c r="C2343" i="2" s="1"/>
  <c r="C2344" i="2" s="1"/>
  <c r="C2345" i="2" s="1"/>
  <c r="C2346" i="2" s="1"/>
  <c r="C2347" i="2" s="1"/>
  <c r="C2348" i="2" s="1"/>
  <c r="C2349" i="2" s="1"/>
  <c r="C2350" i="2" s="1"/>
  <c r="C2351" i="2" s="1"/>
  <c r="C2352" i="2" s="1"/>
  <c r="C2353" i="2" s="1"/>
  <c r="C2354" i="2" s="1"/>
  <c r="C2355" i="2" s="1"/>
  <c r="C2356" i="2" s="1"/>
  <c r="C2357" i="2" s="1"/>
  <c r="C2358" i="2" s="1"/>
  <c r="C2359" i="2" s="1"/>
  <c r="C2360" i="2" s="1"/>
  <c r="C2361" i="2" s="1"/>
  <c r="C2362" i="2" s="1"/>
  <c r="C2363" i="2" s="1"/>
  <c r="C2364" i="2" s="1"/>
  <c r="C2365" i="2" s="1"/>
  <c r="C2366" i="2" s="1"/>
  <c r="C2367" i="2" s="1"/>
  <c r="C2368" i="2" s="1"/>
  <c r="C2369" i="2" s="1"/>
  <c r="C2370" i="2" s="1"/>
  <c r="C2371" i="2" s="1"/>
  <c r="C2372" i="2" s="1"/>
  <c r="C2373" i="2" s="1"/>
  <c r="C2374" i="2" s="1"/>
  <c r="C2375" i="2" s="1"/>
  <c r="C2376" i="2" s="1"/>
  <c r="C2377" i="2" s="1"/>
  <c r="C2378" i="2" s="1"/>
  <c r="C2379" i="2" s="1"/>
  <c r="C2380" i="2" s="1"/>
  <c r="C2381" i="2" s="1"/>
  <c r="C2382" i="2" s="1"/>
  <c r="C2383" i="2" s="1"/>
  <c r="C2384" i="2" s="1"/>
  <c r="C2385" i="2" s="1"/>
  <c r="C2386" i="2" s="1"/>
  <c r="C2387" i="2" s="1"/>
  <c r="C2388" i="2" s="1"/>
  <c r="C2389" i="2" s="1"/>
  <c r="C2390" i="2" s="1"/>
  <c r="C2391" i="2" s="1"/>
  <c r="C2392" i="2" s="1"/>
  <c r="C2393" i="2" s="1"/>
  <c r="C2394" i="2" s="1"/>
  <c r="C2395" i="2" s="1"/>
  <c r="C2396" i="2" s="1"/>
  <c r="C2397" i="2" s="1"/>
  <c r="C2398" i="2" s="1"/>
  <c r="C2399" i="2" s="1"/>
  <c r="C2400" i="2" s="1"/>
  <c r="C2401" i="2" s="1"/>
  <c r="C2402" i="2" s="1"/>
  <c r="C2403" i="2" s="1"/>
  <c r="C2404" i="2" s="1"/>
  <c r="C2405" i="2" s="1"/>
  <c r="C2406" i="2" s="1"/>
  <c r="C2407" i="2" s="1"/>
  <c r="C2408" i="2" s="1"/>
  <c r="C2409" i="2" s="1"/>
  <c r="C2410" i="2" s="1"/>
  <c r="C2411" i="2" s="1"/>
  <c r="C2412" i="2" s="1"/>
  <c r="C2413" i="2" s="1"/>
  <c r="C2414" i="2" s="1"/>
  <c r="C2415" i="2" s="1"/>
  <c r="C2416" i="2" s="1"/>
  <c r="C2417" i="2" s="1"/>
  <c r="C2418" i="2" s="1"/>
  <c r="C2419" i="2" s="1"/>
  <c r="C2420" i="2" s="1"/>
  <c r="C2421" i="2" s="1"/>
  <c r="C2422" i="2" s="1"/>
  <c r="C2423" i="2" s="1"/>
  <c r="C2424" i="2" s="1"/>
  <c r="C2425" i="2" s="1"/>
  <c r="C2426" i="2" s="1"/>
  <c r="C2427" i="2" s="1"/>
  <c r="C2428" i="2" s="1"/>
  <c r="C2429" i="2" s="1"/>
  <c r="C2430" i="2" s="1"/>
  <c r="C2431" i="2" s="1"/>
  <c r="C2432" i="2" s="1"/>
  <c r="C2433" i="2" s="1"/>
  <c r="C2434" i="2" s="1"/>
  <c r="C2435" i="2" s="1"/>
  <c r="C2436" i="2" s="1"/>
  <c r="C2437" i="2" s="1"/>
  <c r="C2438" i="2" s="1"/>
  <c r="C2439" i="2" s="1"/>
  <c r="C2440" i="2" s="1"/>
  <c r="C2441" i="2" s="1"/>
  <c r="C2442" i="2" s="1"/>
  <c r="C2443" i="2" s="1"/>
  <c r="C2444" i="2" s="1"/>
  <c r="C2445" i="2" s="1"/>
  <c r="C2446" i="2" s="1"/>
  <c r="C2447" i="2" s="1"/>
  <c r="C2448" i="2" s="1"/>
  <c r="C2449" i="2" s="1"/>
  <c r="C2450" i="2" s="1"/>
  <c r="C2451" i="2" s="1"/>
  <c r="C2452" i="2" s="1"/>
  <c r="C2453" i="2" s="1"/>
  <c r="C2454" i="2" s="1"/>
  <c r="C2455" i="2" s="1"/>
  <c r="C2456" i="2" s="1"/>
  <c r="C2457" i="2" s="1"/>
  <c r="C2458" i="2" s="1"/>
  <c r="C2459" i="2" s="1"/>
  <c r="C2460" i="2" s="1"/>
  <c r="C2461" i="2" s="1"/>
  <c r="C2462" i="2" s="1"/>
  <c r="C2463" i="2" s="1"/>
  <c r="C2464" i="2" s="1"/>
  <c r="C2465" i="2" s="1"/>
  <c r="C2466" i="2" s="1"/>
  <c r="C2467" i="2" s="1"/>
  <c r="C2468" i="2" s="1"/>
  <c r="C2469" i="2" s="1"/>
  <c r="C2470" i="2" s="1"/>
  <c r="C2471" i="2" s="1"/>
  <c r="C2472" i="2" s="1"/>
  <c r="C2473" i="2" s="1"/>
  <c r="C2474" i="2" s="1"/>
  <c r="C2475" i="2" s="1"/>
  <c r="C2476" i="2" s="1"/>
  <c r="C2477" i="2" s="1"/>
  <c r="C2478" i="2" s="1"/>
  <c r="C2479" i="2" s="1"/>
  <c r="C2480" i="2" s="1"/>
  <c r="C2481" i="2" s="1"/>
  <c r="C2482" i="2" s="1"/>
  <c r="C2483" i="2" s="1"/>
  <c r="C2484" i="2" s="1"/>
  <c r="C2485" i="2" s="1"/>
  <c r="C2486" i="2" s="1"/>
  <c r="C2487" i="2" s="1"/>
  <c r="C2488" i="2" s="1"/>
  <c r="C2489" i="2" s="1"/>
  <c r="C2490" i="2" s="1"/>
  <c r="C2491" i="2" s="1"/>
  <c r="C2492" i="2" s="1"/>
  <c r="C2493" i="2" s="1"/>
  <c r="C2494" i="2" s="1"/>
  <c r="C2495" i="2" s="1"/>
  <c r="C2496" i="2" s="1"/>
  <c r="C2497" i="2" s="1"/>
  <c r="C2498" i="2" s="1"/>
  <c r="C2499" i="2" s="1"/>
  <c r="C2500" i="2" s="1"/>
  <c r="C2501" i="2" s="1"/>
  <c r="C2502" i="2" s="1"/>
  <c r="C2503" i="2" s="1"/>
  <c r="C2504" i="2" s="1"/>
  <c r="C2505" i="2" s="1"/>
  <c r="C2506" i="2" s="1"/>
  <c r="C2507" i="2" s="1"/>
  <c r="C2508" i="2" s="1"/>
  <c r="C2509" i="2" s="1"/>
  <c r="C2510" i="2" s="1"/>
  <c r="C2511" i="2" s="1"/>
  <c r="C2512" i="2" s="1"/>
  <c r="C2513" i="2" s="1"/>
  <c r="C2514" i="2" s="1"/>
  <c r="C2515" i="2" s="1"/>
  <c r="C2516" i="2" s="1"/>
  <c r="C2517" i="2" s="1"/>
  <c r="C2518" i="2" s="1"/>
  <c r="C2519" i="2" s="1"/>
  <c r="C2520" i="2" s="1"/>
  <c r="C2521" i="2" s="1"/>
  <c r="C2522" i="2" s="1"/>
  <c r="C2523" i="2" s="1"/>
  <c r="C2524" i="2" s="1"/>
  <c r="C2525" i="2" s="1"/>
  <c r="C2526" i="2" s="1"/>
  <c r="C2527" i="2" s="1"/>
  <c r="C2528" i="2" s="1"/>
  <c r="C2529" i="2" s="1"/>
  <c r="C2530" i="2" s="1"/>
  <c r="C2531" i="2" s="1"/>
  <c r="C2532" i="2" s="1"/>
  <c r="C2533" i="2" s="1"/>
  <c r="C2534" i="2" s="1"/>
  <c r="C2535" i="2" s="1"/>
  <c r="C2536" i="2" s="1"/>
  <c r="C2537" i="2" s="1"/>
  <c r="C2538" i="2" s="1"/>
  <c r="C2539" i="2" s="1"/>
  <c r="C2540" i="2" s="1"/>
  <c r="C2541" i="2" s="1"/>
  <c r="C2542" i="2" s="1"/>
  <c r="C2543" i="2" s="1"/>
  <c r="C2544" i="2" s="1"/>
  <c r="C2545" i="2" s="1"/>
  <c r="C2546" i="2" s="1"/>
  <c r="C2547" i="2" s="1"/>
  <c r="C2548" i="2" s="1"/>
  <c r="C2549" i="2" s="1"/>
  <c r="C2550" i="2" s="1"/>
  <c r="C2551" i="2" s="1"/>
  <c r="C2552" i="2" s="1"/>
  <c r="C2553" i="2" s="1"/>
  <c r="C2554" i="2" s="1"/>
  <c r="C2555" i="2" s="1"/>
  <c r="C2556" i="2" s="1"/>
  <c r="C2557" i="2" s="1"/>
  <c r="C2558" i="2" s="1"/>
  <c r="C2559" i="2" s="1"/>
  <c r="C2560" i="2" s="1"/>
  <c r="C2561" i="2" s="1"/>
  <c r="C2562" i="2" s="1"/>
  <c r="C2563" i="2" s="1"/>
  <c r="C2564" i="2" s="1"/>
  <c r="C2565" i="2" s="1"/>
  <c r="C2566" i="2" s="1"/>
  <c r="C2567" i="2" s="1"/>
  <c r="C2568" i="2" s="1"/>
  <c r="C2569" i="2" s="1"/>
  <c r="C2570" i="2" s="1"/>
  <c r="C2571" i="2" s="1"/>
  <c r="C2572" i="2" s="1"/>
  <c r="C2573" i="2" s="1"/>
  <c r="C2574" i="2" s="1"/>
  <c r="C2575" i="2" s="1"/>
  <c r="C2576" i="2" s="1"/>
  <c r="C2577" i="2" s="1"/>
  <c r="C2578" i="2" s="1"/>
  <c r="C2579" i="2" s="1"/>
  <c r="C2580" i="2" s="1"/>
  <c r="C2581" i="2" s="1"/>
  <c r="C2582" i="2" s="1"/>
  <c r="C2583" i="2" s="1"/>
  <c r="C2584" i="2" s="1"/>
  <c r="C2585" i="2" s="1"/>
  <c r="C2586" i="2" s="1"/>
  <c r="C2587" i="2" s="1"/>
  <c r="C2588" i="2" s="1"/>
  <c r="C2589" i="2" s="1"/>
  <c r="C2590" i="2" s="1"/>
  <c r="C2591" i="2" s="1"/>
  <c r="C2592" i="2" s="1"/>
  <c r="C2593" i="2" s="1"/>
  <c r="C2594" i="2" s="1"/>
  <c r="C2595" i="2" s="1"/>
  <c r="C2596" i="2" s="1"/>
  <c r="C2597" i="2" s="1"/>
  <c r="C2598" i="2" s="1"/>
  <c r="C2599" i="2" s="1"/>
  <c r="C2600" i="2" s="1"/>
  <c r="C2601" i="2" s="1"/>
  <c r="C2602" i="2" s="1"/>
  <c r="C2603" i="2" s="1"/>
  <c r="C2604" i="2" s="1"/>
  <c r="C2605" i="2" s="1"/>
  <c r="C2606" i="2" s="1"/>
  <c r="C2607" i="2" s="1"/>
  <c r="C2608" i="2" s="1"/>
  <c r="C2609" i="2" s="1"/>
  <c r="C2610" i="2" s="1"/>
  <c r="C2611" i="2" s="1"/>
  <c r="C2612" i="2" s="1"/>
  <c r="C2613" i="2" s="1"/>
  <c r="C2614" i="2" s="1"/>
  <c r="C2615" i="2" s="1"/>
  <c r="C2616" i="2" s="1"/>
  <c r="C2617" i="2" s="1"/>
  <c r="C2618" i="2" s="1"/>
  <c r="C2619" i="2" s="1"/>
  <c r="C2620" i="2" s="1"/>
  <c r="C2621" i="2" s="1"/>
  <c r="C2622" i="2" s="1"/>
  <c r="C2623" i="2" s="1"/>
  <c r="C2624" i="2" s="1"/>
  <c r="C2625" i="2" s="1"/>
  <c r="C2626" i="2" s="1"/>
  <c r="C2627" i="2" s="1"/>
  <c r="C2628" i="2" s="1"/>
  <c r="C2629" i="2" s="1"/>
  <c r="C2630" i="2" s="1"/>
  <c r="C2631" i="2" s="1"/>
  <c r="C2632" i="2" s="1"/>
  <c r="C2633" i="2" s="1"/>
  <c r="C2634" i="2" s="1"/>
  <c r="C2635" i="2" s="1"/>
  <c r="C2636" i="2" s="1"/>
  <c r="C2637" i="2" s="1"/>
  <c r="C2638" i="2" s="1"/>
  <c r="C2639" i="2" s="1"/>
  <c r="C2640" i="2" s="1"/>
  <c r="C2641" i="2" s="1"/>
  <c r="C2642" i="2" s="1"/>
  <c r="C2643" i="2" s="1"/>
  <c r="C2644" i="2" s="1"/>
  <c r="C2645" i="2" s="1"/>
  <c r="C2646" i="2" s="1"/>
  <c r="C2647" i="2" s="1"/>
  <c r="C2648" i="2" s="1"/>
  <c r="C2649" i="2" s="1"/>
  <c r="C2650" i="2" s="1"/>
  <c r="C2651" i="2" s="1"/>
  <c r="C2652" i="2" s="1"/>
  <c r="C2653" i="2" s="1"/>
  <c r="C2654" i="2" s="1"/>
  <c r="C2655" i="2" s="1"/>
  <c r="C2656" i="2" s="1"/>
  <c r="C2657" i="2" s="1"/>
  <c r="C2658" i="2" s="1"/>
  <c r="C2659" i="2" s="1"/>
  <c r="C2660" i="2" s="1"/>
  <c r="C2661" i="2" s="1"/>
  <c r="C2662" i="2" s="1"/>
  <c r="C2663" i="2" s="1"/>
  <c r="C2664" i="2" s="1"/>
  <c r="C2665" i="2" s="1"/>
  <c r="C2666" i="2" s="1"/>
  <c r="C2667" i="2" s="1"/>
  <c r="C2668" i="2" s="1"/>
  <c r="C2669" i="2" s="1"/>
  <c r="C2670" i="2" s="1"/>
  <c r="C2671" i="2" s="1"/>
  <c r="C2672" i="2" s="1"/>
  <c r="C2673" i="2" s="1"/>
  <c r="C2674" i="2" s="1"/>
  <c r="C2675" i="2" s="1"/>
  <c r="C2676" i="2" s="1"/>
  <c r="C2677" i="2" s="1"/>
  <c r="C2678" i="2" s="1"/>
  <c r="C2679" i="2" s="1"/>
  <c r="C2680" i="2" s="1"/>
  <c r="C2681" i="2" s="1"/>
  <c r="C2682" i="2" s="1"/>
  <c r="C2683" i="2" s="1"/>
  <c r="C2684" i="2" s="1"/>
  <c r="C2685" i="2" s="1"/>
  <c r="C2686" i="2" s="1"/>
  <c r="C2687" i="2" s="1"/>
  <c r="C2688" i="2" s="1"/>
  <c r="C2689" i="2" s="1"/>
  <c r="C2690" i="2" s="1"/>
  <c r="C2691" i="2" s="1"/>
  <c r="C2692" i="2" s="1"/>
  <c r="C2693" i="2" s="1"/>
  <c r="C2694" i="2" s="1"/>
  <c r="C2695" i="2" s="1"/>
  <c r="C2696" i="2" s="1"/>
  <c r="C2697" i="2" s="1"/>
  <c r="C2698" i="2" s="1"/>
  <c r="C2699" i="2" s="1"/>
  <c r="C2700" i="2" s="1"/>
  <c r="C2701" i="2" s="1"/>
  <c r="C2702" i="2" s="1"/>
  <c r="C2703" i="2" s="1"/>
  <c r="C2704" i="2" s="1"/>
  <c r="C2705" i="2" s="1"/>
  <c r="C2706" i="2" s="1"/>
  <c r="C2707" i="2" s="1"/>
  <c r="C2708" i="2" s="1"/>
  <c r="C2709" i="2" s="1"/>
  <c r="C2710" i="2" s="1"/>
  <c r="C2711" i="2" s="1"/>
  <c r="C2712" i="2" s="1"/>
  <c r="C2713" i="2" s="1"/>
  <c r="C2714" i="2" s="1"/>
  <c r="C2715" i="2" s="1"/>
  <c r="C2716" i="2" s="1"/>
  <c r="C2717" i="2" s="1"/>
  <c r="C2718" i="2" s="1"/>
  <c r="C2719" i="2" s="1"/>
  <c r="C2720" i="2" s="1"/>
  <c r="C2721" i="2" s="1"/>
  <c r="C2722" i="2" s="1"/>
  <c r="C2723" i="2" s="1"/>
  <c r="C2724" i="2" s="1"/>
  <c r="C2725" i="2" s="1"/>
  <c r="C2726" i="2" s="1"/>
  <c r="C2727" i="2" s="1"/>
  <c r="C2728" i="2" s="1"/>
  <c r="C2729" i="2" s="1"/>
  <c r="C2730" i="2" s="1"/>
  <c r="C2731" i="2" l="1"/>
  <c r="C2732" i="2" s="1"/>
  <c r="C2733" i="2" s="1"/>
  <c r="C2734" i="2" s="1"/>
  <c r="C2735" i="2" s="1"/>
  <c r="C2736" i="2" s="1"/>
  <c r="C2737" i="2" s="1"/>
  <c r="C2738" i="2" s="1"/>
  <c r="C2739" i="2" s="1"/>
  <c r="C2740" i="2" s="1"/>
  <c r="C2741" i="2" s="1"/>
  <c r="C2742" i="2" s="1"/>
  <c r="C2743" i="2" s="1"/>
  <c r="C2744" i="2" s="1"/>
  <c r="C2745" i="2" s="1"/>
  <c r="C2746" i="2" s="1"/>
  <c r="C2747" i="2" s="1"/>
  <c r="C2748" i="2" s="1"/>
  <c r="C2749" i="2" s="1"/>
  <c r="C2750" i="2" s="1"/>
  <c r="C2751" i="2" s="1"/>
  <c r="C2752" i="2" s="1"/>
  <c r="C2753" i="2" s="1"/>
  <c r="C2754" i="2" s="1"/>
  <c r="C2755" i="2" s="1"/>
  <c r="C2756" i="2" s="1"/>
  <c r="C2757" i="2" s="1"/>
  <c r="C2758" i="2" s="1"/>
  <c r="C2759" i="2" s="1"/>
  <c r="C2760" i="2" s="1"/>
  <c r="C2761" i="2" s="1"/>
  <c r="AM84" i="1"/>
  <c r="M60" i="1"/>
  <c r="AM60" i="1" s="1"/>
  <c r="C2762" i="2" l="1"/>
  <c r="C2763" i="2" s="1"/>
  <c r="C2764" i="2" s="1"/>
  <c r="C2765" i="2" s="1"/>
  <c r="C2766" i="2" s="1"/>
  <c r="C2767" i="2" s="1"/>
  <c r="C2768" i="2" s="1"/>
  <c r="C2769" i="2" s="1"/>
  <c r="C2770" i="2" s="1"/>
  <c r="C2771" i="2" s="1"/>
  <c r="C2772" i="2" s="1"/>
  <c r="C2773" i="2" s="1"/>
  <c r="C2774" i="2" s="1"/>
  <c r="C2775" i="2" s="1"/>
  <c r="C2776" i="2" s="1"/>
  <c r="C2777" i="2" s="1"/>
  <c r="C2778" i="2" s="1"/>
  <c r="C2779" i="2" s="1"/>
  <c r="C2780" i="2" s="1"/>
  <c r="C2781" i="2" s="1"/>
  <c r="C2782" i="2" s="1"/>
  <c r="C2783" i="2" s="1"/>
  <c r="C2784" i="2" s="1"/>
  <c r="C2785" i="2" s="1"/>
  <c r="C2786" i="2" s="1"/>
  <c r="C2787" i="2" s="1"/>
  <c r="C2788" i="2" s="1"/>
  <c r="C2789" i="2" s="1"/>
  <c r="C2790" i="2" s="1"/>
  <c r="C2791" i="2" s="1"/>
  <c r="AM8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M56" i="1"/>
  <c r="AM56" i="1" s="1"/>
  <c r="M57" i="1"/>
  <c r="AM57" i="1" s="1"/>
  <c r="M58" i="1"/>
  <c r="AM58" i="1" s="1"/>
  <c r="M59" i="1"/>
  <c r="AM59" i="1" s="1"/>
  <c r="M61" i="1"/>
  <c r="AM61" i="1" s="1"/>
  <c r="M62" i="1"/>
  <c r="AM62" i="1" s="1"/>
  <c r="M63" i="1"/>
  <c r="AM63" i="1" s="1"/>
  <c r="M64" i="1"/>
  <c r="AM64" i="1" s="1"/>
  <c r="M65" i="1"/>
  <c r="AM65" i="1" s="1"/>
  <c r="M66" i="1"/>
  <c r="AM66" i="1" s="1"/>
  <c r="M67" i="1"/>
  <c r="AM67" i="1" s="1"/>
  <c r="M68" i="1"/>
  <c r="AM68" i="1" s="1"/>
  <c r="M69" i="1"/>
  <c r="AM69" i="1" s="1"/>
  <c r="M70" i="1"/>
  <c r="AM70" i="1" s="1"/>
  <c r="M71" i="1"/>
  <c r="AM71" i="1" s="1"/>
  <c r="C2792" i="2" l="1"/>
  <c r="C2793" i="2" s="1"/>
  <c r="C2794" i="2" s="1"/>
  <c r="C2795" i="2" s="1"/>
  <c r="C2796" i="2" s="1"/>
  <c r="C2797" i="2" s="1"/>
  <c r="C2798" i="2" s="1"/>
  <c r="C2799" i="2" s="1"/>
  <c r="C2800" i="2" s="1"/>
  <c r="C2801" i="2" s="1"/>
  <c r="C2802" i="2" s="1"/>
  <c r="C2803" i="2" s="1"/>
  <c r="C2804" i="2" s="1"/>
  <c r="C2805" i="2" s="1"/>
  <c r="C2806" i="2" s="1"/>
  <c r="C2807" i="2" s="1"/>
  <c r="C2808" i="2" s="1"/>
  <c r="C2809" i="2" s="1"/>
  <c r="AM86" i="1"/>
  <c r="F283" i="3"/>
  <c r="H283" i="3"/>
  <c r="C2810" i="2" l="1"/>
  <c r="C2811" i="2" s="1"/>
  <c r="C2812" i="2" s="1"/>
  <c r="C2813" i="2" s="1"/>
  <c r="C2814" i="2" s="1"/>
  <c r="C2815" i="2" s="1"/>
  <c r="C2816" i="2" s="1"/>
  <c r="C2817" i="2" s="1"/>
  <c r="C2818" i="2" s="1"/>
  <c r="C2819" i="2" s="1"/>
  <c r="C2820" i="2" s="1"/>
  <c r="C2821" i="2" s="1"/>
  <c r="C2822" i="2" s="1"/>
  <c r="C2823" i="2" s="1"/>
  <c r="C2824" i="2" s="1"/>
  <c r="C2825" i="2" s="1"/>
  <c r="C2826" i="2" s="1"/>
  <c r="C2827" i="2" s="1"/>
  <c r="C2828" i="2" s="1"/>
  <c r="C2829" i="2" s="1"/>
  <c r="C2830" i="2" s="1"/>
  <c r="C2831" i="2" s="1"/>
  <c r="C2832" i="2" s="1"/>
  <c r="C2833" i="2" s="1"/>
  <c r="C2834" i="2" s="1"/>
  <c r="C2835" i="2" s="1"/>
  <c r="C2836" i="2" s="1"/>
  <c r="C2837" i="2" s="1"/>
  <c r="C2838" i="2" s="1"/>
  <c r="C2839" i="2" s="1"/>
  <c r="C2840" i="2" s="1"/>
  <c r="C2841" i="2" s="1"/>
  <c r="C2842" i="2" s="1"/>
  <c r="C2843" i="2" s="1"/>
  <c r="C2844" i="2" s="1"/>
  <c r="C2845" i="2" s="1"/>
  <c r="C2846" i="2" s="1"/>
  <c r="C2847" i="2" s="1"/>
  <c r="C2848" i="2" s="1"/>
  <c r="C2849" i="2" s="1"/>
  <c r="C2850" i="2" s="1"/>
  <c r="C2851" i="2" s="1"/>
  <c r="C2852" i="2" s="1"/>
  <c r="C2853" i="2" s="1"/>
  <c r="C2854" i="2" s="1"/>
  <c r="C2855" i="2" s="1"/>
  <c r="C2856" i="2" s="1"/>
  <c r="C2857" i="2" s="1"/>
  <c r="C2858" i="2" s="1"/>
  <c r="C2859" i="2" s="1"/>
  <c r="C2860" i="2" s="1"/>
  <c r="C2861" i="2" s="1"/>
  <c r="C2862" i="2" s="1"/>
  <c r="C2863" i="2" s="1"/>
  <c r="C2864" i="2" s="1"/>
  <c r="C2865" i="2" s="1"/>
  <c r="C2866" i="2" s="1"/>
  <c r="C2867" i="2" s="1"/>
  <c r="C2868" i="2" s="1"/>
  <c r="C2869" i="2" s="1"/>
  <c r="C2870" i="2" s="1"/>
  <c r="C2871" i="2" s="1"/>
  <c r="C2872" i="2" s="1"/>
  <c r="C2873" i="2" s="1"/>
  <c r="C2874" i="2" s="1"/>
  <c r="C2875" i="2" s="1"/>
  <c r="C2876" i="2" s="1"/>
  <c r="C2877" i="2" s="1"/>
  <c r="C2878" i="2" s="1"/>
  <c r="C2879" i="2" s="1"/>
  <c r="C2880" i="2" s="1"/>
  <c r="C2881" i="2" s="1"/>
  <c r="C2882" i="2" s="1"/>
  <c r="C2883" i="2" s="1"/>
  <c r="C2884" i="2" s="1"/>
  <c r="C2885" i="2" s="1"/>
  <c r="C2886" i="2" s="1"/>
  <c r="C2887" i="2" s="1"/>
  <c r="C2888" i="2" s="1"/>
  <c r="C2889" i="2" s="1"/>
  <c r="C2890" i="2" s="1"/>
  <c r="C2891" i="2" s="1"/>
  <c r="C2892" i="2" s="1"/>
  <c r="C2893" i="2" s="1"/>
  <c r="C2894" i="2" s="1"/>
  <c r="C2895" i="2" s="1"/>
  <c r="C2896" i="2" s="1"/>
  <c r="C2897" i="2" s="1"/>
  <c r="C2898" i="2" s="1"/>
  <c r="C2899" i="2" s="1"/>
  <c r="C2900" i="2" s="1"/>
  <c r="C2901" i="2" s="1"/>
  <c r="C2902" i="2" s="1"/>
  <c r="C2903" i="2" s="1"/>
  <c r="C2904" i="2" s="1"/>
  <c r="C2905" i="2" s="1"/>
  <c r="C2906" i="2" s="1"/>
  <c r="C2907" i="2" s="1"/>
  <c r="C2908" i="2" s="1"/>
  <c r="C2909" i="2" s="1"/>
  <c r="C2910" i="2" s="1"/>
  <c r="C2911" i="2" s="1"/>
  <c r="C2912" i="2" s="1"/>
  <c r="C2913" i="2" s="1"/>
  <c r="C2914" i="2" s="1"/>
  <c r="C2915" i="2" s="1"/>
  <c r="C2916" i="2" s="1"/>
  <c r="C2917" i="2" s="1"/>
  <c r="C2918" i="2" s="1"/>
  <c r="C2919" i="2" s="1"/>
  <c r="C2920" i="2" s="1"/>
  <c r="C2921" i="2" s="1"/>
  <c r="C2922" i="2" s="1"/>
  <c r="C2923" i="2" s="1"/>
  <c r="C2924" i="2" s="1"/>
  <c r="C2925" i="2" s="1"/>
  <c r="C2926" i="2" s="1"/>
  <c r="C2927" i="2" s="1"/>
  <c r="C2928" i="2" s="1"/>
  <c r="C2929" i="2" s="1"/>
  <c r="C2930" i="2" s="1"/>
  <c r="C2931" i="2" s="1"/>
  <c r="C2932" i="2" s="1"/>
  <c r="C2933" i="2" s="1"/>
  <c r="C2934" i="2" s="1"/>
  <c r="C2935" i="2" s="1"/>
  <c r="C2936" i="2" s="1"/>
  <c r="C2937" i="2" s="1"/>
  <c r="C2938" i="2" s="1"/>
  <c r="C2939" i="2" s="1"/>
  <c r="C2940" i="2" s="1"/>
  <c r="C2941" i="2" s="1"/>
  <c r="C2942" i="2" s="1"/>
  <c r="C2943" i="2" s="1"/>
  <c r="C2944" i="2" s="1"/>
  <c r="C2945" i="2" s="1"/>
  <c r="C2946" i="2" s="1"/>
  <c r="C2947" i="2" s="1"/>
  <c r="C2948" i="2" s="1"/>
  <c r="C2949" i="2" s="1"/>
  <c r="C2950" i="2" s="1"/>
  <c r="C2951" i="2" s="1"/>
  <c r="C2952" i="2" s="1"/>
  <c r="C2953" i="2" s="1"/>
  <c r="C2954" i="2" s="1"/>
  <c r="C2955" i="2" s="1"/>
  <c r="C2956" i="2" s="1"/>
  <c r="C2957" i="2" s="1"/>
  <c r="C2958" i="2" s="1"/>
  <c r="C2959" i="2" s="1"/>
  <c r="C2960" i="2" s="1"/>
  <c r="C2961" i="2" s="1"/>
  <c r="C2962" i="2" s="1"/>
  <c r="C2963" i="2" s="1"/>
  <c r="C2964" i="2" s="1"/>
  <c r="C2965" i="2" s="1"/>
  <c r="C2966" i="2" s="1"/>
  <c r="C2967" i="2" s="1"/>
  <c r="C2968" i="2" s="1"/>
  <c r="C2969" i="2" s="1"/>
  <c r="C2970" i="2" s="1"/>
  <c r="C2971" i="2" s="1"/>
  <c r="C2972" i="2" s="1"/>
  <c r="C2973" i="2" s="1"/>
  <c r="C2974" i="2" s="1"/>
  <c r="C2975" i="2" s="1"/>
  <c r="C2976" i="2" s="1"/>
  <c r="C2977" i="2" s="1"/>
  <c r="C2978" i="2" s="1"/>
  <c r="C2979" i="2" s="1"/>
  <c r="C2980" i="2" s="1"/>
  <c r="C2981" i="2" s="1"/>
  <c r="C2982" i="2" s="1"/>
  <c r="C2983" i="2" s="1"/>
  <c r="C2984" i="2" s="1"/>
  <c r="C2985" i="2" s="1"/>
  <c r="C2986" i="2" s="1"/>
  <c r="C2987" i="2" s="1"/>
  <c r="C2988" i="2" s="1"/>
  <c r="C2989" i="2" s="1"/>
  <c r="C2990" i="2" s="1"/>
  <c r="C2991" i="2" s="1"/>
  <c r="C2992" i="2" s="1"/>
  <c r="C2993" i="2" s="1"/>
  <c r="C2994" i="2" s="1"/>
  <c r="C2995" i="2" s="1"/>
  <c r="C2996" i="2" s="1"/>
  <c r="C2997" i="2" s="1"/>
  <c r="C2998" i="2" s="1"/>
  <c r="C2999" i="2" s="1"/>
  <c r="C3000" i="2" s="1"/>
  <c r="C3001" i="2" s="1"/>
  <c r="C3002" i="2" s="1"/>
  <c r="C3003" i="2" s="1"/>
  <c r="C3004" i="2" s="1"/>
  <c r="C3005" i="2" s="1"/>
  <c r="AM87" i="1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H47" i="3"/>
  <c r="C3006" i="2" l="1"/>
  <c r="C3007" i="2" s="1"/>
  <c r="C3008" i="2" s="1"/>
  <c r="C3009" i="2" s="1"/>
  <c r="C3010" i="2" s="1"/>
  <c r="C3011" i="2" s="1"/>
  <c r="C3012" i="2" s="1"/>
  <c r="C3013" i="2" s="1"/>
  <c r="C3014" i="2" s="1"/>
  <c r="C3015" i="2" s="1"/>
  <c r="C3016" i="2" s="1"/>
  <c r="C3017" i="2" s="1"/>
  <c r="C3018" i="2" s="1"/>
  <c r="C3019" i="2" s="1"/>
  <c r="C3020" i="2" s="1"/>
  <c r="C3021" i="2" s="1"/>
  <c r="C3022" i="2" s="1"/>
  <c r="C3023" i="2" s="1"/>
  <c r="C3024" i="2" s="1"/>
  <c r="C3025" i="2" s="1"/>
  <c r="C3026" i="2" s="1"/>
  <c r="C3027" i="2" s="1"/>
  <c r="C3028" i="2" s="1"/>
  <c r="C3029" i="2" s="1"/>
  <c r="C3030" i="2" s="1"/>
  <c r="C3031" i="2" s="1"/>
  <c r="C3032" i="2" s="1"/>
  <c r="C3033" i="2" s="1"/>
  <c r="C3034" i="2" s="1"/>
  <c r="C3035" i="2" s="1"/>
  <c r="C3036" i="2" s="1"/>
  <c r="AM94" i="1"/>
  <c r="AK158" i="1"/>
  <c r="AK15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5" i="1"/>
  <c r="AI156" i="1"/>
  <c r="AI167" i="1"/>
  <c r="AE167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5" i="1"/>
  <c r="AG156" i="1"/>
  <c r="AG167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5" i="1"/>
  <c r="AE156" i="1"/>
  <c r="AK165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5" i="1"/>
  <c r="AC156" i="1"/>
  <c r="AC167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5" i="1"/>
  <c r="AA156" i="1"/>
  <c r="AA167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Z152" i="1" s="1"/>
  <c r="P153" i="1"/>
  <c r="P155" i="1"/>
  <c r="Z155" i="1" s="1"/>
  <c r="P156" i="1"/>
  <c r="Z156" i="1" s="1"/>
  <c r="P157" i="1"/>
  <c r="Z157" i="1" s="1"/>
  <c r="P158" i="1"/>
  <c r="Z158" i="1" s="1"/>
  <c r="P159" i="1"/>
  <c r="Z159" i="1" s="1"/>
  <c r="P160" i="1"/>
  <c r="Z160" i="1" s="1"/>
  <c r="P161" i="1"/>
  <c r="Z161" i="1" s="1"/>
  <c r="P162" i="1"/>
  <c r="P163" i="1"/>
  <c r="Z163" i="1" s="1"/>
  <c r="P164" i="1"/>
  <c r="Z164" i="1" s="1"/>
  <c r="P165" i="1"/>
  <c r="Z165" i="1" s="1"/>
  <c r="P166" i="1"/>
  <c r="P167" i="1"/>
  <c r="M167" i="1"/>
  <c r="AM167" i="1" s="1"/>
  <c r="M166" i="1"/>
  <c r="M165" i="1"/>
  <c r="AM165" i="1" s="1"/>
  <c r="M164" i="1"/>
  <c r="AM164" i="1" s="1"/>
  <c r="M163" i="1"/>
  <c r="M162" i="1"/>
  <c r="AM162" i="1" s="1"/>
  <c r="M161" i="1"/>
  <c r="AM161" i="1" s="1"/>
  <c r="M160" i="1"/>
  <c r="AM160" i="1" s="1"/>
  <c r="M159" i="1"/>
  <c r="AM159" i="1" s="1"/>
  <c r="M158" i="1"/>
  <c r="M157" i="1"/>
  <c r="AM157" i="1" s="1"/>
  <c r="M156" i="1"/>
  <c r="M155" i="1"/>
  <c r="AM155" i="1" s="1"/>
  <c r="M153" i="1"/>
  <c r="M152" i="1"/>
  <c r="AM152" i="1" s="1"/>
  <c r="M151" i="1"/>
  <c r="AM151" i="1" s="1"/>
  <c r="M150" i="1"/>
  <c r="AM150" i="1" s="1"/>
  <c r="M149" i="1"/>
  <c r="AM149" i="1" s="1"/>
  <c r="M148" i="1"/>
  <c r="AM148" i="1" s="1"/>
  <c r="M147" i="1"/>
  <c r="AM147" i="1" s="1"/>
  <c r="M146" i="1"/>
  <c r="AM146" i="1" s="1"/>
  <c r="M145" i="1"/>
  <c r="AM145" i="1" s="1"/>
  <c r="M144" i="1"/>
  <c r="AM144" i="1" s="1"/>
  <c r="M143" i="1"/>
  <c r="AM143" i="1" s="1"/>
  <c r="M142" i="1"/>
  <c r="AM142" i="1" s="1"/>
  <c r="M141" i="1"/>
  <c r="AM141" i="1" s="1"/>
  <c r="M140" i="1"/>
  <c r="AM140" i="1" s="1"/>
  <c r="AK168" i="1"/>
  <c r="Z151" i="1"/>
  <c r="Z153" i="1"/>
  <c r="Z154" i="1"/>
  <c r="Z162" i="1"/>
  <c r="O154" i="1"/>
  <c r="O155" i="1"/>
  <c r="O157" i="1"/>
  <c r="O159" i="1"/>
  <c r="O161" i="1"/>
  <c r="O165" i="1"/>
  <c r="O167" i="1"/>
  <c r="O168" i="1"/>
  <c r="P42" i="1"/>
  <c r="C3037" i="2" l="1"/>
  <c r="C3038" i="2" s="1"/>
  <c r="C3039" i="2" s="1"/>
  <c r="C3040" i="2" s="1"/>
  <c r="C3041" i="2" s="1"/>
  <c r="C3042" i="2" s="1"/>
  <c r="C3043" i="2" s="1"/>
  <c r="C3044" i="2" s="1"/>
  <c r="C3045" i="2" s="1"/>
  <c r="C3046" i="2" s="1"/>
  <c r="C3047" i="2" s="1"/>
  <c r="C3048" i="2" s="1"/>
  <c r="C3049" i="2" s="1"/>
  <c r="C3050" i="2" s="1"/>
  <c r="C3051" i="2" s="1"/>
  <c r="C3052" i="2" s="1"/>
  <c r="C3053" i="2" s="1"/>
  <c r="C3054" i="2" s="1"/>
  <c r="C3055" i="2" s="1"/>
  <c r="C3056" i="2" s="1"/>
  <c r="C3057" i="2" s="1"/>
  <c r="C3058" i="2" s="1"/>
  <c r="C3059" i="2" s="1"/>
  <c r="C3060" i="2" s="1"/>
  <c r="C3061" i="2" s="1"/>
  <c r="C3062" i="2" s="1"/>
  <c r="C3063" i="2" s="1"/>
  <c r="C3064" i="2" s="1"/>
  <c r="C3065" i="2" s="1"/>
  <c r="C3066" i="2" s="1"/>
  <c r="C3067" i="2" s="1"/>
  <c r="C3068" i="2" s="1"/>
  <c r="C3069" i="2" s="1"/>
  <c r="C3070" i="2" s="1"/>
  <c r="C3071" i="2" s="1"/>
  <c r="C3072" i="2" s="1"/>
  <c r="C3073" i="2" s="1"/>
  <c r="C3074" i="2" s="1"/>
  <c r="C3075" i="2" s="1"/>
  <c r="C3076" i="2" s="1"/>
  <c r="C3077" i="2" s="1"/>
  <c r="C3078" i="2" s="1"/>
  <c r="C3079" i="2" s="1"/>
  <c r="C3080" i="2" s="1"/>
  <c r="C3081" i="2" s="1"/>
  <c r="C3082" i="2" s="1"/>
  <c r="C3083" i="2" s="1"/>
  <c r="C3084" i="2" s="1"/>
  <c r="C3085" i="2" s="1"/>
  <c r="C3086" i="2" s="1"/>
  <c r="C3087" i="2" s="1"/>
  <c r="C3088" i="2" s="1"/>
  <c r="C3089" i="2" s="1"/>
  <c r="C3090" i="2" s="1"/>
  <c r="C3091" i="2" s="1"/>
  <c r="C3092" i="2" s="1"/>
  <c r="C3093" i="2" s="1"/>
  <c r="C3094" i="2" s="1"/>
  <c r="C3095" i="2" s="1"/>
  <c r="AM95" i="1"/>
  <c r="O160" i="1"/>
  <c r="O153" i="1"/>
  <c r="AM153" i="1"/>
  <c r="AK150" i="1"/>
  <c r="O163" i="1"/>
  <c r="AM163" i="1"/>
  <c r="O156" i="1"/>
  <c r="AM156" i="1"/>
  <c r="O152" i="1"/>
  <c r="O158" i="1"/>
  <c r="AM158" i="1"/>
  <c r="O166" i="1"/>
  <c r="AM166" i="1"/>
  <c r="O151" i="1"/>
  <c r="O164" i="1"/>
  <c r="AK152" i="1"/>
  <c r="AL152" i="1" s="1"/>
  <c r="AL168" i="1"/>
  <c r="AK151" i="1"/>
  <c r="AK167" i="1"/>
  <c r="AL167" i="1" s="1"/>
  <c r="AK166" i="1"/>
  <c r="AL166" i="1" s="1"/>
  <c r="AK157" i="1"/>
  <c r="AL157" i="1" s="1"/>
  <c r="AL158" i="1"/>
  <c r="AK162" i="1"/>
  <c r="AK154" i="1"/>
  <c r="AL154" i="1" s="1"/>
  <c r="AK160" i="1"/>
  <c r="AL160" i="1" s="1"/>
  <c r="AK163" i="1"/>
  <c r="AL163" i="1" s="1"/>
  <c r="AK155" i="1"/>
  <c r="AL155" i="1" s="1"/>
  <c r="AK164" i="1"/>
  <c r="AK156" i="1"/>
  <c r="AL156" i="1" s="1"/>
  <c r="AK161" i="1"/>
  <c r="AL161" i="1" s="1"/>
  <c r="AK153" i="1"/>
  <c r="AL153" i="1" s="1"/>
  <c r="AL159" i="1"/>
  <c r="O162" i="1"/>
  <c r="AL165" i="1"/>
  <c r="AK53" i="1"/>
  <c r="AK54" i="1"/>
  <c r="AK55" i="1"/>
  <c r="P55" i="1"/>
  <c r="Z55" i="1" s="1"/>
  <c r="P53" i="1"/>
  <c r="Z53" i="1" s="1"/>
  <c r="P54" i="1"/>
  <c r="Z54" i="1" s="1"/>
  <c r="O56" i="1"/>
  <c r="O57" i="1"/>
  <c r="O58" i="1"/>
  <c r="O59" i="1"/>
  <c r="O26" i="1"/>
  <c r="O42" i="1"/>
  <c r="O44" i="1"/>
  <c r="M51" i="1"/>
  <c r="M52" i="1"/>
  <c r="M53" i="1"/>
  <c r="M54" i="1"/>
  <c r="M55" i="1"/>
  <c r="M43" i="1"/>
  <c r="M44" i="1"/>
  <c r="AM44" i="1" s="1"/>
  <c r="M45" i="1"/>
  <c r="M46" i="1"/>
  <c r="M47" i="1"/>
  <c r="M48" i="1"/>
  <c r="M49" i="1"/>
  <c r="M50" i="1"/>
  <c r="P52" i="1"/>
  <c r="P51" i="1"/>
  <c r="P50" i="1"/>
  <c r="P49" i="1"/>
  <c r="P48" i="1"/>
  <c r="P47" i="1"/>
  <c r="P46" i="1"/>
  <c r="P45" i="1"/>
  <c r="P44" i="1"/>
  <c r="P43" i="1"/>
  <c r="C3096" i="2" l="1"/>
  <c r="C3097" i="2" s="1"/>
  <c r="C3098" i="2" s="1"/>
  <c r="C3099" i="2" s="1"/>
  <c r="C3100" i="2" s="1"/>
  <c r="C3101" i="2" s="1"/>
  <c r="C3102" i="2" s="1"/>
  <c r="C3103" i="2" s="1"/>
  <c r="C3104" i="2" s="1"/>
  <c r="C3105" i="2" s="1"/>
  <c r="C3106" i="2" s="1"/>
  <c r="C3107" i="2" s="1"/>
  <c r="C3108" i="2" s="1"/>
  <c r="C3109" i="2" s="1"/>
  <c r="C3110" i="2" s="1"/>
  <c r="C3111" i="2" s="1"/>
  <c r="C3112" i="2" s="1"/>
  <c r="C3113" i="2" s="1"/>
  <c r="C3114" i="2" s="1"/>
  <c r="C3115" i="2" s="1"/>
  <c r="C3116" i="2" s="1"/>
  <c r="C3117" i="2" s="1"/>
  <c r="C3118" i="2" s="1"/>
  <c r="C3119" i="2" s="1"/>
  <c r="C3120" i="2" s="1"/>
  <c r="C3121" i="2" s="1"/>
  <c r="C3122" i="2" s="1"/>
  <c r="C3123" i="2" s="1"/>
  <c r="C3124" i="2" s="1"/>
  <c r="C3125" i="2" s="1"/>
  <c r="C3126" i="2" s="1"/>
  <c r="C3127" i="2" s="1"/>
  <c r="C3128" i="2" s="1"/>
  <c r="C3129" i="2" s="1"/>
  <c r="C3130" i="2" s="1"/>
  <c r="C3131" i="2" s="1"/>
  <c r="C3132" i="2" s="1"/>
  <c r="C3133" i="2" s="1"/>
  <c r="C3134" i="2" s="1"/>
  <c r="C3135" i="2" s="1"/>
  <c r="C3136" i="2" s="1"/>
  <c r="C3137" i="2" s="1"/>
  <c r="C3138" i="2" s="1"/>
  <c r="C3139" i="2" s="1"/>
  <c r="C3140" i="2" s="1"/>
  <c r="C3141" i="2" s="1"/>
  <c r="C3142" i="2" s="1"/>
  <c r="C3143" i="2" s="1"/>
  <c r="C3144" i="2" s="1"/>
  <c r="C3145" i="2" s="1"/>
  <c r="C3146" i="2" s="1"/>
  <c r="C3147" i="2" s="1"/>
  <c r="C3148" i="2" s="1"/>
  <c r="C3149" i="2" s="1"/>
  <c r="C3150" i="2" s="1"/>
  <c r="C3151" i="2" s="1"/>
  <c r="C3152" i="2" s="1"/>
  <c r="C3153" i="2" s="1"/>
  <c r="C3154" i="2" s="1"/>
  <c r="C3155" i="2" s="1"/>
  <c r="C3156" i="2" s="1"/>
  <c r="C3157" i="2" s="1"/>
  <c r="C3158" i="2" s="1"/>
  <c r="C3159" i="2" s="1"/>
  <c r="C3160" i="2" s="1"/>
  <c r="C3161" i="2" s="1"/>
  <c r="C3162" i="2" s="1"/>
  <c r="C3163" i="2" s="1"/>
  <c r="C3164" i="2" s="1"/>
  <c r="C3165" i="2" s="1"/>
  <c r="C3166" i="2" s="1"/>
  <c r="C3167" i="2" s="1"/>
  <c r="C3168" i="2" s="1"/>
  <c r="C3169" i="2" s="1"/>
  <c r="C3170" i="2" s="1"/>
  <c r="C3171" i="2" s="1"/>
  <c r="C3172" i="2" s="1"/>
  <c r="C3173" i="2" s="1"/>
  <c r="C3174" i="2" s="1"/>
  <c r="C3175" i="2" s="1"/>
  <c r="C3176" i="2" s="1"/>
  <c r="C3177" i="2" s="1"/>
  <c r="C3178" i="2" s="1"/>
  <c r="C3179" i="2" s="1"/>
  <c r="C3180" i="2" s="1"/>
  <c r="C3181" i="2" s="1"/>
  <c r="C3182" i="2" s="1"/>
  <c r="C3183" i="2" s="1"/>
  <c r="C3184" i="2" s="1"/>
  <c r="C3185" i="2" s="1"/>
  <c r="C3186" i="2" s="1"/>
  <c r="C3187" i="2" s="1"/>
  <c r="C3188" i="2" s="1"/>
  <c r="C3189" i="2" s="1"/>
  <c r="C3190" i="2" s="1"/>
  <c r="C3191" i="2" s="1"/>
  <c r="C3192" i="2" s="1"/>
  <c r="C3193" i="2" s="1"/>
  <c r="C3194" i="2" s="1"/>
  <c r="C3195" i="2" s="1"/>
  <c r="C3196" i="2" s="1"/>
  <c r="C3197" i="2" s="1"/>
  <c r="C3198" i="2" s="1"/>
  <c r="C3199" i="2" s="1"/>
  <c r="C3200" i="2" s="1"/>
  <c r="C3201" i="2" s="1"/>
  <c r="C3202" i="2" s="1"/>
  <c r="C3203" i="2" s="1"/>
  <c r="C3204" i="2" s="1"/>
  <c r="C3205" i="2" s="1"/>
  <c r="C3206" i="2" s="1"/>
  <c r="C3207" i="2" s="1"/>
  <c r="C3208" i="2" s="1"/>
  <c r="C3209" i="2" s="1"/>
  <c r="C3210" i="2" s="1"/>
  <c r="C3211" i="2" s="1"/>
  <c r="C3212" i="2" s="1"/>
  <c r="C3213" i="2" s="1"/>
  <c r="C3214" i="2" s="1"/>
  <c r="C3215" i="2" s="1"/>
  <c r="C3216" i="2" s="1"/>
  <c r="C3217" i="2" s="1"/>
  <c r="C3218" i="2" s="1"/>
  <c r="C3219" i="2" s="1"/>
  <c r="C3220" i="2" s="1"/>
  <c r="C3221" i="2" s="1"/>
  <c r="C3222" i="2" s="1"/>
  <c r="C3223" i="2" s="1"/>
  <c r="C3224" i="2" s="1"/>
  <c r="C3225" i="2" s="1"/>
  <c r="C3226" i="2" s="1"/>
  <c r="C3227" i="2" s="1"/>
  <c r="C3228" i="2" s="1"/>
  <c r="C3229" i="2" s="1"/>
  <c r="C3230" i="2" s="1"/>
  <c r="C3231" i="2" s="1"/>
  <c r="C3232" i="2" s="1"/>
  <c r="C3233" i="2" s="1"/>
  <c r="C3234" i="2" s="1"/>
  <c r="C3235" i="2" s="1"/>
  <c r="C3236" i="2" s="1"/>
  <c r="C3237" i="2" s="1"/>
  <c r="C3238" i="2" s="1"/>
  <c r="C3239" i="2" s="1"/>
  <c r="C3240" i="2" s="1"/>
  <c r="C3241" i="2" s="1"/>
  <c r="C3242" i="2" s="1"/>
  <c r="C3243" i="2" s="1"/>
  <c r="C3244" i="2" s="1"/>
  <c r="C3245" i="2" s="1"/>
  <c r="C3246" i="2" s="1"/>
  <c r="C3247" i="2" s="1"/>
  <c r="C3248" i="2" s="1"/>
  <c r="C3249" i="2" s="1"/>
  <c r="C3250" i="2" s="1"/>
  <c r="C3251" i="2" s="1"/>
  <c r="C3252" i="2" s="1"/>
  <c r="C3253" i="2" s="1"/>
  <c r="C3254" i="2" s="1"/>
  <c r="C3255" i="2" s="1"/>
  <c r="C3256" i="2" s="1"/>
  <c r="C3257" i="2" s="1"/>
  <c r="C3258" i="2" s="1"/>
  <c r="C3259" i="2" s="1"/>
  <c r="C3260" i="2" s="1"/>
  <c r="C3261" i="2" s="1"/>
  <c r="C3262" i="2" s="1"/>
  <c r="C3263" i="2" s="1"/>
  <c r="C3264" i="2" s="1"/>
  <c r="C3265" i="2" s="1"/>
  <c r="C3266" i="2" s="1"/>
  <c r="C3267" i="2" s="1"/>
  <c r="C3268" i="2" s="1"/>
  <c r="C3269" i="2" s="1"/>
  <c r="C3270" i="2" s="1"/>
  <c r="C3271" i="2" s="1"/>
  <c r="C3272" i="2" s="1"/>
  <c r="C3273" i="2" s="1"/>
  <c r="C3274" i="2" s="1"/>
  <c r="C3275" i="2" s="1"/>
  <c r="C3276" i="2" s="1"/>
  <c r="C3277" i="2" s="1"/>
  <c r="C3278" i="2" s="1"/>
  <c r="C3279" i="2" s="1"/>
  <c r="C3280" i="2" s="1"/>
  <c r="C3281" i="2" s="1"/>
  <c r="C3282" i="2" s="1"/>
  <c r="C3283" i="2" s="1"/>
  <c r="C3284" i="2" s="1"/>
  <c r="C3285" i="2" s="1"/>
  <c r="C3286" i="2" s="1"/>
  <c r="C3287" i="2" s="1"/>
  <c r="C3288" i="2" s="1"/>
  <c r="C3289" i="2" s="1"/>
  <c r="C3290" i="2" s="1"/>
  <c r="C3291" i="2" s="1"/>
  <c r="C3292" i="2" s="1"/>
  <c r="C3293" i="2" s="1"/>
  <c r="C3294" i="2" s="1"/>
  <c r="C3295" i="2" s="1"/>
  <c r="C3296" i="2" s="1"/>
  <c r="C3297" i="2" s="1"/>
  <c r="C3298" i="2" s="1"/>
  <c r="AM97" i="1"/>
  <c r="O45" i="1"/>
  <c r="AM45" i="1"/>
  <c r="O43" i="1"/>
  <c r="AM43" i="1"/>
  <c r="O50" i="1"/>
  <c r="AM50" i="1"/>
  <c r="O55" i="1"/>
  <c r="AL55" i="1" s="1"/>
  <c r="AM55" i="1"/>
  <c r="O49" i="1"/>
  <c r="AM49" i="1"/>
  <c r="O54" i="1"/>
  <c r="AM54" i="1"/>
  <c r="AL164" i="1"/>
  <c r="O48" i="1"/>
  <c r="AM48" i="1"/>
  <c r="O53" i="1"/>
  <c r="AL53" i="1" s="1"/>
  <c r="AM53" i="1"/>
  <c r="O47" i="1"/>
  <c r="AM47" i="1"/>
  <c r="O52" i="1"/>
  <c r="AM52" i="1"/>
  <c r="AL151" i="1"/>
  <c r="O46" i="1"/>
  <c r="AM46" i="1"/>
  <c r="O51" i="1"/>
  <c r="AM51" i="1"/>
  <c r="AL162" i="1"/>
  <c r="AL54" i="1"/>
  <c r="P41" i="1"/>
  <c r="P28" i="1"/>
  <c r="P29" i="1"/>
  <c r="P30" i="1"/>
  <c r="P31" i="1"/>
  <c r="P32" i="1"/>
  <c r="P33" i="1"/>
  <c r="P34" i="1"/>
  <c r="P35" i="1"/>
  <c r="P36" i="1"/>
  <c r="P37" i="1"/>
  <c r="P38" i="1"/>
  <c r="P39" i="1"/>
  <c r="Z39" i="1" s="1"/>
  <c r="P40" i="1"/>
  <c r="M41" i="1"/>
  <c r="M28" i="1"/>
  <c r="M29" i="1"/>
  <c r="M30" i="1"/>
  <c r="M31" i="1"/>
  <c r="M32" i="1"/>
  <c r="M33" i="1"/>
  <c r="M34" i="1"/>
  <c r="M35" i="1"/>
  <c r="M36" i="1"/>
  <c r="M37" i="1"/>
  <c r="M38" i="1"/>
  <c r="M39" i="1"/>
  <c r="AM39" i="1" s="1"/>
  <c r="M40" i="1"/>
  <c r="AK39" i="1"/>
  <c r="O38" i="1" l="1"/>
  <c r="AM38" i="1"/>
  <c r="O30" i="1"/>
  <c r="AM30" i="1"/>
  <c r="O37" i="1"/>
  <c r="AM37" i="1"/>
  <c r="O28" i="1"/>
  <c r="AM28" i="1"/>
  <c r="O34" i="1"/>
  <c r="AM34" i="1"/>
  <c r="O33" i="1"/>
  <c r="AM33" i="1"/>
  <c r="O29" i="1"/>
  <c r="AM29" i="1"/>
  <c r="O35" i="1"/>
  <c r="AM35" i="1"/>
  <c r="O40" i="1"/>
  <c r="AM40" i="1"/>
  <c r="O32" i="1"/>
  <c r="AM32" i="1"/>
  <c r="O36" i="1"/>
  <c r="AM36" i="1"/>
  <c r="O41" i="1"/>
  <c r="AM41" i="1"/>
  <c r="O31" i="1"/>
  <c r="AM31" i="1"/>
  <c r="O39" i="1"/>
  <c r="AL39" i="1" s="1"/>
  <c r="P27" i="1" l="1"/>
  <c r="M27" i="1"/>
  <c r="AB139" i="1"/>
  <c r="AA140" i="1" s="1"/>
  <c r="AI139" i="1"/>
  <c r="AG139" i="1"/>
  <c r="AE139" i="1"/>
  <c r="AC139" i="1"/>
  <c r="AA139" i="1"/>
  <c r="P139" i="1"/>
  <c r="M139" i="1"/>
  <c r="AM139" i="1" s="1"/>
  <c r="O27" i="1" l="1"/>
  <c r="AM27" i="1"/>
  <c r="AI131" i="1"/>
  <c r="AG131" i="1"/>
  <c r="AE131" i="1"/>
  <c r="AC131" i="1"/>
  <c r="AA131" i="1"/>
  <c r="P131" i="1"/>
  <c r="M131" i="1"/>
  <c r="AM131" i="1" s="1"/>
  <c r="P19" i="1"/>
  <c r="M19" i="1"/>
  <c r="AM19" i="1" s="1"/>
  <c r="AI127" i="1" l="1"/>
  <c r="AI128" i="1"/>
  <c r="AI129" i="1"/>
  <c r="AI130" i="1"/>
  <c r="AG127" i="1"/>
  <c r="AG128" i="1"/>
  <c r="AG129" i="1"/>
  <c r="AG130" i="1"/>
  <c r="AE127" i="1"/>
  <c r="AE128" i="1"/>
  <c r="AE129" i="1"/>
  <c r="AE130" i="1"/>
  <c r="AC127" i="1"/>
  <c r="AC128" i="1"/>
  <c r="AC129" i="1"/>
  <c r="AC130" i="1"/>
  <c r="AA127" i="1"/>
  <c r="AA128" i="1"/>
  <c r="AA129" i="1"/>
  <c r="AA130" i="1"/>
  <c r="P127" i="1"/>
  <c r="P128" i="1"/>
  <c r="P129" i="1"/>
  <c r="P130" i="1"/>
  <c r="M127" i="1"/>
  <c r="AM127" i="1" s="1"/>
  <c r="M128" i="1"/>
  <c r="AM128" i="1" s="1"/>
  <c r="M129" i="1"/>
  <c r="AM129" i="1" s="1"/>
  <c r="M130" i="1"/>
  <c r="AM130" i="1" s="1"/>
  <c r="P15" i="1"/>
  <c r="P16" i="1"/>
  <c r="P17" i="1"/>
  <c r="P18" i="1"/>
  <c r="M15" i="1"/>
  <c r="AM15" i="1" s="1"/>
  <c r="M16" i="1"/>
  <c r="AM16" i="1" s="1"/>
  <c r="M17" i="1"/>
  <c r="AM17" i="1" s="1"/>
  <c r="M18" i="1"/>
  <c r="AM18" i="1" s="1"/>
  <c r="M12" i="1" l="1"/>
  <c r="AM12" i="1" s="1"/>
  <c r="AK11" i="1"/>
  <c r="P12" i="1"/>
  <c r="P11" i="1"/>
  <c r="Z11" i="1" s="1"/>
  <c r="O11" i="1"/>
  <c r="AL11" i="1" l="1"/>
  <c r="AI125" i="1"/>
  <c r="AI126" i="1"/>
  <c r="AG125" i="1"/>
  <c r="AG126" i="1"/>
  <c r="AE125" i="1"/>
  <c r="AE126" i="1"/>
  <c r="AC125" i="1"/>
  <c r="AC126" i="1"/>
  <c r="AA125" i="1"/>
  <c r="AA126" i="1"/>
  <c r="P125" i="1"/>
  <c r="P126" i="1"/>
  <c r="P13" i="1"/>
  <c r="P14" i="1"/>
  <c r="M126" i="1"/>
  <c r="AM126" i="1" s="1"/>
  <c r="M125" i="1"/>
  <c r="AM125" i="1" s="1"/>
  <c r="M13" i="1"/>
  <c r="AM13" i="1" s="1"/>
  <c r="M14" i="1"/>
  <c r="AM14" i="1" s="1"/>
  <c r="AA121" i="1" l="1"/>
  <c r="AA120" i="1"/>
  <c r="AI119" i="1"/>
  <c r="AI120" i="1"/>
  <c r="AI121" i="1"/>
  <c r="AI122" i="1"/>
  <c r="AI123" i="1"/>
  <c r="AI124" i="1"/>
  <c r="AG119" i="1"/>
  <c r="AG120" i="1"/>
  <c r="AG121" i="1"/>
  <c r="AG122" i="1"/>
  <c r="AG123" i="1"/>
  <c r="AG124" i="1"/>
  <c r="AE119" i="1"/>
  <c r="AE120" i="1"/>
  <c r="AE121" i="1"/>
  <c r="AE122" i="1"/>
  <c r="AE123" i="1"/>
  <c r="AE124" i="1"/>
  <c r="AC119" i="1"/>
  <c r="AC120" i="1"/>
  <c r="AC121" i="1"/>
  <c r="AC122" i="1"/>
  <c r="AC123" i="1"/>
  <c r="AC124" i="1"/>
  <c r="AA119" i="1"/>
  <c r="AA122" i="1"/>
  <c r="AA123" i="1"/>
  <c r="AA124" i="1"/>
  <c r="P119" i="1"/>
  <c r="P120" i="1"/>
  <c r="P121" i="1"/>
  <c r="P122" i="1"/>
  <c r="P123" i="1"/>
  <c r="P124" i="1"/>
  <c r="M124" i="1"/>
  <c r="AM124" i="1" s="1"/>
  <c r="M123" i="1"/>
  <c r="AM123" i="1" s="1"/>
  <c r="M122" i="1"/>
  <c r="AM122" i="1" s="1"/>
  <c r="M121" i="1"/>
  <c r="AM121" i="1" s="1"/>
  <c r="M120" i="1"/>
  <c r="AM120" i="1" s="1"/>
  <c r="M119" i="1"/>
  <c r="AM119" i="1" s="1"/>
  <c r="M118" i="1"/>
  <c r="AM118" i="1" s="1"/>
  <c r="M117" i="1"/>
  <c r="AM117" i="1" s="1"/>
  <c r="M116" i="1"/>
  <c r="AM116" i="1" s="1"/>
  <c r="P9" i="1"/>
  <c r="P10" i="1"/>
  <c r="P5" i="1"/>
  <c r="P6" i="1"/>
  <c r="P7" i="1"/>
  <c r="P8" i="1"/>
  <c r="M10" i="1"/>
  <c r="AM10" i="1" s="1"/>
  <c r="M7" i="1"/>
  <c r="AM7" i="1" s="1"/>
  <c r="M8" i="1"/>
  <c r="AM8" i="1" s="1"/>
  <c r="M9" i="1"/>
  <c r="AM9" i="1" s="1"/>
  <c r="M6" i="1"/>
  <c r="AM6" i="1" s="1"/>
  <c r="K194" i="3" l="1"/>
  <c r="K195" i="3"/>
  <c r="K196" i="3"/>
  <c r="K197" i="3"/>
  <c r="K198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21" i="3"/>
  <c r="K222" i="3"/>
  <c r="K223" i="3"/>
  <c r="K224" i="3"/>
  <c r="K225" i="3"/>
  <c r="K226" i="3"/>
  <c r="K235" i="3"/>
  <c r="K236" i="3"/>
  <c r="K237" i="3"/>
  <c r="K238" i="3"/>
  <c r="K239" i="3"/>
  <c r="K240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J178" i="3"/>
  <c r="J179" i="3"/>
  <c r="J180" i="3"/>
  <c r="J181" i="3"/>
  <c r="J182" i="3"/>
  <c r="K216" i="3"/>
  <c r="J184" i="3"/>
  <c r="J186" i="3"/>
  <c r="J187" i="3"/>
  <c r="J188" i="3"/>
  <c r="J189" i="3"/>
  <c r="D283" i="3"/>
  <c r="J282" i="3"/>
  <c r="J281" i="3"/>
  <c r="J280" i="3"/>
  <c r="J279" i="3"/>
  <c r="J278" i="3"/>
  <c r="J277" i="3"/>
  <c r="J276" i="3"/>
  <c r="J275" i="3"/>
  <c r="J274" i="3"/>
  <c r="J273" i="3"/>
  <c r="J272" i="3"/>
  <c r="J271" i="3"/>
  <c r="J270" i="3"/>
  <c r="J269" i="3"/>
  <c r="J268" i="3"/>
  <c r="J267" i="3"/>
  <c r="J266" i="3"/>
  <c r="J265" i="3"/>
  <c r="J264" i="3"/>
  <c r="J263" i="3"/>
  <c r="J262" i="3"/>
  <c r="J261" i="3"/>
  <c r="J260" i="3"/>
  <c r="J259" i="3"/>
  <c r="J258" i="3"/>
  <c r="J257" i="3"/>
  <c r="J256" i="3"/>
  <c r="J255" i="3"/>
  <c r="J254" i="3"/>
  <c r="J253" i="3"/>
  <c r="J252" i="3"/>
  <c r="J251" i="3"/>
  <c r="J250" i="3"/>
  <c r="J249" i="3"/>
  <c r="J248" i="3"/>
  <c r="J247" i="3"/>
  <c r="J246" i="3"/>
  <c r="J245" i="3"/>
  <c r="J244" i="3"/>
  <c r="J243" i="3"/>
  <c r="J242" i="3"/>
  <c r="J241" i="3"/>
  <c r="J240" i="3"/>
  <c r="J239" i="3"/>
  <c r="J238" i="3"/>
  <c r="J237" i="3"/>
  <c r="J236" i="3"/>
  <c r="J235" i="3"/>
  <c r="J234" i="3"/>
  <c r="J233" i="3"/>
  <c r="J232" i="3"/>
  <c r="J231" i="3"/>
  <c r="J230" i="3"/>
  <c r="J229" i="3"/>
  <c r="J228" i="3"/>
  <c r="J227" i="3"/>
  <c r="J226" i="3"/>
  <c r="J225" i="3"/>
  <c r="J224" i="3"/>
  <c r="J223" i="3"/>
  <c r="J222" i="3"/>
  <c r="J221" i="3"/>
  <c r="J220" i="3"/>
  <c r="J219" i="3"/>
  <c r="J218" i="3"/>
  <c r="J217" i="3"/>
  <c r="J216" i="3"/>
  <c r="J215" i="3"/>
  <c r="J214" i="3"/>
  <c r="J213" i="3"/>
  <c r="J212" i="3"/>
  <c r="J211" i="3"/>
  <c r="J210" i="3"/>
  <c r="J209" i="3"/>
  <c r="J208" i="3"/>
  <c r="J207" i="3"/>
  <c r="J206" i="3"/>
  <c r="J205" i="3"/>
  <c r="J204" i="3"/>
  <c r="J203" i="3"/>
  <c r="J202" i="3"/>
  <c r="J201" i="3"/>
  <c r="J200" i="3"/>
  <c r="J199" i="3"/>
  <c r="J198" i="3"/>
  <c r="J197" i="3"/>
  <c r="J196" i="3"/>
  <c r="J195" i="3"/>
  <c r="J194" i="3"/>
  <c r="J193" i="3"/>
  <c r="J192" i="3"/>
  <c r="J191" i="3"/>
  <c r="J190" i="3"/>
  <c r="J185" i="3"/>
  <c r="AK108" i="1"/>
  <c r="AK107" i="1"/>
  <c r="AK106" i="1"/>
  <c r="AK105" i="1"/>
  <c r="AK104" i="1"/>
  <c r="AK103" i="1"/>
  <c r="AK102" i="1"/>
  <c r="AK101" i="1"/>
  <c r="AK100" i="1"/>
  <c r="AK99" i="1"/>
  <c r="AK98" i="1"/>
  <c r="AK97" i="1"/>
  <c r="AK96" i="1"/>
  <c r="AK95" i="1"/>
  <c r="AK94" i="1"/>
  <c r="AK93" i="1"/>
  <c r="AK92" i="1"/>
  <c r="AK91" i="1"/>
  <c r="AK90" i="1"/>
  <c r="AK89" i="1"/>
  <c r="AK88" i="1"/>
  <c r="AK87" i="1"/>
  <c r="AK86" i="1"/>
  <c r="AK85" i="1"/>
  <c r="AK84" i="1"/>
  <c r="AK75" i="1"/>
  <c r="AK74" i="1"/>
  <c r="AK73" i="1"/>
  <c r="AK72" i="1"/>
  <c r="AK71" i="1"/>
  <c r="AK70" i="1"/>
  <c r="AK69" i="1"/>
  <c r="AK68" i="1"/>
  <c r="AK67" i="1"/>
  <c r="AK66" i="1"/>
  <c r="AK65" i="1"/>
  <c r="AK64" i="1"/>
  <c r="AK63" i="1"/>
  <c r="AK62" i="1"/>
  <c r="AK61" i="1"/>
  <c r="AK60" i="1"/>
  <c r="AK59" i="1"/>
  <c r="AK58" i="1"/>
  <c r="AK57" i="1"/>
  <c r="AK56" i="1"/>
  <c r="AK52" i="1"/>
  <c r="AK51" i="1"/>
  <c r="AK50" i="1"/>
  <c r="AK49" i="1"/>
  <c r="AK48" i="1"/>
  <c r="AK47" i="1"/>
  <c r="AK46" i="1"/>
  <c r="AL46" i="1" s="1"/>
  <c r="AK45" i="1"/>
  <c r="AK44" i="1"/>
  <c r="AK43" i="1"/>
  <c r="AK42" i="1"/>
  <c r="AK41" i="1"/>
  <c r="AK40" i="1"/>
  <c r="AK38" i="1"/>
  <c r="AK37" i="1"/>
  <c r="AK36" i="1"/>
  <c r="AK35" i="1"/>
  <c r="AK34" i="1"/>
  <c r="AK33" i="1"/>
  <c r="AK32" i="1"/>
  <c r="AK31" i="1"/>
  <c r="AK30" i="1"/>
  <c r="AK29" i="1"/>
  <c r="AK28" i="1"/>
  <c r="AK27" i="1"/>
  <c r="AK26" i="1"/>
  <c r="AK25" i="1"/>
  <c r="AK24" i="1"/>
  <c r="AK23" i="1"/>
  <c r="AK22" i="1"/>
  <c r="AK21" i="1"/>
  <c r="AK20" i="1"/>
  <c r="AK19" i="1"/>
  <c r="AK18" i="1"/>
  <c r="AK17" i="1"/>
  <c r="AK16" i="1"/>
  <c r="AK15" i="1"/>
  <c r="AK14" i="1"/>
  <c r="AK13" i="1"/>
  <c r="AK12" i="1"/>
  <c r="AK10" i="1"/>
  <c r="AK9" i="1"/>
  <c r="AK8" i="1"/>
  <c r="AK7" i="1"/>
  <c r="AK6" i="1"/>
  <c r="AK5" i="1"/>
  <c r="AK4" i="1"/>
  <c r="AK3" i="1"/>
  <c r="AK2" i="1"/>
  <c r="AK125" i="1"/>
  <c r="AK126" i="1"/>
  <c r="AK127" i="1"/>
  <c r="AK128" i="1"/>
  <c r="AK129" i="1"/>
  <c r="AK132" i="1"/>
  <c r="AK133" i="1"/>
  <c r="AK134" i="1"/>
  <c r="AK135" i="1"/>
  <c r="AK136" i="1"/>
  <c r="AK137" i="1"/>
  <c r="AK138" i="1"/>
  <c r="AK139" i="1"/>
  <c r="AK140" i="1"/>
  <c r="AK141" i="1"/>
  <c r="AK142" i="1"/>
  <c r="AK143" i="1"/>
  <c r="AK144" i="1"/>
  <c r="AK145" i="1"/>
  <c r="AK146" i="1"/>
  <c r="AK147" i="1"/>
  <c r="AK148" i="1"/>
  <c r="AK149" i="1"/>
  <c r="AK169" i="1"/>
  <c r="AK170" i="1"/>
  <c r="AK171" i="1"/>
  <c r="AK172" i="1"/>
  <c r="AK173" i="1"/>
  <c r="AK174" i="1"/>
  <c r="AK175" i="1"/>
  <c r="AK176" i="1"/>
  <c r="AK177" i="1"/>
  <c r="AK178" i="1"/>
  <c r="AK179" i="1"/>
  <c r="AK180" i="1"/>
  <c r="AK181" i="1"/>
  <c r="AK183" i="1"/>
  <c r="AK184" i="1"/>
  <c r="AK185" i="1"/>
  <c r="AK186" i="1"/>
  <c r="AK187" i="1"/>
  <c r="AK188" i="1"/>
  <c r="AK189" i="1"/>
  <c r="AK190" i="1"/>
  <c r="AK191" i="1"/>
  <c r="AK196" i="1"/>
  <c r="AK197" i="1"/>
  <c r="AK198" i="1"/>
  <c r="AK199" i="1"/>
  <c r="AK200" i="1"/>
  <c r="AK201" i="1"/>
  <c r="AK202" i="1"/>
  <c r="AK203" i="1"/>
  <c r="AK204" i="1"/>
  <c r="AK205" i="1"/>
  <c r="AK206" i="1"/>
  <c r="AK207" i="1"/>
  <c r="AK208" i="1"/>
  <c r="AK209" i="1"/>
  <c r="AK210" i="1"/>
  <c r="AK211" i="1"/>
  <c r="AK212" i="1"/>
  <c r="AK213" i="1"/>
  <c r="AK214" i="1"/>
  <c r="AK215" i="1"/>
  <c r="AK216" i="1"/>
  <c r="AK217" i="1"/>
  <c r="AK218" i="1"/>
  <c r="AK219" i="1"/>
  <c r="AK220" i="1"/>
  <c r="AK115" i="1"/>
  <c r="AI118" i="1"/>
  <c r="AI117" i="1"/>
  <c r="AI116" i="1"/>
  <c r="AG118" i="1"/>
  <c r="AG117" i="1"/>
  <c r="AG116" i="1"/>
  <c r="AE118" i="1"/>
  <c r="AE117" i="1"/>
  <c r="AE116" i="1"/>
  <c r="AC118" i="1"/>
  <c r="AC117" i="1"/>
  <c r="AC116" i="1"/>
  <c r="AA117" i="1"/>
  <c r="AA118" i="1"/>
  <c r="AA116" i="1"/>
  <c r="Z220" i="1"/>
  <c r="O220" i="1"/>
  <c r="Z219" i="1"/>
  <c r="O219" i="1"/>
  <c r="Z218" i="1"/>
  <c r="O218" i="1"/>
  <c r="Z217" i="1"/>
  <c r="O217" i="1"/>
  <c r="Z216" i="1"/>
  <c r="O216" i="1"/>
  <c r="Z215" i="1"/>
  <c r="O215" i="1"/>
  <c r="Z214" i="1"/>
  <c r="O214" i="1"/>
  <c r="Z213" i="1"/>
  <c r="O213" i="1"/>
  <c r="Z212" i="1"/>
  <c r="O212" i="1"/>
  <c r="Z211" i="1"/>
  <c r="O211" i="1"/>
  <c r="Z210" i="1"/>
  <c r="O210" i="1"/>
  <c r="Z209" i="1"/>
  <c r="O209" i="1"/>
  <c r="Z208" i="1"/>
  <c r="O208" i="1"/>
  <c r="Z207" i="1"/>
  <c r="O207" i="1"/>
  <c r="Z206" i="1"/>
  <c r="O206" i="1"/>
  <c r="Z205" i="1"/>
  <c r="O205" i="1"/>
  <c r="Z204" i="1"/>
  <c r="O204" i="1"/>
  <c r="Z203" i="1"/>
  <c r="O203" i="1"/>
  <c r="Z202" i="1"/>
  <c r="O202" i="1"/>
  <c r="Z201" i="1"/>
  <c r="O201" i="1"/>
  <c r="Z200" i="1"/>
  <c r="O200" i="1"/>
  <c r="O199" i="1"/>
  <c r="O198" i="1"/>
  <c r="O197" i="1"/>
  <c r="O196" i="1"/>
  <c r="O195" i="1"/>
  <c r="O194" i="1"/>
  <c r="Z192" i="1"/>
  <c r="O192" i="1"/>
  <c r="AL192" i="1" s="1"/>
  <c r="Z191" i="1"/>
  <c r="O191" i="1"/>
  <c r="Z190" i="1"/>
  <c r="O190" i="1"/>
  <c r="Z189" i="1"/>
  <c r="O189" i="1"/>
  <c r="AL189" i="1" s="1"/>
  <c r="Z188" i="1"/>
  <c r="O188" i="1"/>
  <c r="Z187" i="1"/>
  <c r="O187" i="1"/>
  <c r="Z186" i="1"/>
  <c r="O186" i="1"/>
  <c r="Z185" i="1"/>
  <c r="O185" i="1"/>
  <c r="Z184" i="1"/>
  <c r="O184" i="1"/>
  <c r="Z183" i="1"/>
  <c r="O183" i="1"/>
  <c r="Z182" i="1"/>
  <c r="O182" i="1"/>
  <c r="Z181" i="1"/>
  <c r="O181" i="1"/>
  <c r="Z180" i="1"/>
  <c r="O180" i="1"/>
  <c r="Z179" i="1"/>
  <c r="O179" i="1"/>
  <c r="Z178" i="1"/>
  <c r="O178" i="1"/>
  <c r="Z177" i="1"/>
  <c r="O177" i="1"/>
  <c r="Z176" i="1"/>
  <c r="O176" i="1"/>
  <c r="Z175" i="1"/>
  <c r="O175" i="1"/>
  <c r="Z174" i="1"/>
  <c r="O174" i="1"/>
  <c r="Z173" i="1"/>
  <c r="O173" i="1"/>
  <c r="Z172" i="1"/>
  <c r="O172" i="1"/>
  <c r="Z171" i="1"/>
  <c r="O171" i="1"/>
  <c r="Z170" i="1"/>
  <c r="O170" i="1"/>
  <c r="Z169" i="1"/>
  <c r="O169" i="1"/>
  <c r="Z168" i="1"/>
  <c r="Z167" i="1"/>
  <c r="Z166" i="1"/>
  <c r="Z150" i="1"/>
  <c r="O150" i="1"/>
  <c r="AL150" i="1" s="1"/>
  <c r="Z149" i="1"/>
  <c r="O149" i="1"/>
  <c r="Z148" i="1"/>
  <c r="O148" i="1"/>
  <c r="Z147" i="1"/>
  <c r="O147" i="1"/>
  <c r="Z146" i="1"/>
  <c r="O146" i="1"/>
  <c r="Z145" i="1"/>
  <c r="O145" i="1"/>
  <c r="Z144" i="1"/>
  <c r="O144" i="1"/>
  <c r="Z143" i="1"/>
  <c r="O143" i="1"/>
  <c r="Z142" i="1"/>
  <c r="O142" i="1"/>
  <c r="Z141" i="1"/>
  <c r="O141" i="1"/>
  <c r="Z140" i="1"/>
  <c r="O140" i="1"/>
  <c r="Z139" i="1"/>
  <c r="O139" i="1"/>
  <c r="Z138" i="1"/>
  <c r="O138" i="1"/>
  <c r="Z137" i="1"/>
  <c r="O137" i="1"/>
  <c r="Z136" i="1"/>
  <c r="O136" i="1"/>
  <c r="Z135" i="1"/>
  <c r="O135" i="1"/>
  <c r="Z134" i="1"/>
  <c r="O134" i="1"/>
  <c r="Z133" i="1"/>
  <c r="O133" i="1"/>
  <c r="Z132" i="1"/>
  <c r="O132" i="1"/>
  <c r="Z131" i="1"/>
  <c r="O131" i="1"/>
  <c r="Z130" i="1"/>
  <c r="O130" i="1"/>
  <c r="Z129" i="1"/>
  <c r="O129" i="1"/>
  <c r="Z128" i="1"/>
  <c r="O128" i="1"/>
  <c r="Z127" i="1"/>
  <c r="O127" i="1"/>
  <c r="Z126" i="1"/>
  <c r="O126" i="1"/>
  <c r="Z125" i="1"/>
  <c r="O125" i="1"/>
  <c r="Z124" i="1"/>
  <c r="O124" i="1"/>
  <c r="Z123" i="1"/>
  <c r="O123" i="1"/>
  <c r="Z122" i="1"/>
  <c r="O122" i="1"/>
  <c r="Z121" i="1"/>
  <c r="O121" i="1"/>
  <c r="Z120" i="1"/>
  <c r="O120" i="1"/>
  <c r="Z119" i="1"/>
  <c r="O119" i="1"/>
  <c r="P118" i="1"/>
  <c r="Z118" i="1" s="1"/>
  <c r="P117" i="1"/>
  <c r="Z117" i="1" s="1"/>
  <c r="P116" i="1"/>
  <c r="Z116" i="1" s="1"/>
  <c r="Z115" i="1"/>
  <c r="O115" i="1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37" i="3"/>
  <c r="I38" i="3"/>
  <c r="I39" i="3"/>
  <c r="I40" i="3"/>
  <c r="I41" i="3"/>
  <c r="I42" i="3"/>
  <c r="I43" i="3"/>
  <c r="I45" i="3"/>
  <c r="AL206" i="1" l="1"/>
  <c r="AL198" i="1"/>
  <c r="J41" i="3"/>
  <c r="K219" i="3"/>
  <c r="I283" i="3"/>
  <c r="J283" i="3" s="1"/>
  <c r="J183" i="3"/>
  <c r="K185" i="3"/>
  <c r="K184" i="3"/>
  <c r="K183" i="3"/>
  <c r="K182" i="3"/>
  <c r="K192" i="3"/>
  <c r="K199" i="3"/>
  <c r="K242" i="3"/>
  <c r="K234" i="3"/>
  <c r="K218" i="3"/>
  <c r="K200" i="3"/>
  <c r="K231" i="3"/>
  <c r="K191" i="3"/>
  <c r="K241" i="3"/>
  <c r="K233" i="3"/>
  <c r="K217" i="3"/>
  <c r="K201" i="3"/>
  <c r="K193" i="3"/>
  <c r="K230" i="3"/>
  <c r="K232" i="3"/>
  <c r="K245" i="3"/>
  <c r="K229" i="3"/>
  <c r="K244" i="3"/>
  <c r="K228" i="3"/>
  <c r="K220" i="3"/>
  <c r="K243" i="3"/>
  <c r="K227" i="3"/>
  <c r="J40" i="3"/>
  <c r="J39" i="3"/>
  <c r="J42" i="3"/>
  <c r="AL183" i="1"/>
  <c r="AL181" i="1"/>
  <c r="AL147" i="1"/>
  <c r="AL135" i="1"/>
  <c r="AL179" i="1"/>
  <c r="AL196" i="1"/>
  <c r="AL177" i="1"/>
  <c r="AL211" i="1"/>
  <c r="AL210" i="1"/>
  <c r="J140" i="3"/>
  <c r="K177" i="3"/>
  <c r="K190" i="3"/>
  <c r="J34" i="3"/>
  <c r="H140" i="3"/>
  <c r="J47" i="3"/>
  <c r="AL173" i="1"/>
  <c r="AL143" i="1"/>
  <c r="AL129" i="1"/>
  <c r="AL178" i="1"/>
  <c r="K189" i="3"/>
  <c r="AL139" i="1"/>
  <c r="AL215" i="1"/>
  <c r="AL199" i="1"/>
  <c r="AL182" i="1"/>
  <c r="AL169" i="1"/>
  <c r="AL132" i="1"/>
  <c r="AL185" i="1"/>
  <c r="AL148" i="1"/>
  <c r="AL218" i="1"/>
  <c r="AK117" i="1"/>
  <c r="AK116" i="1"/>
  <c r="AL144" i="1"/>
  <c r="K181" i="3"/>
  <c r="J38" i="3"/>
  <c r="AL127" i="1"/>
  <c r="AL131" i="1"/>
  <c r="AL128" i="1"/>
  <c r="I46" i="3"/>
  <c r="J46" i="3"/>
  <c r="J44" i="3"/>
  <c r="I44" i="3"/>
  <c r="K188" i="3"/>
  <c r="K187" i="3"/>
  <c r="J45" i="3"/>
  <c r="K186" i="3"/>
  <c r="J43" i="3"/>
  <c r="AL119" i="1"/>
  <c r="AL123" i="1"/>
  <c r="O117" i="1"/>
  <c r="AL214" i="1"/>
  <c r="AL202" i="1"/>
  <c r="AL172" i="1"/>
  <c r="AL176" i="1"/>
  <c r="AL216" i="1"/>
  <c r="AL212" i="1"/>
  <c r="AL200" i="1"/>
  <c r="AL149" i="1"/>
  <c r="AL145" i="1"/>
  <c r="AL133" i="1"/>
  <c r="K180" i="3"/>
  <c r="K179" i="3"/>
  <c r="K178" i="3"/>
  <c r="AL138" i="1"/>
  <c r="AL142" i="1"/>
  <c r="AL205" i="1"/>
  <c r="AL209" i="1"/>
  <c r="AL122" i="1"/>
  <c r="AL126" i="1"/>
  <c r="AL188" i="1"/>
  <c r="O116" i="1"/>
  <c r="AL120" i="1"/>
  <c r="AL121" i="1"/>
  <c r="AL130" i="1"/>
  <c r="AL136" i="1"/>
  <c r="AL137" i="1"/>
  <c r="AL146" i="1"/>
  <c r="AL170" i="1"/>
  <c r="AL171" i="1"/>
  <c r="AL180" i="1"/>
  <c r="AL186" i="1"/>
  <c r="AL187" i="1"/>
  <c r="AL197" i="1"/>
  <c r="AL203" i="1"/>
  <c r="AL204" i="1"/>
  <c r="AL213" i="1"/>
  <c r="AL219" i="1"/>
  <c r="AL220" i="1"/>
  <c r="AL115" i="1"/>
  <c r="AL124" i="1"/>
  <c r="AL125" i="1"/>
  <c r="AL134" i="1"/>
  <c r="AL140" i="1"/>
  <c r="AL141" i="1"/>
  <c r="AL174" i="1"/>
  <c r="AL175" i="1"/>
  <c r="AL184" i="1"/>
  <c r="AL190" i="1"/>
  <c r="AL191" i="1"/>
  <c r="AL201" i="1"/>
  <c r="AL207" i="1"/>
  <c r="AL208" i="1"/>
  <c r="AL217" i="1"/>
  <c r="O118" i="1"/>
  <c r="AL118" i="1" s="1"/>
  <c r="J35" i="3"/>
  <c r="I34" i="3"/>
  <c r="I36" i="3"/>
  <c r="I35" i="3"/>
  <c r="J36" i="3"/>
  <c r="J37" i="3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AL76" i="1" s="1"/>
  <c r="O77" i="1"/>
  <c r="AL77" i="1" s="1"/>
  <c r="O78" i="1"/>
  <c r="AL78" i="1" s="1"/>
  <c r="O79" i="1"/>
  <c r="AL79" i="1" s="1"/>
  <c r="O82" i="1"/>
  <c r="AL82" i="1" s="1"/>
  <c r="O83" i="1"/>
  <c r="AL83" i="1" s="1"/>
  <c r="O84" i="1"/>
  <c r="O85" i="1"/>
  <c r="O86" i="1"/>
  <c r="O87" i="1"/>
  <c r="O88" i="1"/>
  <c r="O89" i="1"/>
  <c r="AL89" i="1" s="1"/>
  <c r="O90" i="1"/>
  <c r="O91" i="1"/>
  <c r="AL91" i="1" s="1"/>
  <c r="O92" i="1"/>
  <c r="AL92" i="1" s="1"/>
  <c r="O93" i="1"/>
  <c r="O94" i="1"/>
  <c r="O95" i="1"/>
  <c r="AL95" i="1" s="1"/>
  <c r="O96" i="1"/>
  <c r="AL96" i="1" s="1"/>
  <c r="O97" i="1"/>
  <c r="AL97" i="1" s="1"/>
  <c r="O98" i="1"/>
  <c r="O99" i="1"/>
  <c r="AL99" i="1" s="1"/>
  <c r="O100" i="1"/>
  <c r="AL100" i="1" s="1"/>
  <c r="O101" i="1"/>
  <c r="O102" i="1"/>
  <c r="O103" i="1"/>
  <c r="AL103" i="1" s="1"/>
  <c r="O104" i="1"/>
  <c r="AL104" i="1" s="1"/>
  <c r="O105" i="1"/>
  <c r="AL105" i="1" s="1"/>
  <c r="O106" i="1"/>
  <c r="O107" i="1"/>
  <c r="AL107" i="1" s="1"/>
  <c r="O108" i="1"/>
  <c r="AL108" i="1" s="1"/>
  <c r="D140" i="3"/>
  <c r="Z48" i="1"/>
  <c r="Z49" i="1"/>
  <c r="Z50" i="1"/>
  <c r="Z51" i="1"/>
  <c r="Z52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6" i="1"/>
  <c r="Z7" i="1"/>
  <c r="Z8" i="1"/>
  <c r="Z9" i="1"/>
  <c r="Z10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40" i="1"/>
  <c r="Z41" i="1"/>
  <c r="Z42" i="1"/>
  <c r="Z43" i="1"/>
  <c r="Z44" i="1"/>
  <c r="Z45" i="1"/>
  <c r="Z46" i="1"/>
  <c r="Z47" i="1"/>
  <c r="Z2" i="1"/>
  <c r="P4" i="1"/>
  <c r="Z4" i="1" s="1"/>
  <c r="Z5" i="1"/>
  <c r="P3" i="1"/>
  <c r="Z3" i="1" s="1"/>
  <c r="I140" i="3" l="1"/>
  <c r="AL117" i="1"/>
  <c r="AL116" i="1"/>
  <c r="AL101" i="1"/>
  <c r="AL93" i="1"/>
  <c r="AL102" i="1"/>
  <c r="AL94" i="1"/>
  <c r="AL106" i="1"/>
  <c r="AL98" i="1"/>
  <c r="AL90" i="1"/>
  <c r="M3" i="1"/>
  <c r="AM3" i="1" s="1"/>
  <c r="M4" i="1"/>
  <c r="AM4" i="1" s="1"/>
  <c r="M5" i="1"/>
  <c r="AM5" i="1" s="1"/>
  <c r="C359" i="2" l="1"/>
  <c r="C360" i="2" s="1"/>
  <c r="C361" i="2" s="1"/>
  <c r="C362" i="2" s="1"/>
  <c r="C363" i="2" s="1"/>
  <c r="C364" i="2" s="1"/>
  <c r="C365" i="2" s="1"/>
  <c r="C366" i="2" s="1"/>
  <c r="C367" i="2" s="1"/>
  <c r="C368" i="2" s="1"/>
  <c r="C369" i="2" s="1"/>
  <c r="C370" i="2" s="1"/>
  <c r="C371" i="2" s="1"/>
  <c r="C372" i="2" s="1"/>
  <c r="C373" i="2" s="1"/>
  <c r="C374" i="2" s="1"/>
  <c r="C375" i="2" s="1"/>
  <c r="C376" i="2" s="1"/>
  <c r="C377" i="2" s="1"/>
  <c r="C378" i="2" s="1"/>
  <c r="C379" i="2" s="1"/>
  <c r="C380" i="2" s="1"/>
  <c r="C381" i="2" s="1"/>
  <c r="C382" i="2" s="1"/>
  <c r="C383" i="2" s="1"/>
  <c r="C384" i="2" s="1"/>
  <c r="C385" i="2" s="1"/>
  <c r="C386" i="2" s="1"/>
  <c r="C387" i="2" s="1"/>
  <c r="C388" i="2" s="1"/>
  <c r="C389" i="2" s="1"/>
  <c r="C390" i="2" s="1"/>
  <c r="C391" i="2" s="1"/>
  <c r="C392" i="2" s="1"/>
  <c r="C393" i="2" s="1"/>
  <c r="C394" i="2" s="1"/>
  <c r="C395" i="2" s="1"/>
  <c r="C396" i="2" s="1"/>
  <c r="C397" i="2" s="1"/>
  <c r="C398" i="2" s="1"/>
  <c r="C399" i="2" s="1"/>
  <c r="C400" i="2" s="1"/>
  <c r="C401" i="2" s="1"/>
  <c r="C402" i="2" s="1"/>
  <c r="C403" i="2" s="1"/>
  <c r="C404" i="2" s="1"/>
  <c r="C405" i="2" s="1"/>
  <c r="C406" i="2" s="1"/>
  <c r="C407" i="2" s="1"/>
  <c r="C408" i="2" s="1"/>
  <c r="C409" i="2" s="1"/>
  <c r="C410" i="2" s="1"/>
  <c r="C411" i="2" s="1"/>
  <c r="C412" i="2" s="1"/>
  <c r="C413" i="2" s="1"/>
  <c r="C414" i="2" s="1"/>
  <c r="C415" i="2" s="1"/>
  <c r="C416" i="2" s="1"/>
  <c r="C417" i="2" s="1"/>
  <c r="C418" i="2" s="1"/>
  <c r="C419" i="2" s="1"/>
  <c r="C420" i="2" s="1"/>
  <c r="C421" i="2" s="1"/>
  <c r="C422" i="2" s="1"/>
  <c r="C423" i="2" s="1"/>
  <c r="C424" i="2" s="1"/>
  <c r="C425" i="2" s="1"/>
  <c r="C426" i="2" s="1"/>
  <c r="C427" i="2" s="1"/>
  <c r="C428" i="2" s="1"/>
  <c r="C429" i="2" s="1"/>
  <c r="C430" i="2" s="1"/>
  <c r="C431" i="2" s="1"/>
  <c r="C432" i="2" s="1"/>
  <c r="C433" i="2" s="1"/>
  <c r="C434" i="2" s="1"/>
  <c r="C435" i="2" s="1"/>
  <c r="C436" i="2" s="1"/>
  <c r="C437" i="2" s="1"/>
  <c r="C438" i="2" s="1"/>
  <c r="C439" i="2" s="1"/>
  <c r="C440" i="2" s="1"/>
  <c r="C441" i="2" s="1"/>
  <c r="C442" i="2" s="1"/>
  <c r="C443" i="2" s="1"/>
  <c r="C444" i="2" s="1"/>
  <c r="C445" i="2" s="1"/>
  <c r="C446" i="2" s="1"/>
  <c r="C447" i="2" s="1"/>
  <c r="C448" i="2" s="1"/>
  <c r="C449" i="2" s="1"/>
  <c r="C450" i="2" s="1"/>
  <c r="C451" i="2" s="1"/>
  <c r="C452" i="2" s="1"/>
  <c r="C453" i="2" s="1"/>
  <c r="C454" i="2" s="1"/>
  <c r="C455" i="2" s="1"/>
  <c r="C456" i="2" s="1"/>
  <c r="C457" i="2" s="1"/>
  <c r="C458" i="2" s="1"/>
  <c r="C459" i="2" s="1"/>
  <c r="C460" i="2" s="1"/>
  <c r="C461" i="2" s="1"/>
  <c r="C462" i="2" s="1"/>
  <c r="C463" i="2" s="1"/>
  <c r="C464" i="2" s="1"/>
  <c r="C465" i="2" s="1"/>
  <c r="C466" i="2" s="1"/>
  <c r="C467" i="2" s="1"/>
  <c r="C468" i="2" s="1"/>
  <c r="C469" i="2" s="1"/>
  <c r="C470" i="2" s="1"/>
  <c r="C471" i="2" s="1"/>
  <c r="C472" i="2" s="1"/>
  <c r="C473" i="2" s="1"/>
  <c r="C474" i="2" s="1"/>
  <c r="C475" i="2" s="1"/>
  <c r="C476" i="2" s="1"/>
  <c r="C477" i="2" s="1"/>
  <c r="C478" i="2" s="1"/>
  <c r="C479" i="2" s="1"/>
  <c r="C480" i="2" s="1"/>
  <c r="C481" i="2" s="1"/>
  <c r="C482" i="2" s="1"/>
  <c r="C483" i="2" s="1"/>
  <c r="C484" i="2" s="1"/>
  <c r="C485" i="2" s="1"/>
  <c r="C486" i="2" s="1"/>
  <c r="C487" i="2" s="1"/>
  <c r="C488" i="2" s="1"/>
  <c r="C489" i="2" s="1"/>
  <c r="C490" i="2" s="1"/>
  <c r="C491" i="2" s="1"/>
  <c r="C492" i="2" s="1"/>
  <c r="C493" i="2" s="1"/>
  <c r="C494" i="2" s="1"/>
  <c r="C495" i="2" s="1"/>
  <c r="C496" i="2" s="1"/>
  <c r="C497" i="2" s="1"/>
  <c r="C498" i="2" s="1"/>
  <c r="C499" i="2" s="1"/>
  <c r="C500" i="2" s="1"/>
  <c r="C501" i="2" s="1"/>
  <c r="C502" i="2" s="1"/>
  <c r="C503" i="2" s="1"/>
  <c r="C504" i="2" s="1"/>
  <c r="C505" i="2" s="1"/>
  <c r="C506" i="2" s="1"/>
  <c r="C507" i="2" s="1"/>
  <c r="C508" i="2" s="1"/>
  <c r="C509" i="2" s="1"/>
  <c r="C510" i="2" s="1"/>
  <c r="C511" i="2" s="1"/>
  <c r="C512" i="2" l="1"/>
  <c r="C513" i="2" s="1"/>
  <c r="C514" i="2" s="1"/>
  <c r="C515" i="2" s="1"/>
  <c r="C516" i="2" s="1"/>
  <c r="C517" i="2" s="1"/>
  <c r="C518" i="2" s="1"/>
  <c r="C519" i="2" s="1"/>
  <c r="C520" i="2" s="1"/>
  <c r="C521" i="2" s="1"/>
  <c r="C522" i="2" s="1"/>
  <c r="C523" i="2" s="1"/>
  <c r="C524" i="2" s="1"/>
  <c r="C525" i="2" s="1"/>
  <c r="C526" i="2" s="1"/>
  <c r="C527" i="2" s="1"/>
  <c r="C528" i="2" s="1"/>
  <c r="C529" i="2" s="1"/>
  <c r="C530" i="2" s="1"/>
  <c r="C531" i="2" s="1"/>
  <c r="C532" i="2" s="1"/>
  <c r="C533" i="2" s="1"/>
  <c r="C534" i="2" s="1"/>
  <c r="C535" i="2" s="1"/>
  <c r="C536" i="2" s="1"/>
  <c r="C537" i="2" s="1"/>
  <c r="C538" i="2" s="1"/>
  <c r="C539" i="2" s="1"/>
  <c r="C540" i="2" s="1"/>
  <c r="C541" i="2" l="1"/>
  <c r="C542" i="2" s="1"/>
  <c r="C543" i="2" s="1"/>
  <c r="C544" i="2" s="1"/>
  <c r="C545" i="2" s="1"/>
  <c r="C546" i="2" s="1"/>
  <c r="C547" i="2" s="1"/>
  <c r="C548" i="2" s="1"/>
  <c r="C549" i="2" s="1"/>
  <c r="C550" i="2" s="1"/>
  <c r="C551" i="2" s="1"/>
  <c r="C552" i="2" s="1"/>
  <c r="C553" i="2" s="1"/>
  <c r="C554" i="2" s="1"/>
  <c r="C555" i="2" s="1"/>
  <c r="C556" i="2" s="1"/>
  <c r="C557" i="2" s="1"/>
  <c r="C558" i="2" s="1"/>
  <c r="C559" i="2" s="1"/>
  <c r="C560" i="2" s="1"/>
  <c r="C561" i="2" s="1"/>
  <c r="C562" i="2" s="1"/>
  <c r="C563" i="2" s="1"/>
  <c r="C564" i="2" s="1"/>
  <c r="C565" i="2" s="1"/>
  <c r="C566" i="2" s="1"/>
  <c r="C567" i="2" s="1"/>
  <c r="C568" i="2" s="1"/>
  <c r="C569" i="2" s="1"/>
  <c r="C570" i="2" s="1"/>
  <c r="C571" i="2" s="1"/>
  <c r="C572" i="2" s="1"/>
  <c r="C573" i="2" l="1"/>
  <c r="C574" i="2" s="1"/>
  <c r="C575" i="2" s="1"/>
  <c r="C576" i="2" s="1"/>
  <c r="C577" i="2" s="1"/>
  <c r="C578" i="2" s="1"/>
  <c r="C579" i="2" s="1"/>
  <c r="C580" i="2" s="1"/>
  <c r="C581" i="2" s="1"/>
  <c r="C582" i="2" s="1"/>
  <c r="C583" i="2" s="1"/>
  <c r="C584" i="2" s="1"/>
  <c r="C585" i="2" s="1"/>
  <c r="C586" i="2" s="1"/>
  <c r="C587" i="2" s="1"/>
  <c r="C588" i="2" s="1"/>
  <c r="C589" i="2" s="1"/>
  <c r="C590" i="2" s="1"/>
  <c r="C591" i="2" s="1"/>
  <c r="C592" i="2" s="1"/>
  <c r="C593" i="2" s="1"/>
  <c r="C594" i="2" s="1"/>
  <c r="C595" i="2" s="1"/>
  <c r="C596" i="2" s="1"/>
  <c r="C72" i="2"/>
  <c r="C73" i="2" s="1"/>
  <c r="C74" i="2" s="1"/>
  <c r="C75" i="2" s="1"/>
  <c r="C76" i="2" s="1"/>
  <c r="C77" i="2" s="1"/>
  <c r="C78" i="2" s="1"/>
  <c r="C79" i="2" s="1"/>
  <c r="C80" i="2" s="1"/>
  <c r="C81" i="2" s="1"/>
  <c r="C82" i="2" s="1"/>
  <c r="C83" i="2" s="1"/>
  <c r="C84" i="2" s="1"/>
  <c r="C85" i="2" s="1"/>
  <c r="C86" i="2" s="1"/>
  <c r="C87" i="2" s="1"/>
  <c r="C88" i="2" s="1"/>
  <c r="C89" i="2" s="1"/>
  <c r="C90" i="2" s="1"/>
  <c r="C91" i="2" s="1"/>
  <c r="C92" i="2" s="1"/>
  <c r="C93" i="2" s="1"/>
  <c r="C94" i="2" s="1"/>
  <c r="C95" i="2" s="1"/>
  <c r="C96" i="2" s="1"/>
  <c r="C97" i="2" s="1"/>
  <c r="C98" i="2" s="1"/>
  <c r="C99" i="2" s="1"/>
  <c r="C100" i="2" s="1"/>
  <c r="C101" i="2" s="1"/>
  <c r="C102" i="2" s="1"/>
  <c r="C103" i="2" s="1"/>
  <c r="C104" i="2" s="1"/>
  <c r="C105" i="2" s="1"/>
  <c r="C106" i="2" s="1"/>
  <c r="C107" i="2" s="1"/>
  <c r="C108" i="2" s="1"/>
  <c r="C109" i="2" s="1"/>
  <c r="C110" i="2" s="1"/>
  <c r="C111" i="2" s="1"/>
  <c r="C112" i="2" s="1"/>
  <c r="C113" i="2" s="1"/>
  <c r="C114" i="2" s="1"/>
  <c r="C115" i="2" s="1"/>
  <c r="C116" i="2" s="1"/>
  <c r="C117" i="2" s="1"/>
  <c r="C118" i="2" s="1"/>
  <c r="C119" i="2" s="1"/>
  <c r="C120" i="2" s="1"/>
  <c r="C121" i="2" s="1"/>
  <c r="C122" i="2" s="1"/>
  <c r="C123" i="2" s="1"/>
  <c r="C124" i="2" s="1"/>
  <c r="C125" i="2" s="1"/>
  <c r="C126" i="2" s="1"/>
  <c r="C127" i="2" s="1"/>
  <c r="C128" i="2" s="1"/>
  <c r="C129" i="2" s="1"/>
  <c r="C130" i="2" s="1"/>
  <c r="C131" i="2" s="1"/>
  <c r="C132" i="2" s="1"/>
  <c r="C133" i="2" s="1"/>
  <c r="C134" i="2" s="1"/>
  <c r="C135" i="2" s="1"/>
  <c r="C136" i="2" s="1"/>
  <c r="C137" i="2" s="1"/>
  <c r="C138" i="2" s="1"/>
  <c r="C139" i="2" s="1"/>
  <c r="C140" i="2" s="1"/>
  <c r="C141" i="2" s="1"/>
  <c r="C142" i="2" s="1"/>
  <c r="C143" i="2" s="1"/>
  <c r="C144" i="2" s="1"/>
  <c r="C145" i="2" s="1"/>
  <c r="C146" i="2" s="1"/>
  <c r="C147" i="2" s="1"/>
  <c r="C148" i="2" s="1"/>
  <c r="C149" i="2" s="1"/>
  <c r="C150" i="2" s="1"/>
  <c r="C151" i="2" s="1"/>
  <c r="C152" i="2" s="1"/>
  <c r="C153" i="2" s="1"/>
  <c r="C154" i="2" s="1"/>
  <c r="C155" i="2" s="1"/>
  <c r="C156" i="2" s="1"/>
  <c r="C157" i="2" s="1"/>
  <c r="C158" i="2" s="1"/>
  <c r="C159" i="2" s="1"/>
  <c r="C160" i="2" s="1"/>
  <c r="C161" i="2" s="1"/>
  <c r="C162" i="2" s="1"/>
  <c r="C163" i="2" s="1"/>
  <c r="C164" i="2" s="1"/>
  <c r="C165" i="2" s="1"/>
  <c r="C166" i="2" s="1"/>
  <c r="C167" i="2" s="1"/>
  <c r="C168" i="2" s="1"/>
  <c r="C169" i="2" s="1"/>
  <c r="C170" i="2" s="1"/>
  <c r="C171" i="2" s="1"/>
  <c r="C172" i="2" s="1"/>
  <c r="C173" i="2" s="1"/>
  <c r="C174" i="2" s="1"/>
  <c r="C175" i="2" s="1"/>
  <c r="C176" i="2" s="1"/>
  <c r="C177" i="2" s="1"/>
  <c r="C178" i="2" s="1"/>
  <c r="C179" i="2" s="1"/>
  <c r="C180" i="2" s="1"/>
  <c r="C181" i="2" s="1"/>
  <c r="C182" i="2" s="1"/>
  <c r="C183" i="2" s="1"/>
  <c r="C184" i="2" s="1"/>
  <c r="C185" i="2" s="1"/>
  <c r="C186" i="2" s="1"/>
  <c r="C187" i="2" s="1"/>
  <c r="C188" i="2" s="1"/>
  <c r="C189" i="2" s="1"/>
  <c r="C190" i="2" s="1"/>
  <c r="C191" i="2" s="1"/>
  <c r="C192" i="2" s="1"/>
  <c r="C193" i="2" s="1"/>
  <c r="C194" i="2" s="1"/>
  <c r="C195" i="2" s="1"/>
  <c r="C196" i="2" s="1"/>
  <c r="C197" i="2" s="1"/>
  <c r="C198" i="2" s="1"/>
  <c r="C199" i="2" s="1"/>
  <c r="C200" i="2" s="1"/>
  <c r="C201" i="2" s="1"/>
  <c r="C202" i="2" s="1"/>
  <c r="C203" i="2" s="1"/>
  <c r="C204" i="2" s="1"/>
  <c r="C205" i="2" s="1"/>
  <c r="C206" i="2" s="1"/>
  <c r="C207" i="2" s="1"/>
  <c r="C208" i="2" s="1"/>
  <c r="C209" i="2" s="1"/>
  <c r="C210" i="2" s="1"/>
  <c r="C211" i="2" s="1"/>
  <c r="C212" i="2" s="1"/>
  <c r="C213" i="2" s="1"/>
  <c r="C214" i="2" s="1"/>
  <c r="C215" i="2" s="1"/>
  <c r="C216" i="2" s="1"/>
  <c r="C217" i="2" s="1"/>
  <c r="C218" i="2" s="1"/>
  <c r="C219" i="2" s="1"/>
  <c r="C220" i="2" s="1"/>
  <c r="C221" i="2" s="1"/>
  <c r="C222" i="2" s="1"/>
  <c r="C223" i="2" s="1"/>
  <c r="C224" i="2" s="1"/>
  <c r="C225" i="2" s="1"/>
  <c r="C226" i="2" s="1"/>
  <c r="C227" i="2" s="1"/>
  <c r="C228" i="2" s="1"/>
  <c r="C229" i="2" s="1"/>
  <c r="C230" i="2" s="1"/>
  <c r="C231" i="2" s="1"/>
  <c r="C232" i="2" s="1"/>
  <c r="C233" i="2" s="1"/>
  <c r="C234" i="2" s="1"/>
  <c r="C235" i="2" s="1"/>
  <c r="C236" i="2" s="1"/>
  <c r="C237" i="2" s="1"/>
  <c r="C238" i="2" s="1"/>
  <c r="C239" i="2" s="1"/>
  <c r="C240" i="2" s="1"/>
  <c r="C241" i="2" s="1"/>
  <c r="C242" i="2" s="1"/>
  <c r="C243" i="2" s="1"/>
  <c r="C244" i="2" s="1"/>
  <c r="C245" i="2" s="1"/>
  <c r="C246" i="2" s="1"/>
  <c r="C247" i="2" s="1"/>
  <c r="C248" i="2" s="1"/>
  <c r="C249" i="2" s="1"/>
  <c r="C250" i="2" s="1"/>
  <c r="C251" i="2" s="1"/>
  <c r="C252" i="2" s="1"/>
  <c r="C253" i="2" s="1"/>
  <c r="C254" i="2" s="1"/>
  <c r="C255" i="2" s="1"/>
  <c r="C256" i="2" s="1"/>
  <c r="C257" i="2" s="1"/>
  <c r="C258" i="2" s="1"/>
  <c r="C259" i="2" s="1"/>
  <c r="C260" i="2" s="1"/>
  <c r="C261" i="2" s="1"/>
  <c r="C262" i="2" s="1"/>
  <c r="C263" i="2" s="1"/>
  <c r="C264" i="2" s="1"/>
  <c r="C265" i="2" s="1"/>
  <c r="C266" i="2" s="1"/>
  <c r="C267" i="2" s="1"/>
  <c r="C268" i="2" s="1"/>
  <c r="C269" i="2" s="1"/>
  <c r="C270" i="2" s="1"/>
  <c r="C271" i="2" s="1"/>
  <c r="C272" i="2" s="1"/>
  <c r="C273" i="2" s="1"/>
  <c r="C274" i="2" s="1"/>
  <c r="C275" i="2" s="1"/>
  <c r="C276" i="2" s="1"/>
  <c r="C277" i="2" s="1"/>
  <c r="C278" i="2" s="1"/>
  <c r="C279" i="2" s="1"/>
  <c r="C280" i="2" s="1"/>
  <c r="C281" i="2" s="1"/>
  <c r="C282" i="2" s="1"/>
  <c r="C283" i="2" s="1"/>
  <c r="C284" i="2" s="1"/>
  <c r="C285" i="2" s="1"/>
  <c r="C286" i="2" s="1"/>
  <c r="C287" i="2" s="1"/>
  <c r="C288" i="2" s="1"/>
  <c r="C289" i="2" s="1"/>
  <c r="C290" i="2" s="1"/>
  <c r="C291" i="2" s="1"/>
  <c r="C292" i="2" s="1"/>
  <c r="C293" i="2" s="1"/>
  <c r="C294" i="2" s="1"/>
  <c r="C295" i="2" s="1"/>
  <c r="C296" i="2" s="1"/>
  <c r="C297" i="2" s="1"/>
  <c r="C298" i="2" s="1"/>
  <c r="C299" i="2" s="1"/>
  <c r="C300" i="2" s="1"/>
  <c r="C301" i="2" s="1"/>
  <c r="C302" i="2" s="1"/>
  <c r="C303" i="2" s="1"/>
  <c r="C304" i="2" s="1"/>
  <c r="C305" i="2" s="1"/>
  <c r="C306" i="2" s="1"/>
  <c r="C307" i="2" s="1"/>
  <c r="C308" i="2" s="1"/>
  <c r="C309" i="2" s="1"/>
  <c r="C310" i="2" s="1"/>
  <c r="C311" i="2" s="1"/>
  <c r="C312" i="2" s="1"/>
  <c r="C313" i="2" s="1"/>
  <c r="C314" i="2" s="1"/>
  <c r="C315" i="2" s="1"/>
  <c r="C316" i="2" s="1"/>
  <c r="C317" i="2" s="1"/>
  <c r="C318" i="2" s="1"/>
  <c r="C319" i="2" s="1"/>
  <c r="C320" i="2" s="1"/>
  <c r="C321" i="2" s="1"/>
  <c r="C322" i="2" s="1"/>
  <c r="C323" i="2" s="1"/>
  <c r="C324" i="2" s="1"/>
  <c r="C325" i="2" s="1"/>
  <c r="C326" i="2" s="1"/>
  <c r="C327" i="2" s="1"/>
  <c r="C328" i="2" s="1"/>
  <c r="C329" i="2" s="1"/>
  <c r="C330" i="2" s="1"/>
  <c r="C331" i="2" s="1"/>
  <c r="C332" i="2" s="1"/>
  <c r="C333" i="2" s="1"/>
  <c r="C334" i="2" s="1"/>
  <c r="C335" i="2" s="1"/>
  <c r="C336" i="2" s="1"/>
  <c r="C337" i="2" s="1"/>
  <c r="C338" i="2" s="1"/>
  <c r="C339" i="2" s="1"/>
  <c r="C340" i="2" s="1"/>
  <c r="C341" i="2" s="1"/>
  <c r="C342" i="2" s="1"/>
  <c r="C343" i="2" s="1"/>
  <c r="C344" i="2" s="1"/>
  <c r="C345" i="2" s="1"/>
  <c r="C346" i="2" s="1"/>
  <c r="C347" i="2" s="1"/>
  <c r="C597" i="2" l="1"/>
  <c r="C598" i="2" s="1"/>
  <c r="C599" i="2" s="1"/>
  <c r="C600" i="2" s="1"/>
  <c r="C601" i="2" s="1"/>
  <c r="C602" i="2" s="1"/>
  <c r="C603" i="2" s="1"/>
  <c r="C604" i="2" s="1"/>
  <c r="C605" i="2" s="1"/>
  <c r="C606" i="2" s="1"/>
  <c r="AL84" i="1"/>
  <c r="AL85" i="1"/>
  <c r="AL86" i="1"/>
  <c r="AL87" i="1"/>
  <c r="AL88" i="1"/>
  <c r="O2" i="1"/>
  <c r="AL2" i="1" s="1"/>
  <c r="O3" i="1"/>
  <c r="AL3" i="1" s="1"/>
  <c r="O4" i="1"/>
  <c r="AL4" i="1" s="1"/>
  <c r="O5" i="1"/>
  <c r="AL5" i="1" s="1"/>
  <c r="O6" i="1"/>
  <c r="AL6" i="1" s="1"/>
  <c r="O7" i="1"/>
  <c r="AL7" i="1" s="1"/>
  <c r="O8" i="1"/>
  <c r="AL8" i="1" s="1"/>
  <c r="O9" i="1"/>
  <c r="AL9" i="1" s="1"/>
  <c r="O10" i="1"/>
  <c r="AL10" i="1" s="1"/>
  <c r="O12" i="1"/>
  <c r="AL12" i="1" s="1"/>
  <c r="O13" i="1"/>
  <c r="AL13" i="1" s="1"/>
  <c r="O14" i="1"/>
  <c r="AL14" i="1" s="1"/>
  <c r="O15" i="1"/>
  <c r="AL15" i="1" s="1"/>
  <c r="O16" i="1"/>
  <c r="AL16" i="1" s="1"/>
  <c r="O17" i="1"/>
  <c r="AL17" i="1" s="1"/>
  <c r="O18" i="1"/>
  <c r="AL18" i="1" s="1"/>
  <c r="O19" i="1"/>
  <c r="AL19" i="1" s="1"/>
  <c r="O20" i="1"/>
  <c r="AL20" i="1" s="1"/>
  <c r="O21" i="1"/>
  <c r="AL21" i="1" s="1"/>
  <c r="O22" i="1"/>
  <c r="AL22" i="1" s="1"/>
  <c r="O23" i="1"/>
  <c r="AL23" i="1" s="1"/>
  <c r="O24" i="1"/>
  <c r="AL24" i="1" s="1"/>
  <c r="O25" i="1"/>
  <c r="AL25" i="1" s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40" i="1"/>
  <c r="AL41" i="1"/>
  <c r="AL42" i="1"/>
  <c r="AL43" i="1"/>
  <c r="AL44" i="1"/>
  <c r="AL45" i="1"/>
  <c r="AL47" i="1"/>
  <c r="AL48" i="1"/>
  <c r="AL49" i="1"/>
  <c r="AL50" i="1"/>
  <c r="AL51" i="1"/>
  <c r="AL52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C607" i="2" l="1"/>
  <c r="C608" i="2" s="1"/>
  <c r="C609" i="2" s="1"/>
  <c r="C610" i="2" s="1"/>
  <c r="C611" i="2" s="1"/>
  <c r="C612" i="2" s="1"/>
  <c r="C613" i="2" s="1"/>
  <c r="C614" i="2" s="1"/>
  <c r="C615" i="2" s="1"/>
  <c r="C616" i="2" s="1"/>
  <c r="C617" i="2" s="1"/>
  <c r="C618" i="2" s="1"/>
  <c r="C619" i="2" s="1"/>
  <c r="C620" i="2" s="1"/>
  <c r="C621" i="2" s="1"/>
  <c r="C622" i="2" s="1"/>
  <c r="C623" i="2" s="1"/>
  <c r="C624" i="2" s="1"/>
  <c r="C625" i="2" s="1"/>
  <c r="C626" i="2" s="1"/>
  <c r="C627" i="2" s="1"/>
  <c r="C628" i="2" s="1"/>
  <c r="C629" i="2" s="1"/>
  <c r="C630" i="2" s="1"/>
  <c r="C631" i="2" s="1"/>
  <c r="C632" i="2" s="1"/>
  <c r="C633" i="2" s="1"/>
  <c r="C634" i="2" s="1"/>
  <c r="C635" i="2" s="1"/>
  <c r="C636" i="2" s="1"/>
  <c r="C637" i="2" s="1"/>
  <c r="C638" i="2" s="1"/>
  <c r="C639" i="2" s="1"/>
  <c r="C640" i="2" s="1"/>
  <c r="C641" i="2" s="1"/>
  <c r="C642" i="2" s="1"/>
  <c r="C643" i="2" s="1"/>
  <c r="C644" i="2" s="1"/>
  <c r="C645" i="2" s="1"/>
  <c r="C646" i="2" s="1"/>
  <c r="C647" i="2" s="1"/>
  <c r="C648" i="2" s="1"/>
  <c r="C649" i="2" s="1"/>
  <c r="C650" i="2" s="1"/>
  <c r="C651" i="2" s="1"/>
  <c r="C652" i="2" s="1"/>
  <c r="C653" i="2" s="1"/>
  <c r="C654" i="2" s="1"/>
  <c r="C655" i="2" s="1"/>
  <c r="C656" i="2" s="1"/>
  <c r="C657" i="2" s="1"/>
  <c r="C658" i="2" s="1"/>
  <c r="C659" i="2" s="1"/>
  <c r="C660" i="2" s="1"/>
  <c r="C661" i="2" s="1"/>
  <c r="C662" i="2" s="1"/>
  <c r="C663" i="2" s="1"/>
  <c r="C664" i="2" s="1"/>
  <c r="C665" i="2" s="1"/>
  <c r="C666" i="2" s="1"/>
  <c r="C667" i="2" s="1"/>
  <c r="C668" i="2" s="1"/>
  <c r="C669" i="2" s="1"/>
  <c r="C670" i="2" s="1"/>
  <c r="C671" i="2" s="1"/>
  <c r="C672" i="2" s="1"/>
  <c r="C673" i="2" s="1"/>
  <c r="C674" i="2" s="1"/>
  <c r="C675" i="2" s="1"/>
  <c r="C676" i="2" s="1"/>
  <c r="C677" i="2" s="1"/>
  <c r="C678" i="2" s="1"/>
  <c r="C679" i="2" s="1"/>
  <c r="C680" i="2" s="1"/>
  <c r="C681" i="2" s="1"/>
  <c r="C682" i="2" s="1"/>
  <c r="C683" i="2" s="1"/>
  <c r="C684" i="2" s="1"/>
  <c r="C685" i="2" s="1"/>
  <c r="C686" i="2" s="1"/>
  <c r="C687" i="2" s="1"/>
  <c r="C688" i="2" s="1"/>
  <c r="C689" i="2" s="1"/>
  <c r="C690" i="2" s="1"/>
  <c r="C691" i="2" s="1"/>
  <c r="C692" i="2" s="1"/>
  <c r="C693" i="2" s="1"/>
  <c r="C694" i="2" s="1"/>
  <c r="C695" i="2" s="1"/>
  <c r="C696" i="2" s="1"/>
  <c r="C697" i="2" s="1"/>
  <c r="C698" i="2" s="1"/>
  <c r="C699" i="2" s="1"/>
  <c r="C700" i="2" s="1"/>
  <c r="C701" i="2" s="1"/>
  <c r="C702" i="2" s="1"/>
  <c r="C703" i="2" s="1"/>
  <c r="C704" i="2" s="1"/>
  <c r="C705" i="2" s="1"/>
  <c r="C706" i="2" s="1"/>
  <c r="C707" i="2" s="1"/>
  <c r="C708" i="2" s="1"/>
  <c r="C709" i="2" s="1"/>
  <c r="C710" i="2" s="1"/>
  <c r="C711" i="2" s="1"/>
  <c r="C712" i="2" s="1"/>
  <c r="C713" i="2" s="1"/>
  <c r="C714" i="2" s="1"/>
  <c r="C715" i="2" s="1"/>
  <c r="C716" i="2" s="1"/>
  <c r="C717" i="2" s="1"/>
  <c r="C718" i="2" s="1"/>
  <c r="C719" i="2" s="1"/>
  <c r="C720" i="2" s="1"/>
  <c r="C721" i="2" s="1"/>
  <c r="C722" i="2" s="1"/>
  <c r="C723" i="2" s="1"/>
  <c r="C724" i="2" s="1"/>
  <c r="C725" i="2" s="1"/>
  <c r="C726" i="2" s="1"/>
  <c r="C727" i="2" s="1"/>
  <c r="C728" i="2" s="1"/>
  <c r="C729" i="2" s="1"/>
  <c r="C730" i="2" s="1"/>
  <c r="C731" i="2" s="1"/>
  <c r="C732" i="2" s="1"/>
  <c r="C733" i="2" s="1"/>
  <c r="C734" i="2" s="1"/>
  <c r="C735" i="2" s="1"/>
  <c r="C736" i="2" s="1"/>
  <c r="C737" i="2" s="1"/>
  <c r="C738" i="2" s="1"/>
  <c r="C739" i="2" s="1"/>
  <c r="C740" i="2" s="1"/>
  <c r="C741" i="2" s="1"/>
  <c r="C742" i="2" s="1"/>
  <c r="C743" i="2" s="1"/>
  <c r="C744" i="2" s="1"/>
  <c r="C745" i="2" s="1"/>
  <c r="C746" i="2" s="1"/>
  <c r="C747" i="2" s="1"/>
  <c r="C748" i="2" s="1"/>
  <c r="C749" i="2" s="1"/>
  <c r="C750" i="2" s="1"/>
  <c r="C751" i="2" s="1"/>
  <c r="C752" i="2" s="1"/>
  <c r="C753" i="2" s="1"/>
  <c r="C754" i="2" s="1"/>
  <c r="C755" i="2" s="1"/>
  <c r="C756" i="2" s="1"/>
  <c r="C757" i="2" s="1"/>
  <c r="C758" i="2" s="1"/>
  <c r="C759" i="2" s="1"/>
  <c r="C760" i="2" s="1"/>
  <c r="C761" i="2" s="1"/>
  <c r="C762" i="2" s="1"/>
  <c r="C763" i="2" s="1"/>
  <c r="C764" i="2" s="1"/>
  <c r="C765" i="2" s="1"/>
  <c r="C766" i="2" s="1"/>
  <c r="C767" i="2" s="1"/>
  <c r="C768" i="2" s="1"/>
  <c r="C769" i="2" s="1"/>
  <c r="C770" i="2" s="1"/>
  <c r="C771" i="2" s="1"/>
  <c r="C772" i="2" s="1"/>
  <c r="C773" i="2" s="1"/>
  <c r="C774" i="2" s="1"/>
  <c r="C775" i="2" s="1"/>
  <c r="C776" i="2" s="1"/>
  <c r="C777" i="2" s="1"/>
  <c r="C778" i="2" s="1"/>
  <c r="C779" i="2" s="1"/>
  <c r="C780" i="2" s="1"/>
  <c r="C781" i="2" s="1"/>
  <c r="C782" i="2" s="1"/>
  <c r="C783" i="2" s="1"/>
  <c r="C784" i="2" l="1"/>
  <c r="C785" i="2" s="1"/>
  <c r="C786" i="2" s="1"/>
  <c r="C787" i="2" s="1"/>
  <c r="C788" i="2" s="1"/>
  <c r="C789" i="2" s="1"/>
  <c r="C790" i="2" s="1"/>
  <c r="C791" i="2" s="1"/>
  <c r="C792" i="2" s="1"/>
  <c r="C793" i="2" s="1"/>
  <c r="C794" i="2" s="1"/>
  <c r="C795" i="2" s="1"/>
  <c r="C796" i="2" s="1"/>
  <c r="C797" i="2" s="1"/>
  <c r="C798" i="2" s="1"/>
  <c r="C799" i="2" s="1"/>
  <c r="C800" i="2" s="1"/>
  <c r="C801" i="2" s="1"/>
  <c r="C802" i="2" s="1"/>
  <c r="C803" i="2" s="1"/>
  <c r="C804" i="2" s="1"/>
  <c r="C805" i="2" s="1"/>
  <c r="C806" i="2" s="1"/>
  <c r="C807" i="2" s="1"/>
  <c r="C808" i="2" s="1"/>
  <c r="C809" i="2" s="1"/>
  <c r="C810" i="2" s="1"/>
  <c r="C811" i="2" s="1"/>
  <c r="C812" i="2" s="1"/>
  <c r="C813" i="2" s="1"/>
  <c r="C814" i="2" s="1"/>
  <c r="C815" i="2" s="1"/>
  <c r="C816" i="2" s="1"/>
  <c r="C817" i="2" l="1"/>
  <c r="C818" i="2" s="1"/>
  <c r="C819" i="2" s="1"/>
  <c r="C820" i="2" s="1"/>
  <c r="C821" i="2" s="1"/>
  <c r="C822" i="2" s="1"/>
  <c r="C823" i="2" s="1"/>
  <c r="C824" i="2" s="1"/>
  <c r="C825" i="2" s="1"/>
  <c r="C826" i="2" s="1"/>
  <c r="C827" i="2" s="1"/>
  <c r="C828" i="2" s="1"/>
  <c r="C829" i="2" s="1"/>
  <c r="C830" i="2" s="1"/>
  <c r="C831" i="2" s="1"/>
  <c r="C832" i="2" s="1"/>
  <c r="C833" i="2" s="1"/>
  <c r="C834" i="2" s="1"/>
  <c r="C835" i="2" s="1"/>
  <c r="C836" i="2" s="1"/>
  <c r="C837" i="2" s="1"/>
  <c r="C838" i="2" s="1"/>
  <c r="C839" i="2" s="1"/>
  <c r="C840" i="2" s="1"/>
  <c r="C841" i="2" s="1"/>
  <c r="C842" i="2" s="1"/>
  <c r="C843" i="2" s="1"/>
  <c r="C844" i="2" s="1"/>
  <c r="C845" i="2" l="1"/>
  <c r="C846" i="2" s="1"/>
  <c r="C847" i="2" s="1"/>
  <c r="C848" i="2" s="1"/>
  <c r="C849" i="2" s="1"/>
  <c r="C850" i="2" s="1"/>
  <c r="C851" i="2" s="1"/>
  <c r="C852" i="2" s="1"/>
  <c r="C853" i="2" s="1"/>
  <c r="C854" i="2" s="1"/>
  <c r="C855" i="2" s="1"/>
  <c r="C856" i="2" s="1"/>
  <c r="C857" i="2" s="1"/>
  <c r="C858" i="2" s="1"/>
  <c r="C859" i="2" s="1"/>
  <c r="C860" i="2" s="1"/>
  <c r="C861" i="2" s="1"/>
  <c r="C862" i="2" s="1"/>
  <c r="C863" i="2" s="1"/>
  <c r="C864" i="2" s="1"/>
  <c r="C865" i="2" s="1"/>
  <c r="C866" i="2" s="1"/>
  <c r="C867" i="2" s="1"/>
  <c r="C868" i="2" s="1"/>
  <c r="C869" i="2" s="1"/>
  <c r="C870" i="2" s="1"/>
  <c r="C871" i="2" s="1"/>
  <c r="C872" i="2" s="1"/>
  <c r="C873" i="2" s="1"/>
  <c r="C874" i="2" s="1"/>
  <c r="C875" i="2" s="1"/>
  <c r="C876" i="2" l="1"/>
  <c r="C877" i="2" s="1"/>
  <c r="C878" i="2" s="1"/>
  <c r="C879" i="2" s="1"/>
  <c r="C880" i="2" s="1"/>
  <c r="C881" i="2" s="1"/>
  <c r="C882" i="2" s="1"/>
  <c r="C883" i="2" s="1"/>
  <c r="C884" i="2" s="1"/>
  <c r="C885" i="2" s="1"/>
  <c r="C886" i="2" s="1"/>
  <c r="C887" i="2" s="1"/>
  <c r="C888" i="2" s="1"/>
  <c r="C889" i="2" s="1"/>
  <c r="C890" i="2" s="1"/>
  <c r="C891" i="2" s="1"/>
  <c r="C892" i="2" s="1"/>
  <c r="C893" i="2" s="1"/>
  <c r="C894" i="2" s="1"/>
  <c r="C895" i="2" s="1"/>
  <c r="C896" i="2" s="1"/>
  <c r="C897" i="2" s="1"/>
  <c r="C898" i="2" s="1"/>
  <c r="C899" i="2" s="1"/>
  <c r="C900" i="2" s="1"/>
  <c r="C901" i="2" s="1"/>
  <c r="C902" i="2" s="1"/>
  <c r="C903" i="2" s="1"/>
  <c r="C904" i="2" l="1"/>
  <c r="C905" i="2" s="1"/>
  <c r="C906" i="2" s="1"/>
  <c r="C907" i="2" s="1"/>
  <c r="C908" i="2" s="1"/>
  <c r="C909" i="2" s="1"/>
  <c r="C910" i="2" s="1"/>
  <c r="C911" i="2" s="1"/>
  <c r="C912" i="2" s="1"/>
  <c r="C913" i="2" s="1"/>
  <c r="C914" i="2" s="1"/>
  <c r="C915" i="2" s="1"/>
  <c r="C916" i="2" s="1"/>
  <c r="C917" i="2" s="1"/>
  <c r="C918" i="2" s="1"/>
  <c r="C919" i="2" s="1"/>
  <c r="C920" i="2" s="1"/>
  <c r="C921" i="2" s="1"/>
  <c r="C922" i="2" s="1"/>
  <c r="C923" i="2" s="1"/>
  <c r="C924" i="2" s="1"/>
  <c r="C925" i="2" s="1"/>
  <c r="C926" i="2" s="1"/>
  <c r="C927" i="2" s="1"/>
  <c r="C928" i="2" s="1"/>
  <c r="C929" i="2" s="1"/>
  <c r="C930" i="2" s="1"/>
  <c r="C931" i="2" s="1"/>
  <c r="C932" i="2" s="1"/>
  <c r="C933" i="2" s="1"/>
  <c r="C934" i="2" s="1"/>
  <c r="C935" i="2" s="1"/>
  <c r="C936" i="2" l="1"/>
  <c r="C937" i="2" s="1"/>
  <c r="C938" i="2" s="1"/>
  <c r="C939" i="2" s="1"/>
  <c r="C940" i="2" s="1"/>
  <c r="C941" i="2" s="1"/>
  <c r="C942" i="2" s="1"/>
  <c r="C943" i="2" s="1"/>
  <c r="C944" i="2" s="1"/>
  <c r="C945" i="2" s="1"/>
  <c r="C946" i="2" s="1"/>
  <c r="C947" i="2" s="1"/>
  <c r="C948" i="2" s="1"/>
  <c r="C949" i="2" s="1"/>
  <c r="C950" i="2" s="1"/>
  <c r="C951" i="2" s="1"/>
  <c r="C952" i="2" s="1"/>
  <c r="C953" i="2" s="1"/>
  <c r="C954" i="2" s="1"/>
  <c r="C955" i="2" s="1"/>
  <c r="C956" i="2" s="1"/>
  <c r="C957" i="2" s="1"/>
  <c r="C958" i="2" s="1"/>
  <c r="C959" i="2" s="1"/>
  <c r="C960" i="2" s="1"/>
  <c r="C961" i="2" s="1"/>
  <c r="C962" i="2" s="1"/>
  <c r="C963" i="2" s="1"/>
  <c r="C964" i="2" s="1"/>
  <c r="C965" i="2" l="1"/>
  <c r="C966" i="2" s="1"/>
  <c r="C967" i="2" s="1"/>
  <c r="C968" i="2" s="1"/>
  <c r="C969" i="2" s="1"/>
  <c r="C970" i="2" s="1"/>
  <c r="C971" i="2" s="1"/>
  <c r="C972" i="2" s="1"/>
  <c r="C973" i="2" s="1"/>
  <c r="C974" i="2" s="1"/>
  <c r="C975" i="2" s="1"/>
  <c r="C976" i="2" s="1"/>
  <c r="C977" i="2" s="1"/>
  <c r="C978" i="2" s="1"/>
  <c r="C979" i="2" s="1"/>
  <c r="C980" i="2" s="1"/>
  <c r="C981" i="2" s="1"/>
  <c r="C982" i="2" l="1"/>
  <c r="C983" i="2" s="1"/>
  <c r="C984" i="2" s="1"/>
  <c r="C985" i="2" s="1"/>
  <c r="C986" i="2" s="1"/>
  <c r="C987" i="2" s="1"/>
  <c r="C988" i="2" s="1"/>
  <c r="C989" i="2" s="1"/>
  <c r="C990" i="2" s="1"/>
  <c r="C991" i="2" s="1"/>
  <c r="C992" i="2" s="1"/>
  <c r="C993" i="2" s="1"/>
  <c r="C994" i="2" s="1"/>
  <c r="C995" i="2" s="1"/>
  <c r="C996" i="2" s="1"/>
  <c r="C997" i="2" s="1"/>
  <c r="C998" i="2" s="1"/>
  <c r="C999" i="2" s="1"/>
  <c r="C1000" i="2" s="1"/>
  <c r="C1001" i="2" s="1"/>
  <c r="C1002" i="2" s="1"/>
  <c r="C1003" i="2" s="1"/>
  <c r="C1004" i="2" s="1"/>
  <c r="C1005" i="2" s="1"/>
  <c r="C1006" i="2" s="1"/>
  <c r="C1007" i="2" s="1"/>
  <c r="C1008" i="2" s="1"/>
  <c r="C1009" i="2" s="1"/>
  <c r="C1010" i="2" s="1"/>
  <c r="C1011" i="2" s="1"/>
  <c r="C1012" i="2" s="1"/>
  <c r="C1013" i="2" s="1"/>
  <c r="C1014" i="2" s="1"/>
  <c r="C1015" i="2" s="1"/>
  <c r="C1016" i="2" s="1"/>
  <c r="C1017" i="2" s="1"/>
  <c r="C1018" i="2" s="1"/>
  <c r="C1019" i="2" s="1"/>
  <c r="C1020" i="2" s="1"/>
  <c r="C1021" i="2" s="1"/>
  <c r="C1022" i="2" s="1"/>
  <c r="C1023" i="2" s="1"/>
  <c r="C1024" i="2" s="1"/>
  <c r="C1025" i="2" s="1"/>
  <c r="C1026" i="2" s="1"/>
  <c r="C1027" i="2" s="1"/>
  <c r="C1028" i="2" s="1"/>
  <c r="C1029" i="2" s="1"/>
  <c r="C1030" i="2" s="1"/>
  <c r="C1031" i="2" s="1"/>
  <c r="C1032" i="2" s="1"/>
  <c r="C1033" i="2" s="1"/>
  <c r="C1034" i="2" s="1"/>
  <c r="C1035" i="2" s="1"/>
  <c r="C1036" i="2" s="1"/>
  <c r="C1037" i="2" s="1"/>
  <c r="C1038" i="2" s="1"/>
  <c r="C1039" i="2" s="1"/>
  <c r="C1040" i="2" s="1"/>
  <c r="C1041" i="2" s="1"/>
  <c r="C1042" i="2" s="1"/>
  <c r="C1043" i="2" s="1"/>
  <c r="C1044" i="2" s="1"/>
  <c r="C1045" i="2" s="1"/>
  <c r="C1046" i="2" s="1"/>
  <c r="C1047" i="2" s="1"/>
  <c r="C1048" i="2" s="1"/>
  <c r="C1049" i="2" s="1"/>
  <c r="C1050" i="2" s="1"/>
  <c r="C1051" i="2" s="1"/>
  <c r="C1052" i="2" s="1"/>
  <c r="C1053" i="2" s="1"/>
  <c r="C1054" i="2" s="1"/>
  <c r="C1055" i="2" s="1"/>
  <c r="C1056" i="2" s="1"/>
  <c r="C1057" i="2" s="1"/>
  <c r="C1058" i="2" s="1"/>
  <c r="C1059" i="2" s="1"/>
  <c r="C1060" i="2" s="1"/>
  <c r="C1061" i="2" s="1"/>
  <c r="C1062" i="2" s="1"/>
  <c r="C1063" i="2" s="1"/>
  <c r="C1064" i="2" s="1"/>
  <c r="C1065" i="2" s="1"/>
  <c r="C1066" i="2" s="1"/>
  <c r="C1067" i="2" s="1"/>
  <c r="C1068" i="2" s="1"/>
  <c r="C1069" i="2" s="1"/>
  <c r="C1070" i="2" s="1"/>
  <c r="C1071" i="2" s="1"/>
  <c r="C1072" i="2" s="1"/>
  <c r="C1073" i="2" s="1"/>
  <c r="C1074" i="2" s="1"/>
  <c r="C1075" i="2" s="1"/>
  <c r="C1076" i="2" s="1"/>
  <c r="C1077" i="2" s="1"/>
  <c r="C1078" i="2" s="1"/>
  <c r="C1079" i="2" s="1"/>
  <c r="C1080" i="2" s="1"/>
  <c r="C1081" i="2" s="1"/>
  <c r="C1082" i="2" s="1"/>
  <c r="C1083" i="2" s="1"/>
  <c r="C1084" i="2" s="1"/>
  <c r="C1085" i="2" s="1"/>
  <c r="C1086" i="2" s="1"/>
  <c r="C1087" i="2" s="1"/>
  <c r="C1088" i="2" s="1"/>
  <c r="C1089" i="2" s="1"/>
  <c r="C1090" i="2" s="1"/>
  <c r="C1091" i="2" s="1"/>
  <c r="C1092" i="2" s="1"/>
  <c r="C1093" i="2" s="1"/>
  <c r="C1094" i="2" s="1"/>
  <c r="C1095" i="2" s="1"/>
  <c r="C1096" i="2" s="1"/>
  <c r="C1097" i="2" s="1"/>
  <c r="C1098" i="2" s="1"/>
  <c r="C1099" i="2" s="1"/>
  <c r="C1100" i="2" s="1"/>
  <c r="C1101" i="2" s="1"/>
  <c r="C1102" i="2" s="1"/>
  <c r="C1103" i="2" s="1"/>
  <c r="C1104" i="2" s="1"/>
  <c r="C1105" i="2" s="1"/>
  <c r="C1106" i="2" s="1"/>
  <c r="C1107" i="2" s="1"/>
  <c r="C1108" i="2" s="1"/>
  <c r="C1109" i="2" s="1"/>
  <c r="C1110" i="2" s="1"/>
  <c r="C1111" i="2" s="1"/>
  <c r="C1112" i="2" s="1"/>
  <c r="C1113" i="2" s="1"/>
  <c r="C1114" i="2" s="1"/>
  <c r="C1115" i="2" s="1"/>
  <c r="C1116" i="2" s="1"/>
  <c r="C1117" i="2" s="1"/>
  <c r="C1118" i="2" s="1"/>
  <c r="C1119" i="2" s="1"/>
  <c r="C1120" i="2" s="1"/>
  <c r="C1121" i="2" s="1"/>
  <c r="C1122" i="2" s="1"/>
  <c r="C1123" i="2" s="1"/>
  <c r="C1124" i="2" s="1"/>
  <c r="C1125" i="2" s="1"/>
  <c r="C1126" i="2" s="1"/>
  <c r="C1127" i="2" s="1"/>
  <c r="C1128" i="2" s="1"/>
  <c r="C1129" i="2" s="1"/>
  <c r="C1130" i="2" s="1"/>
  <c r="C1131" i="2" s="1"/>
  <c r="C1132" i="2" s="1"/>
  <c r="C1133" i="2" s="1"/>
  <c r="C1134" i="2" s="1"/>
  <c r="C1135" i="2" s="1"/>
  <c r="C1136" i="2" s="1"/>
  <c r="C1137" i="2" s="1"/>
  <c r="C1138" i="2" s="1"/>
  <c r="C1139" i="2" s="1"/>
  <c r="C1140" i="2" s="1"/>
  <c r="C1141" i="2" s="1"/>
  <c r="C1142" i="2" s="1"/>
  <c r="C1143" i="2" s="1"/>
  <c r="C1144" i="2" s="1"/>
  <c r="C1145" i="2" s="1"/>
  <c r="C1146" i="2" s="1"/>
  <c r="C1147" i="2" s="1"/>
  <c r="C1148" i="2" s="1"/>
  <c r="C1149" i="2" s="1"/>
  <c r="C1150" i="2" s="1"/>
  <c r="C1151" i="2" s="1"/>
  <c r="C1152" i="2" s="1"/>
  <c r="C1153" i="2" l="1"/>
  <c r="C1154" i="2" s="1"/>
  <c r="C1155" i="2" s="1"/>
  <c r="C1156" i="2" s="1"/>
  <c r="C1157" i="2" s="1"/>
  <c r="C1158" i="2" s="1"/>
  <c r="C1159" i="2" s="1"/>
  <c r="C1160" i="2" s="1"/>
  <c r="C1161" i="2" s="1"/>
  <c r="C1162" i="2" s="1"/>
  <c r="C1163" i="2" s="1"/>
  <c r="C1164" i="2" s="1"/>
  <c r="C1165" i="2" s="1"/>
  <c r="C1166" i="2" s="1"/>
  <c r="C1167" i="2" s="1"/>
  <c r="C1168" i="2" s="1"/>
  <c r="C1169" i="2" s="1"/>
  <c r="C1170" i="2" s="1"/>
  <c r="C1171" i="2" s="1"/>
  <c r="C1172" i="2" s="1"/>
  <c r="C1173" i="2" s="1"/>
  <c r="C1174" i="2" s="1"/>
  <c r="C1175" i="2" s="1"/>
  <c r="C1176" i="2" s="1"/>
  <c r="C1177" i="2" s="1"/>
  <c r="C1178" i="2" s="1"/>
  <c r="C1179" i="2" l="1"/>
  <c r="C1180" i="2" s="1"/>
  <c r="C1181" i="2" s="1"/>
  <c r="C1182" i="2" s="1"/>
  <c r="C1183" i="2" s="1"/>
  <c r="C1184" i="2" s="1"/>
  <c r="C1185" i="2" s="1"/>
  <c r="C1186" i="2" s="1"/>
  <c r="C1187" i="2" s="1"/>
  <c r="C1188" i="2" s="1"/>
  <c r="C1189" i="2" s="1"/>
  <c r="C1190" i="2" s="1"/>
  <c r="C1191" i="2" s="1"/>
  <c r="C1192" i="2" s="1"/>
  <c r="C1193" i="2" s="1"/>
  <c r="C1194" i="2" s="1"/>
  <c r="C1195" i="2" s="1"/>
  <c r="C1196" i="2" s="1"/>
  <c r="C1197" i="2" s="1"/>
  <c r="C1198" i="2" s="1"/>
  <c r="C1199" i="2" s="1"/>
  <c r="C1200" i="2" s="1"/>
  <c r="C1201" i="2" s="1"/>
  <c r="C1202" i="2" s="1"/>
  <c r="C1203" i="2" s="1"/>
  <c r="C1204" i="2" s="1"/>
  <c r="C1205" i="2" s="1"/>
  <c r="C1206" i="2" s="1"/>
  <c r="C1207" i="2" s="1"/>
  <c r="C1208" i="2" s="1"/>
  <c r="C1209" i="2" s="1"/>
  <c r="C1210" i="2" l="1"/>
  <c r="C1211" i="2" s="1"/>
  <c r="C1212" i="2" s="1"/>
  <c r="C1213" i="2" s="1"/>
  <c r="C1214" i="2" s="1"/>
  <c r="C1215" i="2" s="1"/>
  <c r="C1216" i="2" s="1"/>
  <c r="C1217" i="2" s="1"/>
  <c r="C1218" i="2" s="1"/>
  <c r="C1219" i="2" s="1"/>
  <c r="C1220" i="2" s="1"/>
  <c r="C1221" i="2" s="1"/>
  <c r="C1222" i="2" s="1"/>
  <c r="C1223" i="2" s="1"/>
  <c r="C1224" i="2" s="1"/>
  <c r="C1225" i="2" s="1"/>
  <c r="C1226" i="2" s="1"/>
  <c r="C1227" i="2" s="1"/>
  <c r="C1228" i="2" s="1"/>
  <c r="C1229" i="2" s="1"/>
  <c r="C1230" i="2" s="1"/>
  <c r="C1231" i="2" s="1"/>
  <c r="C1232" i="2" s="1"/>
  <c r="C1233" i="2" s="1"/>
  <c r="C1234" i="2" s="1"/>
  <c r="C1235" i="2" s="1"/>
  <c r="C1236" i="2" s="1"/>
  <c r="C1237" i="2" s="1"/>
  <c r="C1238" i="2" s="1"/>
  <c r="C1239" i="2" s="1"/>
  <c r="C1240" i="2" s="1"/>
  <c r="C1241" i="2" s="1"/>
  <c r="C1242" i="2" s="1"/>
  <c r="C1243" i="2" s="1"/>
  <c r="C1244" i="2" s="1"/>
  <c r="C1245" i="2" s="1"/>
  <c r="C1246" i="2" s="1"/>
  <c r="C1247" i="2" s="1"/>
  <c r="C1248" i="2" s="1"/>
  <c r="C1249" i="2" s="1"/>
  <c r="C1250" i="2" s="1"/>
  <c r="C1251" i="2" s="1"/>
  <c r="C1252" i="2" s="1"/>
  <c r="C1253" i="2" s="1"/>
  <c r="C1254" i="2" s="1"/>
  <c r="C1255" i="2" s="1"/>
  <c r="C1256" i="2" s="1"/>
  <c r="C1257" i="2" s="1"/>
  <c r="C1258" i="2" s="1"/>
  <c r="C1259" i="2" s="1"/>
  <c r="C1260" i="2" s="1"/>
  <c r="C1261" i="2" s="1"/>
  <c r="C1262" i="2" s="1"/>
  <c r="C1263" i="2" s="1"/>
  <c r="C1264" i="2" s="1"/>
  <c r="C1265" i="2" s="1"/>
  <c r="C1266" i="2" s="1"/>
  <c r="C1267" i="2" s="1"/>
  <c r="C1268" i="2" s="1"/>
  <c r="C1269" i="2" s="1"/>
  <c r="C1270" i="2" s="1"/>
  <c r="C1271" i="2" s="1"/>
  <c r="C1272" i="2" s="1"/>
  <c r="C1273" i="2" s="1"/>
  <c r="C1274" i="2" s="1"/>
  <c r="C1275" i="2" s="1"/>
  <c r="C1276" i="2" s="1"/>
  <c r="C1277" i="2" s="1"/>
  <c r="C1278" i="2" s="1"/>
  <c r="C1279" i="2" s="1"/>
  <c r="C1280" i="2" s="1"/>
  <c r="C1281" i="2" s="1"/>
  <c r="C1282" i="2" s="1"/>
  <c r="C1283" i="2" s="1"/>
  <c r="C1284" i="2" s="1"/>
  <c r="C1285" i="2" s="1"/>
  <c r="C1286" i="2" s="1"/>
  <c r="C1287" i="2" s="1"/>
  <c r="C1288" i="2" s="1"/>
  <c r="C1289" i="2" s="1"/>
  <c r="C1290" i="2" s="1"/>
  <c r="C1291" i="2" s="1"/>
  <c r="C1292" i="2" s="1"/>
  <c r="C1293" i="2" s="1"/>
  <c r="C1294" i="2" s="1"/>
  <c r="C1295" i="2" s="1"/>
  <c r="C1296" i="2" s="1"/>
  <c r="C1297" i="2" s="1"/>
  <c r="C1298" i="2" s="1"/>
  <c r="C1299" i="2" s="1"/>
  <c r="C1300" i="2" s="1"/>
  <c r="C1301" i="2" s="1"/>
  <c r="C1302" i="2" s="1"/>
  <c r="C1303" i="2" s="1"/>
  <c r="C1304" i="2" s="1"/>
  <c r="C1305" i="2" s="1"/>
  <c r="C1306" i="2" s="1"/>
  <c r="C1307" i="2" s="1"/>
  <c r="C1308" i="2" s="1"/>
  <c r="C1309" i="2" s="1"/>
  <c r="C1310" i="2" s="1"/>
  <c r="C1311" i="2" s="1"/>
  <c r="C1312" i="2" s="1"/>
  <c r="C1313" i="2" s="1"/>
  <c r="C1314" i="2" s="1"/>
  <c r="C1315" i="2" s="1"/>
  <c r="C1316" i="2" s="1"/>
  <c r="C1317" i="2" s="1"/>
  <c r="C1318" i="2" s="1"/>
  <c r="C1319" i="2" s="1"/>
  <c r="C1320" i="2" s="1"/>
  <c r="C1321" i="2" s="1"/>
  <c r="C1322" i="2" s="1"/>
  <c r="C1323" i="2" s="1"/>
  <c r="C1324" i="2" s="1"/>
  <c r="C1325" i="2" s="1"/>
  <c r="C1326" i="2" s="1"/>
  <c r="C1327" i="2" s="1"/>
  <c r="C1328" i="2" s="1"/>
  <c r="C1329" i="2" s="1"/>
  <c r="C1330" i="2" s="1"/>
  <c r="C1331" i="2" s="1"/>
  <c r="C1332" i="2" s="1"/>
  <c r="C1333" i="2" s="1"/>
  <c r="C1334" i="2" s="1"/>
  <c r="C1335" i="2" s="1"/>
  <c r="C1336" i="2" s="1"/>
  <c r="C1337" i="2" s="1"/>
  <c r="C1338" i="2" s="1"/>
  <c r="C1339" i="2" s="1"/>
  <c r="C1340" i="2" s="1"/>
  <c r="C1341" i="2" s="1"/>
  <c r="C1342" i="2" s="1"/>
  <c r="C1343" i="2" s="1"/>
  <c r="C1344" i="2" s="1"/>
  <c r="C1345" i="2" s="1"/>
  <c r="C1346" i="2" s="1"/>
  <c r="C1347" i="2" s="1"/>
  <c r="C1348" i="2" s="1"/>
  <c r="C1349" i="2" s="1"/>
  <c r="C1350" i="2" s="1"/>
  <c r="C1351" i="2" s="1"/>
  <c r="C1352" i="2" s="1"/>
  <c r="C1353" i="2" s="1"/>
  <c r="C1354" i="2" s="1"/>
  <c r="C1355" i="2" s="1"/>
  <c r="C1356" i="2" s="1"/>
  <c r="C1357" i="2" s="1"/>
  <c r="C1358" i="2" s="1"/>
  <c r="C1359" i="2" s="1"/>
  <c r="C1360" i="2" s="1"/>
  <c r="C1361" i="2" s="1"/>
  <c r="C1362" i="2" s="1"/>
  <c r="C1363" i="2" s="1"/>
  <c r="C1364" i="2" s="1"/>
  <c r="C1365" i="2" s="1"/>
  <c r="C1366" i="2" s="1"/>
  <c r="C1367" i="2" s="1"/>
  <c r="C1368" i="2" s="1"/>
  <c r="C1369" i="2" s="1"/>
  <c r="C1370" i="2" s="1"/>
  <c r="C1371" i="2" s="1"/>
  <c r="C1372" i="2" s="1"/>
  <c r="C1373" i="2" s="1"/>
  <c r="C1374" i="2" s="1"/>
  <c r="C1375" i="2" s="1"/>
  <c r="C1376" i="2" s="1"/>
  <c r="C1377" i="2" s="1"/>
  <c r="C1378" i="2" s="1"/>
  <c r="C1379" i="2" s="1"/>
  <c r="C1380" i="2" s="1"/>
  <c r="C1381" i="2" s="1"/>
  <c r="C1382" i="2" s="1"/>
  <c r="C1383" i="2" s="1"/>
  <c r="C1384" i="2" s="1"/>
  <c r="C1385" i="2" s="1"/>
  <c r="C1386" i="2" s="1"/>
  <c r="C1387" i="2" s="1"/>
  <c r="C1388" i="2" s="1"/>
  <c r="C1389" i="2" s="1"/>
  <c r="C1390" i="2" s="1"/>
  <c r="C1391" i="2" s="1"/>
  <c r="C1392" i="2" s="1"/>
  <c r="C1393" i="2" s="1"/>
  <c r="C1394" i="2" s="1"/>
  <c r="C1395" i="2" s="1"/>
  <c r="C1396" i="2" s="1"/>
  <c r="C1397" i="2" s="1"/>
  <c r="C1398" i="2" s="1"/>
  <c r="C1399" i="2" s="1"/>
  <c r="C1400" i="2" s="1"/>
  <c r="C1401" i="2" s="1"/>
  <c r="C1402" i="2" s="1"/>
  <c r="C1403" i="2" s="1"/>
  <c r="C1404" i="2" s="1"/>
  <c r="C1405" i="2" s="1"/>
  <c r="C1406" i="2" s="1"/>
  <c r="C1407" i="2" s="1"/>
  <c r="C1408" i="2" s="1"/>
  <c r="C1409" i="2" s="1"/>
  <c r="C1410" i="2" s="1"/>
  <c r="C1411" i="2" s="1"/>
  <c r="C1412" i="2" s="1"/>
  <c r="C1413" i="2" s="1"/>
  <c r="C1414" i="2" s="1"/>
  <c r="C1415" i="2" s="1"/>
  <c r="C1416" i="2" s="1"/>
  <c r="C1417" i="2" s="1"/>
  <c r="C1418" i="2" s="1"/>
  <c r="C1419" i="2" s="1"/>
  <c r="C1420" i="2" s="1"/>
  <c r="C1421" i="2" s="1"/>
  <c r="C1422" i="2" s="1"/>
  <c r="C1423" i="2" s="1"/>
  <c r="C1424" i="2" s="1"/>
  <c r="C1425" i="2" s="1"/>
  <c r="C1426" i="2" s="1"/>
  <c r="C1427" i="2" s="1"/>
  <c r="C1428" i="2" s="1"/>
  <c r="C1429" i="2" s="1"/>
  <c r="C1430" i="2" s="1"/>
  <c r="C1431" i="2" s="1"/>
  <c r="C1432" i="2" s="1"/>
  <c r="C1433" i="2" s="1"/>
  <c r="C1434" i="2" s="1"/>
  <c r="C1435" i="2" s="1"/>
  <c r="C1436" i="2" s="1"/>
  <c r="C1437" i="2" s="1"/>
  <c r="C1438" i="2" s="1"/>
  <c r="C1439" i="2" s="1"/>
  <c r="C1440" i="2" s="1"/>
  <c r="C1441" i="2" s="1"/>
  <c r="C1442" i="2" s="1"/>
  <c r="C1443" i="2" s="1"/>
  <c r="C1444" i="2" s="1"/>
  <c r="C1445" i="2" s="1"/>
  <c r="C1446" i="2" s="1"/>
  <c r="C1447" i="2" s="1"/>
  <c r="C1448" i="2" s="1"/>
  <c r="C1449" i="2" s="1"/>
  <c r="C1450" i="2" s="1"/>
  <c r="C1451" i="2" s="1"/>
  <c r="C1452" i="2" s="1"/>
  <c r="C1453" i="2" s="1"/>
  <c r="C1454" i="2" s="1"/>
  <c r="C1455" i="2" s="1"/>
  <c r="C1456" i="2" s="1"/>
  <c r="C1457" i="2" s="1"/>
  <c r="C1458" i="2" s="1"/>
  <c r="C1459" i="2" s="1"/>
  <c r="C1460" i="2" s="1"/>
  <c r="C1461" i="2" s="1"/>
  <c r="C1462" i="2" s="1"/>
  <c r="C1463" i="2" s="1"/>
  <c r="C1464" i="2" s="1"/>
  <c r="C1465" i="2" s="1"/>
  <c r="C1466" i="2" s="1"/>
  <c r="C1467" i="2" s="1"/>
  <c r="C1468" i="2" s="1"/>
  <c r="C1469" i="2" s="1"/>
  <c r="C1470" i="2" s="1"/>
  <c r="C1471" i="2" s="1"/>
  <c r="C1472" i="2" s="1"/>
  <c r="C1473" i="2" s="1"/>
  <c r="C1474" i="2" s="1"/>
  <c r="C1475" i="2" s="1"/>
  <c r="C1476" i="2" s="1"/>
  <c r="C1477" i="2" s="1"/>
  <c r="C1478" i="2" s="1"/>
  <c r="C1479" i="2" s="1"/>
  <c r="C1480" i="2" s="1"/>
  <c r="C1481" i="2" s="1"/>
  <c r="C1482" i="2" s="1"/>
  <c r="C1483" i="2" s="1"/>
  <c r="C1484" i="2" s="1"/>
  <c r="C1485" i="2" s="1"/>
  <c r="C1486" i="2" s="1"/>
  <c r="C1487" i="2" s="1"/>
  <c r="C1488" i="2" s="1"/>
  <c r="C1489" i="2" s="1"/>
  <c r="C1490" i="2" s="1"/>
  <c r="C1491" i="2" s="1"/>
  <c r="C1492" i="2" s="1"/>
  <c r="C1493" i="2" s="1"/>
  <c r="C1494" i="2" s="1"/>
  <c r="C1495" i="2" s="1"/>
  <c r="C1496" i="2" s="1"/>
  <c r="C1497" i="2" s="1"/>
  <c r="C1498" i="2" s="1"/>
  <c r="C1499" i="2" s="1"/>
  <c r="C1500" i="2" s="1"/>
  <c r="C1501" i="2" s="1"/>
  <c r="C1502" i="2" s="1"/>
  <c r="C1503" i="2" s="1"/>
  <c r="C1504" i="2" s="1"/>
  <c r="C1505" i="2" s="1"/>
  <c r="C1506" i="2" s="1"/>
  <c r="C1507" i="2" s="1"/>
  <c r="C1508" i="2" s="1"/>
  <c r="C1509" i="2" s="1"/>
  <c r="C1510" i="2" s="1"/>
  <c r="C1511" i="2" s="1"/>
  <c r="C1512" i="2" s="1"/>
  <c r="C1513" i="2" s="1"/>
  <c r="C1514" i="2" s="1"/>
  <c r="C1515" i="2" s="1"/>
  <c r="C1516" i="2" s="1"/>
  <c r="C1517" i="2" s="1"/>
  <c r="C1518" i="2" s="1"/>
  <c r="C1519" i="2" s="1"/>
  <c r="C1520" i="2" s="1"/>
  <c r="C1521" i="2" s="1"/>
  <c r="C1522" i="2" s="1"/>
  <c r="C1523" i="2" s="1"/>
  <c r="C1524" i="2" s="1"/>
  <c r="C1525" i="2" s="1"/>
  <c r="C1526" i="2" s="1"/>
  <c r="C1527" i="2" s="1"/>
  <c r="C1528" i="2" s="1"/>
  <c r="C1529" i="2" s="1"/>
  <c r="C1530" i="2" s="1"/>
  <c r="C1531" i="2" s="1"/>
  <c r="C1532" i="2" s="1"/>
  <c r="C1533" i="2" s="1"/>
  <c r="C1534" i="2" s="1"/>
  <c r="C1535" i="2" s="1"/>
  <c r="C1536" i="2" s="1"/>
  <c r="C1537" i="2" s="1"/>
  <c r="C1538" i="2" s="1"/>
  <c r="C1539" i="2" s="1"/>
  <c r="C1540" i="2" s="1"/>
  <c r="C1541" i="2" s="1"/>
  <c r="C1542" i="2" s="1"/>
  <c r="C1543" i="2" s="1"/>
  <c r="C1544" i="2" s="1"/>
  <c r="C1545" i="2" s="1"/>
  <c r="C1546" i="2" s="1"/>
  <c r="C1547" i="2" s="1"/>
  <c r="C1548" i="2" s="1"/>
  <c r="C1549" i="2" s="1"/>
  <c r="C1550" i="2" s="1"/>
  <c r="C1551" i="2" s="1"/>
  <c r="C1552" i="2" s="1"/>
  <c r="C1553" i="2" s="1"/>
  <c r="C1554" i="2" s="1"/>
  <c r="C1555" i="2" s="1"/>
  <c r="C1556" i="2" s="1"/>
  <c r="C1557" i="2" s="1"/>
  <c r="C1558" i="2" s="1"/>
  <c r="C1559" i="2" s="1"/>
  <c r="C1560" i="2" s="1"/>
  <c r="C1561" i="2" s="1"/>
  <c r="C1562" i="2" s="1"/>
  <c r="C1563" i="2" s="1"/>
  <c r="C1564" i="2" s="1"/>
  <c r="C1565" i="2" s="1"/>
  <c r="C1566" i="2" s="1"/>
  <c r="C1567" i="2" s="1"/>
  <c r="C1568" i="2" s="1"/>
  <c r="C1569" i="2" s="1"/>
  <c r="C1570" i="2" s="1"/>
  <c r="C1571" i="2" s="1"/>
  <c r="C1572" i="2" s="1"/>
  <c r="C1573" i="2" s="1"/>
  <c r="C1574" i="2" s="1"/>
  <c r="C1575" i="2" s="1"/>
  <c r="C1576" i="2" s="1"/>
  <c r="C1577" i="2" s="1"/>
  <c r="C1578" i="2" s="1"/>
  <c r="C1579" i="2" s="1"/>
  <c r="C1580" i="2" s="1"/>
  <c r="C1581" i="2" s="1"/>
  <c r="C1582" i="2" s="1"/>
  <c r="C1583" i="2" s="1"/>
  <c r="C1584" i="2" s="1"/>
  <c r="C1585" i="2" s="1"/>
  <c r="C1586" i="2" s="1"/>
  <c r="C1587" i="2" s="1"/>
  <c r="C1588" i="2" s="1"/>
  <c r="C1589" i="2" s="1"/>
  <c r="C1590" i="2" s="1"/>
  <c r="C1591" i="2" s="1"/>
  <c r="C1592" i="2" s="1"/>
  <c r="C1593" i="2" s="1"/>
  <c r="C1594" i="2" s="1"/>
  <c r="C1595" i="2" s="1"/>
  <c r="C1596" i="2" s="1"/>
  <c r="C1597" i="2" s="1"/>
  <c r="C1598" i="2" s="1"/>
  <c r="C1599" i="2" s="1"/>
  <c r="C1600" i="2" s="1"/>
  <c r="C1601" i="2" s="1"/>
  <c r="C1602" i="2" s="1"/>
  <c r="C1603" i="2" s="1"/>
  <c r="C1604" i="2" s="1"/>
  <c r="C1605" i="2" s="1"/>
  <c r="C1606" i="2" s="1"/>
  <c r="C1607" i="2" l="1"/>
  <c r="C1608" i="2" s="1"/>
  <c r="C1609" i="2" s="1"/>
  <c r="C1610" i="2" s="1"/>
  <c r="C1611" i="2" s="1"/>
  <c r="C1612" i="2" s="1"/>
  <c r="C1613" i="2" s="1"/>
  <c r="C1614" i="2" s="1"/>
  <c r="C1615" i="2" s="1"/>
  <c r="C1616" i="2" s="1"/>
  <c r="C1617" i="2" s="1"/>
  <c r="C1618" i="2" s="1"/>
  <c r="C1619" i="2" s="1"/>
  <c r="C1620" i="2" s="1"/>
  <c r="C1621" i="2" s="1"/>
  <c r="C1622" i="2" s="1"/>
  <c r="C1623" i="2" s="1"/>
  <c r="C1624" i="2" s="1"/>
  <c r="C1625" i="2" s="1"/>
  <c r="C1626" i="2" s="1"/>
  <c r="C1627" i="2" s="1"/>
  <c r="C1628" i="2" s="1"/>
  <c r="C1629" i="2" s="1"/>
  <c r="C1630" i="2" s="1"/>
  <c r="C1631" i="2" s="1"/>
  <c r="C1632" i="2" s="1"/>
  <c r="C1633" i="2" s="1"/>
  <c r="C1634" i="2" s="1"/>
  <c r="C1635" i="2" l="1"/>
  <c r="C1636" i="2" s="1"/>
  <c r="C1637" i="2" s="1"/>
  <c r="C1638" i="2" s="1"/>
  <c r="C1639" i="2" s="1"/>
  <c r="C1640" i="2" s="1"/>
  <c r="C1641" i="2" s="1"/>
  <c r="C1642" i="2" s="1"/>
  <c r="C1643" i="2" s="1"/>
  <c r="C1644" i="2" s="1"/>
  <c r="C1645" i="2" s="1"/>
  <c r="C1646" i="2" s="1"/>
  <c r="C1647" i="2" s="1"/>
  <c r="C1648" i="2" s="1"/>
  <c r="C1649" i="2" s="1"/>
  <c r="C1650" i="2" s="1"/>
  <c r="C1651" i="2" s="1"/>
  <c r="C1652" i="2" s="1"/>
  <c r="C1653" i="2" s="1"/>
  <c r="C1654" i="2" s="1"/>
  <c r="C1655" i="2" s="1"/>
  <c r="C1656" i="2" s="1"/>
  <c r="C1657" i="2" s="1"/>
  <c r="C1658" i="2" s="1"/>
  <c r="C1659" i="2" s="1"/>
  <c r="C1660" i="2" s="1"/>
  <c r="C1661" i="2" s="1"/>
  <c r="C1662" i="2" s="1"/>
  <c r="C1663" i="2" s="1"/>
  <c r="C1664" i="2" s="1"/>
  <c r="C1665" i="2" s="1"/>
  <c r="C1666" i="2" l="1"/>
  <c r="C1667" i="2" s="1"/>
  <c r="C1668" i="2" s="1"/>
  <c r="C1669" i="2" s="1"/>
  <c r="C1670" i="2" s="1"/>
  <c r="C1671" i="2" s="1"/>
  <c r="C1672" i="2" s="1"/>
  <c r="C1673" i="2" s="1"/>
  <c r="C1674" i="2" s="1"/>
  <c r="C1675" i="2" s="1"/>
  <c r="C1676" i="2" s="1"/>
  <c r="C1677" i="2" s="1"/>
  <c r="C1678" i="2" s="1"/>
  <c r="C1679" i="2" s="1"/>
  <c r="C1680" i="2" s="1"/>
  <c r="C1681" i="2" s="1"/>
  <c r="C1682" i="2" s="1"/>
  <c r="C1683" i="2" s="1"/>
  <c r="C1684" i="2" s="1"/>
  <c r="C1685" i="2" s="1"/>
  <c r="C1686" i="2" s="1"/>
  <c r="C1687" i="2" s="1"/>
  <c r="C1688" i="2" s="1"/>
  <c r="C1689" i="2" s="1"/>
  <c r="C1690" i="2" s="1"/>
  <c r="C1691" i="2" s="1"/>
  <c r="C1692" i="2" s="1"/>
  <c r="C1693" i="2" s="1"/>
  <c r="C1694" i="2" s="1"/>
  <c r="C1695" i="2" s="1"/>
  <c r="C1696" i="2" l="1"/>
  <c r="C1697" i="2" s="1"/>
  <c r="C1698" i="2" s="1"/>
  <c r="C1699" i="2" s="1"/>
  <c r="C1700" i="2" s="1"/>
  <c r="C1701" i="2" s="1"/>
  <c r="C1702" i="2" s="1"/>
  <c r="C1703" i="2" s="1"/>
  <c r="C1704" i="2" s="1"/>
  <c r="C1705" i="2" s="1"/>
  <c r="C1706" i="2" s="1"/>
  <c r="C1707" i="2" s="1"/>
  <c r="C1708" i="2" l="1"/>
  <c r="C1709" i="2" s="1"/>
  <c r="C1710" i="2" s="1"/>
  <c r="C1711" i="2" s="1"/>
  <c r="C1712" i="2" s="1"/>
  <c r="C1713" i="2" s="1"/>
  <c r="C1714" i="2" s="1"/>
  <c r="C1715" i="2" s="1"/>
  <c r="C1716" i="2" s="1"/>
  <c r="C1717" i="2" s="1"/>
  <c r="C1718" i="2" s="1"/>
  <c r="C1719" i="2" s="1"/>
  <c r="C1720" i="2" s="1"/>
  <c r="C1721" i="2" s="1"/>
  <c r="C1722" i="2" s="1"/>
  <c r="C1723" i="2" s="1"/>
  <c r="C1724" i="2" l="1"/>
  <c r="C1725" i="2" s="1"/>
  <c r="C1726" i="2" s="1"/>
  <c r="C1727" i="2" s="1"/>
  <c r="C1728" i="2" s="1"/>
  <c r="C1729" i="2" s="1"/>
  <c r="C1730" i="2" s="1"/>
  <c r="C1731" i="2" s="1"/>
  <c r="C1732" i="2" s="1"/>
  <c r="C1733" i="2" s="1"/>
  <c r="C1734" i="2" s="1"/>
  <c r="C1735" i="2" s="1"/>
  <c r="C1736" i="2" s="1"/>
  <c r="C1737" i="2" s="1"/>
  <c r="C1738" i="2" s="1"/>
  <c r="C1739" i="2" s="1"/>
  <c r="C1740" i="2" s="1"/>
  <c r="C1741" i="2" s="1"/>
  <c r="C1742" i="2" s="1"/>
  <c r="C1743" i="2" s="1"/>
  <c r="C1744" i="2" s="1"/>
  <c r="C1745" i="2" s="1"/>
  <c r="C1746" i="2" s="1"/>
  <c r="C1747" i="2" s="1"/>
  <c r="C1748" i="2" s="1"/>
  <c r="C1749" i="2" s="1"/>
  <c r="C1750" i="2" s="1"/>
  <c r="C1751" i="2" s="1"/>
  <c r="C1752" i="2" s="1"/>
  <c r="C1753" i="2" s="1"/>
  <c r="C1754" i="2" s="1"/>
  <c r="C1755" i="2" s="1"/>
  <c r="C1756" i="2" s="1"/>
  <c r="C1757" i="2" s="1"/>
  <c r="C1758" i="2" s="1"/>
  <c r="C1759" i="2" s="1"/>
  <c r="C1760" i="2" s="1"/>
  <c r="C1761" i="2" s="1"/>
  <c r="C1762" i="2" s="1"/>
  <c r="C1763" i="2" s="1"/>
  <c r="C1764" i="2" s="1"/>
  <c r="C1765" i="2" s="1"/>
  <c r="C1766" i="2" s="1"/>
  <c r="C1767" i="2" s="1"/>
  <c r="C1768" i="2" s="1"/>
  <c r="C1769" i="2" s="1"/>
  <c r="C1770" i="2" s="1"/>
  <c r="C1771" i="2" s="1"/>
  <c r="C1772" i="2" s="1"/>
  <c r="C1773" i="2" s="1"/>
  <c r="C1774" i="2" s="1"/>
  <c r="C1775" i="2" s="1"/>
  <c r="C1776" i="2" s="1"/>
  <c r="C1777" i="2" s="1"/>
  <c r="C1778" i="2" s="1"/>
  <c r="C1779" i="2" s="1"/>
  <c r="C1780" i="2" s="1"/>
  <c r="C1781" i="2" s="1"/>
  <c r="C1782" i="2" s="1"/>
  <c r="C1783" i="2" s="1"/>
  <c r="C1784" i="2" s="1"/>
  <c r="C1785" i="2" s="1"/>
  <c r="C1786" i="2" s="1"/>
  <c r="C1787" i="2" s="1"/>
  <c r="C1788" i="2" s="1"/>
  <c r="C1789" i="2" s="1"/>
  <c r="C1790" i="2" s="1"/>
  <c r="C1791" i="2" s="1"/>
  <c r="C1792" i="2" s="1"/>
  <c r="C1793" i="2" s="1"/>
  <c r="C1794" i="2" s="1"/>
  <c r="C1795" i="2" s="1"/>
  <c r="C1796" i="2" s="1"/>
  <c r="C1797" i="2" s="1"/>
  <c r="C1798" i="2" s="1"/>
  <c r="C1799" i="2" s="1"/>
  <c r="C1800" i="2" s="1"/>
  <c r="C1801" i="2" s="1"/>
  <c r="C1802" i="2" s="1"/>
  <c r="C1803" i="2" s="1"/>
  <c r="C1804" i="2" s="1"/>
  <c r="C1805" i="2" s="1"/>
  <c r="C1806" i="2" s="1"/>
  <c r="C1807" i="2" s="1"/>
  <c r="C1808" i="2" s="1"/>
  <c r="C1809" i="2" s="1"/>
  <c r="C1810" i="2" s="1"/>
  <c r="C1811" i="2" s="1"/>
  <c r="C1812" i="2" s="1"/>
  <c r="C1813" i="2" s="1"/>
  <c r="C1814" i="2" s="1"/>
  <c r="C1815" i="2" s="1"/>
  <c r="C1816" i="2" s="1"/>
  <c r="C1817" i="2" s="1"/>
  <c r="C1818" i="2" s="1"/>
  <c r="C1819" i="2" s="1"/>
  <c r="C1820" i="2" s="1"/>
  <c r="C1821" i="2" s="1"/>
  <c r="C1822" i="2" s="1"/>
  <c r="C1823" i="2" s="1"/>
  <c r="C1824" i="2" s="1"/>
  <c r="C1825" i="2" s="1"/>
  <c r="C1826" i="2" s="1"/>
  <c r="C1827" i="2" s="1"/>
  <c r="C1828" i="2" s="1"/>
  <c r="C1829" i="2" s="1"/>
  <c r="C1830" i="2" s="1"/>
  <c r="C1831" i="2" s="1"/>
  <c r="C1832" i="2" s="1"/>
  <c r="C1833" i="2" s="1"/>
  <c r="C1834" i="2" s="1"/>
  <c r="C1835" i="2" s="1"/>
  <c r="C1836" i="2" s="1"/>
  <c r="C1837" i="2" s="1"/>
  <c r="C1838" i="2" s="1"/>
  <c r="C1839" i="2" s="1"/>
  <c r="C1840" i="2" s="1"/>
  <c r="C1841" i="2" s="1"/>
  <c r="C1842" i="2" s="1"/>
  <c r="C1843" i="2" s="1"/>
  <c r="C1844" i="2" s="1"/>
  <c r="C1845" i="2" s="1"/>
  <c r="C1846" i="2" s="1"/>
  <c r="C1847" i="2" s="1"/>
  <c r="C1848" i="2" s="1"/>
  <c r="C1849" i="2" s="1"/>
  <c r="C1850" i="2" s="1"/>
  <c r="C1851" i="2" s="1"/>
  <c r="C1852" i="2" s="1"/>
  <c r="C1853" i="2" s="1"/>
  <c r="C1854" i="2" s="1"/>
  <c r="C1855" i="2" s="1"/>
  <c r="C1856" i="2" s="1"/>
  <c r="C1857" i="2" s="1"/>
  <c r="C1858" i="2" s="1"/>
  <c r="C1859" i="2" s="1"/>
  <c r="C1860" i="2" s="1"/>
  <c r="C1861" i="2" s="1"/>
  <c r="C1862" i="2" s="1"/>
  <c r="C1863" i="2" s="1"/>
  <c r="C1864" i="2" s="1"/>
  <c r="C1865" i="2" s="1"/>
  <c r="C1866" i="2" s="1"/>
  <c r="C1867" i="2" s="1"/>
  <c r="C1868" i="2" s="1"/>
  <c r="C1869" i="2" s="1"/>
  <c r="C1870" i="2" s="1"/>
  <c r="C1871" i="2" s="1"/>
  <c r="C1872" i="2" s="1"/>
  <c r="C1873" i="2" s="1"/>
  <c r="C1874" i="2" s="1"/>
  <c r="C1875" i="2" s="1"/>
  <c r="C1876" i="2" s="1"/>
  <c r="C1877" i="2" s="1"/>
  <c r="C1878" i="2" s="1"/>
  <c r="C1879" i="2" s="1"/>
  <c r="C1880" i="2" l="1"/>
  <c r="C1881" i="2" s="1"/>
  <c r="C1882" i="2" s="1"/>
  <c r="C1883" i="2" s="1"/>
  <c r="C1884" i="2" s="1"/>
  <c r="C1885" i="2" s="1"/>
  <c r="C1886" i="2" s="1"/>
  <c r="C1887" i="2" s="1"/>
  <c r="C1888" i="2" s="1"/>
  <c r="C1889" i="2" s="1"/>
  <c r="C1890" i="2" s="1"/>
  <c r="C1891" i="2" s="1"/>
  <c r="C1892" i="2" s="1"/>
  <c r="C1893" i="2" s="1"/>
  <c r="C1894" i="2" s="1"/>
  <c r="C1895" i="2" s="1"/>
  <c r="C1896" i="2" s="1"/>
  <c r="C1897" i="2" s="1"/>
  <c r="C1898" i="2" s="1"/>
  <c r="C1899" i="2" s="1"/>
  <c r="C1900" i="2" s="1"/>
  <c r="C1901" i="2" s="1"/>
  <c r="C1902" i="2" s="1"/>
  <c r="C1903" i="2" s="1"/>
  <c r="C1904" i="2" s="1"/>
  <c r="C1905" i="2" s="1"/>
  <c r="C1906" i="2" s="1"/>
  <c r="C1907" i="2" s="1"/>
  <c r="C1908" i="2" s="1"/>
  <c r="C1909" i="2" s="1"/>
  <c r="C1910" i="2" l="1"/>
  <c r="C1911" i="2" s="1"/>
  <c r="C1912" i="2" s="1"/>
  <c r="C1913" i="2" s="1"/>
  <c r="C1914" i="2" s="1"/>
  <c r="C1915" i="2" s="1"/>
  <c r="C1916" i="2" s="1"/>
  <c r="C1917" i="2" s="1"/>
  <c r="C1918" i="2" s="1"/>
  <c r="C1919" i="2" s="1"/>
  <c r="C1920" i="2" s="1"/>
  <c r="C1921" i="2" s="1"/>
  <c r="C1922" i="2" s="1"/>
  <c r="C1923" i="2" s="1"/>
  <c r="C1924" i="2" s="1"/>
  <c r="C1925" i="2" s="1"/>
  <c r="C1926" i="2" s="1"/>
  <c r="C1927" i="2" s="1"/>
  <c r="C1928" i="2" s="1"/>
  <c r="C1929" i="2" s="1"/>
  <c r="C1930" i="2" s="1"/>
  <c r="C1931" i="2" s="1"/>
  <c r="C1932" i="2" s="1"/>
  <c r="C1933" i="2" s="1"/>
  <c r="C1934" i="2" s="1"/>
  <c r="C1935" i="2" s="1"/>
  <c r="C1936" i="2" s="1"/>
  <c r="C1937" i="2" s="1"/>
  <c r="C1938" i="2" s="1"/>
  <c r="C1939" i="2" s="1"/>
  <c r="C1940" i="2" s="1"/>
  <c r="C194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tc={19ED0635-75BD-442D-A3B2-4C836E927DE0}</author>
    <author>tc={0EF2613A-0F74-4C08-BF1C-C29A536179AD}</author>
    <author>tc={D266F814-5F8C-4C13-AF59-ADD002176B34}</author>
  </authors>
  <commentList>
    <comment ref="N185" authorId="0" shapeId="0" xr:uid="{19ED0635-75BD-442D-A3B2-4C836E927DE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Conso à partir du 11/05</t>
      </text>
    </comment>
    <comment ref="N191" authorId="1" shapeId="0" xr:uid="{0EF2613A-0F74-4C08-BF1C-C29A536179AD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Conso à partir du 21/10</t>
      </text>
    </comment>
    <comment ref="M206" authorId="2" shapeId="0" xr:uid="{D266F814-5F8C-4C13-AF59-ADD002176B34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Ou 12/10/2024</t>
      </text>
    </comment>
  </commentList>
</comments>
</file>

<file path=xl/sharedStrings.xml><?xml version="1.0" encoding="utf-8"?>
<sst xmlns="http://schemas.openxmlformats.org/spreadsheetml/2006/main" count="1089" uniqueCount="87">
  <si>
    <t>INDICE</t>
  </si>
  <si>
    <t>N° SITE</t>
  </si>
  <si>
    <t>SITE</t>
  </si>
  <si>
    <t>SAISON</t>
  </si>
  <si>
    <t>ANNEE</t>
  </si>
  <si>
    <t>ENERGIE</t>
  </si>
  <si>
    <t>NB</t>
  </si>
  <si>
    <r>
      <t>DJU</t>
    </r>
    <r>
      <rPr>
        <vertAlign val="subscript"/>
        <sz val="11"/>
        <color theme="1"/>
        <rFont val="Calibri"/>
        <family val="2"/>
        <scheme val="minor"/>
      </rPr>
      <t>0</t>
    </r>
  </si>
  <si>
    <t>N°</t>
  </si>
  <si>
    <t>INFO</t>
  </si>
  <si>
    <t>PERIODE DE CONSOMMATION</t>
  </si>
  <si>
    <t>DATE DEBUT RELEVE</t>
  </si>
  <si>
    <t>DATE FIN RELEVE</t>
  </si>
  <si>
    <t>DJU</t>
  </si>
  <si>
    <t>Arrêt mai-18</t>
  </si>
  <si>
    <t>Arrêt mai-19</t>
  </si>
  <si>
    <t>Arrêt mai-20</t>
  </si>
  <si>
    <t>Nombre de jours</t>
  </si>
  <si>
    <t>DJU Cumulés</t>
  </si>
  <si>
    <t>DATE</t>
  </si>
  <si>
    <t>DONNEES :</t>
  </si>
  <si>
    <t>DJUo</t>
  </si>
  <si>
    <t>(Tous)</t>
  </si>
  <si>
    <t>2017/2018</t>
  </si>
  <si>
    <t>2018/2019</t>
  </si>
  <si>
    <t>2019/2020</t>
  </si>
  <si>
    <t>2020/2021</t>
  </si>
  <si>
    <t>fonctionnement chauffage</t>
  </si>
  <si>
    <t>NC cumlés/DJU cumulés</t>
  </si>
  <si>
    <t xml:space="preserve">Type de contrat </t>
  </si>
  <si>
    <t xml:space="preserve"> DJU</t>
  </si>
  <si>
    <t>all</t>
  </si>
  <si>
    <t>All oct-18</t>
  </si>
  <si>
    <t>All oct-19</t>
  </si>
  <si>
    <t>All oct-20</t>
  </si>
  <si>
    <t>INDEX DEBUT n°1 (ch+ECS)</t>
  </si>
  <si>
    <t>INDEX FIN n°1 (ch+ECS)</t>
  </si>
  <si>
    <t>INDEX DEBUT n°2 (ch+ECS)</t>
  </si>
  <si>
    <t>INDEX FIN n°2 (ch+ECS)</t>
  </si>
  <si>
    <t>Coefficient de conversion</t>
  </si>
  <si>
    <t>Ratio m3/jour</t>
  </si>
  <si>
    <t>Coefficient de conversion n°2</t>
  </si>
  <si>
    <t>DJU NANTES</t>
  </si>
  <si>
    <t>CU</t>
  </si>
  <si>
    <t>IMT - BAT A</t>
  </si>
  <si>
    <t>A</t>
  </si>
  <si>
    <t>All oct-21</t>
  </si>
  <si>
    <t>Arrêt mai-22</t>
  </si>
  <si>
    <t>All oct-23</t>
  </si>
  <si>
    <t>All oct-24</t>
  </si>
  <si>
    <t>All oct-25</t>
  </si>
  <si>
    <t>Arrêt mai-23</t>
  </si>
  <si>
    <t>Arrêt mai-24</t>
  </si>
  <si>
    <t>Arrêt mai-25</t>
  </si>
  <si>
    <t>Arrêt mai-21</t>
  </si>
  <si>
    <t>2021/2022</t>
  </si>
  <si>
    <t>2022/2023</t>
  </si>
  <si>
    <t>2023/2024</t>
  </si>
  <si>
    <t>2024/2025</t>
  </si>
  <si>
    <t>2025/2026</t>
  </si>
  <si>
    <t>Consommations totales en MWh</t>
  </si>
  <si>
    <t>PFI</t>
  </si>
  <si>
    <t>NT1 (MWh)</t>
  </si>
  <si>
    <t>Total</t>
  </si>
  <si>
    <t>NC1/DJU</t>
  </si>
  <si>
    <t>Sous-station Bâtiment A</t>
  </si>
  <si>
    <t>Sous-station Bâtiment M</t>
  </si>
  <si>
    <t>INDEX DEBUT K (ECS)</t>
  </si>
  <si>
    <t>INDEX FIN K (ECS)</t>
  </si>
  <si>
    <t>INDEX DEBUT L (ECS)</t>
  </si>
  <si>
    <t>INDEX FIN L (ECS)</t>
  </si>
  <si>
    <t>INDEX DEBUT NPQ (ECS)</t>
  </si>
  <si>
    <t>INDEX FIN NPQ (ECS)</t>
  </si>
  <si>
    <t>INDEX DEBUT RS (ECS)</t>
  </si>
  <si>
    <t>INDEX FIN RS (ECS)</t>
  </si>
  <si>
    <t>INDEX DEBUT T (ECS)</t>
  </si>
  <si>
    <t>INDEX FIN T (ECS)</t>
  </si>
  <si>
    <t>M</t>
  </si>
  <si>
    <t>IMT - BAT M</t>
  </si>
  <si>
    <t>NT2 (MWh)</t>
  </si>
  <si>
    <t>Conso ECS en MWh</t>
  </si>
  <si>
    <t>Conso ECS (MWh)</t>
  </si>
  <si>
    <t>NC2/DJU</t>
  </si>
  <si>
    <t xml:space="preserve">Conso réelles NC1 (MWh)     </t>
  </si>
  <si>
    <t xml:space="preserve">Conso réelles NC2 (MWh)     </t>
  </si>
  <si>
    <t>All nov-22</t>
  </si>
  <si>
    <t>All nov-24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</si>
</sst>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[$-F800]dddd\,\ mmmm\ dd\,\ yyyy"/>
    <numFmt numFmtId="166" formatCode="[$-40C]mmmm\-yy;@"/>
    <numFmt numFmtId="167" formatCode="[$-40C]mmm\-yy;@"/>
    <numFmt numFmtId="168" formatCode="0.000"/>
    <numFmt numFmtId="169" formatCode="0.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tahoma"/>
      <family val="2"/>
    </font>
    <font>
      <sz val="10"/>
      <name val="Arial"/>
      <family val="2"/>
    </font>
    <font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Albertus Medium"/>
      <family val="2"/>
    </font>
    <font>
      <b/>
      <sz val="20"/>
      <color theme="1"/>
      <name val="Calibri"/>
      <family val="2"/>
      <scheme val="minor"/>
    </font>
    <font>
      <sz val="10"/>
      <name val="Tahoma"/>
      <family val="2"/>
    </font>
  </fonts>
  <fills count="1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3" tint="0.599963377788628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theme="4"/>
      </bottom>
      <diagonal/>
    </border>
    <border>
      <left/>
      <right/>
      <top style="thin">
        <color theme="4"/>
      </top>
      <bottom/>
      <diagonal/>
    </border>
    <border>
      <left style="thick">
        <color theme="4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/>
      <right style="thick">
        <color theme="4"/>
      </right>
      <top style="thick">
        <color theme="4"/>
      </top>
      <bottom/>
      <diagonal/>
    </border>
    <border>
      <left style="thick">
        <color theme="4"/>
      </left>
      <right/>
      <top/>
      <bottom style="thick">
        <color theme="4"/>
      </bottom>
      <diagonal/>
    </border>
    <border>
      <left/>
      <right style="thick">
        <color theme="4"/>
      </right>
      <top/>
      <bottom style="thick">
        <color theme="4"/>
      </bottom>
      <diagonal/>
    </border>
  </borders>
  <cellStyleXfs count="46">
    <xf numFmtId="0" fontId="0" fillId="0" borderId="0"/>
    <xf numFmtId="0" fontId="3" fillId="3" borderId="2" applyNumberFormat="0" applyAlignment="0" applyProtection="0"/>
    <xf numFmtId="0" fontId="2" fillId="2" borderId="1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" fillId="0" borderId="0"/>
    <xf numFmtId="0" fontId="14" fillId="0" borderId="0"/>
  </cellStyleXfs>
  <cellXfs count="69">
    <xf numFmtId="0" fontId="0" fillId="0" borderId="0" xfId="0"/>
    <xf numFmtId="167" fontId="0" fillId="0" borderId="0" xfId="0" applyNumberFormat="1" applyAlignment="1">
      <alignment horizontal="right"/>
    </xf>
    <xf numFmtId="166" fontId="0" fillId="4" borderId="3" xfId="0" applyNumberFormat="1" applyFill="1" applyBorder="1" applyAlignment="1">
      <alignment horizontal="center" vertical="center" wrapText="1"/>
    </xf>
    <xf numFmtId="14" fontId="0" fillId="4" borderId="0" xfId="0" applyNumberFormat="1" applyFill="1" applyAlignment="1">
      <alignment horizontal="center" vertical="center" wrapText="1"/>
    </xf>
    <xf numFmtId="165" fontId="0" fillId="4" borderId="3" xfId="0" applyNumberForma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14" fontId="0" fillId="5" borderId="0" xfId="0" applyNumberFormat="1" applyFill="1" applyAlignment="1">
      <alignment horizontal="center" vertical="center" wrapText="1"/>
    </xf>
    <xf numFmtId="1" fontId="0" fillId="6" borderId="0" xfId="0" applyNumberFormat="1" applyFill="1" applyAlignment="1">
      <alignment horizontal="center" vertical="center" wrapText="1"/>
    </xf>
    <xf numFmtId="10" fontId="0" fillId="0" borderId="0" xfId="0" applyNumberFormat="1"/>
    <xf numFmtId="1" fontId="0" fillId="4" borderId="3" xfId="0" applyNumberFormat="1" applyFill="1" applyBorder="1" applyAlignment="1">
      <alignment horizontal="center" vertical="center"/>
    </xf>
    <xf numFmtId="1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7" borderId="3" xfId="0" applyFill="1" applyBorder="1" applyAlignment="1">
      <alignment vertical="center" wrapText="1"/>
    </xf>
    <xf numFmtId="0" fontId="0" fillId="8" borderId="0" xfId="0" applyFill="1"/>
    <xf numFmtId="0" fontId="0" fillId="8" borderId="0" xfId="0" applyFill="1" applyAlignment="1">
      <alignment horizontal="center" vertical="center" wrapText="1"/>
    </xf>
    <xf numFmtId="9" fontId="0" fillId="0" borderId="0" xfId="41" applyFont="1" applyFill="1" applyBorder="1"/>
    <xf numFmtId="0" fontId="9" fillId="0" borderId="0" xfId="0" applyFont="1"/>
    <xf numFmtId="2" fontId="8" fillId="10" borderId="0" xfId="0" applyNumberFormat="1" applyFont="1" applyFill="1" applyAlignment="1">
      <alignment horizontal="center"/>
    </xf>
    <xf numFmtId="0" fontId="7" fillId="8" borderId="5" xfId="0" applyFont="1" applyFill="1" applyBorder="1" applyAlignment="1">
      <alignment horizontal="center" vertical="center" wrapText="1"/>
    </xf>
    <xf numFmtId="0" fontId="7" fillId="8" borderId="0" xfId="0" applyFont="1" applyFill="1" applyAlignment="1">
      <alignment horizontal="center" vertical="center"/>
    </xf>
    <xf numFmtId="14" fontId="0" fillId="12" borderId="0" xfId="0" applyNumberFormat="1" applyFill="1" applyAlignment="1">
      <alignment horizontal="center" vertical="center" wrapText="1"/>
    </xf>
    <xf numFmtId="14" fontId="0" fillId="13" borderId="0" xfId="0" applyNumberFormat="1" applyFill="1" applyAlignment="1">
      <alignment horizontal="center" vertical="center" wrapText="1"/>
    </xf>
    <xf numFmtId="14" fontId="0" fillId="14" borderId="0" xfId="0" applyNumberFormat="1" applyFill="1" applyAlignment="1">
      <alignment horizontal="center" vertical="center" wrapText="1"/>
    </xf>
    <xf numFmtId="168" fontId="0" fillId="0" borderId="0" xfId="0" applyNumberFormat="1"/>
    <xf numFmtId="2" fontId="0" fillId="0" borderId="0" xfId="0" applyNumberFormat="1"/>
    <xf numFmtId="169" fontId="10" fillId="11" borderId="0" xfId="0" applyNumberFormat="1" applyFont="1" applyFill="1" applyAlignment="1">
      <alignment horizontal="center"/>
    </xf>
    <xf numFmtId="0" fontId="7" fillId="15" borderId="5" xfId="0" applyFont="1" applyFill="1" applyBorder="1" applyAlignment="1">
      <alignment horizontal="center" vertical="center" wrapText="1"/>
    </xf>
    <xf numFmtId="2" fontId="0" fillId="11" borderId="0" xfId="0" applyNumberFormat="1" applyFill="1" applyAlignment="1">
      <alignment horizontal="center"/>
    </xf>
    <xf numFmtId="0" fontId="7" fillId="8" borderId="0" xfId="0" applyFont="1" applyFill="1" applyAlignment="1">
      <alignment horizontal="center" vertical="center" wrapText="1"/>
    </xf>
    <xf numFmtId="168" fontId="10" fillId="0" borderId="0" xfId="0" applyNumberFormat="1" applyFont="1"/>
    <xf numFmtId="168" fontId="11" fillId="0" borderId="0" xfId="0" applyNumberFormat="1" applyFont="1"/>
    <xf numFmtId="0" fontId="7" fillId="0" borderId="0" xfId="0" applyFont="1"/>
    <xf numFmtId="14" fontId="0" fillId="16" borderId="0" xfId="0" applyNumberFormat="1" applyFill="1" applyAlignment="1">
      <alignment horizontal="center" vertical="center" wrapText="1"/>
    </xf>
    <xf numFmtId="0" fontId="0" fillId="0" borderId="4" xfId="0" applyBorder="1" applyAlignment="1">
      <alignment horizontal="center"/>
    </xf>
    <xf numFmtId="3" fontId="0" fillId="0" borderId="0" xfId="0" applyNumberFormat="1"/>
    <xf numFmtId="0" fontId="0" fillId="0" borderId="0" xfId="0" applyAlignment="1">
      <alignment horizontal="right" vertical="center"/>
    </xf>
    <xf numFmtId="0" fontId="0" fillId="8" borderId="0" xfId="0" applyFill="1" applyAlignment="1">
      <alignment horizontal="center"/>
    </xf>
    <xf numFmtId="3" fontId="0" fillId="8" borderId="0" xfId="0" applyNumberFormat="1" applyFill="1" applyAlignment="1">
      <alignment horizontal="center"/>
    </xf>
    <xf numFmtId="0" fontId="0" fillId="0" borderId="0" xfId="0" pivotButton="1"/>
    <xf numFmtId="1" fontId="8" fillId="10" borderId="0" xfId="0" applyNumberFormat="1" applyFont="1" applyFill="1" applyAlignment="1">
      <alignment horizontal="center"/>
    </xf>
    <xf numFmtId="3" fontId="8" fillId="10" borderId="0" xfId="0" applyNumberFormat="1" applyFont="1" applyFill="1" applyAlignment="1">
      <alignment horizontal="center"/>
    </xf>
    <xf numFmtId="2" fontId="0" fillId="11" borderId="7" xfId="0" applyNumberFormat="1" applyFill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 vertical="center"/>
    </xf>
    <xf numFmtId="169" fontId="10" fillId="11" borderId="8" xfId="0" applyNumberFormat="1" applyFont="1" applyFill="1" applyBorder="1" applyAlignment="1">
      <alignment horizontal="center"/>
    </xf>
    <xf numFmtId="0" fontId="0" fillId="0" borderId="8" xfId="0" applyBorder="1"/>
    <xf numFmtId="2" fontId="0" fillId="11" borderId="8" xfId="0" applyNumberFormat="1" applyFill="1" applyBorder="1" applyAlignment="1">
      <alignment horizontal="center"/>
    </xf>
    <xf numFmtId="2" fontId="0" fillId="9" borderId="0" xfId="0" applyNumberFormat="1" applyFill="1" applyAlignment="1">
      <alignment horizontal="center"/>
    </xf>
    <xf numFmtId="0" fontId="0" fillId="0" borderId="0" xfId="0" applyAlignment="1">
      <alignment horizontal="right"/>
    </xf>
    <xf numFmtId="14" fontId="0" fillId="17" borderId="0" xfId="0" applyNumberFormat="1" applyFill="1"/>
    <xf numFmtId="3" fontId="11" fillId="0" borderId="0" xfId="0" applyNumberFormat="1" applyFont="1"/>
    <xf numFmtId="0" fontId="11" fillId="0" borderId="0" xfId="0" applyFont="1"/>
    <xf numFmtId="0" fontId="10" fillId="0" borderId="0" xfId="0" applyFont="1"/>
    <xf numFmtId="0" fontId="7" fillId="0" borderId="7" xfId="0" applyFont="1" applyBorder="1"/>
    <xf numFmtId="0" fontId="0" fillId="0" borderId="0" xfId="0" applyAlignment="1">
      <alignment horizontal="left"/>
    </xf>
    <xf numFmtId="4" fontId="0" fillId="0" borderId="0" xfId="0" applyNumberFormat="1"/>
    <xf numFmtId="14" fontId="11" fillId="0" borderId="0" xfId="0" applyNumberFormat="1" applyFont="1"/>
    <xf numFmtId="0" fontId="0" fillId="6" borderId="0" xfId="0" applyFill="1"/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0" fillId="0" borderId="0" xfId="0" applyNumberFormat="1" applyAlignment="1">
      <alignment horizontal="center"/>
    </xf>
    <xf numFmtId="0" fontId="0" fillId="0" borderId="0" xfId="0" applyBorder="1"/>
    <xf numFmtId="2" fontId="0" fillId="11" borderId="4" xfId="0" applyNumberFormat="1" applyFill="1" applyBorder="1" applyAlignment="1">
      <alignment horizontal="center"/>
    </xf>
  </cellXfs>
  <cellStyles count="46">
    <cellStyle name="Milliers 2" xfId="18" xr:uid="{00000000-0005-0000-0000-000000000000}"/>
    <cellStyle name="Milliers 3" xfId="29" xr:uid="{00000000-0005-0000-0000-000001000000}"/>
    <cellStyle name="Milliers 3 2" xfId="43" xr:uid="{00000000-0005-0000-0000-000002000000}"/>
    <cellStyle name="Monétaire 2" xfId="19" xr:uid="{00000000-0005-0000-0000-000003000000}"/>
    <cellStyle name="Monétaire 3" xfId="30" xr:uid="{00000000-0005-0000-0000-000004000000}"/>
    <cellStyle name="Normal" xfId="0" builtinId="0"/>
    <cellStyle name="Normal 10" xfId="45" xr:uid="{00000000-0005-0000-0000-000006000000}"/>
    <cellStyle name="Normal 2" xfId="3" xr:uid="{00000000-0005-0000-0000-000007000000}"/>
    <cellStyle name="Normal 2 2" xfId="44" xr:uid="{00000000-0005-0000-0000-000008000000}"/>
    <cellStyle name="Normal 3" xfId="5" xr:uid="{00000000-0005-0000-0000-000009000000}"/>
    <cellStyle name="Normal 3 2" xfId="10" xr:uid="{00000000-0005-0000-0000-00000A000000}"/>
    <cellStyle name="Normal 3 3" xfId="31" xr:uid="{00000000-0005-0000-0000-00000B000000}"/>
    <cellStyle name="Normal 3 4" xfId="27" xr:uid="{00000000-0005-0000-0000-00000C000000}"/>
    <cellStyle name="Normal 4" xfId="6" xr:uid="{00000000-0005-0000-0000-00000D000000}"/>
    <cellStyle name="Normal 4 2" xfId="11" xr:uid="{00000000-0005-0000-0000-00000E000000}"/>
    <cellStyle name="Normal 4 3" xfId="14" xr:uid="{00000000-0005-0000-0000-00000F000000}"/>
    <cellStyle name="Normal 5" xfId="7" xr:uid="{00000000-0005-0000-0000-000010000000}"/>
    <cellStyle name="Normal 5 2" xfId="4" xr:uid="{00000000-0005-0000-0000-000011000000}"/>
    <cellStyle name="Normal 5 2 2" xfId="9" xr:uid="{00000000-0005-0000-0000-000012000000}"/>
    <cellStyle name="Normal 5 3" xfId="12" xr:uid="{00000000-0005-0000-0000-000013000000}"/>
    <cellStyle name="Normal 5 3 2" xfId="25" xr:uid="{00000000-0005-0000-0000-000014000000}"/>
    <cellStyle name="Normal 5 3 2 2" xfId="40" xr:uid="{00000000-0005-0000-0000-000015000000}"/>
    <cellStyle name="Normal 5 3 3" xfId="20" xr:uid="{00000000-0005-0000-0000-000016000000}"/>
    <cellStyle name="Normal 5 3 3 2" xfId="36" xr:uid="{00000000-0005-0000-0000-000017000000}"/>
    <cellStyle name="Normal 5 3 4" xfId="33" xr:uid="{00000000-0005-0000-0000-000018000000}"/>
    <cellStyle name="Normal 5 4" xfId="21" xr:uid="{00000000-0005-0000-0000-000019000000}"/>
    <cellStyle name="Normal 5 4 2" xfId="37" xr:uid="{00000000-0005-0000-0000-00001A000000}"/>
    <cellStyle name="Normal 5 5" xfId="22" xr:uid="{00000000-0005-0000-0000-00001B000000}"/>
    <cellStyle name="Normal 5 5 2" xfId="38" xr:uid="{00000000-0005-0000-0000-00001C000000}"/>
    <cellStyle name="Normal 5 6" xfId="23" xr:uid="{00000000-0005-0000-0000-00001D000000}"/>
    <cellStyle name="Normal 5 6 2" xfId="39" xr:uid="{00000000-0005-0000-0000-00001E000000}"/>
    <cellStyle name="Normal 5 7" xfId="15" xr:uid="{00000000-0005-0000-0000-00001F000000}"/>
    <cellStyle name="Normal 5 7 2" xfId="34" xr:uid="{00000000-0005-0000-0000-000020000000}"/>
    <cellStyle name="Normal 5 8" xfId="32" xr:uid="{00000000-0005-0000-0000-000021000000}"/>
    <cellStyle name="Normal 5 9" xfId="42" xr:uid="{00000000-0005-0000-0000-000022000000}"/>
    <cellStyle name="Normal 6" xfId="8" xr:uid="{00000000-0005-0000-0000-000023000000}"/>
    <cellStyle name="Normal 6 2" xfId="13" xr:uid="{00000000-0005-0000-0000-000024000000}"/>
    <cellStyle name="Normal 6 3" xfId="24" xr:uid="{00000000-0005-0000-0000-000025000000}"/>
    <cellStyle name="Normal 6 4" xfId="17" xr:uid="{00000000-0005-0000-0000-000026000000}"/>
    <cellStyle name="Normal 7" xfId="16" xr:uid="{00000000-0005-0000-0000-000027000000}"/>
    <cellStyle name="Normal 7 2" xfId="35" xr:uid="{00000000-0005-0000-0000-000028000000}"/>
    <cellStyle name="Normal 8" xfId="28" xr:uid="{00000000-0005-0000-0000-000029000000}"/>
    <cellStyle name="Normal 9" xfId="26" xr:uid="{00000000-0005-0000-0000-00002A000000}"/>
    <cellStyle name="Pourcentage" xfId="41" builtinId="5"/>
    <cellStyle name="Sortie 2" xfId="2" xr:uid="{00000000-0005-0000-0000-00002C000000}"/>
    <cellStyle name="Vérification 2" xfId="1" xr:uid="{00000000-0005-0000-0000-00002D000000}"/>
  </cellStyles>
  <dxfs count="347"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alignment wrapText="1" readingOrder="0"/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alignment vertical="center" readingOrder="0"/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>
          <bgColor theme="4" tint="0.39997558519241921"/>
        </patternFill>
      </fill>
    </dxf>
    <dxf>
      <fill>
        <patternFill>
          <bgColor theme="4" tint="0.39997558519241921"/>
        </patternFill>
      </fill>
    </dxf>
    <dxf>
      <font>
        <sz val="12"/>
      </font>
    </dxf>
    <dxf>
      <font>
        <b/>
      </font>
    </dxf>
    <dxf>
      <alignment horizontal="center" readingOrder="0"/>
    </dxf>
    <dxf>
      <alignment horizontal="center" readingOrder="0"/>
    </dxf>
    <dxf>
      <font>
        <b/>
      </font>
      <fill>
        <patternFill patternType="solid">
          <fgColor indexed="64"/>
          <bgColor theme="3" tint="0.79998168889431442"/>
        </patternFill>
      </fill>
      <alignment horizontal="center" vertical="center" readingOrder="0"/>
    </dxf>
    <dxf>
      <fill>
        <patternFill patternType="solid">
          <fgColor indexed="64"/>
          <bgColor theme="3" tint="0.79998168889431442"/>
        </patternFill>
      </fill>
      <alignment horizontal="center" vertical="center" wrapText="1" readingOrder="0"/>
    </dxf>
    <dxf>
      <border>
        <bottom style="thin">
          <color theme="4"/>
        </bottom>
      </border>
    </dxf>
    <dxf>
      <border>
        <bottom style="thin">
          <color theme="4"/>
        </bottom>
      </border>
    </dxf>
    <dxf>
      <border>
        <bottom style="thin">
          <color theme="4"/>
        </bottom>
      </border>
    </dxf>
    <dxf>
      <border>
        <bottom style="thin">
          <color theme="4"/>
        </bottom>
      </border>
    </dxf>
    <dxf>
      <numFmt numFmtId="2" formatCode="0.00"/>
      <fill>
        <patternFill patternType="solid">
          <fgColor indexed="64"/>
          <bgColor theme="0"/>
        </patternFill>
      </fill>
    </dxf>
    <dxf>
      <numFmt numFmtId="1" formatCode="0"/>
    </dxf>
    <dxf>
      <numFmt numFmtId="19" formatCode="dd/mm/yyyy"/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alignment wrapText="1" readingOrder="0"/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alignment vertical="center" readingOrder="0"/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>
          <bgColor theme="4" tint="0.39997558519241921"/>
        </patternFill>
      </fill>
    </dxf>
    <dxf>
      <fill>
        <patternFill>
          <bgColor theme="4" tint="0.39997558519241921"/>
        </patternFill>
      </fill>
    </dxf>
    <dxf>
      <font>
        <sz val="12"/>
      </font>
    </dxf>
    <dxf>
      <font>
        <b/>
      </font>
    </dxf>
    <dxf>
      <alignment horizontal="center" readingOrder="0"/>
    </dxf>
    <dxf>
      <alignment horizontal="center" readingOrder="0"/>
    </dxf>
    <dxf>
      <font>
        <b/>
      </font>
      <fill>
        <patternFill patternType="solid">
          <fgColor indexed="64"/>
          <bgColor theme="3" tint="0.79998168889431442"/>
        </patternFill>
      </fill>
      <alignment horizontal="center" vertical="center" readingOrder="0"/>
    </dxf>
    <dxf>
      <fill>
        <patternFill patternType="solid">
          <fgColor indexed="64"/>
          <bgColor theme="3" tint="0.79998168889431442"/>
        </patternFill>
      </fill>
      <alignment horizontal="center" vertical="center" wrapText="1" readingOrder="0"/>
    </dxf>
    <dxf>
      <border>
        <bottom style="thin">
          <color theme="4"/>
        </bottom>
      </border>
    </dxf>
    <dxf>
      <border>
        <bottom style="thin">
          <color theme="4"/>
        </bottom>
      </border>
    </dxf>
    <dxf>
      <border>
        <bottom style="thin">
          <color theme="4"/>
        </bottom>
      </border>
    </dxf>
    <dxf>
      <border>
        <bottom style="thin">
          <color theme="4"/>
        </bottom>
      </border>
    </dxf>
    <dxf>
      <numFmt numFmtId="2" formatCode="0.00"/>
      <fill>
        <patternFill patternType="solid">
          <fgColor indexed="64"/>
          <bgColor theme="0"/>
        </patternFill>
      </fill>
    </dxf>
    <dxf>
      <numFmt numFmtId="1" formatCode="0"/>
    </dxf>
    <dxf>
      <font>
        <b/>
      </font>
      <fill>
        <patternFill patternType="solid">
          <fgColor indexed="64"/>
          <bgColor theme="3" tint="0.79998168889431442"/>
        </patternFill>
      </fill>
      <alignment horizontal="center" vertical="center" readingOrder="0"/>
    </dxf>
    <dxf>
      <alignment wrapText="1" readingOrder="0"/>
    </dxf>
    <dxf>
      <border>
        <bottom/>
      </border>
    </dxf>
    <dxf>
      <border>
        <bottom/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alignment wrapText="1" readingOrder="0"/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alignment vertical="center" readingOrder="0"/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>
          <bgColor theme="4" tint="0.39997558519241921"/>
        </patternFill>
      </fill>
    </dxf>
    <dxf>
      <fill>
        <patternFill>
          <bgColor theme="4" tint="0.39997558519241921"/>
        </patternFill>
      </fill>
    </dxf>
    <dxf>
      <font>
        <sz val="12"/>
      </font>
    </dxf>
    <dxf>
      <font>
        <b/>
      </font>
    </dxf>
    <dxf>
      <alignment horizontal="center" readingOrder="0"/>
    </dxf>
    <dxf>
      <alignment horizontal="center" readingOrder="0"/>
    </dxf>
    <dxf>
      <font>
        <b/>
      </font>
      <fill>
        <patternFill patternType="solid">
          <fgColor indexed="64"/>
          <bgColor theme="3" tint="0.79998168889431442"/>
        </patternFill>
      </fill>
      <alignment horizontal="center" vertical="center" readingOrder="0"/>
    </dxf>
    <dxf>
      <fill>
        <patternFill patternType="solid">
          <fgColor indexed="64"/>
          <bgColor theme="3" tint="0.79998168889431442"/>
        </patternFill>
      </fill>
      <alignment horizontal="center" vertical="center" wrapText="1" readingOrder="0"/>
    </dxf>
    <dxf>
      <border>
        <bottom style="thin">
          <color theme="4"/>
        </bottom>
      </border>
    </dxf>
    <dxf>
      <border>
        <bottom style="thin">
          <color theme="4"/>
        </bottom>
      </border>
    </dxf>
    <dxf>
      <border>
        <bottom style="thin">
          <color theme="4"/>
        </bottom>
      </border>
    </dxf>
    <dxf>
      <border>
        <bottom style="thin">
          <color theme="4"/>
        </bottom>
      </border>
    </dxf>
    <dxf>
      <numFmt numFmtId="2" formatCode="0.00"/>
      <fill>
        <patternFill patternType="solid">
          <fgColor indexed="64"/>
          <bgColor theme="0"/>
        </patternFill>
      </fill>
    </dxf>
    <dxf>
      <numFmt numFmtId="1" formatCode="0"/>
    </dxf>
    <dxf>
      <font>
        <b/>
      </font>
      <fill>
        <patternFill patternType="solid">
          <fgColor indexed="64"/>
          <bgColor theme="3" tint="0.79998168889431442"/>
        </patternFill>
      </fill>
      <alignment horizontal="center" vertical="center" readingOrder="0"/>
    </dxf>
    <dxf>
      <alignment wrapText="1" readingOrder="0"/>
    </dxf>
    <dxf>
      <border>
        <bottom/>
      </border>
    </dxf>
    <dxf>
      <border>
        <bottom/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alignment wrapText="1" readingOrder="0"/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alignment vertical="center" readingOrder="0"/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>
          <bgColor theme="4" tint="0.39997558519241921"/>
        </patternFill>
      </fill>
    </dxf>
    <dxf>
      <fill>
        <patternFill>
          <bgColor theme="4" tint="0.39997558519241921"/>
        </patternFill>
      </fill>
    </dxf>
    <dxf>
      <font>
        <sz val="12"/>
      </font>
    </dxf>
    <dxf>
      <font>
        <b/>
      </font>
    </dxf>
    <dxf>
      <alignment horizontal="center" readingOrder="0"/>
    </dxf>
    <dxf>
      <alignment horizontal="center" readingOrder="0"/>
    </dxf>
    <dxf>
      <font>
        <b/>
      </font>
      <fill>
        <patternFill patternType="solid">
          <fgColor indexed="64"/>
          <bgColor theme="3" tint="0.79998168889431442"/>
        </patternFill>
      </fill>
      <alignment horizontal="center" vertical="center" readingOrder="0"/>
    </dxf>
    <dxf>
      <fill>
        <patternFill patternType="solid">
          <fgColor indexed="64"/>
          <bgColor theme="3" tint="0.79998168889431442"/>
        </patternFill>
      </fill>
      <alignment horizontal="center" vertical="center" wrapText="1" readingOrder="0"/>
    </dxf>
    <dxf>
      <border>
        <bottom style="thin">
          <color theme="4"/>
        </bottom>
      </border>
    </dxf>
    <dxf>
      <border>
        <bottom style="thin">
          <color theme="4"/>
        </bottom>
      </border>
    </dxf>
    <dxf>
      <border>
        <bottom style="thin">
          <color theme="4"/>
        </bottom>
      </border>
    </dxf>
    <dxf>
      <border>
        <bottom style="thin">
          <color theme="4"/>
        </bottom>
      </border>
    </dxf>
    <dxf>
      <numFmt numFmtId="2" formatCode="0.00"/>
      <fill>
        <patternFill patternType="solid">
          <fgColor indexed="64"/>
          <bgColor theme="0"/>
        </patternFill>
      </fill>
    </dxf>
    <dxf>
      <numFmt numFmtId="1" formatCode="0"/>
    </dxf>
    <dxf>
      <font>
        <b/>
      </font>
      <fill>
        <patternFill patternType="solid">
          <fgColor indexed="64"/>
          <bgColor theme="3" tint="0.79998168889431442"/>
        </patternFill>
      </fill>
      <alignment horizontal="center" vertical="center" readingOrder="0"/>
    </dxf>
    <dxf>
      <alignment wrapText="1" readingOrder="0"/>
    </dxf>
    <dxf>
      <border>
        <bottom/>
      </border>
    </dxf>
    <dxf>
      <border>
        <bottom/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alignment wrapText="1" readingOrder="0"/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alignment vertical="center" readingOrder="0"/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>
          <bgColor theme="4" tint="0.39997558519241921"/>
        </patternFill>
      </fill>
    </dxf>
    <dxf>
      <fill>
        <patternFill>
          <bgColor theme="4" tint="0.39997558519241921"/>
        </patternFill>
      </fill>
    </dxf>
    <dxf>
      <font>
        <sz val="12"/>
      </font>
    </dxf>
    <dxf>
      <font>
        <b/>
      </font>
    </dxf>
    <dxf>
      <alignment horizontal="center" readingOrder="0"/>
    </dxf>
    <dxf>
      <alignment horizontal="center" readingOrder="0"/>
    </dxf>
    <dxf>
      <font>
        <b/>
      </font>
      <fill>
        <patternFill patternType="solid">
          <fgColor indexed="64"/>
          <bgColor theme="3" tint="0.79998168889431442"/>
        </patternFill>
      </fill>
      <alignment horizontal="center" vertical="center" readingOrder="0"/>
    </dxf>
    <dxf>
      <fill>
        <patternFill patternType="solid">
          <fgColor indexed="64"/>
          <bgColor theme="3" tint="0.79998168889431442"/>
        </patternFill>
      </fill>
      <alignment horizontal="center" vertical="center" wrapText="1" readingOrder="0"/>
    </dxf>
    <dxf>
      <border>
        <bottom style="thin">
          <color theme="4"/>
        </bottom>
      </border>
    </dxf>
    <dxf>
      <border>
        <bottom style="thin">
          <color theme="4"/>
        </bottom>
      </border>
    </dxf>
    <dxf>
      <border>
        <bottom style="thin">
          <color theme="4"/>
        </bottom>
      </border>
    </dxf>
    <dxf>
      <border>
        <bottom style="thin">
          <color theme="4"/>
        </bottom>
      </border>
    </dxf>
    <dxf>
      <numFmt numFmtId="2" formatCode="0.00"/>
      <fill>
        <patternFill patternType="solid">
          <fgColor indexed="64"/>
          <bgColor theme="0"/>
        </patternFill>
      </fill>
    </dxf>
    <dxf>
      <numFmt numFmtId="1" formatCode="0"/>
    </dxf>
    <dxf>
      <font>
        <b/>
      </font>
      <fill>
        <patternFill patternType="solid">
          <fgColor indexed="64"/>
          <bgColor theme="3" tint="0.79998168889431442"/>
        </patternFill>
      </fill>
      <alignment horizontal="center" vertical="center" readingOrder="0"/>
    </dxf>
    <dxf>
      <alignment wrapText="1" readingOrder="0"/>
    </dxf>
    <dxf>
      <border>
        <bottom/>
      </border>
    </dxf>
    <dxf>
      <border>
        <bottom/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alignment wrapText="1" readingOrder="0"/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alignment vertical="center" readingOrder="0"/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>
          <bgColor theme="4" tint="0.39997558519241921"/>
        </patternFill>
      </fill>
    </dxf>
    <dxf>
      <fill>
        <patternFill>
          <bgColor theme="4" tint="0.39997558519241921"/>
        </patternFill>
      </fill>
    </dxf>
    <dxf>
      <font>
        <sz val="12"/>
      </font>
    </dxf>
    <dxf>
      <font>
        <b/>
      </font>
    </dxf>
    <dxf>
      <alignment horizontal="center" readingOrder="0"/>
    </dxf>
    <dxf>
      <alignment horizontal="center" readingOrder="0"/>
    </dxf>
    <dxf>
      <font>
        <b/>
      </font>
      <fill>
        <patternFill patternType="solid">
          <fgColor indexed="64"/>
          <bgColor theme="3" tint="0.79998168889431442"/>
        </patternFill>
      </fill>
      <alignment horizontal="center" vertical="center" readingOrder="0"/>
    </dxf>
    <dxf>
      <fill>
        <patternFill patternType="solid">
          <fgColor indexed="64"/>
          <bgColor theme="3" tint="0.79998168889431442"/>
        </patternFill>
      </fill>
      <alignment horizontal="center" vertical="center" wrapText="1" readingOrder="0"/>
    </dxf>
    <dxf>
      <border>
        <bottom style="thin">
          <color theme="4"/>
        </bottom>
      </border>
    </dxf>
    <dxf>
      <border>
        <bottom style="thin">
          <color theme="4"/>
        </bottom>
      </border>
    </dxf>
    <dxf>
      <border>
        <bottom style="thin">
          <color theme="4"/>
        </bottom>
      </border>
    </dxf>
    <dxf>
      <border>
        <bottom style="thin">
          <color theme="4"/>
        </bottom>
      </border>
    </dxf>
    <dxf>
      <numFmt numFmtId="2" formatCode="0.00"/>
      <fill>
        <patternFill patternType="solid">
          <fgColor indexed="64"/>
          <bgColor theme="0"/>
        </patternFill>
      </fill>
    </dxf>
    <dxf>
      <numFmt numFmtId="1" formatCode="0"/>
    </dxf>
    <dxf>
      <numFmt numFmtId="19" formatCode="dd/mm/yyyy"/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alignment wrapText="1" readingOrder="0"/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alignment vertical="center" readingOrder="0"/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>
          <bgColor theme="4" tint="0.39997558519241921"/>
        </patternFill>
      </fill>
    </dxf>
    <dxf>
      <fill>
        <patternFill>
          <bgColor theme="4" tint="0.39997558519241921"/>
        </patternFill>
      </fill>
    </dxf>
    <dxf>
      <font>
        <sz val="12"/>
      </font>
    </dxf>
    <dxf>
      <font>
        <b/>
      </font>
    </dxf>
    <dxf>
      <alignment horizontal="center" readingOrder="0"/>
    </dxf>
    <dxf>
      <alignment horizontal="center" readingOrder="0"/>
    </dxf>
    <dxf>
      <font>
        <b/>
      </font>
      <fill>
        <patternFill patternType="solid">
          <fgColor indexed="64"/>
          <bgColor theme="3" tint="0.79998168889431442"/>
        </patternFill>
      </fill>
      <alignment horizontal="center" vertical="center" readingOrder="0"/>
    </dxf>
    <dxf>
      <fill>
        <patternFill patternType="solid">
          <fgColor indexed="64"/>
          <bgColor theme="3" tint="0.79998168889431442"/>
        </patternFill>
      </fill>
      <alignment horizontal="center" vertical="center" wrapText="1" readingOrder="0"/>
    </dxf>
    <dxf>
      <border>
        <bottom style="thin">
          <color theme="4"/>
        </bottom>
      </border>
    </dxf>
    <dxf>
      <border>
        <bottom style="thin">
          <color theme="4"/>
        </bottom>
      </border>
    </dxf>
    <dxf>
      <border>
        <bottom style="thin">
          <color theme="4"/>
        </bottom>
      </border>
    </dxf>
    <dxf>
      <border>
        <bottom style="thin">
          <color theme="4"/>
        </bottom>
      </border>
    </dxf>
    <dxf>
      <numFmt numFmtId="2" formatCode="0.00"/>
      <fill>
        <patternFill patternType="solid">
          <fgColor indexed="64"/>
          <bgColor theme="0"/>
        </patternFill>
      </fill>
    </dxf>
    <dxf>
      <numFmt numFmtId="1" formatCode="0"/>
    </dxf>
    <dxf>
      <numFmt numFmtId="19" formatCode="dd/mm/yyyy"/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alignment wrapText="1" readingOrder="0"/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alignment vertical="center" readingOrder="0"/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>
          <bgColor theme="4" tint="0.39997558519241921"/>
        </patternFill>
      </fill>
    </dxf>
    <dxf>
      <fill>
        <patternFill>
          <bgColor theme="4" tint="0.39997558519241921"/>
        </patternFill>
      </fill>
    </dxf>
    <dxf>
      <font>
        <sz val="12"/>
      </font>
    </dxf>
    <dxf>
      <font>
        <b/>
      </font>
    </dxf>
    <dxf>
      <alignment horizontal="center" readingOrder="0"/>
    </dxf>
    <dxf>
      <alignment horizontal="center" readingOrder="0"/>
    </dxf>
    <dxf>
      <font>
        <b/>
      </font>
      <fill>
        <patternFill patternType="solid">
          <fgColor indexed="64"/>
          <bgColor theme="3" tint="0.79998168889431442"/>
        </patternFill>
      </fill>
      <alignment horizontal="center" vertical="center" readingOrder="0"/>
    </dxf>
    <dxf>
      <fill>
        <patternFill patternType="solid">
          <fgColor indexed="64"/>
          <bgColor theme="3" tint="0.79998168889431442"/>
        </patternFill>
      </fill>
      <alignment horizontal="center" vertical="center" wrapText="1" readingOrder="0"/>
    </dxf>
    <dxf>
      <border>
        <bottom style="thin">
          <color theme="4"/>
        </bottom>
      </border>
    </dxf>
    <dxf>
      <border>
        <bottom style="thin">
          <color theme="4"/>
        </bottom>
      </border>
    </dxf>
    <dxf>
      <border>
        <bottom style="thin">
          <color theme="4"/>
        </bottom>
      </border>
    </dxf>
    <dxf>
      <border>
        <bottom style="thin">
          <color theme="4"/>
        </bottom>
      </border>
    </dxf>
    <dxf>
      <numFmt numFmtId="2" formatCode="0.00"/>
      <fill>
        <patternFill patternType="solid">
          <fgColor indexed="64"/>
          <bgColor theme="0"/>
        </patternFill>
      </fill>
    </dxf>
    <dxf>
      <numFmt numFmtId="1" formatCode="0"/>
    </dxf>
    <dxf>
      <font>
        <b/>
      </font>
      <fill>
        <patternFill patternType="solid">
          <fgColor indexed="64"/>
          <bgColor theme="3" tint="0.79998168889431442"/>
        </patternFill>
      </fill>
      <alignment horizontal="center" vertical="center" readingOrder="0"/>
    </dxf>
    <dxf>
      <alignment wrapText="1" readingOrder="0"/>
    </dxf>
    <dxf>
      <border>
        <bottom/>
      </border>
    </dxf>
    <dxf>
      <border>
        <bottom/>
      </border>
    </dxf>
    <dxf>
      <border>
        <bottom style="thin">
          <color indexed="64"/>
        </bottom>
      </border>
    </dxf>
    <dxf>
      <numFmt numFmtId="19" formatCode="dd/mm/yyyy"/>
    </dxf>
    <dxf>
      <numFmt numFmtId="1" formatCode="0"/>
    </dxf>
    <dxf>
      <numFmt numFmtId="2" formatCode="0.00"/>
      <fill>
        <patternFill patternType="solid">
          <fgColor indexed="64"/>
          <bgColor theme="0"/>
        </patternFill>
      </fill>
    </dxf>
    <dxf>
      <border>
        <bottom style="thin">
          <color theme="4"/>
        </bottom>
      </border>
    </dxf>
    <dxf>
      <border>
        <bottom style="thin">
          <color theme="4"/>
        </bottom>
      </border>
    </dxf>
    <dxf>
      <border>
        <bottom style="thin">
          <color theme="4"/>
        </bottom>
      </border>
    </dxf>
    <dxf>
      <border>
        <bottom style="thin">
          <color theme="4"/>
        </bottom>
      </border>
    </dxf>
    <dxf>
      <fill>
        <patternFill patternType="solid">
          <fgColor indexed="64"/>
          <bgColor theme="3" tint="0.79998168889431442"/>
        </patternFill>
      </fill>
      <alignment horizontal="center" vertical="center" wrapText="1" readingOrder="0"/>
    </dxf>
    <dxf>
      <font>
        <b/>
      </font>
      <fill>
        <patternFill patternType="solid">
          <fgColor indexed="64"/>
          <bgColor theme="3" tint="0.79998168889431442"/>
        </patternFill>
      </fill>
      <alignment horizontal="center" vertical="center" readingOrder="0"/>
    </dxf>
    <dxf>
      <alignment horizontal="center" readingOrder="0"/>
    </dxf>
    <dxf>
      <alignment horizontal="center" readingOrder="0"/>
    </dxf>
    <dxf>
      <font>
        <b/>
      </font>
    </dxf>
    <dxf>
      <font>
        <sz val="12"/>
      </font>
    </dxf>
    <dxf>
      <fill>
        <patternFill>
          <bgColor theme="4" tint="0.39997558519241921"/>
        </patternFill>
      </fill>
    </dxf>
    <dxf>
      <fill>
        <patternFill>
          <bgColor theme="4" tint="0.39997558519241921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alignment vertical="center" readingOrder="0"/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fgColor theme="4" tint="0.79992065187536243"/>
          <bgColor theme="6" tint="0.79998168889431442"/>
        </patternFill>
      </fill>
      <border>
        <left style="thin">
          <color theme="6" tint="-0.24994659260841701"/>
        </left>
        <right style="thin">
          <color theme="6" tint="-0.24994659260841701"/>
        </right>
        <top style="thin">
          <color theme="6" tint="-0.24994659260841701"/>
        </top>
        <bottom style="thin">
          <color theme="6" tint="-0.24994659260841701"/>
        </bottom>
        <vertical style="hair">
          <color theme="6" tint="-0.24994659260841701"/>
        </vertical>
        <horizontal style="hair">
          <color theme="6" tint="-0.24994659260841701"/>
        </horizontal>
      </border>
    </dxf>
    <dxf>
      <fill>
        <patternFill patternType="solid">
          <fgColor theme="4" tint="0.79992065187536243"/>
          <bgColor theme="6" tint="0.79998168889431442"/>
        </patternFill>
      </fill>
      <border>
        <left style="thin">
          <color theme="6" tint="-0.24994659260841701"/>
        </left>
        <right style="thin">
          <color theme="6" tint="-0.24994659260841701"/>
        </right>
        <top style="thin">
          <color theme="6" tint="-0.24994659260841701"/>
        </top>
        <bottom style="thin">
          <color theme="6" tint="-0.24994659260841701"/>
        </bottom>
        <vertical style="hair">
          <color theme="6" tint="-0.24994659260841701"/>
        </vertical>
        <horizontal style="hair">
          <color theme="6" tint="-0.24994659260841701"/>
        </horizontal>
      </border>
    </dxf>
    <dxf>
      <font>
        <b/>
        <i val="0"/>
      </font>
      <fill>
        <patternFill patternType="none">
          <bgColor auto="1"/>
        </patternFill>
      </fill>
      <border>
        <left style="thin">
          <color theme="6" tint="-0.24994659260841701"/>
        </left>
        <right style="thin">
          <color theme="6" tint="-0.24994659260841701"/>
        </right>
        <top style="thin">
          <color theme="6" tint="-0.24994659260841701"/>
        </top>
        <bottom style="thin">
          <color theme="6" tint="-0.24994659260841701"/>
        </bottom>
        <vertical/>
        <horizontal/>
      </border>
    </dxf>
    <dxf>
      <font>
        <b/>
        <color theme="1"/>
      </font>
      <fill>
        <patternFill patternType="solid">
          <fgColor theme="4" tint="0.79992065187536243"/>
          <bgColor theme="6" tint="0.79998168889431442"/>
        </patternFill>
      </fill>
      <border>
        <left style="thin">
          <color theme="6" tint="-0.24994659260841701"/>
        </left>
        <right style="thin">
          <color theme="6" tint="-0.24994659260841701"/>
        </right>
        <top style="thin">
          <color theme="6" tint="-0.24994659260841701"/>
        </top>
        <bottom style="thin">
          <color theme="6" tint="-0.24994659260841701"/>
        </bottom>
        <vertical/>
        <horizontal/>
      </border>
    </dxf>
    <dxf>
      <font>
        <b/>
        <color theme="1"/>
      </font>
      <fill>
        <patternFill patternType="solid">
          <fgColor theme="4" tint="0.79992065187536243"/>
          <bgColor theme="6" tint="0.79998168889431442"/>
        </patternFill>
      </fill>
      <border>
        <left style="thin">
          <color theme="6" tint="-0.24994659260841701"/>
        </left>
        <right style="thin">
          <color theme="6" tint="-0.24994659260841701"/>
        </right>
        <top style="thin">
          <color theme="6" tint="-0.24994659260841701"/>
        </top>
        <bottom style="thin">
          <color theme="6" tint="-0.24994659260841701"/>
        </bottom>
        <vertical style="hair">
          <color theme="6" tint="-0.24994659260841701"/>
        </vertical>
        <horizontal/>
      </border>
    </dxf>
    <dxf>
      <border>
        <left style="thin">
          <color theme="6" tint="-0.24994659260841701"/>
        </left>
        <right style="thin">
          <color theme="6" tint="-0.24994659260841701"/>
        </right>
        <top style="thin">
          <color theme="6" tint="-0.24994659260841701"/>
        </top>
        <bottom style="thin">
          <color theme="6" tint="-0.24994659260841701"/>
        </bottom>
        <vertical style="hair">
          <color theme="6" tint="-0.24994659260841701"/>
        </vertical>
      </border>
    </dxf>
  </dxfs>
  <tableStyles count="1" defaultTableStyle="TableStyleMedium2" defaultPivotStyle="PivotStyleLight16">
    <tableStyle name="Perso 2" table="0" count="6" xr9:uid="{00000000-0011-0000-FFFF-FFFF00000000}">
      <tableStyleElement type="wholeTable" dxfId="346"/>
      <tableStyleElement type="headerRow" dxfId="345"/>
      <tableStyleElement type="totalRow" dxfId="344"/>
      <tableStyleElement type="firstSubtotalRow" dxfId="343"/>
      <tableStyleElement type="pageFieldLabels" dxfId="342"/>
      <tableStyleElement type="pageFieldValues" dxfId="341"/>
    </tableStyle>
  </tableStyles>
  <colors>
    <mruColors>
      <color rgb="FF139D23"/>
      <color rgb="FFF98B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17646593610827"/>
          <c:y val="0.15020387768797597"/>
          <c:w val="0.84616721196410005"/>
          <c:h val="0.653025213180028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IMT!$I$33</c:f>
              <c:strCache>
                <c:ptCount val="1"/>
                <c:pt idx="0">
                  <c:v>NC1/DJU</c:v>
                </c:pt>
              </c:strCache>
            </c:strRef>
          </c:tx>
          <c:spPr>
            <a:solidFill>
              <a:srgbClr val="F98B8B"/>
            </a:solidFill>
          </c:spPr>
          <c:invertIfNegative val="0"/>
          <c:cat>
            <c:strRef>
              <c:f>IMT!$C$34:$C$46</c:f>
              <c:strCache>
                <c:ptCount val="1"/>
                <c:pt idx="0">
                  <c:v>CU</c:v>
                </c:pt>
              </c:strCache>
            </c:strRef>
          </c:cat>
          <c:val>
            <c:numRef>
              <c:f>IMT!$I$34:$I$46</c:f>
              <c:numCache>
                <c:formatCode>0.00</c:formatCode>
                <c:ptCount val="13"/>
                <c:pt idx="0">
                  <c:v>1.0154285714285756</c:v>
                </c:pt>
                <c:pt idx="1">
                  <c:v>0.81061946902653581</c:v>
                </c:pt>
                <c:pt idx="2">
                  <c:v>0.87016129032259237</c:v>
                </c:pt>
                <c:pt idx="3">
                  <c:v>0.61798941798941409</c:v>
                </c:pt>
                <c:pt idx="4">
                  <c:v>0.40266666666667639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0.78273092369477038</c:v>
                </c:pt>
                <c:pt idx="12">
                  <c:v>0.64871794871795074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58-44BB-B6F1-6A5B52CB70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819344"/>
        <c:axId val="118823656"/>
      </c:barChart>
      <c:lineChart>
        <c:grouping val="standard"/>
        <c:varyColors val="0"/>
        <c:ser>
          <c:idx val="0"/>
          <c:order val="0"/>
          <c:tx>
            <c:strRef>
              <c:f>IMT!$J$33</c:f>
              <c:strCache>
                <c:ptCount val="1"/>
                <c:pt idx="0">
                  <c:v>NC cumlés/DJU cumulés</c:v>
                </c:pt>
              </c:strCache>
            </c:strRef>
          </c:tx>
          <c:marker>
            <c:symbol val="none"/>
          </c:marker>
          <c:cat>
            <c:strRef>
              <c:f>IMT!$E$34:$E$46</c:f>
              <c:strCache>
                <c:ptCount val="13"/>
                <c:pt idx="0">
                  <c:v>01/01/2024</c:v>
                </c:pt>
                <c:pt idx="1">
                  <c:v>01/02/2024</c:v>
                </c:pt>
                <c:pt idx="2">
                  <c:v>01/03/2024</c:v>
                </c:pt>
                <c:pt idx="3">
                  <c:v>01/04/2024</c:v>
                </c:pt>
                <c:pt idx="4">
                  <c:v>Arrêt mai-24</c:v>
                </c:pt>
                <c:pt idx="5">
                  <c:v>01/05/2024</c:v>
                </c:pt>
                <c:pt idx="6">
                  <c:v>01/06/2024</c:v>
                </c:pt>
                <c:pt idx="7">
                  <c:v>01/07/2024</c:v>
                </c:pt>
                <c:pt idx="8">
                  <c:v>01/08/2024</c:v>
                </c:pt>
                <c:pt idx="9">
                  <c:v>01/09/2024</c:v>
                </c:pt>
                <c:pt idx="10">
                  <c:v>01/10/2024</c:v>
                </c:pt>
                <c:pt idx="11">
                  <c:v>All nov-24</c:v>
                </c:pt>
                <c:pt idx="12">
                  <c:v>01/12/2024</c:v>
                </c:pt>
              </c:strCache>
            </c:strRef>
          </c:cat>
          <c:val>
            <c:numRef>
              <c:f>IMT!$J$34:$J$46</c:f>
              <c:numCache>
                <c:formatCode>0.00</c:formatCode>
                <c:ptCount val="13"/>
                <c:pt idx="0">
                  <c:v>1.0154285714285756</c:v>
                </c:pt>
                <c:pt idx="1">
                  <c:v>0.93506944444444196</c:v>
                </c:pt>
                <c:pt idx="2">
                  <c:v>0.915533980582526</c:v>
                </c:pt>
                <c:pt idx="3">
                  <c:v>0.86001974333662456</c:v>
                </c:pt>
                <c:pt idx="4">
                  <c:v>0.82849264705882486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0.81997008227374668</c:v>
                </c:pt>
                <c:pt idx="12">
                  <c:v>0.78436018957345977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C58-44BB-B6F1-6A5B52CB70ED}"/>
            </c:ext>
          </c:extLst>
        </c:ser>
        <c:ser>
          <c:idx val="2"/>
          <c:order val="2"/>
          <c:tx>
            <c:strRef>
              <c:f>IMT!$K$33</c:f>
              <c:strCache>
                <c:ptCount val="1"/>
              </c:strCache>
            </c:strRef>
          </c:tx>
          <c:marker>
            <c:symbol val="none"/>
          </c:marker>
          <c:cat>
            <c:strRef>
              <c:f>IMT!$E$34:$E$46</c:f>
              <c:strCache>
                <c:ptCount val="13"/>
                <c:pt idx="0">
                  <c:v>01/01/2024</c:v>
                </c:pt>
                <c:pt idx="1">
                  <c:v>01/02/2024</c:v>
                </c:pt>
                <c:pt idx="2">
                  <c:v>01/03/2024</c:v>
                </c:pt>
                <c:pt idx="3">
                  <c:v>01/04/2024</c:v>
                </c:pt>
                <c:pt idx="4">
                  <c:v>Arrêt mai-24</c:v>
                </c:pt>
                <c:pt idx="5">
                  <c:v>01/05/2024</c:v>
                </c:pt>
                <c:pt idx="6">
                  <c:v>01/06/2024</c:v>
                </c:pt>
                <c:pt idx="7">
                  <c:v>01/07/2024</c:v>
                </c:pt>
                <c:pt idx="8">
                  <c:v>01/08/2024</c:v>
                </c:pt>
                <c:pt idx="9">
                  <c:v>01/09/2024</c:v>
                </c:pt>
                <c:pt idx="10">
                  <c:v>01/10/2024</c:v>
                </c:pt>
                <c:pt idx="11">
                  <c:v>All nov-24</c:v>
                </c:pt>
                <c:pt idx="12">
                  <c:v>01/12/2024</c:v>
                </c:pt>
              </c:strCache>
            </c:strRef>
          </c:cat>
          <c:val>
            <c:numRef>
              <c:f>IMT!$K$34:$K$46</c:f>
              <c:numCache>
                <c:formatCode>General</c:formatCode>
                <c:ptCount val="1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58-44BB-B6F1-6A5B52CB70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819344"/>
        <c:axId val="118823656"/>
      </c:lineChart>
      <c:catAx>
        <c:axId val="11881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400000"/>
          <a:lstStyle/>
          <a:p>
            <a:pPr>
              <a:defRPr sz="900" baseline="0"/>
            </a:pPr>
            <a:endParaRPr lang="fr-FR"/>
          </a:p>
        </c:txPr>
        <c:crossAx val="118823656"/>
        <c:crosses val="autoZero"/>
        <c:auto val="1"/>
        <c:lblAlgn val="ctr"/>
        <c:lblOffset val="100"/>
        <c:noMultiLvlLbl val="0"/>
      </c:catAx>
      <c:valAx>
        <c:axId val="118823656"/>
        <c:scaling>
          <c:orientation val="minMax"/>
          <c:max val="1.4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118819344"/>
        <c:crosses val="autoZero"/>
        <c:crossBetween val="between"/>
        <c:majorUnit val="0.2"/>
        <c:minorUnit val="0.1"/>
      </c:valAx>
    </c:plotArea>
    <c:legend>
      <c:legendPos val="r"/>
      <c:layout>
        <c:manualLayout>
          <c:xMode val="edge"/>
          <c:yMode val="edge"/>
          <c:x val="1.1721611721611722E-2"/>
          <c:y val="1.5571871697855948E-2"/>
          <c:w val="0.98827838827838832"/>
          <c:h val="0.1497860040222245"/>
        </c:manualLayout>
      </c:layout>
      <c:overlay val="0"/>
      <c:txPr>
        <a:bodyPr/>
        <a:lstStyle/>
        <a:p>
          <a:pPr>
            <a:defRPr sz="1000"/>
          </a:pPr>
          <a:endParaRPr lang="fr-FR"/>
        </a:p>
      </c:txPr>
    </c:legend>
    <c:plotVisOnly val="0"/>
    <c:dispBlanksAs val="gap"/>
    <c:showDLblsOverMax val="0"/>
  </c:chart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17646593610827"/>
          <c:y val="0.15020387768797597"/>
          <c:w val="0.86352070416360649"/>
          <c:h val="0.6530252131800286"/>
        </c:manualLayout>
      </c:layout>
      <c:barChart>
        <c:barDir val="col"/>
        <c:grouping val="clustered"/>
        <c:varyColors val="0"/>
        <c:ser>
          <c:idx val="0"/>
          <c:order val="0"/>
          <c:tx>
            <c:v>Consommations réelles : NC</c:v>
          </c:tx>
          <c:spPr>
            <a:solidFill>
              <a:srgbClr val="F98B8B"/>
            </a:solidFill>
          </c:spPr>
          <c:invertIfNegative val="0"/>
          <c:cat>
            <c:strRef>
              <c:f>IMT!$E$34:$E$46</c:f>
              <c:strCache>
                <c:ptCount val="13"/>
                <c:pt idx="0">
                  <c:v>01/01/2024</c:v>
                </c:pt>
                <c:pt idx="1">
                  <c:v>01/02/2024</c:v>
                </c:pt>
                <c:pt idx="2">
                  <c:v>01/03/2024</c:v>
                </c:pt>
                <c:pt idx="3">
                  <c:v>01/04/2024</c:v>
                </c:pt>
                <c:pt idx="4">
                  <c:v>Arrêt mai-24</c:v>
                </c:pt>
                <c:pt idx="5">
                  <c:v>01/05/2024</c:v>
                </c:pt>
                <c:pt idx="6">
                  <c:v>01/06/2024</c:v>
                </c:pt>
                <c:pt idx="7">
                  <c:v>01/07/2024</c:v>
                </c:pt>
                <c:pt idx="8">
                  <c:v>01/08/2024</c:v>
                </c:pt>
                <c:pt idx="9">
                  <c:v>01/09/2024</c:v>
                </c:pt>
                <c:pt idx="10">
                  <c:v>01/10/2024</c:v>
                </c:pt>
                <c:pt idx="11">
                  <c:v>All nov-24</c:v>
                </c:pt>
                <c:pt idx="12">
                  <c:v>01/12/2024</c:v>
                </c:pt>
              </c:strCache>
            </c:strRef>
          </c:cat>
          <c:val>
            <c:numRef>
              <c:f>IMT!$H$34:$H$46</c:f>
              <c:numCache>
                <c:formatCode>0.00</c:formatCode>
                <c:ptCount val="13"/>
                <c:pt idx="0">
                  <c:v>355.40000000000146</c:v>
                </c:pt>
                <c:pt idx="1">
                  <c:v>183.19999999999709</c:v>
                </c:pt>
                <c:pt idx="2">
                  <c:v>215.80000000000291</c:v>
                </c:pt>
                <c:pt idx="3">
                  <c:v>116.79999999999927</c:v>
                </c:pt>
                <c:pt idx="4">
                  <c:v>30.200000000000728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194.89999999999782</c:v>
                </c:pt>
                <c:pt idx="12">
                  <c:v>227.70000000000073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0E-4334-8C12-419F68CADF2E}"/>
            </c:ext>
          </c:extLst>
        </c:ser>
        <c:ser>
          <c:idx val="1"/>
          <c:order val="1"/>
          <c:tx>
            <c:v>Consommations théoriques : N'B</c:v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IMT!$E$34:$E$46</c:f>
              <c:strCache>
                <c:ptCount val="13"/>
                <c:pt idx="0">
                  <c:v>01/01/2024</c:v>
                </c:pt>
                <c:pt idx="1">
                  <c:v>01/02/2024</c:v>
                </c:pt>
                <c:pt idx="2">
                  <c:v>01/03/2024</c:v>
                </c:pt>
                <c:pt idx="3">
                  <c:v>01/04/2024</c:v>
                </c:pt>
                <c:pt idx="4">
                  <c:v>Arrêt mai-24</c:v>
                </c:pt>
                <c:pt idx="5">
                  <c:v>01/05/2024</c:v>
                </c:pt>
                <c:pt idx="6">
                  <c:v>01/06/2024</c:v>
                </c:pt>
                <c:pt idx="7">
                  <c:v>01/07/2024</c:v>
                </c:pt>
                <c:pt idx="8">
                  <c:v>01/08/2024</c:v>
                </c:pt>
                <c:pt idx="9">
                  <c:v>01/09/2024</c:v>
                </c:pt>
                <c:pt idx="10">
                  <c:v>01/10/2024</c:v>
                </c:pt>
                <c:pt idx="11">
                  <c:v>All nov-24</c:v>
                </c:pt>
                <c:pt idx="12">
                  <c:v>01/12/2024</c:v>
                </c:pt>
              </c:strCache>
            </c:strRef>
          </c:cat>
          <c:val>
            <c:numRef>
              <c:f>IMT!#REF!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0E-4334-8C12-419F68CADF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822480"/>
        <c:axId val="118828360"/>
      </c:barChart>
      <c:catAx>
        <c:axId val="118822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400000"/>
          <a:lstStyle/>
          <a:p>
            <a:pPr>
              <a:defRPr sz="900" baseline="0"/>
            </a:pPr>
            <a:endParaRPr lang="fr-FR"/>
          </a:p>
        </c:txPr>
        <c:crossAx val="118828360"/>
        <c:crosses val="autoZero"/>
        <c:auto val="1"/>
        <c:lblAlgn val="ctr"/>
        <c:lblOffset val="100"/>
        <c:noMultiLvlLbl val="0"/>
      </c:catAx>
      <c:valAx>
        <c:axId val="118828360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1188224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7023857156614129E-2"/>
          <c:y val="1.0619128125098522E-2"/>
          <c:w val="0.83308361274879072"/>
          <c:h val="0.11394378122089578"/>
        </c:manualLayout>
      </c:layout>
      <c:overlay val="0"/>
      <c:txPr>
        <a:bodyPr/>
        <a:lstStyle/>
        <a:p>
          <a:pPr>
            <a:defRPr sz="1100"/>
          </a:pPr>
          <a:endParaRPr lang="fr-FR"/>
        </a:p>
      </c:txPr>
    </c:legend>
    <c:plotVisOnly val="0"/>
    <c:dispBlanksAs val="gap"/>
    <c:showDLblsOverMax val="0"/>
  </c:chart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17646593610827"/>
          <c:y val="0.15020387768797597"/>
          <c:w val="0.86352070416360649"/>
          <c:h val="0.7100702127659575"/>
        </c:manualLayout>
      </c:layout>
      <c:barChart>
        <c:barDir val="col"/>
        <c:grouping val="clustered"/>
        <c:varyColors val="0"/>
        <c:ser>
          <c:idx val="0"/>
          <c:order val="0"/>
          <c:tx>
            <c:v>NC</c:v>
          </c:tx>
          <c:spPr>
            <a:solidFill>
              <a:srgbClr val="F98B8B"/>
            </a:solidFill>
          </c:spPr>
          <c:invertIfNegative val="0"/>
          <c:cat>
            <c:strRef>
              <c:f>IMT!$E$177:$E$190</c:f>
              <c:strCache>
                <c:ptCount val="13"/>
                <c:pt idx="0">
                  <c:v>01/01/2024</c:v>
                </c:pt>
                <c:pt idx="1">
                  <c:v>01/02/2024</c:v>
                </c:pt>
                <c:pt idx="2">
                  <c:v>01/03/2024</c:v>
                </c:pt>
                <c:pt idx="3">
                  <c:v>01/04/2024</c:v>
                </c:pt>
                <c:pt idx="4">
                  <c:v>Arrêt mai-24</c:v>
                </c:pt>
                <c:pt idx="5">
                  <c:v>01/05/2024</c:v>
                </c:pt>
                <c:pt idx="6">
                  <c:v>01/06/2024</c:v>
                </c:pt>
                <c:pt idx="7">
                  <c:v>01/07/2024</c:v>
                </c:pt>
                <c:pt idx="8">
                  <c:v>01/08/2024</c:v>
                </c:pt>
                <c:pt idx="9">
                  <c:v>01/09/2024</c:v>
                </c:pt>
                <c:pt idx="10">
                  <c:v>All oct-24</c:v>
                </c:pt>
                <c:pt idx="11">
                  <c:v>01/11/2024</c:v>
                </c:pt>
                <c:pt idx="12">
                  <c:v>01/12/2024</c:v>
                </c:pt>
              </c:strCache>
            </c:strRef>
          </c:cat>
          <c:val>
            <c:numRef>
              <c:f>IMT!$I$177:$I$190</c:f>
              <c:numCache>
                <c:formatCode>0.00</c:formatCode>
                <c:ptCount val="14"/>
                <c:pt idx="0">
                  <c:v>225.21000000000004</c:v>
                </c:pt>
                <c:pt idx="1">
                  <c:v>130.13000000000079</c:v>
                </c:pt>
                <c:pt idx="2">
                  <c:v>133.97999999999979</c:v>
                </c:pt>
                <c:pt idx="3">
                  <c:v>93.179999999998927</c:v>
                </c:pt>
                <c:pt idx="4">
                  <c:v>40.500000000000682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170.90999999999985</c:v>
                </c:pt>
                <c:pt idx="12">
                  <c:v>199.09000000000015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84-46FE-A128-63D492984CDB}"/>
            </c:ext>
          </c:extLst>
        </c:ser>
        <c:ser>
          <c:idx val="1"/>
          <c:order val="1"/>
          <c:tx>
            <c:v>N'B</c:v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IMT!$E$177:$E$190</c:f>
              <c:strCache>
                <c:ptCount val="13"/>
                <c:pt idx="0">
                  <c:v>01/01/2024</c:v>
                </c:pt>
                <c:pt idx="1">
                  <c:v>01/02/2024</c:v>
                </c:pt>
                <c:pt idx="2">
                  <c:v>01/03/2024</c:v>
                </c:pt>
                <c:pt idx="3">
                  <c:v>01/04/2024</c:v>
                </c:pt>
                <c:pt idx="4">
                  <c:v>Arrêt mai-24</c:v>
                </c:pt>
                <c:pt idx="5">
                  <c:v>01/05/2024</c:v>
                </c:pt>
                <c:pt idx="6">
                  <c:v>01/06/2024</c:v>
                </c:pt>
                <c:pt idx="7">
                  <c:v>01/07/2024</c:v>
                </c:pt>
                <c:pt idx="8">
                  <c:v>01/08/2024</c:v>
                </c:pt>
                <c:pt idx="9">
                  <c:v>01/09/2024</c:v>
                </c:pt>
                <c:pt idx="10">
                  <c:v>All oct-24</c:v>
                </c:pt>
                <c:pt idx="11">
                  <c:v>01/11/2024</c:v>
                </c:pt>
                <c:pt idx="12">
                  <c:v>01/12/2024</c:v>
                </c:pt>
              </c:strCache>
            </c:strRef>
          </c:cat>
          <c:val>
            <c:numRef>
              <c:f>IMT!#REF!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84-46FE-A128-63D492984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821696"/>
        <c:axId val="118816992"/>
      </c:barChart>
      <c:catAx>
        <c:axId val="11882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400000"/>
          <a:lstStyle/>
          <a:p>
            <a:pPr>
              <a:defRPr sz="900" baseline="0"/>
            </a:pPr>
            <a:endParaRPr lang="fr-FR"/>
          </a:p>
        </c:txPr>
        <c:crossAx val="118816992"/>
        <c:crosses val="autoZero"/>
        <c:auto val="1"/>
        <c:lblAlgn val="ctr"/>
        <c:lblOffset val="100"/>
        <c:noMultiLvlLbl val="0"/>
      </c:catAx>
      <c:valAx>
        <c:axId val="118816992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118821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686689366362276"/>
          <c:y val="1.6875236451338316E-2"/>
          <c:w val="0.83308361274879072"/>
          <c:h val="0.11394378122089578"/>
        </c:manualLayout>
      </c:layout>
      <c:overlay val="0"/>
      <c:txPr>
        <a:bodyPr/>
        <a:lstStyle/>
        <a:p>
          <a:pPr>
            <a:defRPr sz="1100"/>
          </a:pPr>
          <a:endParaRPr lang="fr-FR"/>
        </a:p>
      </c:txPr>
    </c:legend>
    <c:plotVisOnly val="0"/>
    <c:dispBlanksAs val="gap"/>
    <c:showDLblsOverMax val="0"/>
  </c:chart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17646593610827"/>
          <c:y val="0.15020387768797597"/>
          <c:w val="0.84616721196410005"/>
          <c:h val="0.68905366430260051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IMT!$J$176</c:f>
              <c:strCache>
                <c:ptCount val="1"/>
                <c:pt idx="0">
                  <c:v>NC2/DJU</c:v>
                </c:pt>
              </c:strCache>
            </c:strRef>
          </c:tx>
          <c:spPr>
            <a:solidFill>
              <a:srgbClr val="F98B8B"/>
            </a:solidFill>
          </c:spPr>
          <c:invertIfNegative val="0"/>
          <c:cat>
            <c:strRef>
              <c:f>IMT!$C$34:$C$46</c:f>
              <c:strCache>
                <c:ptCount val="1"/>
                <c:pt idx="0">
                  <c:v>CU</c:v>
                </c:pt>
              </c:strCache>
            </c:strRef>
          </c:cat>
          <c:val>
            <c:numRef>
              <c:f>IMT!$J$177:$J$189</c:f>
              <c:numCache>
                <c:formatCode>0.00</c:formatCode>
                <c:ptCount val="13"/>
                <c:pt idx="0">
                  <c:v>0.64345714285714295</c:v>
                </c:pt>
                <c:pt idx="1">
                  <c:v>0.57579646017699471</c:v>
                </c:pt>
                <c:pt idx="2">
                  <c:v>0.54024193548387012</c:v>
                </c:pt>
                <c:pt idx="3">
                  <c:v>0.49301587301586736</c:v>
                </c:pt>
                <c:pt idx="4">
                  <c:v>0.54000000000000914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0.54257142857142815</c:v>
                </c:pt>
                <c:pt idx="12">
                  <c:v>0.56720797720797766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B3-4A88-8574-0E57CF428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818168"/>
        <c:axId val="118824440"/>
      </c:barChart>
      <c:lineChart>
        <c:grouping val="standard"/>
        <c:varyColors val="0"/>
        <c:ser>
          <c:idx val="0"/>
          <c:order val="0"/>
          <c:tx>
            <c:strRef>
              <c:f>IMT!$K$176</c:f>
              <c:strCache>
                <c:ptCount val="1"/>
                <c:pt idx="0">
                  <c:v>NC cumlés/DJU cumulés</c:v>
                </c:pt>
              </c:strCache>
            </c:strRef>
          </c:tx>
          <c:marker>
            <c:symbol val="none"/>
          </c:marker>
          <c:cat>
            <c:strRef>
              <c:f>IMT!$E$177:$E$189</c:f>
              <c:strCache>
                <c:ptCount val="13"/>
                <c:pt idx="0">
                  <c:v>01/01/2024</c:v>
                </c:pt>
                <c:pt idx="1">
                  <c:v>01/02/2024</c:v>
                </c:pt>
                <c:pt idx="2">
                  <c:v>01/03/2024</c:v>
                </c:pt>
                <c:pt idx="3">
                  <c:v>01/04/2024</c:v>
                </c:pt>
                <c:pt idx="4">
                  <c:v>Arrêt mai-24</c:v>
                </c:pt>
                <c:pt idx="5">
                  <c:v>01/05/2024</c:v>
                </c:pt>
                <c:pt idx="6">
                  <c:v>01/06/2024</c:v>
                </c:pt>
                <c:pt idx="7">
                  <c:v>01/07/2024</c:v>
                </c:pt>
                <c:pt idx="8">
                  <c:v>01/08/2024</c:v>
                </c:pt>
                <c:pt idx="9">
                  <c:v>01/09/2024</c:v>
                </c:pt>
                <c:pt idx="10">
                  <c:v>All oct-24</c:v>
                </c:pt>
                <c:pt idx="11">
                  <c:v>01/11/2024</c:v>
                </c:pt>
                <c:pt idx="12">
                  <c:v>01/12/2024</c:v>
                </c:pt>
              </c:strCache>
            </c:strRef>
          </c:cat>
          <c:val>
            <c:numRef>
              <c:f>IMT!$K$177:$K$189</c:f>
              <c:numCache>
                <c:formatCode>0.00</c:formatCode>
                <c:ptCount val="13"/>
                <c:pt idx="0">
                  <c:v>0.64345714285714295</c:v>
                </c:pt>
                <c:pt idx="1">
                  <c:v>0.61690972222222362</c:v>
                </c:pt>
                <c:pt idx="2">
                  <c:v>0.59383495145631138</c:v>
                </c:pt>
                <c:pt idx="3">
                  <c:v>0.57502467917077937</c:v>
                </c:pt>
                <c:pt idx="4">
                  <c:v>0.5726102941176473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0.5658660014255168</c:v>
                </c:pt>
                <c:pt idx="12">
                  <c:v>0.56613454960091236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B3-4A88-8574-0E57CF428C56}"/>
            </c:ext>
          </c:extLst>
        </c:ser>
        <c:ser>
          <c:idx val="2"/>
          <c:order val="2"/>
          <c:tx>
            <c:strRef>
              <c:f>IMT!$L$176</c:f>
              <c:strCache>
                <c:ptCount val="1"/>
              </c:strCache>
            </c:strRef>
          </c:tx>
          <c:marker>
            <c:symbol val="none"/>
          </c:marker>
          <c:cat>
            <c:strRef>
              <c:f>IMT!$E$177:$E$189</c:f>
              <c:strCache>
                <c:ptCount val="13"/>
                <c:pt idx="0">
                  <c:v>01/01/2024</c:v>
                </c:pt>
                <c:pt idx="1">
                  <c:v>01/02/2024</c:v>
                </c:pt>
                <c:pt idx="2">
                  <c:v>01/03/2024</c:v>
                </c:pt>
                <c:pt idx="3">
                  <c:v>01/04/2024</c:v>
                </c:pt>
                <c:pt idx="4">
                  <c:v>Arrêt mai-24</c:v>
                </c:pt>
                <c:pt idx="5">
                  <c:v>01/05/2024</c:v>
                </c:pt>
                <c:pt idx="6">
                  <c:v>01/06/2024</c:v>
                </c:pt>
                <c:pt idx="7">
                  <c:v>01/07/2024</c:v>
                </c:pt>
                <c:pt idx="8">
                  <c:v>01/08/2024</c:v>
                </c:pt>
                <c:pt idx="9">
                  <c:v>01/09/2024</c:v>
                </c:pt>
                <c:pt idx="10">
                  <c:v>All oct-24</c:v>
                </c:pt>
                <c:pt idx="11">
                  <c:v>01/11/2024</c:v>
                </c:pt>
                <c:pt idx="12">
                  <c:v>01/12/2024</c:v>
                </c:pt>
              </c:strCache>
            </c:strRef>
          </c:cat>
          <c:val>
            <c:numRef>
              <c:f>IMT!$L$177:$L$189</c:f>
              <c:numCache>
                <c:formatCode>General</c:formatCode>
                <c:ptCount val="1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B3-4A88-8574-0E57CF428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818168"/>
        <c:axId val="118824440"/>
      </c:lineChart>
      <c:catAx>
        <c:axId val="118818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400000"/>
          <a:lstStyle/>
          <a:p>
            <a:pPr>
              <a:defRPr sz="900" baseline="0"/>
            </a:pPr>
            <a:endParaRPr lang="fr-FR"/>
          </a:p>
        </c:txPr>
        <c:crossAx val="118824440"/>
        <c:crosses val="autoZero"/>
        <c:auto val="1"/>
        <c:lblAlgn val="ctr"/>
        <c:lblOffset val="100"/>
        <c:noMultiLvlLbl val="0"/>
      </c:catAx>
      <c:valAx>
        <c:axId val="118824440"/>
        <c:scaling>
          <c:orientation val="minMax"/>
          <c:max val="0.8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118818168"/>
        <c:crosses val="autoZero"/>
        <c:crossBetween val="between"/>
        <c:majorUnit val="0.2"/>
        <c:minorUnit val="0.1"/>
      </c:valAx>
    </c:plotArea>
    <c:legend>
      <c:legendPos val="r"/>
      <c:layout>
        <c:manualLayout>
          <c:xMode val="edge"/>
          <c:yMode val="edge"/>
          <c:x val="1.1721611721611722E-2"/>
          <c:y val="1.5571871697855948E-2"/>
          <c:w val="0.98827838827838832"/>
          <c:h val="0.1497860040222245"/>
        </c:manualLayout>
      </c:layout>
      <c:overlay val="0"/>
      <c:txPr>
        <a:bodyPr/>
        <a:lstStyle/>
        <a:p>
          <a:pPr>
            <a:defRPr sz="1000"/>
          </a:pPr>
          <a:endParaRPr lang="fr-FR"/>
        </a:p>
      </c:txPr>
    </c:legend>
    <c:plotVisOnly val="0"/>
    <c:dispBlanksAs val="gap"/>
    <c:showDLblsOverMax val="0"/>
  </c:chart>
  <c:printSettings>
    <c:headerFooter/>
    <c:pageMargins b="0.75000000000000577" l="0.70000000000000062" r="0.70000000000000062" t="0.7500000000000057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741828</xdr:colOff>
      <xdr:row>6</xdr:row>
      <xdr:rowOff>78441</xdr:rowOff>
    </xdr:from>
    <xdr:to>
      <xdr:col>14</xdr:col>
      <xdr:colOff>33864</xdr:colOff>
      <xdr:row>28</xdr:row>
      <xdr:rowOff>112059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2099</xdr:colOff>
      <xdr:row>6</xdr:row>
      <xdr:rowOff>75639</xdr:rowOff>
    </xdr:from>
    <xdr:to>
      <xdr:col>7</xdr:col>
      <xdr:colOff>705970</xdr:colOff>
      <xdr:row>28</xdr:row>
      <xdr:rowOff>114311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440531</xdr:colOff>
      <xdr:row>148</xdr:row>
      <xdr:rowOff>69337</xdr:rowOff>
    </xdr:from>
    <xdr:to>
      <xdr:col>7</xdr:col>
      <xdr:colOff>685066</xdr:colOff>
      <xdr:row>170</xdr:row>
      <xdr:rowOff>108337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712973</xdr:colOff>
      <xdr:row>148</xdr:row>
      <xdr:rowOff>68634</xdr:rowOff>
    </xdr:from>
    <xdr:to>
      <xdr:col>14</xdr:col>
      <xdr:colOff>5009</xdr:colOff>
      <xdr:row>170</xdr:row>
      <xdr:rowOff>107634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ébastien LEGRAND" id="{0574AC61-C58D-4ABD-8FFA-72EC3E829643}" userId="S::Sebastien@energieetservice.fr::93f08c9a-02ad-4439-b03c-7cff4574cf5f" providerId="AD"/>
</personList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ébastien LEGRAND" refreshedDate="45855.606412731482" createdVersion="4" refreshedVersion="8" minRefreshableVersion="3" recordCount="220" xr:uid="{00000000-000A-0000-FFFF-FFFF28000000}">
  <cacheSource type="worksheet">
    <worksheetSource ref="A1:AM4505" sheet="BDD"/>
  </cacheSource>
  <cacheFields count="39">
    <cacheField name="INDICE" numFmtId="0">
      <sharedItems containsString="0" containsBlank="1" containsNumber="1" containsInteger="1" minValue="1" maxValue="1" count="2">
        <n v="1"/>
        <m/>
      </sharedItems>
    </cacheField>
    <cacheField name="N° SITE" numFmtId="0">
      <sharedItems containsBlank="1"/>
    </cacheField>
    <cacheField name="SITE" numFmtId="0">
      <sharedItems containsBlank="1" count="3">
        <s v="IMT - BAT A"/>
        <m/>
        <s v="IMT - BAT M"/>
      </sharedItems>
    </cacheField>
    <cacheField name="SAISON" numFmtId="0">
      <sharedItems containsBlank="1" count="10">
        <s v="2017/2018"/>
        <s v="2018/2019"/>
        <s v="2019/2020"/>
        <s v="2020/2021"/>
        <s v="2021/2022"/>
        <s v="2022/2023"/>
        <s v="2023/2024"/>
        <s v="2024/2025"/>
        <s v="2025/2026"/>
        <m/>
      </sharedItems>
    </cacheField>
    <cacheField name="ANNEE" numFmtId="0">
      <sharedItems containsString="0" containsBlank="1" containsNumber="1" containsInteger="1" minValue="2018" maxValue="2025" count="9">
        <n v="2018"/>
        <n v="2019"/>
        <n v="2020"/>
        <n v="2021"/>
        <n v="2022"/>
        <n v="2023"/>
        <n v="2024"/>
        <n v="2025"/>
        <m/>
      </sharedItems>
    </cacheField>
    <cacheField name="ENERGIE" numFmtId="0">
      <sharedItems containsBlank="1" count="2">
        <s v="CU"/>
        <m/>
      </sharedItems>
    </cacheField>
    <cacheField name="NB" numFmtId="0">
      <sharedItems containsNonDate="0" containsString="0" containsBlank="1"/>
    </cacheField>
    <cacheField name="DJU0" numFmtId="0">
      <sharedItems containsString="0" containsBlank="1" containsNumber="1" containsInteger="1" minValue="1915" maxValue="1915"/>
    </cacheField>
    <cacheField name="N°" numFmtId="0">
      <sharedItems containsString="0" containsBlank="1" containsNumber="1" containsInteger="1" minValue="1" maxValue="107" count="108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  <n v="103"/>
        <n v="104"/>
        <n v="105"/>
        <n v="106"/>
        <n v="107"/>
        <m/>
      </sharedItems>
    </cacheField>
    <cacheField name="INFO" numFmtId="0">
      <sharedItems containsNonDate="0" containsString="0" containsBlank="1"/>
    </cacheField>
    <cacheField name="fonctionnement chauffage" numFmtId="0">
      <sharedItems containsBlank="1"/>
    </cacheField>
    <cacheField name="PERIODE DE CONSOMMATION" numFmtId="0">
      <sharedItems containsDate="1" containsBlank="1" containsMixedTypes="1" minDate="2018-01-01T00:00:00" maxDate="2025-12-02T00:00:00" count="113">
        <d v="2018-01-01T00:00:00"/>
        <d v="2018-02-01T00:00:00"/>
        <d v="2018-03-01T00:00:00"/>
        <s v="Arrêt mai-18"/>
        <d v="2018-05-01T00:00:00"/>
        <d v="2018-06-01T00:00:00"/>
        <d v="2018-07-01T00:00:00"/>
        <d v="2018-08-01T00:00:00"/>
        <d v="2018-09-01T00:00:00"/>
        <d v="2018-10-01T00:00:00"/>
        <s v="All oct-18"/>
        <d v="2018-11-01T00:00:00"/>
        <d v="2018-12-01T00:00:00"/>
        <d v="2019-01-01T00:00:00"/>
        <d v="2019-02-01T00:00:00"/>
        <d v="2019-03-01T00:00:00"/>
        <d v="2019-04-01T00:00:00"/>
        <s v="Arrêt mai-19"/>
        <d v="2019-05-01T00:00:00"/>
        <d v="2019-06-01T00:00:00"/>
        <d v="2019-07-01T00:00:00"/>
        <d v="2019-08-01T00:00:00"/>
        <d v="2019-09-01T00:00:00"/>
        <s v="All oct-19"/>
        <d v="2019-11-01T00:00:00"/>
        <d v="2019-12-01T00:00:00"/>
        <d v="2020-01-01T00:00:00"/>
        <d v="2020-02-01T00:00:00"/>
        <d v="2020-03-01T00:00:00"/>
        <d v="2020-04-01T00:00:00"/>
        <s v="Arrêt mai-20"/>
        <d v="2020-05-01T00:00:00"/>
        <d v="2020-06-01T00:00:00"/>
        <d v="2020-07-01T00:00:00"/>
        <d v="2020-08-01T00:00:00"/>
        <d v="2020-09-01T00:00:00"/>
        <s v="All oct-20"/>
        <d v="2020-10-01T00:00:00"/>
        <d v="2020-11-01T00:00:00"/>
        <d v="2020-12-01T00:00:00"/>
        <d v="2021-01-01T00:00:00"/>
        <d v="2021-02-01T00:00:00"/>
        <d v="2021-03-01T00:00:00"/>
        <d v="2021-04-01T00:00:00"/>
        <s v="Arrêt mai-21"/>
        <d v="2021-05-01T00:00:00"/>
        <d v="2021-06-01T00:00:00"/>
        <d v="2021-07-01T00:00:00"/>
        <d v="2021-08-01T00:00:00"/>
        <d v="2021-09-01T00:00:00"/>
        <s v="All oct-21"/>
        <d v="2021-10-01T00:00:00"/>
        <d v="2021-11-01T00:00:00"/>
        <d v="2021-12-01T00:00:00"/>
        <d v="2022-01-01T00:00:00"/>
        <d v="2022-02-01T00:00:00"/>
        <d v="2022-03-01T00:00:00"/>
        <d v="2022-04-01T00:00:00"/>
        <s v="Arrêt mai-22"/>
        <d v="2022-05-01T00:00:00"/>
        <d v="2022-06-01T00:00:00"/>
        <d v="2022-07-01T00:00:00"/>
        <d v="2022-08-01T00:00:00"/>
        <d v="2022-09-01T00:00:00"/>
        <d v="2022-10-01T00:00:00"/>
        <s v="All nov-22"/>
        <d v="2022-12-01T00:00:00"/>
        <d v="2023-01-01T00:00:00"/>
        <d v="2023-02-01T00:00:00"/>
        <d v="2023-03-01T00:00:00"/>
        <d v="2023-04-01T00:00:00"/>
        <s v="Arrêt mai-23"/>
        <d v="2023-05-01T00:00:00"/>
        <d v="2023-06-01T00:00:00"/>
        <d v="2023-07-01T00:00:00"/>
        <d v="2023-08-01T00:00:00"/>
        <d v="2023-09-01T00:00:00"/>
        <s v="All oct-23"/>
        <d v="2023-10-01T00:00:00"/>
        <d v="2023-11-01T00:00:00"/>
        <d v="2023-12-01T00:00:00"/>
        <d v="2024-01-01T00:00:00"/>
        <d v="2024-02-01T00:00:00"/>
        <d v="2024-03-01T00:00:00"/>
        <d v="2024-04-01T00:00:00"/>
        <s v="Arrêt mai-24"/>
        <d v="2024-05-01T00:00:00"/>
        <d v="2024-06-01T00:00:00"/>
        <d v="2024-07-01T00:00:00"/>
        <d v="2024-08-01T00:00:00"/>
        <d v="2024-09-01T00:00:00"/>
        <d v="2024-10-01T00:00:00"/>
        <s v="All nov-24"/>
        <d v="2024-12-01T00:00:00"/>
        <d v="2025-01-01T00:00:00"/>
        <d v="2025-02-01T00:00:00"/>
        <d v="2025-03-01T00:00:00"/>
        <d v="2025-04-01T00:00:00"/>
        <s v="Arrêt mai-25"/>
        <d v="2025-05-01T00:00:00"/>
        <d v="2025-06-01T00:00:00"/>
        <d v="2025-07-01T00:00:00"/>
        <d v="2025-08-01T00:00:00"/>
        <d v="2025-09-01T00:00:00"/>
        <s v="All oct-25"/>
        <d v="2025-11-01T00:00:00"/>
        <d v="2025-12-01T00:00:00"/>
        <m/>
        <s v="All oct-24"/>
        <d v="2024-11-01T00:00:00"/>
        <s v="All oct-22" u="1"/>
        <d v="2018-04-01T00:00:00" u="1"/>
        <d v="2022-11-01T00:00:00" u="1"/>
      </sharedItems>
    </cacheField>
    <cacheField name="DATE DEBUT RELEVE" numFmtId="0">
      <sharedItems containsNonDate="0" containsDate="1" containsString="0" containsBlank="1" minDate="1899-12-30T00:00:00" maxDate="2025-04-01T00:00:00"/>
    </cacheField>
    <cacheField name="DATE FIN RELEVE" numFmtId="0">
      <sharedItems containsNonDate="0" containsDate="1" containsString="0" containsBlank="1" minDate="2018-02-01T00:00:00" maxDate="2025-04-11T00:00:00"/>
    </cacheField>
    <cacheField name="Nombre de jours" numFmtId="0">
      <sharedItems containsString="0" containsBlank="1" containsNumber="1" containsInteger="1" minValue="-43830" maxValue="52"/>
    </cacheField>
    <cacheField name="INDEX DEBUT n°1 (ch+ECS)" numFmtId="0">
      <sharedItems containsString="0" containsBlank="1" containsNumber="1" minValue="0" maxValue="24395.200000000001"/>
    </cacheField>
    <cacheField name="INDEX FIN n°1 (ch+ECS)" numFmtId="0">
      <sharedItems containsString="0" containsBlank="1" containsNumber="1" minValue="9330" maxValue="24426.7"/>
    </cacheField>
    <cacheField name="INDEX DEBUT n°2 (ch+ECS)" numFmtId="0">
      <sharedItems containsNonDate="0" containsString="0" containsBlank="1"/>
    </cacheField>
    <cacheField name="INDEX FIN n°2 (ch+ECS)" numFmtId="0">
      <sharedItems containsNonDate="0" containsString="0" containsBlank="1"/>
    </cacheField>
    <cacheField name="INDEX DEBUT n°1 (ch+ECS)2" numFmtId="0">
      <sharedItems containsNonDate="0" containsString="0" containsBlank="1"/>
    </cacheField>
    <cacheField name="INDEX FIN n°1 (ch+ECS)2" numFmtId="0">
      <sharedItems containsNonDate="0" containsString="0" containsBlank="1"/>
    </cacheField>
    <cacheField name="INDEX DEBUT n°2 (ch+ECS)2" numFmtId="0">
      <sharedItems containsNonDate="0" containsString="0" containsBlank="1"/>
    </cacheField>
    <cacheField name="INDEX FIN n°2 (ch+ECS)2" numFmtId="0">
      <sharedItems containsNonDate="0" containsString="0" containsBlank="1"/>
    </cacheField>
    <cacheField name="Coefficient de conversion" numFmtId="0">
      <sharedItems containsString="0" containsBlank="1" containsNumber="1" containsInteger="1" minValue="1" maxValue="1"/>
    </cacheField>
    <cacheField name="Coefficient de conversion n°2" numFmtId="0">
      <sharedItems containsNonDate="0" containsString="0" containsBlank="1"/>
    </cacheField>
    <cacheField name="Consommations totales en MWh" numFmtId="0">
      <sharedItems containsString="0" containsBlank="1" containsNumber="1" minValue="-16040" maxValue="446"/>
    </cacheField>
    <cacheField name="INDEX DEBUT K (ECS)" numFmtId="0">
      <sharedItems containsString="0" containsBlank="1" containsNumber="1" minValue="0" maxValue="404"/>
    </cacheField>
    <cacheField name="INDEX FIN K (ECS)" numFmtId="0">
      <sharedItems containsString="0" containsBlank="1" containsNumber="1" minValue="24" maxValue="404"/>
    </cacheField>
    <cacheField name="INDEX DEBUT L (ECS)" numFmtId="0">
      <sharedItems containsString="0" containsBlank="1" containsNumber="1" minValue="0" maxValue="138.26"/>
    </cacheField>
    <cacheField name="INDEX FIN L (ECS)" numFmtId="0">
      <sharedItems containsString="0" containsBlank="1" containsNumber="1" minValue="8" maxValue="139"/>
    </cacheField>
    <cacheField name="INDEX DEBUT NPQ (ECS)" numFmtId="0">
      <sharedItems containsString="0" containsBlank="1" containsNumber="1" minValue="0" maxValue="1800.65"/>
    </cacheField>
    <cacheField name="INDEX FIN NPQ (ECS)" numFmtId="0">
      <sharedItems containsString="0" containsBlank="1" containsNumber="1" minValue="128" maxValue="1819"/>
    </cacheField>
    <cacheField name="INDEX DEBUT RS (ECS)" numFmtId="0">
      <sharedItems containsString="0" containsBlank="1" containsNumber="1" minValue="0" maxValue="1544.04"/>
    </cacheField>
    <cacheField name="INDEX FIN RS (ECS)" numFmtId="0">
      <sharedItems containsString="0" containsBlank="1" containsNumber="1" minValue="122" maxValue="1563"/>
    </cacheField>
    <cacheField name="INDEX DEBUT T (ECS)" numFmtId="0">
      <sharedItems containsString="0" containsBlank="1" containsNumber="1" minValue="0" maxValue="1210.19"/>
    </cacheField>
    <cacheField name="INDEX FIN T (ECS)" numFmtId="0">
      <sharedItems containsString="0" containsBlank="1" containsNumber="1" minValue="91" maxValue="1222"/>
    </cacheField>
    <cacheField name="Conso ECS en MWh" numFmtId="0">
      <sharedItems containsString="0" containsBlank="1" containsNumber="1" minValue="-2554" maxValue="373"/>
    </cacheField>
    <cacheField name="Ratio m3/jour" numFmtId="0">
      <sharedItems containsBlank="1" containsMixedTypes="1" containsNumber="1" minValue="0" maxValue="2.222903225806458"/>
    </cacheField>
    <cacheField name="DJU" numFmtId="0">
      <sharedItems containsBlank="1" containsMixedTypes="1" containsNumber="1" containsInteger="1" minValue="-599" maxValue="490" count="78">
        <n v="278"/>
        <n v="401"/>
        <n v="299"/>
        <n v="185"/>
        <n v="0"/>
        <n v="61"/>
        <n v="288"/>
        <n v="263"/>
        <n v="374"/>
        <n v="273"/>
        <n v="254"/>
        <n v="193"/>
        <n v="97"/>
        <s v=""/>
        <n v="100"/>
        <n v="258"/>
        <n v="302"/>
        <e v="#N/A"/>
        <n v="394"/>
        <n v="279"/>
        <n v="292"/>
        <n v="229"/>
        <n v="74"/>
        <n v="115"/>
        <n v="307"/>
        <n v="320"/>
        <n v="376"/>
        <n v="268"/>
        <n v="223"/>
        <n v="182"/>
        <n v="24"/>
        <n v="181"/>
        <n v="371"/>
        <n v="329"/>
        <n v="251"/>
        <n v="200"/>
        <n v="17"/>
        <n v="43"/>
        <n v="212"/>
        <n v="350"/>
        <n v="226"/>
        <n v="248"/>
        <n v="189"/>
        <n v="75"/>
        <n v="249"/>
        <n v="351"/>
        <n v="385"/>
        <n v="353"/>
        <n v="260"/>
        <n v="49"/>
        <m/>
        <n v="117"/>
        <n v="77"/>
        <n v="154"/>
        <n v="106"/>
        <n v="315"/>
        <n v="47" u="1"/>
        <n v="48" u="1"/>
        <n v="243" u="1"/>
        <n v="79" u="1"/>
        <n v="42" u="1"/>
        <n v="321" u="1"/>
        <n v="70" u="1"/>
        <n v="64" u="1"/>
        <n v="45" u="1"/>
        <n v="32" u="1"/>
        <n v="490" u="1"/>
        <n v="-21" u="1"/>
        <n v="-109" u="1"/>
        <n v="-321" u="1"/>
        <n v="-599" u="1"/>
        <n v="-66" u="1"/>
        <n v="138" u="1"/>
        <n v="46" u="1"/>
        <n v="6" u="1"/>
        <n v="147" u="1"/>
        <n v="37" u="1"/>
        <n v="156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0">
  <r>
    <x v="0"/>
    <s v="A"/>
    <x v="0"/>
    <x v="0"/>
    <x v="0"/>
    <x v="0"/>
    <m/>
    <n v="1915"/>
    <x v="0"/>
    <m/>
    <s v="all"/>
    <x v="0"/>
    <d v="2018-01-02T00:00:00"/>
    <d v="2018-02-01T00:00:00"/>
    <n v="30"/>
    <n v="12417"/>
    <n v="12736"/>
    <m/>
    <m/>
    <m/>
    <m/>
    <m/>
    <m/>
    <n v="1"/>
    <m/>
    <n v="319"/>
    <m/>
    <m/>
    <m/>
    <m/>
    <m/>
    <m/>
    <m/>
    <m/>
    <m/>
    <m/>
    <n v="0"/>
    <n v="0"/>
    <x v="0"/>
  </r>
  <r>
    <x v="0"/>
    <s v="A"/>
    <x v="0"/>
    <x v="0"/>
    <x v="0"/>
    <x v="0"/>
    <m/>
    <n v="1915"/>
    <x v="1"/>
    <m/>
    <s v="all"/>
    <x v="1"/>
    <d v="2018-02-01T00:00:00"/>
    <d v="2018-03-02T00:00:00"/>
    <n v="29"/>
    <n v="12736"/>
    <n v="13182"/>
    <m/>
    <m/>
    <m/>
    <m/>
    <m/>
    <m/>
    <n v="1"/>
    <m/>
    <n v="446"/>
    <m/>
    <m/>
    <m/>
    <m/>
    <m/>
    <m/>
    <m/>
    <m/>
    <m/>
    <m/>
    <n v="0"/>
    <n v="0"/>
    <x v="1"/>
  </r>
  <r>
    <x v="0"/>
    <s v="A"/>
    <x v="0"/>
    <x v="0"/>
    <x v="0"/>
    <x v="0"/>
    <m/>
    <n v="1915"/>
    <x v="2"/>
    <m/>
    <s v="all"/>
    <x v="2"/>
    <d v="2018-03-02T00:00:00"/>
    <d v="2018-04-03T00:00:00"/>
    <n v="32"/>
    <n v="13182"/>
    <n v="13520"/>
    <m/>
    <m/>
    <m/>
    <m/>
    <m/>
    <m/>
    <n v="1"/>
    <m/>
    <n v="338"/>
    <m/>
    <m/>
    <m/>
    <m/>
    <m/>
    <m/>
    <m/>
    <m/>
    <m/>
    <m/>
    <n v="0"/>
    <n v="0"/>
    <x v="2"/>
  </r>
  <r>
    <x v="0"/>
    <s v="A"/>
    <x v="0"/>
    <x v="0"/>
    <x v="0"/>
    <x v="0"/>
    <m/>
    <n v="1915"/>
    <x v="3"/>
    <m/>
    <s v="all"/>
    <x v="3"/>
    <d v="2018-04-03T00:00:00"/>
    <d v="2018-05-07T00:00:00"/>
    <n v="34"/>
    <n v="13520"/>
    <n v="13629"/>
    <m/>
    <m/>
    <m/>
    <m/>
    <m/>
    <m/>
    <n v="1"/>
    <m/>
    <n v="109"/>
    <m/>
    <m/>
    <m/>
    <m/>
    <m/>
    <m/>
    <m/>
    <m/>
    <m/>
    <m/>
    <n v="0"/>
    <n v="0"/>
    <x v="3"/>
  </r>
  <r>
    <x v="0"/>
    <s v="A"/>
    <x v="0"/>
    <x v="0"/>
    <x v="0"/>
    <x v="0"/>
    <m/>
    <n v="1915"/>
    <x v="4"/>
    <m/>
    <m/>
    <x v="4"/>
    <d v="2018-05-07T00:00:00"/>
    <d v="2018-06-01T00:00:00"/>
    <n v="25"/>
    <n v="13629"/>
    <n v="13629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0"/>
    <x v="0"/>
    <x v="0"/>
    <m/>
    <n v="1915"/>
    <x v="5"/>
    <m/>
    <m/>
    <x v="5"/>
    <d v="2018-06-01T00:00:00"/>
    <d v="2018-07-02T00:00:00"/>
    <n v="31"/>
    <n v="13629"/>
    <n v="13629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1"/>
    <x v="0"/>
    <x v="0"/>
    <m/>
    <n v="1915"/>
    <x v="6"/>
    <m/>
    <m/>
    <x v="6"/>
    <d v="2018-07-02T00:00:00"/>
    <d v="2018-08-01T00:00:00"/>
    <n v="30"/>
    <n v="13629"/>
    <n v="13629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1"/>
    <x v="0"/>
    <x v="0"/>
    <m/>
    <n v="1915"/>
    <x v="7"/>
    <m/>
    <m/>
    <x v="7"/>
    <d v="2018-08-01T00:00:00"/>
    <d v="2018-08-31T00:00:00"/>
    <n v="30"/>
    <n v="13629"/>
    <n v="13629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1"/>
    <x v="0"/>
    <x v="0"/>
    <m/>
    <n v="1915"/>
    <x v="8"/>
    <m/>
    <m/>
    <x v="8"/>
    <d v="2018-08-31T00:00:00"/>
    <d v="2018-10-01T00:00:00"/>
    <n v="31"/>
    <n v="13629"/>
    <n v="13629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1"/>
    <x v="0"/>
    <x v="0"/>
    <m/>
    <n v="1915"/>
    <x v="9"/>
    <m/>
    <m/>
    <x v="9"/>
    <d v="2018-10-01T00:00:00"/>
    <d v="2018-10-25T00:00:00"/>
    <n v="24"/>
    <n v="13629"/>
    <n v="13629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1"/>
    <x v="0"/>
    <x v="0"/>
    <m/>
    <n v="1915"/>
    <x v="10"/>
    <m/>
    <s v="all"/>
    <x v="10"/>
    <d v="2018-10-25T00:00:00"/>
    <d v="2018-10-31T00:00:00"/>
    <n v="6"/>
    <n v="13629"/>
    <n v="13684"/>
    <m/>
    <m/>
    <m/>
    <m/>
    <m/>
    <m/>
    <n v="1"/>
    <m/>
    <n v="55"/>
    <m/>
    <m/>
    <m/>
    <m/>
    <m/>
    <m/>
    <m/>
    <m/>
    <m/>
    <m/>
    <n v="0"/>
    <n v="0"/>
    <x v="5"/>
  </r>
  <r>
    <x v="0"/>
    <s v="A"/>
    <x v="0"/>
    <x v="1"/>
    <x v="0"/>
    <x v="0"/>
    <m/>
    <n v="1915"/>
    <x v="11"/>
    <m/>
    <s v="all"/>
    <x v="11"/>
    <d v="2018-10-31T00:00:00"/>
    <d v="2018-12-03T00:00:00"/>
    <n v="33"/>
    <n v="13684"/>
    <n v="14014"/>
    <m/>
    <m/>
    <m/>
    <m/>
    <m/>
    <m/>
    <n v="1"/>
    <m/>
    <n v="330"/>
    <m/>
    <m/>
    <m/>
    <m/>
    <m/>
    <m/>
    <m/>
    <m/>
    <m/>
    <m/>
    <n v="0"/>
    <n v="0"/>
    <x v="6"/>
  </r>
  <r>
    <x v="0"/>
    <s v="A"/>
    <x v="0"/>
    <x v="1"/>
    <x v="0"/>
    <x v="0"/>
    <m/>
    <n v="1915"/>
    <x v="12"/>
    <m/>
    <s v="all"/>
    <x v="12"/>
    <d v="2018-12-03T00:00:00"/>
    <d v="2018-12-31T00:00:00"/>
    <n v="28"/>
    <n v="14014"/>
    <n v="14274"/>
    <m/>
    <m/>
    <m/>
    <m/>
    <m/>
    <m/>
    <n v="1"/>
    <m/>
    <n v="260"/>
    <m/>
    <m/>
    <m/>
    <m/>
    <m/>
    <m/>
    <m/>
    <m/>
    <m/>
    <m/>
    <n v="0"/>
    <n v="0"/>
    <x v="7"/>
  </r>
  <r>
    <x v="0"/>
    <s v="A"/>
    <x v="0"/>
    <x v="1"/>
    <x v="1"/>
    <x v="0"/>
    <m/>
    <n v="1915"/>
    <x v="13"/>
    <m/>
    <s v="all"/>
    <x v="13"/>
    <d v="2018-12-31T00:00:00"/>
    <d v="2019-01-31T00:00:00"/>
    <n v="31"/>
    <n v="14274"/>
    <n v="14708"/>
    <m/>
    <m/>
    <m/>
    <m/>
    <m/>
    <m/>
    <n v="1"/>
    <m/>
    <n v="434"/>
    <m/>
    <m/>
    <m/>
    <m/>
    <m/>
    <m/>
    <m/>
    <m/>
    <m/>
    <m/>
    <n v="0"/>
    <n v="0"/>
    <x v="8"/>
  </r>
  <r>
    <x v="0"/>
    <s v="A"/>
    <x v="0"/>
    <x v="1"/>
    <x v="1"/>
    <x v="0"/>
    <m/>
    <n v="1915"/>
    <x v="14"/>
    <m/>
    <s v="all"/>
    <x v="14"/>
    <d v="2019-01-31T00:00:00"/>
    <d v="2019-02-28T00:00:00"/>
    <n v="28"/>
    <n v="14708"/>
    <n v="15024"/>
    <m/>
    <m/>
    <m/>
    <m/>
    <m/>
    <m/>
    <n v="1"/>
    <m/>
    <n v="316"/>
    <m/>
    <m/>
    <m/>
    <m/>
    <m/>
    <m/>
    <m/>
    <m/>
    <m/>
    <m/>
    <n v="0"/>
    <n v="0"/>
    <x v="9"/>
  </r>
  <r>
    <x v="0"/>
    <s v="A"/>
    <x v="0"/>
    <x v="1"/>
    <x v="1"/>
    <x v="0"/>
    <m/>
    <n v="1915"/>
    <x v="15"/>
    <m/>
    <s v="all"/>
    <x v="15"/>
    <d v="2019-02-28T00:00:00"/>
    <d v="2019-04-01T00:00:00"/>
    <n v="32"/>
    <n v="15024"/>
    <n v="15234"/>
    <m/>
    <m/>
    <m/>
    <m/>
    <m/>
    <m/>
    <n v="1"/>
    <m/>
    <n v="210"/>
    <m/>
    <m/>
    <m/>
    <m/>
    <m/>
    <m/>
    <m/>
    <m/>
    <m/>
    <m/>
    <n v="0"/>
    <n v="0"/>
    <x v="10"/>
  </r>
  <r>
    <x v="0"/>
    <s v="A"/>
    <x v="0"/>
    <x v="1"/>
    <x v="1"/>
    <x v="0"/>
    <m/>
    <n v="1915"/>
    <x v="16"/>
    <m/>
    <s v="all"/>
    <x v="16"/>
    <d v="2019-04-01T00:00:00"/>
    <d v="2019-04-30T00:00:00"/>
    <n v="29"/>
    <n v="15234"/>
    <n v="15367"/>
    <m/>
    <m/>
    <m/>
    <m/>
    <m/>
    <m/>
    <n v="1"/>
    <m/>
    <n v="133"/>
    <m/>
    <m/>
    <m/>
    <m/>
    <m/>
    <m/>
    <m/>
    <m/>
    <m/>
    <m/>
    <n v="0"/>
    <n v="0"/>
    <x v="11"/>
  </r>
  <r>
    <x v="0"/>
    <s v="A"/>
    <x v="0"/>
    <x v="1"/>
    <x v="1"/>
    <x v="0"/>
    <m/>
    <n v="1915"/>
    <x v="17"/>
    <m/>
    <s v="all"/>
    <x v="17"/>
    <d v="2019-04-30T00:00:00"/>
    <d v="2019-05-17T00:00:00"/>
    <n v="17"/>
    <n v="15367"/>
    <n v="15414"/>
    <m/>
    <m/>
    <m/>
    <m/>
    <m/>
    <m/>
    <n v="1"/>
    <m/>
    <n v="47"/>
    <m/>
    <m/>
    <m/>
    <m/>
    <m/>
    <m/>
    <m/>
    <m/>
    <m/>
    <m/>
    <n v="0"/>
    <n v="0"/>
    <x v="12"/>
  </r>
  <r>
    <x v="0"/>
    <s v="A"/>
    <x v="0"/>
    <x v="1"/>
    <x v="1"/>
    <x v="0"/>
    <m/>
    <n v="1915"/>
    <x v="18"/>
    <m/>
    <m/>
    <x v="18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A"/>
    <x v="0"/>
    <x v="1"/>
    <x v="1"/>
    <x v="0"/>
    <m/>
    <n v="1915"/>
    <x v="19"/>
    <m/>
    <m/>
    <x v="19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A"/>
    <x v="0"/>
    <x v="2"/>
    <x v="1"/>
    <x v="0"/>
    <m/>
    <n v="1915"/>
    <x v="20"/>
    <m/>
    <m/>
    <x v="20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A"/>
    <x v="0"/>
    <x v="2"/>
    <x v="1"/>
    <x v="0"/>
    <m/>
    <n v="1915"/>
    <x v="21"/>
    <m/>
    <m/>
    <x v="21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A"/>
    <x v="0"/>
    <x v="2"/>
    <x v="1"/>
    <x v="0"/>
    <m/>
    <n v="1915"/>
    <x v="22"/>
    <m/>
    <m/>
    <x v="22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A"/>
    <x v="0"/>
    <x v="2"/>
    <x v="1"/>
    <x v="0"/>
    <m/>
    <n v="1915"/>
    <x v="23"/>
    <m/>
    <s v="all"/>
    <x v="23"/>
    <d v="2019-10-14T00:00:00"/>
    <d v="2019-11-04T00:00:00"/>
    <n v="21"/>
    <n v="15414"/>
    <n v="15466"/>
    <m/>
    <m/>
    <m/>
    <m/>
    <m/>
    <m/>
    <n v="1"/>
    <m/>
    <n v="52"/>
    <m/>
    <m/>
    <m/>
    <m/>
    <m/>
    <m/>
    <m/>
    <m/>
    <m/>
    <m/>
    <n v="0"/>
    <n v="0"/>
    <x v="14"/>
  </r>
  <r>
    <x v="0"/>
    <s v="A"/>
    <x v="0"/>
    <x v="2"/>
    <x v="1"/>
    <x v="0"/>
    <m/>
    <n v="1915"/>
    <x v="24"/>
    <m/>
    <s v="all"/>
    <x v="24"/>
    <d v="2019-11-04T00:00:00"/>
    <d v="2019-11-30T00:00:00"/>
    <n v="26"/>
    <n v="15466"/>
    <n v="15747"/>
    <m/>
    <m/>
    <m/>
    <m/>
    <m/>
    <m/>
    <n v="1"/>
    <m/>
    <n v="281"/>
    <m/>
    <m/>
    <m/>
    <m/>
    <m/>
    <m/>
    <m/>
    <m/>
    <m/>
    <m/>
    <n v="0"/>
    <n v="0"/>
    <x v="15"/>
  </r>
  <r>
    <x v="0"/>
    <s v="A"/>
    <x v="0"/>
    <x v="2"/>
    <x v="1"/>
    <x v="0"/>
    <m/>
    <n v="1915"/>
    <x v="25"/>
    <m/>
    <s v="all"/>
    <x v="25"/>
    <d v="2019-11-30T00:00:00"/>
    <d v="2019-12-31T00:00:00"/>
    <n v="31"/>
    <n v="15747"/>
    <n v="16040"/>
    <m/>
    <m/>
    <m/>
    <m/>
    <m/>
    <m/>
    <n v="1"/>
    <m/>
    <n v="293"/>
    <m/>
    <m/>
    <m/>
    <m/>
    <m/>
    <m/>
    <m/>
    <m/>
    <m/>
    <m/>
    <n v="0"/>
    <n v="0"/>
    <x v="16"/>
  </r>
  <r>
    <x v="0"/>
    <s v="A"/>
    <x v="0"/>
    <x v="2"/>
    <x v="2"/>
    <x v="0"/>
    <m/>
    <n v="1915"/>
    <x v="26"/>
    <m/>
    <s v="all"/>
    <x v="26"/>
    <d v="2019-12-31T00:00:00"/>
    <m/>
    <n v="-43830"/>
    <n v="16040"/>
    <m/>
    <m/>
    <m/>
    <m/>
    <m/>
    <m/>
    <m/>
    <n v="1"/>
    <m/>
    <n v="-16040"/>
    <m/>
    <m/>
    <m/>
    <m/>
    <m/>
    <m/>
    <m/>
    <m/>
    <m/>
    <m/>
    <n v="0"/>
    <n v="0"/>
    <x v="17"/>
  </r>
  <r>
    <x v="0"/>
    <s v="A"/>
    <x v="0"/>
    <x v="2"/>
    <x v="2"/>
    <x v="0"/>
    <m/>
    <n v="1915"/>
    <x v="27"/>
    <m/>
    <s v="all"/>
    <x v="27"/>
    <d v="1899-12-30T00:00:00"/>
    <m/>
    <n v="0"/>
    <n v="0"/>
    <m/>
    <m/>
    <m/>
    <m/>
    <m/>
    <m/>
    <m/>
    <n v="1"/>
    <m/>
    <n v="0"/>
    <m/>
    <m/>
    <m/>
    <m/>
    <m/>
    <m/>
    <m/>
    <m/>
    <m/>
    <m/>
    <n v="0"/>
    <e v="#DIV/0!"/>
    <x v="17"/>
  </r>
  <r>
    <x v="0"/>
    <s v="A"/>
    <x v="0"/>
    <x v="2"/>
    <x v="2"/>
    <x v="0"/>
    <m/>
    <n v="1915"/>
    <x v="28"/>
    <m/>
    <s v="all"/>
    <x v="28"/>
    <d v="1899-12-30T00:00:00"/>
    <m/>
    <n v="0"/>
    <n v="0"/>
    <m/>
    <m/>
    <m/>
    <m/>
    <m/>
    <m/>
    <m/>
    <n v="1"/>
    <m/>
    <n v="0"/>
    <m/>
    <m/>
    <m/>
    <m/>
    <m/>
    <m/>
    <m/>
    <m/>
    <m/>
    <m/>
    <n v="0"/>
    <e v="#DIV/0!"/>
    <x v="17"/>
  </r>
  <r>
    <x v="0"/>
    <s v="A"/>
    <x v="0"/>
    <x v="2"/>
    <x v="2"/>
    <x v="0"/>
    <m/>
    <n v="1915"/>
    <x v="29"/>
    <m/>
    <s v="all"/>
    <x v="29"/>
    <d v="1899-12-30T00:00:00"/>
    <m/>
    <n v="0"/>
    <n v="0"/>
    <m/>
    <m/>
    <m/>
    <m/>
    <m/>
    <m/>
    <m/>
    <n v="1"/>
    <m/>
    <n v="0"/>
    <m/>
    <m/>
    <m/>
    <m/>
    <m/>
    <m/>
    <m/>
    <m/>
    <m/>
    <m/>
    <n v="0"/>
    <e v="#DIV/0!"/>
    <x v="17"/>
  </r>
  <r>
    <x v="0"/>
    <s v="A"/>
    <x v="0"/>
    <x v="2"/>
    <x v="2"/>
    <x v="0"/>
    <m/>
    <n v="1915"/>
    <x v="30"/>
    <m/>
    <s v="all"/>
    <x v="30"/>
    <d v="1899-12-30T00:00:00"/>
    <m/>
    <n v="0"/>
    <n v="0"/>
    <m/>
    <m/>
    <m/>
    <m/>
    <m/>
    <m/>
    <m/>
    <n v="1"/>
    <m/>
    <n v="0"/>
    <m/>
    <m/>
    <m/>
    <m/>
    <m/>
    <m/>
    <m/>
    <m/>
    <m/>
    <m/>
    <n v="0"/>
    <e v="#DIV/0!"/>
    <x v="17"/>
  </r>
  <r>
    <x v="0"/>
    <s v="A"/>
    <x v="0"/>
    <x v="2"/>
    <x v="2"/>
    <x v="0"/>
    <m/>
    <n v="1915"/>
    <x v="31"/>
    <m/>
    <m/>
    <x v="31"/>
    <d v="1899-12-30T00:00:00"/>
    <m/>
    <n v="0"/>
    <n v="0"/>
    <m/>
    <m/>
    <m/>
    <m/>
    <m/>
    <m/>
    <m/>
    <n v="1"/>
    <m/>
    <n v="0"/>
    <m/>
    <m/>
    <m/>
    <m/>
    <m/>
    <m/>
    <m/>
    <m/>
    <m/>
    <m/>
    <n v="0"/>
    <e v="#DIV/0!"/>
    <x v="4"/>
  </r>
  <r>
    <x v="0"/>
    <s v="A"/>
    <x v="0"/>
    <x v="2"/>
    <x v="2"/>
    <x v="0"/>
    <m/>
    <n v="1915"/>
    <x v="32"/>
    <m/>
    <m/>
    <x v="32"/>
    <d v="1899-12-30T00:00:00"/>
    <m/>
    <n v="0"/>
    <n v="0"/>
    <m/>
    <m/>
    <m/>
    <m/>
    <m/>
    <m/>
    <m/>
    <n v="1"/>
    <m/>
    <n v="0"/>
    <m/>
    <m/>
    <m/>
    <m/>
    <m/>
    <m/>
    <m/>
    <m/>
    <m/>
    <m/>
    <n v="0"/>
    <e v="#DIV/0!"/>
    <x v="4"/>
  </r>
  <r>
    <x v="0"/>
    <s v="A"/>
    <x v="0"/>
    <x v="3"/>
    <x v="2"/>
    <x v="0"/>
    <m/>
    <n v="1915"/>
    <x v="33"/>
    <m/>
    <m/>
    <x v="33"/>
    <d v="1899-12-30T00:00:00"/>
    <m/>
    <n v="0"/>
    <n v="0"/>
    <m/>
    <m/>
    <m/>
    <m/>
    <m/>
    <m/>
    <m/>
    <n v="1"/>
    <m/>
    <n v="0"/>
    <m/>
    <m/>
    <m/>
    <m/>
    <m/>
    <m/>
    <m/>
    <m/>
    <m/>
    <m/>
    <n v="0"/>
    <e v="#DIV/0!"/>
    <x v="4"/>
  </r>
  <r>
    <x v="0"/>
    <s v="A"/>
    <x v="0"/>
    <x v="3"/>
    <x v="2"/>
    <x v="0"/>
    <m/>
    <n v="1915"/>
    <x v="34"/>
    <m/>
    <m/>
    <x v="34"/>
    <d v="1899-12-30T00:00:00"/>
    <m/>
    <n v="0"/>
    <n v="0"/>
    <m/>
    <m/>
    <m/>
    <m/>
    <m/>
    <m/>
    <m/>
    <n v="1"/>
    <m/>
    <n v="0"/>
    <m/>
    <m/>
    <m/>
    <m/>
    <m/>
    <m/>
    <m/>
    <m/>
    <m/>
    <m/>
    <n v="0"/>
    <e v="#DIV/0!"/>
    <x v="4"/>
  </r>
  <r>
    <x v="0"/>
    <s v="A"/>
    <x v="0"/>
    <x v="3"/>
    <x v="2"/>
    <x v="0"/>
    <m/>
    <n v="1915"/>
    <x v="35"/>
    <m/>
    <m/>
    <x v="35"/>
    <d v="1899-12-30T00:00:00"/>
    <m/>
    <n v="0"/>
    <n v="0"/>
    <m/>
    <m/>
    <m/>
    <m/>
    <m/>
    <m/>
    <m/>
    <n v="1"/>
    <m/>
    <n v="0"/>
    <m/>
    <m/>
    <m/>
    <m/>
    <m/>
    <m/>
    <m/>
    <m/>
    <m/>
    <m/>
    <n v="0"/>
    <e v="#DIV/0!"/>
    <x v="4"/>
  </r>
  <r>
    <x v="0"/>
    <s v="A"/>
    <x v="0"/>
    <x v="3"/>
    <x v="2"/>
    <x v="0"/>
    <m/>
    <n v="1915"/>
    <x v="36"/>
    <m/>
    <s v="all"/>
    <x v="36"/>
    <d v="1899-12-30T00:00:00"/>
    <m/>
    <n v="0"/>
    <n v="0"/>
    <m/>
    <m/>
    <m/>
    <m/>
    <m/>
    <m/>
    <m/>
    <n v="1"/>
    <m/>
    <n v="0"/>
    <m/>
    <m/>
    <m/>
    <m/>
    <m/>
    <m/>
    <m/>
    <m/>
    <m/>
    <m/>
    <n v="0"/>
    <e v="#DIV/0!"/>
    <x v="17"/>
  </r>
  <r>
    <x v="0"/>
    <s v="A"/>
    <x v="0"/>
    <x v="3"/>
    <x v="2"/>
    <x v="0"/>
    <m/>
    <n v="1915"/>
    <x v="37"/>
    <m/>
    <s v="all"/>
    <x v="37"/>
    <d v="1899-12-30T00:00:00"/>
    <m/>
    <n v="0"/>
    <n v="0"/>
    <m/>
    <m/>
    <m/>
    <m/>
    <m/>
    <m/>
    <m/>
    <n v="1"/>
    <m/>
    <n v="0"/>
    <m/>
    <m/>
    <m/>
    <m/>
    <m/>
    <m/>
    <m/>
    <m/>
    <m/>
    <m/>
    <n v="0"/>
    <e v="#DIV/0!"/>
    <x v="17"/>
  </r>
  <r>
    <x v="0"/>
    <s v="A"/>
    <x v="0"/>
    <x v="3"/>
    <x v="2"/>
    <x v="0"/>
    <m/>
    <n v="1915"/>
    <x v="38"/>
    <m/>
    <s v="all"/>
    <x v="38"/>
    <d v="1899-12-30T00:00:00"/>
    <m/>
    <n v="0"/>
    <n v="0"/>
    <m/>
    <m/>
    <m/>
    <m/>
    <m/>
    <m/>
    <m/>
    <n v="1"/>
    <m/>
    <n v="0"/>
    <m/>
    <m/>
    <m/>
    <m/>
    <m/>
    <m/>
    <m/>
    <m/>
    <m/>
    <m/>
    <n v="0"/>
    <e v="#DIV/0!"/>
    <x v="17"/>
  </r>
  <r>
    <x v="0"/>
    <s v="A"/>
    <x v="0"/>
    <x v="3"/>
    <x v="2"/>
    <x v="0"/>
    <m/>
    <n v="1915"/>
    <x v="39"/>
    <m/>
    <s v="all"/>
    <x v="39"/>
    <d v="1899-12-30T00:00:00"/>
    <m/>
    <n v="0"/>
    <n v="0"/>
    <m/>
    <m/>
    <m/>
    <m/>
    <m/>
    <m/>
    <m/>
    <n v="1"/>
    <m/>
    <n v="0"/>
    <m/>
    <m/>
    <m/>
    <m/>
    <m/>
    <m/>
    <m/>
    <m/>
    <m/>
    <m/>
    <n v="0"/>
    <e v="#DIV/0!"/>
    <x v="17"/>
  </r>
  <r>
    <x v="0"/>
    <s v="A"/>
    <x v="0"/>
    <x v="3"/>
    <x v="3"/>
    <x v="0"/>
    <m/>
    <n v="1915"/>
    <x v="40"/>
    <m/>
    <s v="all"/>
    <x v="40"/>
    <d v="2020-12-31T00:00:00"/>
    <d v="2021-01-31T00:00:00"/>
    <n v="31"/>
    <n v="17390"/>
    <n v="17732"/>
    <m/>
    <m/>
    <m/>
    <m/>
    <m/>
    <m/>
    <n v="1"/>
    <m/>
    <n v="342"/>
    <m/>
    <m/>
    <m/>
    <m/>
    <m/>
    <m/>
    <m/>
    <m/>
    <m/>
    <m/>
    <n v="0"/>
    <n v="0"/>
    <x v="18"/>
  </r>
  <r>
    <x v="0"/>
    <s v="A"/>
    <x v="0"/>
    <x v="3"/>
    <x v="3"/>
    <x v="0"/>
    <m/>
    <n v="1915"/>
    <x v="41"/>
    <m/>
    <s v="all"/>
    <x v="41"/>
    <d v="2021-01-31T00:00:00"/>
    <d v="2021-02-28T00:00:00"/>
    <n v="28"/>
    <n v="17732"/>
    <n v="18030"/>
    <m/>
    <m/>
    <m/>
    <m/>
    <m/>
    <m/>
    <n v="1"/>
    <m/>
    <n v="298"/>
    <m/>
    <m/>
    <m/>
    <m/>
    <m/>
    <m/>
    <m/>
    <m/>
    <m/>
    <m/>
    <n v="0"/>
    <n v="0"/>
    <x v="19"/>
  </r>
  <r>
    <x v="0"/>
    <s v="A"/>
    <x v="0"/>
    <x v="3"/>
    <x v="3"/>
    <x v="0"/>
    <m/>
    <n v="1915"/>
    <x v="42"/>
    <m/>
    <s v="all"/>
    <x v="42"/>
    <d v="2021-02-28T00:00:00"/>
    <d v="2021-03-31T00:00:00"/>
    <n v="31"/>
    <n v="18030"/>
    <n v="18320"/>
    <m/>
    <m/>
    <m/>
    <m/>
    <m/>
    <m/>
    <n v="1"/>
    <m/>
    <n v="290"/>
    <m/>
    <m/>
    <m/>
    <m/>
    <m/>
    <m/>
    <m/>
    <m/>
    <m/>
    <m/>
    <n v="0"/>
    <n v="0"/>
    <x v="20"/>
  </r>
  <r>
    <x v="0"/>
    <s v="A"/>
    <x v="0"/>
    <x v="3"/>
    <x v="3"/>
    <x v="0"/>
    <m/>
    <n v="1915"/>
    <x v="43"/>
    <m/>
    <s v="all"/>
    <x v="43"/>
    <d v="2021-03-31T00:00:00"/>
    <d v="2021-04-30T00:00:00"/>
    <n v="30"/>
    <n v="18320"/>
    <n v="18444"/>
    <m/>
    <m/>
    <m/>
    <m/>
    <m/>
    <m/>
    <n v="1"/>
    <m/>
    <n v="124"/>
    <m/>
    <m/>
    <m/>
    <m/>
    <m/>
    <m/>
    <m/>
    <m/>
    <m/>
    <m/>
    <n v="0"/>
    <n v="0"/>
    <x v="21"/>
  </r>
  <r>
    <x v="0"/>
    <s v="A"/>
    <x v="0"/>
    <x v="3"/>
    <x v="3"/>
    <x v="0"/>
    <m/>
    <n v="1915"/>
    <x v="44"/>
    <m/>
    <s v="all"/>
    <x v="44"/>
    <d v="2021-04-30T00:00:00"/>
    <d v="2021-05-12T00:00:00"/>
    <n v="12"/>
    <n v="18444"/>
    <n v="18477"/>
    <m/>
    <m/>
    <m/>
    <m/>
    <m/>
    <m/>
    <n v="1"/>
    <m/>
    <n v="33"/>
    <m/>
    <m/>
    <m/>
    <m/>
    <m/>
    <m/>
    <m/>
    <m/>
    <m/>
    <m/>
    <n v="0"/>
    <n v="0"/>
    <x v="22"/>
  </r>
  <r>
    <x v="0"/>
    <s v="A"/>
    <x v="0"/>
    <x v="3"/>
    <x v="3"/>
    <x v="0"/>
    <m/>
    <n v="1915"/>
    <x v="45"/>
    <m/>
    <m/>
    <x v="45"/>
    <d v="2021-05-12T00:00:00"/>
    <d v="2021-05-31T00:00:00"/>
    <n v="19"/>
    <n v="18477"/>
    <n v="18477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3"/>
    <x v="3"/>
    <x v="0"/>
    <m/>
    <n v="1915"/>
    <x v="46"/>
    <m/>
    <m/>
    <x v="46"/>
    <d v="2021-05-31T00:00:00"/>
    <d v="2021-07-10T00:00:00"/>
    <n v="40"/>
    <n v="18477"/>
    <n v="18477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4"/>
    <x v="3"/>
    <x v="0"/>
    <m/>
    <n v="1915"/>
    <x v="47"/>
    <m/>
    <m/>
    <x v="47"/>
    <d v="2021-07-10T00:00:00"/>
    <d v="2021-07-31T00:00:00"/>
    <n v="21"/>
    <n v="18477"/>
    <n v="18477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4"/>
    <x v="3"/>
    <x v="0"/>
    <m/>
    <n v="1915"/>
    <x v="48"/>
    <m/>
    <m/>
    <x v="48"/>
    <d v="2021-07-31T00:00:00"/>
    <d v="2021-08-31T00:00:00"/>
    <n v="31"/>
    <n v="18477"/>
    <n v="18477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4"/>
    <x v="3"/>
    <x v="0"/>
    <m/>
    <n v="1915"/>
    <x v="49"/>
    <m/>
    <m/>
    <x v="49"/>
    <d v="2021-08-31T00:00:00"/>
    <d v="2021-09-30T00:00:00"/>
    <n v="30"/>
    <n v="18477"/>
    <n v="18477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4"/>
    <x v="3"/>
    <x v="0"/>
    <m/>
    <n v="1915"/>
    <x v="50"/>
    <m/>
    <m/>
    <x v="50"/>
    <d v="2021-09-30T00:00:00"/>
    <d v="2021-10-09T00:00:00"/>
    <n v="9"/>
    <n v="18477"/>
    <n v="18477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4"/>
    <x v="3"/>
    <x v="0"/>
    <m/>
    <n v="1915"/>
    <x v="51"/>
    <m/>
    <s v="all"/>
    <x v="51"/>
    <d v="2021-10-09T00:00:00"/>
    <d v="2021-10-31T00:00:00"/>
    <n v="22"/>
    <n v="18477"/>
    <n v="18539"/>
    <m/>
    <m/>
    <m/>
    <m/>
    <m/>
    <m/>
    <n v="1"/>
    <m/>
    <n v="62"/>
    <m/>
    <m/>
    <m/>
    <m/>
    <m/>
    <m/>
    <m/>
    <m/>
    <m/>
    <m/>
    <n v="0"/>
    <n v="0"/>
    <x v="23"/>
  </r>
  <r>
    <x v="0"/>
    <s v="A"/>
    <x v="0"/>
    <x v="4"/>
    <x v="3"/>
    <x v="0"/>
    <m/>
    <n v="1915"/>
    <x v="52"/>
    <m/>
    <s v="all"/>
    <x v="52"/>
    <d v="2021-10-31T00:00:00"/>
    <d v="2021-11-30T00:00:00"/>
    <n v="30"/>
    <n v="18539"/>
    <n v="18849"/>
    <m/>
    <m/>
    <m/>
    <m/>
    <m/>
    <m/>
    <n v="1"/>
    <m/>
    <n v="310"/>
    <m/>
    <m/>
    <m/>
    <m/>
    <m/>
    <m/>
    <m/>
    <m/>
    <m/>
    <m/>
    <n v="0"/>
    <n v="0"/>
    <x v="24"/>
  </r>
  <r>
    <x v="0"/>
    <s v="A"/>
    <x v="0"/>
    <x v="4"/>
    <x v="3"/>
    <x v="0"/>
    <m/>
    <n v="1915"/>
    <x v="53"/>
    <m/>
    <s v="all"/>
    <x v="53"/>
    <d v="2021-11-30T00:00:00"/>
    <d v="2021-12-31T00:00:00"/>
    <n v="31"/>
    <n v="18849"/>
    <n v="19165"/>
    <m/>
    <m/>
    <m/>
    <m/>
    <m/>
    <m/>
    <n v="1"/>
    <m/>
    <n v="316"/>
    <m/>
    <m/>
    <m/>
    <m/>
    <m/>
    <m/>
    <m/>
    <m/>
    <m/>
    <m/>
    <n v="0"/>
    <n v="0"/>
    <x v="25"/>
  </r>
  <r>
    <x v="0"/>
    <s v="A"/>
    <x v="0"/>
    <x v="4"/>
    <x v="4"/>
    <x v="0"/>
    <m/>
    <n v="1915"/>
    <x v="54"/>
    <m/>
    <s v="all"/>
    <x v="54"/>
    <d v="2021-12-31T00:00:00"/>
    <d v="2022-01-31T00:00:00"/>
    <n v="31"/>
    <n v="19165"/>
    <n v="19580.7"/>
    <m/>
    <m/>
    <m/>
    <m/>
    <m/>
    <m/>
    <n v="1"/>
    <m/>
    <n v="415.70000000000073"/>
    <m/>
    <m/>
    <m/>
    <m/>
    <m/>
    <m/>
    <m/>
    <m/>
    <m/>
    <m/>
    <n v="0"/>
    <n v="0"/>
    <x v="26"/>
  </r>
  <r>
    <x v="0"/>
    <s v="A"/>
    <x v="0"/>
    <x v="4"/>
    <x v="4"/>
    <x v="0"/>
    <m/>
    <n v="1915"/>
    <x v="55"/>
    <m/>
    <s v="all"/>
    <x v="55"/>
    <d v="2022-01-31T00:00:00"/>
    <d v="2022-02-28T00:00:00"/>
    <n v="28"/>
    <n v="19580.7"/>
    <n v="19867.2"/>
    <m/>
    <m/>
    <m/>
    <m/>
    <m/>
    <m/>
    <n v="1"/>
    <m/>
    <n v="286.5"/>
    <m/>
    <m/>
    <m/>
    <m/>
    <m/>
    <m/>
    <m/>
    <m/>
    <m/>
    <m/>
    <n v="0"/>
    <n v="0"/>
    <x v="27"/>
  </r>
  <r>
    <x v="0"/>
    <s v="A"/>
    <x v="0"/>
    <x v="4"/>
    <x v="4"/>
    <x v="0"/>
    <m/>
    <n v="1915"/>
    <x v="56"/>
    <m/>
    <s v="all"/>
    <x v="56"/>
    <d v="2022-02-28T00:00:00"/>
    <d v="2022-03-31T00:00:00"/>
    <n v="31"/>
    <n v="19867.2"/>
    <n v="20054.8"/>
    <m/>
    <m/>
    <m/>
    <m/>
    <m/>
    <m/>
    <n v="1"/>
    <m/>
    <n v="187.59999999999854"/>
    <m/>
    <m/>
    <m/>
    <m/>
    <m/>
    <m/>
    <m/>
    <m/>
    <m/>
    <m/>
    <n v="0"/>
    <n v="0"/>
    <x v="28"/>
  </r>
  <r>
    <x v="0"/>
    <s v="A"/>
    <x v="0"/>
    <x v="4"/>
    <x v="4"/>
    <x v="0"/>
    <m/>
    <n v="1915"/>
    <x v="57"/>
    <m/>
    <s v="all"/>
    <x v="57"/>
    <d v="2022-03-31T00:00:00"/>
    <d v="2022-04-30T00:00:00"/>
    <n v="30"/>
    <n v="20054.8"/>
    <n v="20201.599999999999"/>
    <m/>
    <m/>
    <m/>
    <m/>
    <m/>
    <m/>
    <n v="1"/>
    <m/>
    <n v="146.79999999999927"/>
    <m/>
    <m/>
    <m/>
    <m/>
    <m/>
    <m/>
    <m/>
    <m/>
    <m/>
    <m/>
    <n v="0"/>
    <n v="0"/>
    <x v="29"/>
  </r>
  <r>
    <x v="0"/>
    <s v="A"/>
    <x v="0"/>
    <x v="4"/>
    <x v="4"/>
    <x v="0"/>
    <m/>
    <n v="1915"/>
    <x v="58"/>
    <m/>
    <s v="all"/>
    <x v="58"/>
    <d v="2022-04-30T00:00:00"/>
    <d v="2022-05-06T00:00:00"/>
    <n v="6"/>
    <n v="20201.599999999999"/>
    <n v="20216.3"/>
    <m/>
    <m/>
    <m/>
    <m/>
    <m/>
    <m/>
    <n v="1"/>
    <m/>
    <n v="14.700000000000728"/>
    <m/>
    <m/>
    <m/>
    <m/>
    <m/>
    <m/>
    <m/>
    <m/>
    <m/>
    <m/>
    <n v="0"/>
    <n v="0"/>
    <x v="30"/>
  </r>
  <r>
    <x v="0"/>
    <s v="A"/>
    <x v="0"/>
    <x v="4"/>
    <x v="4"/>
    <x v="0"/>
    <m/>
    <n v="1915"/>
    <x v="59"/>
    <m/>
    <m/>
    <x v="59"/>
    <d v="2022-05-06T00:00:00"/>
    <d v="2022-05-31T00:00:00"/>
    <n v="25"/>
    <n v="20216.3"/>
    <n v="20217.3"/>
    <m/>
    <m/>
    <m/>
    <m/>
    <m/>
    <m/>
    <n v="1"/>
    <m/>
    <n v="1"/>
    <m/>
    <m/>
    <m/>
    <m/>
    <m/>
    <m/>
    <m/>
    <m/>
    <m/>
    <m/>
    <n v="0"/>
    <n v="0"/>
    <x v="4"/>
  </r>
  <r>
    <x v="0"/>
    <s v="A"/>
    <x v="0"/>
    <x v="4"/>
    <x v="4"/>
    <x v="0"/>
    <m/>
    <n v="1915"/>
    <x v="60"/>
    <m/>
    <m/>
    <x v="60"/>
    <d v="2022-05-31T00:00:00"/>
    <d v="2022-06-30T00:00:00"/>
    <n v="30"/>
    <n v="20217.3"/>
    <n v="20217.3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5"/>
    <x v="4"/>
    <x v="0"/>
    <m/>
    <n v="1915"/>
    <x v="61"/>
    <m/>
    <m/>
    <x v="61"/>
    <d v="2022-06-30T00:00:00"/>
    <d v="2022-07-31T00:00:00"/>
    <n v="31"/>
    <n v="20217.3"/>
    <n v="20217.3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5"/>
    <x v="4"/>
    <x v="0"/>
    <m/>
    <n v="1915"/>
    <x v="62"/>
    <m/>
    <m/>
    <x v="62"/>
    <d v="2022-07-31T00:00:00"/>
    <d v="2022-08-31T00:00:00"/>
    <n v="31"/>
    <n v="20217.3"/>
    <n v="20217.3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5"/>
    <x v="4"/>
    <x v="0"/>
    <m/>
    <n v="1915"/>
    <x v="63"/>
    <m/>
    <m/>
    <x v="63"/>
    <d v="2022-08-31T00:00:00"/>
    <d v="2022-09-30T00:00:00"/>
    <n v="30"/>
    <n v="20217.3"/>
    <n v="20217.3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5"/>
    <x v="4"/>
    <x v="0"/>
    <m/>
    <n v="1915"/>
    <x v="64"/>
    <m/>
    <m/>
    <x v="64"/>
    <d v="2022-09-30T00:00:00"/>
    <d v="2022-11-02T00:00:00"/>
    <n v="33"/>
    <n v="20217.3"/>
    <n v="20217.3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5"/>
    <x v="4"/>
    <x v="0"/>
    <m/>
    <n v="1915"/>
    <x v="65"/>
    <m/>
    <s v="all"/>
    <x v="65"/>
    <d v="2022-11-02T00:00:00"/>
    <d v="2022-11-30T00:00:00"/>
    <n v="28"/>
    <n v="20217.3"/>
    <n v="20341"/>
    <m/>
    <m/>
    <m/>
    <m/>
    <m/>
    <m/>
    <n v="1"/>
    <m/>
    <n v="123.70000000000073"/>
    <m/>
    <m/>
    <m/>
    <m/>
    <m/>
    <m/>
    <m/>
    <m/>
    <m/>
    <m/>
    <n v="0"/>
    <n v="0"/>
    <x v="31"/>
  </r>
  <r>
    <x v="0"/>
    <s v="A"/>
    <x v="0"/>
    <x v="5"/>
    <x v="4"/>
    <x v="0"/>
    <m/>
    <n v="1915"/>
    <x v="66"/>
    <m/>
    <s v="all"/>
    <x v="66"/>
    <d v="2022-11-30T00:00:00"/>
    <d v="2022-12-31T00:00:00"/>
    <n v="31"/>
    <n v="20341"/>
    <n v="20721"/>
    <m/>
    <m/>
    <m/>
    <m/>
    <m/>
    <m/>
    <n v="1"/>
    <m/>
    <n v="380"/>
    <m/>
    <m/>
    <m/>
    <m/>
    <m/>
    <m/>
    <m/>
    <m/>
    <m/>
    <m/>
    <n v="0"/>
    <n v="0"/>
    <x v="32"/>
  </r>
  <r>
    <x v="0"/>
    <s v="A"/>
    <x v="0"/>
    <x v="5"/>
    <x v="5"/>
    <x v="0"/>
    <m/>
    <n v="1915"/>
    <x v="67"/>
    <m/>
    <s v="all"/>
    <x v="67"/>
    <d v="2022-12-31T00:00:00"/>
    <d v="2023-01-31T00:00:00"/>
    <n v="31"/>
    <n v="20721"/>
    <n v="21053.599999999999"/>
    <m/>
    <m/>
    <m/>
    <m/>
    <m/>
    <m/>
    <n v="1"/>
    <m/>
    <n v="332.59999999999854"/>
    <m/>
    <m/>
    <m/>
    <m/>
    <m/>
    <m/>
    <m/>
    <m/>
    <m/>
    <m/>
    <n v="0"/>
    <n v="0"/>
    <x v="33"/>
  </r>
  <r>
    <x v="0"/>
    <s v="A"/>
    <x v="0"/>
    <x v="5"/>
    <x v="5"/>
    <x v="0"/>
    <m/>
    <n v="1915"/>
    <x v="68"/>
    <m/>
    <s v="all"/>
    <x v="68"/>
    <d v="2023-01-31T00:00:00"/>
    <d v="2023-02-28T00:00:00"/>
    <n v="28"/>
    <n v="21053.599999999999"/>
    <n v="21362.9"/>
    <m/>
    <m/>
    <m/>
    <m/>
    <m/>
    <m/>
    <n v="1"/>
    <m/>
    <n v="309.30000000000291"/>
    <m/>
    <m/>
    <m/>
    <m/>
    <m/>
    <m/>
    <m/>
    <m/>
    <m/>
    <m/>
    <n v="0"/>
    <n v="0"/>
    <x v="20"/>
  </r>
  <r>
    <x v="0"/>
    <s v="A"/>
    <x v="0"/>
    <x v="5"/>
    <x v="5"/>
    <x v="0"/>
    <m/>
    <n v="1915"/>
    <x v="69"/>
    <m/>
    <s v="all"/>
    <x v="69"/>
    <d v="2023-02-28T00:00:00"/>
    <d v="2023-03-31T00:00:00"/>
    <n v="31"/>
    <n v="21362.9"/>
    <n v="21592.3"/>
    <m/>
    <m/>
    <m/>
    <m/>
    <m/>
    <m/>
    <n v="1"/>
    <m/>
    <n v="229.39999999999782"/>
    <m/>
    <m/>
    <m/>
    <m/>
    <m/>
    <m/>
    <m/>
    <m/>
    <m/>
    <m/>
    <n v="0"/>
    <n v="0"/>
    <x v="34"/>
  </r>
  <r>
    <x v="0"/>
    <s v="A"/>
    <x v="0"/>
    <x v="5"/>
    <x v="5"/>
    <x v="0"/>
    <m/>
    <n v="1915"/>
    <x v="70"/>
    <m/>
    <s v="all"/>
    <x v="70"/>
    <d v="2023-03-31T00:00:00"/>
    <d v="2023-04-30T00:00:00"/>
    <n v="30"/>
    <n v="21592.3"/>
    <n v="21688.6"/>
    <m/>
    <m/>
    <m/>
    <m/>
    <m/>
    <m/>
    <n v="1"/>
    <m/>
    <n v="96.299999999999272"/>
    <m/>
    <m/>
    <m/>
    <m/>
    <m/>
    <m/>
    <m/>
    <m/>
    <m/>
    <m/>
    <n v="0"/>
    <n v="0"/>
    <x v="35"/>
  </r>
  <r>
    <x v="0"/>
    <s v="A"/>
    <x v="0"/>
    <x v="5"/>
    <x v="5"/>
    <x v="0"/>
    <m/>
    <n v="1915"/>
    <x v="71"/>
    <m/>
    <s v="all"/>
    <x v="71"/>
    <d v="2023-04-30T00:00:00"/>
    <d v="2023-05-06T00:00:00"/>
    <n v="6"/>
    <n v="21688.6"/>
    <n v="21697"/>
    <m/>
    <m/>
    <m/>
    <m/>
    <m/>
    <m/>
    <n v="1"/>
    <m/>
    <n v="8.4000000000014552"/>
    <m/>
    <m/>
    <m/>
    <m/>
    <m/>
    <m/>
    <m/>
    <m/>
    <m/>
    <m/>
    <n v="0"/>
    <n v="0"/>
    <x v="36"/>
  </r>
  <r>
    <x v="0"/>
    <s v="A"/>
    <x v="0"/>
    <x v="5"/>
    <x v="5"/>
    <x v="0"/>
    <m/>
    <n v="1915"/>
    <x v="72"/>
    <m/>
    <m/>
    <x v="72"/>
    <d v="2023-05-06T00:00:00"/>
    <d v="2023-05-31T00:00:00"/>
    <n v="25"/>
    <n v="21697"/>
    <n v="21697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5"/>
    <x v="5"/>
    <x v="0"/>
    <m/>
    <n v="1915"/>
    <x v="73"/>
    <m/>
    <m/>
    <x v="73"/>
    <d v="2023-05-31T00:00:00"/>
    <d v="2023-06-30T00:00:00"/>
    <n v="30"/>
    <n v="21697"/>
    <n v="21697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6"/>
    <x v="5"/>
    <x v="0"/>
    <m/>
    <n v="1915"/>
    <x v="74"/>
    <m/>
    <m/>
    <x v="74"/>
    <d v="2023-06-30T00:00:00"/>
    <d v="2023-07-31T00:00:00"/>
    <n v="31"/>
    <n v="21697"/>
    <n v="21697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6"/>
    <x v="5"/>
    <x v="0"/>
    <m/>
    <n v="1915"/>
    <x v="75"/>
    <m/>
    <m/>
    <x v="75"/>
    <d v="2023-07-31T00:00:00"/>
    <d v="2023-08-31T00:00:00"/>
    <n v="31"/>
    <n v="21697"/>
    <n v="21697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6"/>
    <x v="5"/>
    <x v="0"/>
    <m/>
    <n v="1915"/>
    <x v="76"/>
    <m/>
    <m/>
    <x v="76"/>
    <d v="2023-08-31T00:00:00"/>
    <d v="2023-09-30T00:00:00"/>
    <n v="30"/>
    <n v="21697"/>
    <n v="21697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6"/>
    <x v="5"/>
    <x v="0"/>
    <m/>
    <n v="1915"/>
    <x v="77"/>
    <m/>
    <m/>
    <x v="77"/>
    <d v="2023-09-30T00:00:00"/>
    <d v="2023-10-21T00:00:00"/>
    <n v="21"/>
    <n v="21697"/>
    <n v="21697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6"/>
    <x v="5"/>
    <x v="0"/>
    <m/>
    <n v="1915"/>
    <x v="78"/>
    <m/>
    <s v="all"/>
    <x v="78"/>
    <d v="2023-10-21T00:00:00"/>
    <d v="2023-10-31T00:00:00"/>
    <n v="10"/>
    <n v="21697"/>
    <n v="21703.4"/>
    <m/>
    <m/>
    <m/>
    <m/>
    <m/>
    <m/>
    <n v="1"/>
    <m/>
    <n v="6.4000000000014552"/>
    <m/>
    <m/>
    <m/>
    <m/>
    <m/>
    <m/>
    <m/>
    <m/>
    <m/>
    <m/>
    <n v="0"/>
    <n v="0"/>
    <x v="37"/>
  </r>
  <r>
    <x v="0"/>
    <s v="A"/>
    <x v="0"/>
    <x v="6"/>
    <x v="5"/>
    <x v="0"/>
    <m/>
    <n v="1915"/>
    <x v="79"/>
    <m/>
    <s v="all"/>
    <x v="79"/>
    <d v="2023-10-31T00:00:00"/>
    <d v="2023-11-30T00:00:00"/>
    <n v="30"/>
    <n v="21703.4"/>
    <n v="21867.3"/>
    <m/>
    <m/>
    <m/>
    <m/>
    <m/>
    <m/>
    <n v="1"/>
    <m/>
    <n v="163.89999999999782"/>
    <m/>
    <m/>
    <m/>
    <m/>
    <m/>
    <m/>
    <m/>
    <m/>
    <m/>
    <m/>
    <n v="0"/>
    <n v="0"/>
    <x v="38"/>
  </r>
  <r>
    <x v="0"/>
    <s v="A"/>
    <x v="0"/>
    <x v="6"/>
    <x v="5"/>
    <x v="0"/>
    <m/>
    <n v="1915"/>
    <x v="80"/>
    <m/>
    <s v="all"/>
    <x v="80"/>
    <d v="2023-11-30T00:00:00"/>
    <d v="2023-12-31T00:00:00"/>
    <n v="31"/>
    <n v="21867.3"/>
    <n v="22117"/>
    <m/>
    <m/>
    <m/>
    <m/>
    <m/>
    <m/>
    <n v="1"/>
    <m/>
    <n v="249.70000000000073"/>
    <m/>
    <m/>
    <m/>
    <m/>
    <m/>
    <m/>
    <m/>
    <m/>
    <m/>
    <m/>
    <n v="0"/>
    <n v="0"/>
    <x v="0"/>
  </r>
  <r>
    <x v="0"/>
    <s v="A"/>
    <x v="0"/>
    <x v="6"/>
    <x v="6"/>
    <x v="0"/>
    <m/>
    <n v="1915"/>
    <x v="81"/>
    <m/>
    <s v="all"/>
    <x v="81"/>
    <d v="2023-12-31T00:00:00"/>
    <d v="2024-01-31T00:00:00"/>
    <n v="31"/>
    <n v="22117"/>
    <n v="22472.400000000001"/>
    <m/>
    <m/>
    <m/>
    <m/>
    <m/>
    <m/>
    <n v="1"/>
    <m/>
    <n v="355.40000000000146"/>
    <m/>
    <m/>
    <m/>
    <m/>
    <m/>
    <m/>
    <m/>
    <m/>
    <m/>
    <m/>
    <n v="0"/>
    <n v="0"/>
    <x v="39"/>
  </r>
  <r>
    <x v="0"/>
    <s v="A"/>
    <x v="0"/>
    <x v="6"/>
    <x v="6"/>
    <x v="0"/>
    <m/>
    <n v="1915"/>
    <x v="82"/>
    <m/>
    <s v="all"/>
    <x v="82"/>
    <d v="2024-01-31T00:00:00"/>
    <d v="2024-02-29T00:00:00"/>
    <n v="29"/>
    <n v="22472.400000000001"/>
    <n v="22655.599999999999"/>
    <m/>
    <m/>
    <m/>
    <m/>
    <m/>
    <m/>
    <n v="1"/>
    <m/>
    <n v="183.19999999999709"/>
    <m/>
    <m/>
    <m/>
    <m/>
    <m/>
    <m/>
    <m/>
    <m/>
    <m/>
    <m/>
    <n v="0"/>
    <n v="0"/>
    <x v="40"/>
  </r>
  <r>
    <x v="0"/>
    <s v="A"/>
    <x v="0"/>
    <x v="6"/>
    <x v="6"/>
    <x v="0"/>
    <m/>
    <n v="1915"/>
    <x v="83"/>
    <m/>
    <s v="all"/>
    <x v="83"/>
    <d v="2024-02-29T00:00:00"/>
    <d v="2024-03-31T00:00:00"/>
    <n v="31"/>
    <n v="22655.599999999999"/>
    <n v="22871.4"/>
    <m/>
    <m/>
    <m/>
    <m/>
    <m/>
    <m/>
    <n v="1"/>
    <m/>
    <n v="215.80000000000291"/>
    <m/>
    <m/>
    <m/>
    <m/>
    <m/>
    <m/>
    <m/>
    <m/>
    <m/>
    <m/>
    <n v="0"/>
    <n v="0"/>
    <x v="41"/>
  </r>
  <r>
    <x v="0"/>
    <s v="A"/>
    <x v="0"/>
    <x v="6"/>
    <x v="6"/>
    <x v="0"/>
    <m/>
    <n v="1915"/>
    <x v="84"/>
    <m/>
    <s v="all"/>
    <x v="84"/>
    <d v="2024-03-31T00:00:00"/>
    <d v="2024-04-30T00:00:00"/>
    <n v="30"/>
    <n v="22871.4"/>
    <n v="22988.2"/>
    <m/>
    <m/>
    <m/>
    <m/>
    <m/>
    <m/>
    <n v="1"/>
    <m/>
    <n v="116.79999999999927"/>
    <m/>
    <m/>
    <m/>
    <m/>
    <m/>
    <m/>
    <m/>
    <m/>
    <m/>
    <m/>
    <n v="0"/>
    <n v="0"/>
    <x v="42"/>
  </r>
  <r>
    <x v="0"/>
    <s v="A"/>
    <x v="0"/>
    <x v="6"/>
    <x v="6"/>
    <x v="0"/>
    <m/>
    <n v="1915"/>
    <x v="85"/>
    <m/>
    <s v="all"/>
    <x v="85"/>
    <d v="2024-04-30T00:00:00"/>
    <d v="2024-05-18T00:00:00"/>
    <n v="18"/>
    <n v="22988.2"/>
    <n v="23018.400000000001"/>
    <m/>
    <m/>
    <m/>
    <m/>
    <m/>
    <m/>
    <n v="1"/>
    <m/>
    <n v="30.200000000000728"/>
    <m/>
    <m/>
    <m/>
    <m/>
    <m/>
    <m/>
    <m/>
    <m/>
    <m/>
    <m/>
    <n v="0"/>
    <n v="0"/>
    <x v="43"/>
  </r>
  <r>
    <x v="0"/>
    <s v="A"/>
    <x v="0"/>
    <x v="6"/>
    <x v="6"/>
    <x v="0"/>
    <m/>
    <n v="1915"/>
    <x v="86"/>
    <m/>
    <m/>
    <x v="86"/>
    <d v="2024-05-18T00:00:00"/>
    <d v="2024-05-31T00:00:00"/>
    <n v="13"/>
    <n v="23018.400000000001"/>
    <n v="23018.400000000001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6"/>
    <x v="6"/>
    <x v="0"/>
    <m/>
    <n v="1915"/>
    <x v="87"/>
    <m/>
    <m/>
    <x v="87"/>
    <d v="2024-05-31T00:00:00"/>
    <d v="2024-06-30T00:00:00"/>
    <n v="30"/>
    <n v="23018.400000000001"/>
    <n v="23018.400000000001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7"/>
    <x v="6"/>
    <x v="0"/>
    <m/>
    <n v="1915"/>
    <x v="88"/>
    <m/>
    <m/>
    <x v="88"/>
    <d v="2024-06-30T00:00:00"/>
    <d v="2024-07-31T00:00:00"/>
    <n v="31"/>
    <n v="23018.400000000001"/>
    <n v="23018.400000000001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7"/>
    <x v="6"/>
    <x v="0"/>
    <m/>
    <n v="1915"/>
    <x v="89"/>
    <m/>
    <m/>
    <x v="89"/>
    <d v="2024-07-31T00:00:00"/>
    <d v="2024-08-31T00:00:00"/>
    <n v="31"/>
    <n v="23018.400000000001"/>
    <n v="23018.400000000001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7"/>
    <x v="6"/>
    <x v="0"/>
    <m/>
    <n v="1915"/>
    <x v="90"/>
    <m/>
    <m/>
    <x v="90"/>
    <d v="2024-08-31T00:00:00"/>
    <d v="2024-09-30T00:00:00"/>
    <n v="30"/>
    <n v="23018.400000000001"/>
    <n v="23018.400000000001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7"/>
    <x v="6"/>
    <x v="0"/>
    <m/>
    <n v="1915"/>
    <x v="91"/>
    <m/>
    <m/>
    <x v="91"/>
    <d v="2024-09-30T00:00:00"/>
    <d v="2024-10-31T00:00:00"/>
    <n v="31"/>
    <n v="23018.400000000001"/>
    <n v="23018.400000000001"/>
    <m/>
    <m/>
    <m/>
    <m/>
    <m/>
    <m/>
    <n v="1"/>
    <m/>
    <n v="0"/>
    <m/>
    <m/>
    <m/>
    <m/>
    <m/>
    <m/>
    <m/>
    <m/>
    <m/>
    <m/>
    <n v="0"/>
    <n v="0"/>
    <x v="4"/>
  </r>
  <r>
    <x v="0"/>
    <s v="A"/>
    <x v="0"/>
    <x v="7"/>
    <x v="6"/>
    <x v="0"/>
    <m/>
    <n v="1915"/>
    <x v="92"/>
    <m/>
    <s v="all"/>
    <x v="92"/>
    <d v="2024-10-31T00:00:00"/>
    <d v="2024-11-30T00:00:00"/>
    <n v="30"/>
    <n v="23018.400000000001"/>
    <n v="23213.3"/>
    <m/>
    <m/>
    <m/>
    <m/>
    <m/>
    <m/>
    <n v="1"/>
    <m/>
    <n v="194.89999999999782"/>
    <m/>
    <m/>
    <m/>
    <m/>
    <m/>
    <m/>
    <m/>
    <m/>
    <m/>
    <m/>
    <n v="0"/>
    <n v="0"/>
    <x v="44"/>
  </r>
  <r>
    <x v="0"/>
    <s v="A"/>
    <x v="0"/>
    <x v="7"/>
    <x v="6"/>
    <x v="0"/>
    <m/>
    <n v="1915"/>
    <x v="93"/>
    <m/>
    <s v="all"/>
    <x v="93"/>
    <d v="2024-11-30T00:00:00"/>
    <d v="2024-12-31T00:00:00"/>
    <n v="31"/>
    <n v="23213.3"/>
    <n v="23441"/>
    <m/>
    <m/>
    <m/>
    <m/>
    <m/>
    <m/>
    <n v="1"/>
    <m/>
    <n v="227.70000000000073"/>
    <m/>
    <m/>
    <m/>
    <m/>
    <m/>
    <m/>
    <m/>
    <m/>
    <m/>
    <m/>
    <n v="0"/>
    <n v="0"/>
    <x v="45"/>
  </r>
  <r>
    <x v="0"/>
    <s v="A"/>
    <x v="0"/>
    <x v="7"/>
    <x v="7"/>
    <x v="0"/>
    <m/>
    <n v="1915"/>
    <x v="94"/>
    <m/>
    <s v="all"/>
    <x v="94"/>
    <d v="2024-12-31T00:00:00"/>
    <d v="2025-01-28T00:00:00"/>
    <n v="28"/>
    <n v="23441"/>
    <n v="23831.8"/>
    <m/>
    <m/>
    <m/>
    <m/>
    <m/>
    <m/>
    <n v="1"/>
    <m/>
    <n v="390.79999999999927"/>
    <m/>
    <m/>
    <m/>
    <m/>
    <m/>
    <m/>
    <m/>
    <m/>
    <m/>
    <m/>
    <n v="0"/>
    <n v="0"/>
    <x v="46"/>
  </r>
  <r>
    <x v="0"/>
    <s v="A"/>
    <x v="0"/>
    <x v="7"/>
    <x v="7"/>
    <x v="0"/>
    <m/>
    <n v="1915"/>
    <x v="95"/>
    <m/>
    <s v="all"/>
    <x v="95"/>
    <d v="2025-01-28T00:00:00"/>
    <d v="2025-02-28T00:00:00"/>
    <n v="31"/>
    <n v="23831.8"/>
    <n v="24207.599999999999"/>
    <m/>
    <m/>
    <m/>
    <m/>
    <m/>
    <m/>
    <n v="1"/>
    <m/>
    <n v="375.79999999999927"/>
    <m/>
    <m/>
    <m/>
    <m/>
    <m/>
    <m/>
    <m/>
    <m/>
    <m/>
    <m/>
    <n v="0"/>
    <n v="0"/>
    <x v="47"/>
  </r>
  <r>
    <x v="0"/>
    <s v="A"/>
    <x v="0"/>
    <x v="7"/>
    <x v="7"/>
    <x v="0"/>
    <m/>
    <n v="1915"/>
    <x v="96"/>
    <m/>
    <s v="all"/>
    <x v="96"/>
    <d v="2025-02-28T00:00:00"/>
    <d v="2025-03-31T00:00:00"/>
    <n v="31"/>
    <n v="24207.599999999999"/>
    <n v="24395.200000000001"/>
    <m/>
    <m/>
    <m/>
    <m/>
    <m/>
    <m/>
    <n v="1"/>
    <m/>
    <n v="187.60000000000218"/>
    <m/>
    <m/>
    <m/>
    <m/>
    <m/>
    <m/>
    <m/>
    <m/>
    <m/>
    <m/>
    <n v="0"/>
    <n v="0"/>
    <x v="48"/>
  </r>
  <r>
    <x v="0"/>
    <s v="A"/>
    <x v="0"/>
    <x v="7"/>
    <x v="7"/>
    <x v="0"/>
    <m/>
    <n v="1915"/>
    <x v="97"/>
    <m/>
    <s v="all"/>
    <x v="97"/>
    <d v="2025-03-31T00:00:00"/>
    <d v="2025-04-10T00:00:00"/>
    <n v="10"/>
    <n v="24395.200000000001"/>
    <n v="24426.7"/>
    <m/>
    <m/>
    <m/>
    <m/>
    <m/>
    <m/>
    <n v="1"/>
    <m/>
    <n v="31.5"/>
    <m/>
    <m/>
    <m/>
    <m/>
    <m/>
    <m/>
    <m/>
    <m/>
    <m/>
    <m/>
    <n v="0"/>
    <n v="0"/>
    <x v="49"/>
  </r>
  <r>
    <x v="0"/>
    <s v="A"/>
    <x v="0"/>
    <x v="7"/>
    <x v="7"/>
    <x v="0"/>
    <m/>
    <n v="1915"/>
    <x v="98"/>
    <m/>
    <s v="all"/>
    <x v="98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A"/>
    <x v="0"/>
    <x v="7"/>
    <x v="7"/>
    <x v="0"/>
    <m/>
    <n v="1915"/>
    <x v="99"/>
    <m/>
    <m/>
    <x v="99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A"/>
    <x v="0"/>
    <x v="7"/>
    <x v="7"/>
    <x v="0"/>
    <m/>
    <n v="1915"/>
    <x v="100"/>
    <m/>
    <m/>
    <x v="100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A"/>
    <x v="0"/>
    <x v="8"/>
    <x v="7"/>
    <x v="0"/>
    <m/>
    <n v="1915"/>
    <x v="101"/>
    <m/>
    <m/>
    <x v="101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A"/>
    <x v="0"/>
    <x v="8"/>
    <x v="7"/>
    <x v="0"/>
    <m/>
    <n v="1915"/>
    <x v="102"/>
    <m/>
    <m/>
    <x v="102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A"/>
    <x v="0"/>
    <x v="8"/>
    <x v="7"/>
    <x v="0"/>
    <m/>
    <n v="1915"/>
    <x v="103"/>
    <m/>
    <m/>
    <x v="103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A"/>
    <x v="0"/>
    <x v="8"/>
    <x v="7"/>
    <x v="0"/>
    <m/>
    <n v="1915"/>
    <x v="104"/>
    <m/>
    <m/>
    <x v="104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A"/>
    <x v="0"/>
    <x v="8"/>
    <x v="7"/>
    <x v="0"/>
    <m/>
    <n v="1915"/>
    <x v="105"/>
    <m/>
    <m/>
    <x v="105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A"/>
    <x v="0"/>
    <x v="8"/>
    <x v="7"/>
    <x v="0"/>
    <m/>
    <n v="1915"/>
    <x v="106"/>
    <m/>
    <m/>
    <x v="106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1"/>
    <m/>
    <x v="1"/>
    <x v="9"/>
    <x v="8"/>
    <x v="1"/>
    <m/>
    <m/>
    <x v="107"/>
    <m/>
    <m/>
    <x v="107"/>
    <m/>
    <m/>
    <m/>
    <m/>
    <m/>
    <m/>
    <m/>
    <m/>
    <m/>
    <m/>
    <m/>
    <m/>
    <m/>
    <m/>
    <m/>
    <m/>
    <m/>
    <m/>
    <m/>
    <m/>
    <m/>
    <m/>
    <m/>
    <m/>
    <m/>
    <m/>
    <x v="50"/>
  </r>
  <r>
    <x v="1"/>
    <m/>
    <x v="1"/>
    <x v="9"/>
    <x v="8"/>
    <x v="1"/>
    <m/>
    <m/>
    <x v="107"/>
    <m/>
    <m/>
    <x v="107"/>
    <m/>
    <m/>
    <m/>
    <m/>
    <m/>
    <m/>
    <m/>
    <m/>
    <m/>
    <m/>
    <m/>
    <m/>
    <m/>
    <m/>
    <m/>
    <m/>
    <m/>
    <m/>
    <m/>
    <m/>
    <m/>
    <m/>
    <m/>
    <m/>
    <m/>
    <m/>
    <x v="50"/>
  </r>
  <r>
    <x v="1"/>
    <m/>
    <x v="1"/>
    <x v="9"/>
    <x v="8"/>
    <x v="1"/>
    <m/>
    <m/>
    <x v="107"/>
    <m/>
    <m/>
    <x v="107"/>
    <m/>
    <m/>
    <m/>
    <m/>
    <m/>
    <m/>
    <m/>
    <m/>
    <m/>
    <m/>
    <m/>
    <m/>
    <m/>
    <m/>
    <m/>
    <m/>
    <m/>
    <m/>
    <m/>
    <m/>
    <m/>
    <m/>
    <m/>
    <m/>
    <m/>
    <m/>
    <x v="50"/>
  </r>
  <r>
    <x v="1"/>
    <m/>
    <x v="1"/>
    <x v="9"/>
    <x v="8"/>
    <x v="1"/>
    <m/>
    <m/>
    <x v="107"/>
    <m/>
    <m/>
    <x v="107"/>
    <m/>
    <m/>
    <m/>
    <m/>
    <m/>
    <m/>
    <m/>
    <m/>
    <m/>
    <m/>
    <m/>
    <m/>
    <m/>
    <m/>
    <m/>
    <m/>
    <m/>
    <m/>
    <m/>
    <m/>
    <m/>
    <m/>
    <m/>
    <m/>
    <m/>
    <m/>
    <x v="50"/>
  </r>
  <r>
    <x v="1"/>
    <m/>
    <x v="1"/>
    <x v="9"/>
    <x v="8"/>
    <x v="1"/>
    <m/>
    <m/>
    <x v="107"/>
    <m/>
    <m/>
    <x v="107"/>
    <m/>
    <m/>
    <m/>
    <m/>
    <m/>
    <m/>
    <m/>
    <m/>
    <m/>
    <m/>
    <m/>
    <m/>
    <m/>
    <m/>
    <m/>
    <m/>
    <m/>
    <m/>
    <m/>
    <m/>
    <m/>
    <m/>
    <m/>
    <m/>
    <m/>
    <m/>
    <x v="50"/>
  </r>
  <r>
    <x v="1"/>
    <m/>
    <x v="1"/>
    <x v="9"/>
    <x v="8"/>
    <x v="1"/>
    <m/>
    <m/>
    <x v="107"/>
    <m/>
    <m/>
    <x v="107"/>
    <m/>
    <m/>
    <m/>
    <m/>
    <m/>
    <m/>
    <m/>
    <m/>
    <m/>
    <m/>
    <m/>
    <m/>
    <m/>
    <m/>
    <m/>
    <m/>
    <m/>
    <m/>
    <m/>
    <m/>
    <m/>
    <m/>
    <m/>
    <m/>
    <m/>
    <m/>
    <x v="50"/>
  </r>
  <r>
    <x v="0"/>
    <s v="M"/>
    <x v="2"/>
    <x v="0"/>
    <x v="0"/>
    <x v="0"/>
    <m/>
    <n v="1915"/>
    <x v="0"/>
    <m/>
    <s v="all"/>
    <x v="0"/>
    <d v="2018-01-02T00:00:00"/>
    <d v="2018-02-01T00:00:00"/>
    <n v="30"/>
    <n v="9131"/>
    <n v="9330"/>
    <m/>
    <m/>
    <m/>
    <m/>
    <m/>
    <m/>
    <n v="1"/>
    <m/>
    <n v="199"/>
    <n v="337"/>
    <n v="341"/>
    <n v="42"/>
    <n v="44"/>
    <n v="378"/>
    <n v="399"/>
    <n v="321"/>
    <n v="338"/>
    <n v="270"/>
    <n v="285"/>
    <n v="59"/>
    <n v="1.9666666666666666"/>
    <x v="0"/>
  </r>
  <r>
    <x v="0"/>
    <s v="M"/>
    <x v="2"/>
    <x v="0"/>
    <x v="0"/>
    <x v="0"/>
    <m/>
    <n v="1915"/>
    <x v="1"/>
    <m/>
    <s v="all"/>
    <x v="1"/>
    <d v="2018-02-01T00:00:00"/>
    <d v="2018-03-02T00:00:00"/>
    <n v="29"/>
    <n v="9330"/>
    <n v="9598"/>
    <m/>
    <m/>
    <m/>
    <m/>
    <m/>
    <m/>
    <n v="1"/>
    <m/>
    <n v="268"/>
    <n v="341"/>
    <n v="346"/>
    <n v="44"/>
    <n v="46"/>
    <n v="399"/>
    <n v="418"/>
    <n v="338"/>
    <n v="352"/>
    <n v="285"/>
    <n v="299"/>
    <n v="54"/>
    <n v="1.8620689655172413"/>
    <x v="1"/>
  </r>
  <r>
    <x v="0"/>
    <s v="M"/>
    <x v="2"/>
    <x v="0"/>
    <x v="0"/>
    <x v="0"/>
    <m/>
    <n v="1915"/>
    <x v="2"/>
    <m/>
    <s v="all"/>
    <x v="2"/>
    <d v="2018-03-02T00:00:00"/>
    <d v="2018-04-03T00:00:00"/>
    <n v="32"/>
    <n v="9598"/>
    <n v="9810"/>
    <m/>
    <m/>
    <m/>
    <m/>
    <m/>
    <m/>
    <n v="1"/>
    <m/>
    <n v="212"/>
    <n v="346"/>
    <n v="350"/>
    <n v="46"/>
    <n v="48"/>
    <n v="418"/>
    <n v="438"/>
    <n v="352"/>
    <n v="367"/>
    <n v="299"/>
    <n v="312"/>
    <n v="54"/>
    <n v="1.6875"/>
    <x v="2"/>
  </r>
  <r>
    <x v="0"/>
    <s v="M"/>
    <x v="2"/>
    <x v="0"/>
    <x v="0"/>
    <x v="0"/>
    <m/>
    <n v="1915"/>
    <x v="3"/>
    <m/>
    <s v="all"/>
    <x v="3"/>
    <d v="2018-04-03T00:00:00"/>
    <d v="2018-04-27T00:00:00"/>
    <n v="24"/>
    <n v="9810"/>
    <n v="9842"/>
    <m/>
    <m/>
    <m/>
    <m/>
    <m/>
    <m/>
    <n v="1"/>
    <m/>
    <n v="32"/>
    <n v="350"/>
    <n v="353"/>
    <n v="48"/>
    <n v="50"/>
    <n v="438"/>
    <n v="458"/>
    <n v="367"/>
    <n v="381"/>
    <n v="312"/>
    <n v="324"/>
    <n v="0"/>
    <n v="0"/>
    <x v="51"/>
  </r>
  <r>
    <x v="0"/>
    <s v="M"/>
    <x v="2"/>
    <x v="0"/>
    <x v="0"/>
    <x v="0"/>
    <m/>
    <n v="1915"/>
    <x v="4"/>
    <m/>
    <m/>
    <x v="4"/>
    <d v="2018-04-27T00:00:00"/>
    <d v="2018-06-01T00:00:00"/>
    <n v="35"/>
    <n v="9842"/>
    <n v="9842"/>
    <m/>
    <m/>
    <m/>
    <m/>
    <m/>
    <m/>
    <n v="1"/>
    <m/>
    <n v="0"/>
    <n v="353"/>
    <n v="356"/>
    <n v="50"/>
    <n v="52"/>
    <n v="458"/>
    <n v="475"/>
    <n v="381"/>
    <n v="393"/>
    <n v="324"/>
    <n v="335"/>
    <n v="0"/>
    <n v="0"/>
    <x v="4"/>
  </r>
  <r>
    <x v="0"/>
    <s v="M"/>
    <x v="2"/>
    <x v="0"/>
    <x v="0"/>
    <x v="0"/>
    <m/>
    <n v="1915"/>
    <x v="5"/>
    <m/>
    <m/>
    <x v="5"/>
    <d v="2018-06-01T00:00:00"/>
    <d v="2018-07-02T00:00:00"/>
    <n v="31"/>
    <n v="9842"/>
    <n v="9842"/>
    <m/>
    <m/>
    <m/>
    <m/>
    <m/>
    <m/>
    <n v="1"/>
    <m/>
    <n v="0"/>
    <n v="356"/>
    <n v="358"/>
    <n v="52"/>
    <n v="53"/>
    <n v="475"/>
    <n v="491"/>
    <n v="393"/>
    <n v="404"/>
    <n v="335"/>
    <n v="345"/>
    <n v="0"/>
    <n v="0"/>
    <x v="4"/>
  </r>
  <r>
    <x v="0"/>
    <s v="M"/>
    <x v="2"/>
    <x v="1"/>
    <x v="0"/>
    <x v="0"/>
    <m/>
    <n v="1915"/>
    <x v="6"/>
    <m/>
    <m/>
    <x v="6"/>
    <d v="2018-07-02T00:00:00"/>
    <d v="2018-08-01T00:00:00"/>
    <n v="30"/>
    <n v="9842"/>
    <n v="9842"/>
    <m/>
    <m/>
    <m/>
    <m/>
    <m/>
    <m/>
    <n v="1"/>
    <m/>
    <n v="0"/>
    <n v="358"/>
    <n v="360"/>
    <n v="53"/>
    <n v="55"/>
    <n v="491"/>
    <n v="503"/>
    <n v="404"/>
    <n v="415"/>
    <n v="345"/>
    <n v="353"/>
    <n v="0"/>
    <n v="0"/>
    <x v="4"/>
  </r>
  <r>
    <x v="0"/>
    <s v="M"/>
    <x v="2"/>
    <x v="1"/>
    <x v="0"/>
    <x v="0"/>
    <m/>
    <n v="1915"/>
    <x v="7"/>
    <m/>
    <m/>
    <x v="7"/>
    <d v="2018-08-01T00:00:00"/>
    <d v="2018-08-31T00:00:00"/>
    <n v="30"/>
    <n v="9842"/>
    <n v="9842"/>
    <m/>
    <m/>
    <m/>
    <m/>
    <m/>
    <m/>
    <n v="1"/>
    <m/>
    <n v="0"/>
    <n v="360"/>
    <n v="362"/>
    <n v="55"/>
    <n v="56"/>
    <n v="503"/>
    <n v="515"/>
    <n v="415"/>
    <n v="426"/>
    <n v="353"/>
    <n v="361"/>
    <n v="0"/>
    <n v="0"/>
    <x v="4"/>
  </r>
  <r>
    <x v="0"/>
    <s v="M"/>
    <x v="2"/>
    <x v="1"/>
    <x v="0"/>
    <x v="0"/>
    <m/>
    <n v="1915"/>
    <x v="8"/>
    <m/>
    <m/>
    <x v="8"/>
    <d v="2018-08-31T00:00:00"/>
    <d v="2018-10-22T00:00:00"/>
    <n v="52"/>
    <n v="9842"/>
    <n v="9842"/>
    <m/>
    <m/>
    <m/>
    <m/>
    <m/>
    <m/>
    <n v="1"/>
    <m/>
    <n v="0"/>
    <n v="362"/>
    <n v="365"/>
    <n v="56"/>
    <n v="58"/>
    <n v="515"/>
    <n v="532"/>
    <n v="426"/>
    <n v="441"/>
    <n v="361"/>
    <n v="371"/>
    <n v="0"/>
    <n v="0"/>
    <x v="4"/>
  </r>
  <r>
    <x v="0"/>
    <s v="M"/>
    <x v="2"/>
    <x v="1"/>
    <x v="0"/>
    <x v="0"/>
    <m/>
    <n v="1915"/>
    <x v="9"/>
    <m/>
    <s v="all"/>
    <x v="10"/>
    <d v="2018-10-22T00:00:00"/>
    <d v="2018-10-31T00:00:00"/>
    <n v="9"/>
    <n v="9842"/>
    <n v="9878"/>
    <m/>
    <m/>
    <m/>
    <m/>
    <m/>
    <m/>
    <n v="1"/>
    <m/>
    <n v="36"/>
    <n v="365"/>
    <n v="368"/>
    <n v="58"/>
    <n v="60"/>
    <n v="532"/>
    <n v="552"/>
    <n v="441"/>
    <n v="460"/>
    <n v="371"/>
    <n v="385"/>
    <n v="0"/>
    <n v="0"/>
    <x v="52"/>
  </r>
  <r>
    <x v="0"/>
    <s v="M"/>
    <x v="2"/>
    <x v="1"/>
    <x v="0"/>
    <x v="0"/>
    <m/>
    <n v="1915"/>
    <x v="10"/>
    <m/>
    <s v="all"/>
    <x v="11"/>
    <d v="2018-10-31T00:00:00"/>
    <d v="2018-12-03T00:00:00"/>
    <n v="33"/>
    <n v="9878"/>
    <n v="10097"/>
    <m/>
    <m/>
    <m/>
    <m/>
    <m/>
    <m/>
    <n v="1"/>
    <m/>
    <n v="219"/>
    <n v="368"/>
    <n v="372"/>
    <n v="60"/>
    <n v="62"/>
    <n v="552"/>
    <n v="576"/>
    <n v="460"/>
    <n v="481"/>
    <n v="385"/>
    <n v="400"/>
    <n v="66"/>
    <n v="2"/>
    <x v="6"/>
  </r>
  <r>
    <x v="0"/>
    <s v="M"/>
    <x v="2"/>
    <x v="1"/>
    <x v="0"/>
    <x v="0"/>
    <m/>
    <n v="1915"/>
    <x v="11"/>
    <m/>
    <s v="all"/>
    <x v="12"/>
    <d v="2018-12-03T00:00:00"/>
    <d v="2018-12-31T00:00:00"/>
    <n v="28"/>
    <n v="10097"/>
    <n v="10296"/>
    <m/>
    <m/>
    <m/>
    <m/>
    <m/>
    <m/>
    <n v="1"/>
    <m/>
    <n v="199"/>
    <n v="372"/>
    <n v="376"/>
    <n v="62"/>
    <n v="64"/>
    <n v="576"/>
    <n v="594"/>
    <n v="481"/>
    <n v="495"/>
    <n v="400"/>
    <n v="412"/>
    <n v="50"/>
    <n v="1.7857142857142858"/>
    <x v="7"/>
  </r>
  <r>
    <x v="0"/>
    <s v="M"/>
    <x v="2"/>
    <x v="1"/>
    <x v="1"/>
    <x v="0"/>
    <m/>
    <n v="1915"/>
    <x v="12"/>
    <m/>
    <s v="all"/>
    <x v="13"/>
    <d v="2018-12-31T00:00:00"/>
    <d v="2019-01-31T00:00:00"/>
    <n v="31"/>
    <n v="10296"/>
    <n v="10572"/>
    <m/>
    <m/>
    <m/>
    <m/>
    <m/>
    <m/>
    <n v="1"/>
    <m/>
    <n v="276"/>
    <n v="376"/>
    <n v="380"/>
    <n v="64"/>
    <n v="66"/>
    <n v="594"/>
    <n v="619"/>
    <n v="495"/>
    <n v="513"/>
    <n v="412"/>
    <n v="426"/>
    <n v="63"/>
    <n v="2.032258064516129"/>
    <x v="8"/>
  </r>
  <r>
    <x v="0"/>
    <s v="M"/>
    <x v="2"/>
    <x v="1"/>
    <x v="1"/>
    <x v="0"/>
    <m/>
    <n v="1915"/>
    <x v="13"/>
    <m/>
    <s v="all"/>
    <x v="14"/>
    <d v="2019-01-31T00:00:00"/>
    <d v="2019-02-28T00:00:00"/>
    <n v="28"/>
    <n v="10572"/>
    <n v="10795"/>
    <m/>
    <m/>
    <m/>
    <m/>
    <m/>
    <m/>
    <n v="1"/>
    <m/>
    <n v="223"/>
    <n v="380"/>
    <n v="383"/>
    <n v="66"/>
    <n v="68"/>
    <n v="619"/>
    <n v="639"/>
    <n v="513"/>
    <n v="527"/>
    <n v="426"/>
    <n v="438"/>
    <n v="51"/>
    <n v="1.8214285714285714"/>
    <x v="9"/>
  </r>
  <r>
    <x v="0"/>
    <s v="M"/>
    <x v="2"/>
    <x v="1"/>
    <x v="1"/>
    <x v="0"/>
    <m/>
    <n v="1915"/>
    <x v="14"/>
    <m/>
    <s v="all"/>
    <x v="15"/>
    <d v="2019-02-28T00:00:00"/>
    <d v="2019-04-01T00:00:00"/>
    <n v="32"/>
    <n v="10795"/>
    <n v="10996"/>
    <m/>
    <m/>
    <m/>
    <m/>
    <m/>
    <m/>
    <n v="1"/>
    <m/>
    <n v="201"/>
    <n v="383"/>
    <n v="386"/>
    <n v="68"/>
    <n v="69"/>
    <n v="639"/>
    <n v="660"/>
    <n v="527"/>
    <n v="542"/>
    <n v="438"/>
    <n v="451"/>
    <n v="53"/>
    <n v="1.65625"/>
    <x v="10"/>
  </r>
  <r>
    <x v="0"/>
    <s v="M"/>
    <x v="2"/>
    <x v="1"/>
    <x v="1"/>
    <x v="0"/>
    <m/>
    <n v="1915"/>
    <x v="15"/>
    <m/>
    <s v="all"/>
    <x v="16"/>
    <d v="2019-04-01T00:00:00"/>
    <d v="2019-04-30T00:00:00"/>
    <n v="29"/>
    <n v="10996"/>
    <n v="11064"/>
    <m/>
    <m/>
    <m/>
    <m/>
    <m/>
    <m/>
    <n v="1"/>
    <m/>
    <n v="68"/>
    <n v="386"/>
    <n v="389"/>
    <n v="69"/>
    <n v="71"/>
    <n v="660"/>
    <n v="681"/>
    <n v="542"/>
    <n v="558"/>
    <n v="451"/>
    <n v="464"/>
    <n v="0"/>
    <n v="0"/>
    <x v="11"/>
  </r>
  <r>
    <x v="0"/>
    <s v="M"/>
    <x v="2"/>
    <x v="1"/>
    <x v="1"/>
    <x v="0"/>
    <m/>
    <n v="1915"/>
    <x v="16"/>
    <m/>
    <s v="all"/>
    <x v="17"/>
    <d v="2019-04-30T00:00:00"/>
    <d v="2019-05-17T00:00:00"/>
    <n v="17"/>
    <n v="11064"/>
    <n v="11091"/>
    <m/>
    <m/>
    <m/>
    <m/>
    <m/>
    <m/>
    <n v="1"/>
    <m/>
    <n v="27"/>
    <n v="389"/>
    <n v="390"/>
    <n v="71"/>
    <n v="72"/>
    <n v="681"/>
    <n v="693"/>
    <n v="558"/>
    <n v="567"/>
    <n v="464"/>
    <n v="471"/>
    <n v="0"/>
    <n v="0"/>
    <x v="12"/>
  </r>
  <r>
    <x v="0"/>
    <s v="M"/>
    <x v="2"/>
    <x v="1"/>
    <x v="1"/>
    <x v="0"/>
    <m/>
    <n v="1915"/>
    <x v="17"/>
    <m/>
    <m/>
    <x v="18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M"/>
    <x v="2"/>
    <x v="1"/>
    <x v="1"/>
    <x v="0"/>
    <m/>
    <n v="1915"/>
    <x v="18"/>
    <m/>
    <m/>
    <x v="19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M"/>
    <x v="2"/>
    <x v="2"/>
    <x v="1"/>
    <x v="0"/>
    <m/>
    <n v="1915"/>
    <x v="19"/>
    <m/>
    <m/>
    <x v="20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M"/>
    <x v="2"/>
    <x v="2"/>
    <x v="1"/>
    <x v="0"/>
    <m/>
    <n v="1915"/>
    <x v="20"/>
    <m/>
    <m/>
    <x v="21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M"/>
    <x v="2"/>
    <x v="2"/>
    <x v="1"/>
    <x v="0"/>
    <m/>
    <n v="1915"/>
    <x v="21"/>
    <m/>
    <m/>
    <x v="22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M"/>
    <x v="2"/>
    <x v="2"/>
    <x v="1"/>
    <x v="0"/>
    <m/>
    <n v="1915"/>
    <x v="22"/>
    <m/>
    <s v="all"/>
    <x v="23"/>
    <d v="2019-10-14T00:00:00"/>
    <d v="2019-11-04T00:00:00"/>
    <n v="21"/>
    <n v="11091"/>
    <n v="11121"/>
    <m/>
    <m/>
    <m/>
    <m/>
    <m/>
    <m/>
    <n v="1"/>
    <m/>
    <n v="30"/>
    <m/>
    <m/>
    <m/>
    <m/>
    <m/>
    <m/>
    <m/>
    <m/>
    <m/>
    <m/>
    <n v="0"/>
    <n v="0"/>
    <x v="14"/>
  </r>
  <r>
    <x v="0"/>
    <s v="M"/>
    <x v="2"/>
    <x v="2"/>
    <x v="1"/>
    <x v="0"/>
    <m/>
    <n v="1915"/>
    <x v="23"/>
    <m/>
    <s v="all"/>
    <x v="24"/>
    <d v="2019-11-04T00:00:00"/>
    <d v="2019-11-30T00:00:00"/>
    <n v="26"/>
    <n v="11121"/>
    <n v="11327"/>
    <m/>
    <m/>
    <m/>
    <m/>
    <m/>
    <m/>
    <n v="1"/>
    <m/>
    <n v="206"/>
    <n v="398"/>
    <n v="399"/>
    <n v="80"/>
    <n v="82"/>
    <n v="794"/>
    <n v="816"/>
    <n v="645"/>
    <n v="660"/>
    <n v="528"/>
    <n v="540"/>
    <n v="52"/>
    <n v="2"/>
    <x v="15"/>
  </r>
  <r>
    <x v="0"/>
    <s v="M"/>
    <x v="2"/>
    <x v="2"/>
    <x v="1"/>
    <x v="0"/>
    <m/>
    <n v="1915"/>
    <x v="24"/>
    <m/>
    <s v="all"/>
    <x v="25"/>
    <d v="2019-11-30T00:00:00"/>
    <d v="2019-12-31T00:00:00"/>
    <n v="31"/>
    <n v="11327"/>
    <n v="11571"/>
    <m/>
    <m/>
    <m/>
    <m/>
    <m/>
    <m/>
    <n v="1"/>
    <m/>
    <n v="244"/>
    <n v="399"/>
    <n v="404"/>
    <n v="82"/>
    <n v="83"/>
    <n v="816"/>
    <n v="840"/>
    <n v="660"/>
    <n v="676"/>
    <n v="540"/>
    <n v="551"/>
    <n v="57"/>
    <n v="1.8387096774193548"/>
    <x v="16"/>
  </r>
  <r>
    <x v="0"/>
    <s v="M"/>
    <x v="2"/>
    <x v="2"/>
    <x v="2"/>
    <x v="0"/>
    <m/>
    <n v="1915"/>
    <x v="25"/>
    <m/>
    <s v="all"/>
    <x v="26"/>
    <d v="2019-12-31T00:00:00"/>
    <m/>
    <n v="-43830"/>
    <n v="11571"/>
    <m/>
    <m/>
    <m/>
    <m/>
    <m/>
    <m/>
    <m/>
    <n v="1"/>
    <m/>
    <n v="-11571"/>
    <n v="404"/>
    <m/>
    <n v="83"/>
    <m/>
    <n v="840"/>
    <m/>
    <n v="676"/>
    <m/>
    <n v="551"/>
    <m/>
    <n v="-2554"/>
    <n v="5.8270590919461553E-2"/>
    <x v="17"/>
  </r>
  <r>
    <x v="0"/>
    <s v="M"/>
    <x v="2"/>
    <x v="2"/>
    <x v="2"/>
    <x v="0"/>
    <m/>
    <n v="1915"/>
    <x v="26"/>
    <m/>
    <s v="all"/>
    <x v="27"/>
    <d v="1899-12-30T00:00:00"/>
    <m/>
    <n v="0"/>
    <n v="0"/>
    <m/>
    <m/>
    <m/>
    <m/>
    <m/>
    <m/>
    <m/>
    <n v="1"/>
    <m/>
    <n v="0"/>
    <n v="0"/>
    <m/>
    <n v="0"/>
    <m/>
    <n v="0"/>
    <m/>
    <n v="0"/>
    <m/>
    <n v="0"/>
    <m/>
    <n v="0"/>
    <e v="#DIV/0!"/>
    <x v="17"/>
  </r>
  <r>
    <x v="0"/>
    <s v="M"/>
    <x v="2"/>
    <x v="2"/>
    <x v="2"/>
    <x v="0"/>
    <m/>
    <n v="1915"/>
    <x v="27"/>
    <m/>
    <s v="all"/>
    <x v="28"/>
    <d v="1899-12-30T00:00:00"/>
    <m/>
    <n v="0"/>
    <n v="0"/>
    <m/>
    <m/>
    <m/>
    <m/>
    <m/>
    <m/>
    <m/>
    <n v="1"/>
    <m/>
    <n v="0"/>
    <n v="0"/>
    <m/>
    <n v="0"/>
    <m/>
    <n v="0"/>
    <m/>
    <n v="0"/>
    <m/>
    <n v="0"/>
    <m/>
    <n v="0"/>
    <e v="#DIV/0!"/>
    <x v="17"/>
  </r>
  <r>
    <x v="0"/>
    <s v="M"/>
    <x v="2"/>
    <x v="2"/>
    <x v="2"/>
    <x v="0"/>
    <m/>
    <n v="1915"/>
    <x v="28"/>
    <m/>
    <s v="all"/>
    <x v="29"/>
    <d v="1899-12-30T00:00:00"/>
    <m/>
    <n v="0"/>
    <n v="0"/>
    <m/>
    <m/>
    <m/>
    <m/>
    <m/>
    <m/>
    <m/>
    <n v="1"/>
    <m/>
    <n v="0"/>
    <n v="0"/>
    <m/>
    <n v="0"/>
    <m/>
    <n v="0"/>
    <m/>
    <n v="0"/>
    <m/>
    <n v="0"/>
    <m/>
    <n v="0"/>
    <e v="#DIV/0!"/>
    <x v="17"/>
  </r>
  <r>
    <x v="0"/>
    <s v="M"/>
    <x v="2"/>
    <x v="2"/>
    <x v="2"/>
    <x v="0"/>
    <m/>
    <n v="1915"/>
    <x v="29"/>
    <m/>
    <s v="all"/>
    <x v="30"/>
    <d v="1899-12-30T00:00:00"/>
    <m/>
    <n v="0"/>
    <n v="0"/>
    <m/>
    <m/>
    <m/>
    <m/>
    <m/>
    <m/>
    <m/>
    <n v="1"/>
    <m/>
    <n v="0"/>
    <n v="0"/>
    <m/>
    <n v="0"/>
    <m/>
    <n v="0"/>
    <m/>
    <n v="0"/>
    <m/>
    <n v="0"/>
    <m/>
    <n v="0"/>
    <e v="#DIV/0!"/>
    <x v="17"/>
  </r>
  <r>
    <x v="0"/>
    <s v="M"/>
    <x v="2"/>
    <x v="2"/>
    <x v="2"/>
    <x v="0"/>
    <m/>
    <n v="1915"/>
    <x v="30"/>
    <m/>
    <m/>
    <x v="31"/>
    <d v="1899-12-30T00:00:00"/>
    <m/>
    <n v="0"/>
    <n v="0"/>
    <m/>
    <m/>
    <m/>
    <m/>
    <m/>
    <m/>
    <m/>
    <n v="1"/>
    <m/>
    <n v="0"/>
    <n v="0"/>
    <m/>
    <n v="0"/>
    <m/>
    <n v="0"/>
    <m/>
    <n v="0"/>
    <m/>
    <n v="0"/>
    <m/>
    <n v="0"/>
    <e v="#DIV/0!"/>
    <x v="4"/>
  </r>
  <r>
    <x v="0"/>
    <s v="M"/>
    <x v="2"/>
    <x v="2"/>
    <x v="2"/>
    <x v="0"/>
    <m/>
    <n v="1915"/>
    <x v="31"/>
    <m/>
    <m/>
    <x v="32"/>
    <d v="1899-12-30T00:00:00"/>
    <m/>
    <n v="0"/>
    <n v="0"/>
    <m/>
    <m/>
    <m/>
    <m/>
    <m/>
    <m/>
    <m/>
    <n v="1"/>
    <m/>
    <n v="0"/>
    <n v="0"/>
    <m/>
    <n v="0"/>
    <m/>
    <n v="0"/>
    <m/>
    <n v="0"/>
    <m/>
    <n v="0"/>
    <m/>
    <n v="0"/>
    <e v="#DIV/0!"/>
    <x v="4"/>
  </r>
  <r>
    <x v="0"/>
    <s v="M"/>
    <x v="2"/>
    <x v="3"/>
    <x v="2"/>
    <x v="0"/>
    <m/>
    <n v="1915"/>
    <x v="32"/>
    <m/>
    <m/>
    <x v="33"/>
    <d v="1899-12-30T00:00:00"/>
    <m/>
    <n v="0"/>
    <n v="0"/>
    <m/>
    <m/>
    <m/>
    <m/>
    <m/>
    <m/>
    <m/>
    <n v="1"/>
    <m/>
    <n v="0"/>
    <n v="0"/>
    <m/>
    <n v="0"/>
    <m/>
    <n v="0"/>
    <m/>
    <n v="0"/>
    <m/>
    <n v="0"/>
    <m/>
    <n v="0"/>
    <e v="#DIV/0!"/>
    <x v="4"/>
  </r>
  <r>
    <x v="0"/>
    <s v="M"/>
    <x v="2"/>
    <x v="3"/>
    <x v="2"/>
    <x v="0"/>
    <m/>
    <n v="1915"/>
    <x v="33"/>
    <m/>
    <m/>
    <x v="34"/>
    <d v="1899-12-30T00:00:00"/>
    <m/>
    <n v="0"/>
    <n v="0"/>
    <m/>
    <m/>
    <m/>
    <m/>
    <m/>
    <m/>
    <m/>
    <n v="1"/>
    <m/>
    <n v="0"/>
    <n v="0"/>
    <m/>
    <n v="0"/>
    <m/>
    <n v="0"/>
    <m/>
    <n v="0"/>
    <m/>
    <n v="0"/>
    <m/>
    <n v="0"/>
    <e v="#DIV/0!"/>
    <x v="4"/>
  </r>
  <r>
    <x v="0"/>
    <s v="M"/>
    <x v="2"/>
    <x v="3"/>
    <x v="2"/>
    <x v="0"/>
    <m/>
    <n v="1915"/>
    <x v="34"/>
    <m/>
    <m/>
    <x v="35"/>
    <d v="1899-12-30T00:00:00"/>
    <m/>
    <n v="0"/>
    <n v="0"/>
    <m/>
    <m/>
    <m/>
    <m/>
    <m/>
    <m/>
    <m/>
    <n v="1"/>
    <m/>
    <n v="0"/>
    <n v="0"/>
    <m/>
    <n v="0"/>
    <m/>
    <n v="0"/>
    <m/>
    <n v="0"/>
    <m/>
    <n v="0"/>
    <m/>
    <n v="0"/>
    <e v="#DIV/0!"/>
    <x v="4"/>
  </r>
  <r>
    <x v="0"/>
    <s v="M"/>
    <x v="2"/>
    <x v="3"/>
    <x v="2"/>
    <x v="0"/>
    <m/>
    <n v="1915"/>
    <x v="35"/>
    <m/>
    <s v="all"/>
    <x v="36"/>
    <d v="1899-12-30T00:00:00"/>
    <m/>
    <n v="0"/>
    <n v="0"/>
    <m/>
    <m/>
    <m/>
    <m/>
    <m/>
    <m/>
    <m/>
    <n v="1"/>
    <m/>
    <n v="0"/>
    <n v="0"/>
    <m/>
    <n v="0"/>
    <m/>
    <n v="0"/>
    <m/>
    <n v="0"/>
    <m/>
    <n v="0"/>
    <m/>
    <n v="0"/>
    <e v="#DIV/0!"/>
    <x v="17"/>
  </r>
  <r>
    <x v="0"/>
    <s v="M"/>
    <x v="2"/>
    <x v="3"/>
    <x v="2"/>
    <x v="0"/>
    <m/>
    <n v="1915"/>
    <x v="36"/>
    <m/>
    <s v="all"/>
    <x v="37"/>
    <d v="1899-12-30T00:00:00"/>
    <m/>
    <n v="0"/>
    <n v="0"/>
    <m/>
    <m/>
    <m/>
    <m/>
    <m/>
    <m/>
    <m/>
    <n v="1"/>
    <m/>
    <n v="0"/>
    <n v="0"/>
    <m/>
    <n v="0"/>
    <m/>
    <n v="0"/>
    <m/>
    <n v="0"/>
    <m/>
    <n v="0"/>
    <m/>
    <n v="0"/>
    <e v="#DIV/0!"/>
    <x v="17"/>
  </r>
  <r>
    <x v="0"/>
    <s v="M"/>
    <x v="2"/>
    <x v="3"/>
    <x v="2"/>
    <x v="0"/>
    <m/>
    <n v="1915"/>
    <x v="37"/>
    <m/>
    <s v="all"/>
    <x v="38"/>
    <d v="1899-12-30T00:00:00"/>
    <m/>
    <n v="0"/>
    <n v="0"/>
    <m/>
    <m/>
    <m/>
    <m/>
    <m/>
    <m/>
    <m/>
    <n v="1"/>
    <m/>
    <n v="0"/>
    <n v="0"/>
    <m/>
    <n v="0"/>
    <m/>
    <n v="0"/>
    <m/>
    <n v="0"/>
    <m/>
    <n v="0"/>
    <m/>
    <n v="0"/>
    <e v="#DIV/0!"/>
    <x v="17"/>
  </r>
  <r>
    <x v="0"/>
    <s v="M"/>
    <x v="2"/>
    <x v="3"/>
    <x v="2"/>
    <x v="0"/>
    <m/>
    <n v="1915"/>
    <x v="38"/>
    <m/>
    <s v="all"/>
    <x v="39"/>
    <d v="1899-12-30T00:00:00"/>
    <m/>
    <n v="0"/>
    <n v="0"/>
    <m/>
    <m/>
    <m/>
    <m/>
    <m/>
    <m/>
    <m/>
    <n v="1"/>
    <m/>
    <n v="0"/>
    <n v="0"/>
    <m/>
    <n v="0"/>
    <m/>
    <n v="0"/>
    <m/>
    <n v="0"/>
    <m/>
    <n v="0"/>
    <m/>
    <n v="0"/>
    <e v="#DIV/0!"/>
    <x v="17"/>
  </r>
  <r>
    <x v="0"/>
    <s v="M"/>
    <x v="2"/>
    <x v="3"/>
    <x v="3"/>
    <x v="0"/>
    <m/>
    <n v="1915"/>
    <x v="39"/>
    <m/>
    <s v="all"/>
    <x v="40"/>
    <d v="2020-12-31T00:00:00"/>
    <d v="2021-01-31T00:00:00"/>
    <n v="31"/>
    <n v="12707"/>
    <n v="12980"/>
    <m/>
    <m/>
    <m/>
    <m/>
    <m/>
    <m/>
    <n v="1"/>
    <m/>
    <n v="273"/>
    <n v="25.96"/>
    <n v="28"/>
    <n v="89"/>
    <n v="89"/>
    <n v="1058"/>
    <n v="1078"/>
    <n v="827"/>
    <n v="844"/>
    <n v="673"/>
    <n v="685"/>
    <n v="51.039999999999964"/>
    <n v="1.6464516129032247"/>
    <x v="18"/>
  </r>
  <r>
    <x v="0"/>
    <s v="M"/>
    <x v="2"/>
    <x v="3"/>
    <x v="3"/>
    <x v="0"/>
    <m/>
    <n v="1915"/>
    <x v="40"/>
    <m/>
    <s v="all"/>
    <x v="41"/>
    <d v="2021-01-31T00:00:00"/>
    <d v="2021-02-28T00:00:00"/>
    <n v="28"/>
    <n v="12980"/>
    <n v="13190"/>
    <m/>
    <m/>
    <m/>
    <m/>
    <m/>
    <m/>
    <n v="1"/>
    <m/>
    <n v="210"/>
    <n v="28"/>
    <n v="30"/>
    <n v="89"/>
    <n v="89"/>
    <n v="1078"/>
    <n v="1098"/>
    <n v="844"/>
    <n v="860"/>
    <n v="685"/>
    <n v="697"/>
    <n v="50"/>
    <n v="1.7857142857142858"/>
    <x v="19"/>
  </r>
  <r>
    <x v="0"/>
    <s v="M"/>
    <x v="2"/>
    <x v="3"/>
    <x v="3"/>
    <x v="0"/>
    <m/>
    <n v="1915"/>
    <x v="41"/>
    <m/>
    <s v="all"/>
    <x v="42"/>
    <d v="2021-02-28T00:00:00"/>
    <d v="2021-03-31T00:00:00"/>
    <n v="31"/>
    <n v="13190"/>
    <n v="13430"/>
    <m/>
    <m/>
    <m/>
    <m/>
    <m/>
    <m/>
    <n v="1"/>
    <m/>
    <n v="240"/>
    <n v="30"/>
    <n v="34.06"/>
    <n v="89"/>
    <n v="89.85"/>
    <n v="1098"/>
    <n v="1117.18"/>
    <n v="860"/>
    <n v="876.88"/>
    <n v="697"/>
    <n v="709.06"/>
    <n v="53.030000000000086"/>
    <n v="1.7106451612903253"/>
    <x v="20"/>
  </r>
  <r>
    <x v="0"/>
    <s v="M"/>
    <x v="2"/>
    <x v="3"/>
    <x v="3"/>
    <x v="0"/>
    <m/>
    <n v="1915"/>
    <x v="42"/>
    <m/>
    <s v="all"/>
    <x v="43"/>
    <d v="2021-03-31T00:00:00"/>
    <d v="2021-04-30T00:00:00"/>
    <n v="30"/>
    <n v="13430"/>
    <n v="13550"/>
    <m/>
    <m/>
    <m/>
    <m/>
    <m/>
    <m/>
    <n v="1"/>
    <m/>
    <n v="120"/>
    <m/>
    <m/>
    <m/>
    <m/>
    <m/>
    <m/>
    <m/>
    <m/>
    <m/>
    <m/>
    <n v="0"/>
    <n v="0"/>
    <x v="21"/>
  </r>
  <r>
    <x v="0"/>
    <s v="M"/>
    <x v="2"/>
    <x v="3"/>
    <x v="3"/>
    <x v="0"/>
    <m/>
    <n v="1915"/>
    <x v="43"/>
    <m/>
    <s v="all"/>
    <x v="44"/>
    <d v="2021-04-30T00:00:00"/>
    <d v="2021-05-28T00:00:00"/>
    <n v="28"/>
    <n v="13550"/>
    <n v="13625"/>
    <m/>
    <m/>
    <m/>
    <m/>
    <m/>
    <m/>
    <n v="1"/>
    <m/>
    <n v="75"/>
    <m/>
    <m/>
    <m/>
    <m/>
    <m/>
    <m/>
    <m/>
    <m/>
    <m/>
    <m/>
    <n v="0"/>
    <n v="0"/>
    <x v="53"/>
  </r>
  <r>
    <x v="0"/>
    <s v="M"/>
    <x v="2"/>
    <x v="3"/>
    <x v="3"/>
    <x v="0"/>
    <m/>
    <n v="1915"/>
    <x v="44"/>
    <m/>
    <m/>
    <x v="45"/>
    <d v="2021-05-28T00:00:00"/>
    <d v="2021-05-31T00:00:00"/>
    <n v="3"/>
    <n v="13625"/>
    <n v="13625"/>
    <m/>
    <m/>
    <m/>
    <m/>
    <m/>
    <m/>
    <n v="1"/>
    <m/>
    <n v="0"/>
    <m/>
    <m/>
    <m/>
    <m/>
    <m/>
    <m/>
    <m/>
    <m/>
    <m/>
    <m/>
    <n v="0"/>
    <n v="0"/>
    <x v="4"/>
  </r>
  <r>
    <x v="0"/>
    <s v="M"/>
    <x v="2"/>
    <x v="3"/>
    <x v="3"/>
    <x v="0"/>
    <m/>
    <n v="1915"/>
    <x v="45"/>
    <m/>
    <m/>
    <x v="46"/>
    <d v="2021-05-31T00:00:00"/>
    <d v="2021-07-10T00:00:00"/>
    <n v="40"/>
    <n v="13625"/>
    <n v="13625"/>
    <m/>
    <m/>
    <m/>
    <m/>
    <m/>
    <m/>
    <n v="1"/>
    <m/>
    <n v="0"/>
    <m/>
    <m/>
    <m/>
    <m/>
    <m/>
    <m/>
    <m/>
    <m/>
    <m/>
    <m/>
    <n v="0"/>
    <n v="0"/>
    <x v="4"/>
  </r>
  <r>
    <x v="0"/>
    <s v="M"/>
    <x v="2"/>
    <x v="4"/>
    <x v="3"/>
    <x v="0"/>
    <m/>
    <n v="1915"/>
    <x v="46"/>
    <m/>
    <m/>
    <x v="47"/>
    <d v="2021-07-10T00:00:00"/>
    <d v="2021-07-31T00:00:00"/>
    <n v="21"/>
    <n v="13625"/>
    <n v="13625"/>
    <m/>
    <m/>
    <m/>
    <m/>
    <m/>
    <m/>
    <n v="1"/>
    <m/>
    <n v="0"/>
    <m/>
    <m/>
    <m/>
    <m/>
    <m/>
    <m/>
    <m/>
    <m/>
    <m/>
    <m/>
    <n v="0"/>
    <n v="0"/>
    <x v="4"/>
  </r>
  <r>
    <x v="0"/>
    <s v="M"/>
    <x v="2"/>
    <x v="4"/>
    <x v="3"/>
    <x v="0"/>
    <m/>
    <n v="1915"/>
    <x v="47"/>
    <m/>
    <m/>
    <x v="48"/>
    <d v="2021-07-31T00:00:00"/>
    <d v="2021-08-31T00:00:00"/>
    <n v="31"/>
    <n v="13625"/>
    <n v="13625"/>
    <m/>
    <m/>
    <m/>
    <m/>
    <m/>
    <m/>
    <n v="1"/>
    <m/>
    <n v="0"/>
    <m/>
    <m/>
    <m/>
    <m/>
    <m/>
    <m/>
    <m/>
    <m/>
    <m/>
    <m/>
    <n v="0"/>
    <n v="0"/>
    <x v="4"/>
  </r>
  <r>
    <x v="0"/>
    <s v="M"/>
    <x v="2"/>
    <x v="4"/>
    <x v="3"/>
    <x v="0"/>
    <m/>
    <n v="1915"/>
    <x v="48"/>
    <m/>
    <m/>
    <x v="49"/>
    <d v="2021-08-31T00:00:00"/>
    <d v="2021-09-30T00:00:00"/>
    <n v="30"/>
    <n v="13625"/>
    <n v="13625"/>
    <m/>
    <m/>
    <m/>
    <m/>
    <m/>
    <m/>
    <n v="1"/>
    <m/>
    <n v="0"/>
    <m/>
    <m/>
    <m/>
    <m/>
    <m/>
    <m/>
    <m/>
    <m/>
    <m/>
    <m/>
    <n v="0"/>
    <n v="0"/>
    <x v="4"/>
  </r>
  <r>
    <x v="0"/>
    <s v="M"/>
    <x v="2"/>
    <x v="4"/>
    <x v="3"/>
    <x v="0"/>
    <m/>
    <n v="1915"/>
    <x v="49"/>
    <m/>
    <m/>
    <x v="50"/>
    <d v="2021-09-30T00:00:00"/>
    <d v="2021-10-11T00:00:00"/>
    <n v="11"/>
    <n v="13625"/>
    <n v="13625"/>
    <m/>
    <m/>
    <m/>
    <m/>
    <m/>
    <m/>
    <n v="1"/>
    <m/>
    <n v="0"/>
    <m/>
    <m/>
    <m/>
    <m/>
    <m/>
    <m/>
    <m/>
    <m/>
    <m/>
    <m/>
    <n v="0"/>
    <n v="0"/>
    <x v="4"/>
  </r>
  <r>
    <x v="0"/>
    <s v="M"/>
    <x v="2"/>
    <x v="4"/>
    <x v="3"/>
    <x v="0"/>
    <m/>
    <n v="1915"/>
    <x v="50"/>
    <m/>
    <s v="all"/>
    <x v="51"/>
    <d v="2021-10-11T00:00:00"/>
    <d v="2021-10-31T00:00:00"/>
    <n v="20"/>
    <n v="13625"/>
    <n v="13655"/>
    <m/>
    <m/>
    <m/>
    <m/>
    <m/>
    <m/>
    <n v="1"/>
    <m/>
    <n v="30"/>
    <m/>
    <m/>
    <m/>
    <m/>
    <m/>
    <m/>
    <m/>
    <m/>
    <m/>
    <m/>
    <n v="0"/>
    <n v="0"/>
    <x v="54"/>
  </r>
  <r>
    <x v="0"/>
    <s v="M"/>
    <x v="2"/>
    <x v="4"/>
    <x v="3"/>
    <x v="0"/>
    <m/>
    <n v="1915"/>
    <x v="51"/>
    <m/>
    <s v="all"/>
    <x v="52"/>
    <d v="2021-10-31T00:00:00"/>
    <d v="2021-11-30T00:00:00"/>
    <n v="30"/>
    <n v="13655"/>
    <n v="13894"/>
    <m/>
    <m/>
    <m/>
    <m/>
    <m/>
    <m/>
    <n v="1"/>
    <m/>
    <n v="239"/>
    <n v="56.63"/>
    <n v="59"/>
    <n v="98.8"/>
    <n v="100"/>
    <n v="1233.02"/>
    <n v="1251"/>
    <n v="978.84"/>
    <n v="994"/>
    <n v="792.76"/>
    <n v="804"/>
    <n v="47.949999999999932"/>
    <n v="1.5983333333333312"/>
    <x v="24"/>
  </r>
  <r>
    <x v="0"/>
    <s v="M"/>
    <x v="2"/>
    <x v="4"/>
    <x v="3"/>
    <x v="0"/>
    <m/>
    <n v="1915"/>
    <x v="52"/>
    <m/>
    <s v="all"/>
    <x v="53"/>
    <d v="2021-11-30T00:00:00"/>
    <d v="2021-12-31T00:00:00"/>
    <n v="31"/>
    <n v="13894"/>
    <n v="14191"/>
    <m/>
    <m/>
    <m/>
    <m/>
    <m/>
    <m/>
    <n v="1"/>
    <m/>
    <n v="297"/>
    <n v="59"/>
    <n v="63.09"/>
    <n v="100"/>
    <n v="101.35"/>
    <n v="1251"/>
    <n v="1271.06"/>
    <n v="994"/>
    <n v="1011.77"/>
    <n v="804"/>
    <n v="816.11"/>
    <n v="55.379999999999995"/>
    <n v="1.7864516129032257"/>
    <x v="25"/>
  </r>
  <r>
    <x v="0"/>
    <s v="M"/>
    <x v="2"/>
    <x v="4"/>
    <x v="4"/>
    <x v="0"/>
    <m/>
    <n v="1915"/>
    <x v="53"/>
    <m/>
    <s v="all"/>
    <x v="54"/>
    <d v="2021-12-31T00:00:00"/>
    <d v="2022-01-31T00:00:00"/>
    <n v="31"/>
    <n v="14191"/>
    <n v="14479"/>
    <m/>
    <m/>
    <m/>
    <m/>
    <m/>
    <m/>
    <n v="1"/>
    <m/>
    <n v="288"/>
    <n v="63.09"/>
    <n v="66.37"/>
    <n v="101.35"/>
    <n v="102.58"/>
    <n v="1271.06"/>
    <n v="1293.51"/>
    <n v="1011.77"/>
    <n v="1031.79"/>
    <n v="816.11"/>
    <n v="829.74"/>
    <n v="60.610000000000014"/>
    <n v="1.955161290322581"/>
    <x v="26"/>
  </r>
  <r>
    <x v="0"/>
    <s v="M"/>
    <x v="2"/>
    <x v="4"/>
    <x v="4"/>
    <x v="0"/>
    <m/>
    <n v="1915"/>
    <x v="54"/>
    <m/>
    <s v="all"/>
    <x v="55"/>
    <d v="2022-01-31T00:00:00"/>
    <d v="2022-02-28T00:00:00"/>
    <n v="28"/>
    <n v="14479"/>
    <n v="14673.7"/>
    <m/>
    <m/>
    <m/>
    <m/>
    <m/>
    <m/>
    <n v="1"/>
    <m/>
    <n v="194.70000000000073"/>
    <n v="66.37"/>
    <n v="69"/>
    <n v="102.58"/>
    <n v="103.84"/>
    <n v="1293.51"/>
    <n v="1311.01"/>
    <n v="1031.79"/>
    <n v="1048.94"/>
    <n v="829.74"/>
    <n v="851.98"/>
    <n v="60.7800000000002"/>
    <n v="2.1707142857142929"/>
    <x v="27"/>
  </r>
  <r>
    <x v="0"/>
    <s v="M"/>
    <x v="2"/>
    <x v="4"/>
    <x v="4"/>
    <x v="0"/>
    <m/>
    <n v="1915"/>
    <x v="55"/>
    <m/>
    <s v="all"/>
    <x v="56"/>
    <d v="2022-02-28T00:00:00"/>
    <d v="2022-03-31T00:00:00"/>
    <n v="31"/>
    <n v="14673.7"/>
    <n v="14887.1"/>
    <m/>
    <m/>
    <m/>
    <m/>
    <m/>
    <m/>
    <n v="1"/>
    <m/>
    <n v="213.39999999999964"/>
    <n v="69"/>
    <n v="72"/>
    <n v="103.84"/>
    <n v="105"/>
    <n v="1311.01"/>
    <n v="1331"/>
    <n v="1048.94"/>
    <n v="1068"/>
    <n v="851.98"/>
    <n v="853"/>
    <n v="44.230000000000018"/>
    <n v="1.4267741935483877"/>
    <x v="28"/>
  </r>
  <r>
    <x v="0"/>
    <s v="M"/>
    <x v="2"/>
    <x v="4"/>
    <x v="4"/>
    <x v="0"/>
    <m/>
    <n v="1915"/>
    <x v="56"/>
    <m/>
    <s v="all"/>
    <x v="57"/>
    <d v="2022-03-31T00:00:00"/>
    <d v="2022-04-30T00:00:00"/>
    <n v="30"/>
    <n v="14887.1"/>
    <n v="14968.4"/>
    <m/>
    <m/>
    <m/>
    <m/>
    <m/>
    <m/>
    <n v="1"/>
    <m/>
    <n v="81.299999999999272"/>
    <m/>
    <m/>
    <m/>
    <m/>
    <m/>
    <m/>
    <m/>
    <m/>
    <m/>
    <m/>
    <n v="0"/>
    <n v="0"/>
    <x v="29"/>
  </r>
  <r>
    <x v="0"/>
    <s v="M"/>
    <x v="2"/>
    <x v="4"/>
    <x v="4"/>
    <x v="0"/>
    <m/>
    <n v="1915"/>
    <x v="57"/>
    <m/>
    <s v="all"/>
    <x v="58"/>
    <d v="2022-04-30T00:00:00"/>
    <d v="2022-05-06T00:00:00"/>
    <n v="6"/>
    <n v="14968.4"/>
    <n v="14971"/>
    <m/>
    <m/>
    <m/>
    <m/>
    <m/>
    <m/>
    <n v="1"/>
    <m/>
    <n v="2.6000000000003638"/>
    <m/>
    <m/>
    <m/>
    <m/>
    <m/>
    <m/>
    <m/>
    <m/>
    <m/>
    <m/>
    <n v="0"/>
    <n v="0"/>
    <x v="30"/>
  </r>
  <r>
    <x v="0"/>
    <s v="M"/>
    <x v="2"/>
    <x v="4"/>
    <x v="4"/>
    <x v="0"/>
    <m/>
    <n v="1915"/>
    <x v="58"/>
    <m/>
    <m/>
    <x v="59"/>
    <d v="2022-05-06T00:00:00"/>
    <d v="2022-05-31T00:00:00"/>
    <n v="25"/>
    <n v="14971"/>
    <n v="14971.4"/>
    <m/>
    <m/>
    <m/>
    <m/>
    <m/>
    <m/>
    <n v="1"/>
    <m/>
    <n v="0.3999999999996362"/>
    <m/>
    <m/>
    <m/>
    <m/>
    <m/>
    <m/>
    <m/>
    <m/>
    <m/>
    <m/>
    <n v="0"/>
    <n v="0"/>
    <x v="4"/>
  </r>
  <r>
    <x v="0"/>
    <s v="M"/>
    <x v="2"/>
    <x v="4"/>
    <x v="4"/>
    <x v="0"/>
    <m/>
    <n v="1915"/>
    <x v="59"/>
    <m/>
    <m/>
    <x v="60"/>
    <d v="2022-05-31T00:00:00"/>
    <d v="2022-06-30T00:00:00"/>
    <n v="30"/>
    <n v="14971.4"/>
    <n v="14971.4"/>
    <m/>
    <m/>
    <m/>
    <m/>
    <m/>
    <m/>
    <n v="1"/>
    <m/>
    <n v="0"/>
    <m/>
    <m/>
    <m/>
    <m/>
    <m/>
    <m/>
    <m/>
    <m/>
    <m/>
    <m/>
    <n v="0"/>
    <n v="0"/>
    <x v="4"/>
  </r>
  <r>
    <x v="0"/>
    <s v="M"/>
    <x v="2"/>
    <x v="5"/>
    <x v="4"/>
    <x v="0"/>
    <m/>
    <n v="1915"/>
    <x v="60"/>
    <m/>
    <m/>
    <x v="61"/>
    <d v="2022-06-30T00:00:00"/>
    <d v="2022-07-31T00:00:00"/>
    <n v="31"/>
    <n v="14971.4"/>
    <n v="14971.4"/>
    <m/>
    <m/>
    <m/>
    <m/>
    <m/>
    <m/>
    <n v="1"/>
    <m/>
    <n v="0"/>
    <m/>
    <m/>
    <m/>
    <m/>
    <m/>
    <m/>
    <m/>
    <m/>
    <m/>
    <m/>
    <n v="0"/>
    <n v="0"/>
    <x v="4"/>
  </r>
  <r>
    <x v="0"/>
    <s v="M"/>
    <x v="2"/>
    <x v="5"/>
    <x v="4"/>
    <x v="0"/>
    <m/>
    <n v="1915"/>
    <x v="61"/>
    <m/>
    <m/>
    <x v="62"/>
    <d v="2022-07-31T00:00:00"/>
    <d v="2022-08-31T00:00:00"/>
    <n v="31"/>
    <n v="14971.4"/>
    <n v="14971.4"/>
    <m/>
    <m/>
    <m/>
    <m/>
    <m/>
    <m/>
    <n v="1"/>
    <m/>
    <n v="0"/>
    <m/>
    <m/>
    <m/>
    <m/>
    <m/>
    <m/>
    <m/>
    <m/>
    <m/>
    <m/>
    <n v="0"/>
    <n v="0"/>
    <x v="4"/>
  </r>
  <r>
    <x v="0"/>
    <s v="M"/>
    <x v="2"/>
    <x v="5"/>
    <x v="4"/>
    <x v="0"/>
    <m/>
    <n v="1915"/>
    <x v="62"/>
    <m/>
    <m/>
    <x v="63"/>
    <d v="2022-08-31T00:00:00"/>
    <d v="2022-09-30T00:00:00"/>
    <n v="30"/>
    <n v="14971.4"/>
    <n v="14971.4"/>
    <m/>
    <m/>
    <m/>
    <m/>
    <m/>
    <m/>
    <n v="1"/>
    <m/>
    <n v="0"/>
    <m/>
    <m/>
    <m/>
    <m/>
    <m/>
    <m/>
    <m/>
    <m/>
    <m/>
    <m/>
    <n v="0"/>
    <n v="0"/>
    <x v="4"/>
  </r>
  <r>
    <x v="0"/>
    <s v="M"/>
    <x v="2"/>
    <x v="5"/>
    <x v="4"/>
    <x v="0"/>
    <m/>
    <n v="1915"/>
    <x v="63"/>
    <m/>
    <m/>
    <x v="64"/>
    <d v="2022-09-30T00:00:00"/>
    <d v="2022-11-02T00:00:00"/>
    <n v="33"/>
    <n v="14971.4"/>
    <n v="14971.4"/>
    <m/>
    <m/>
    <m/>
    <m/>
    <m/>
    <m/>
    <n v="1"/>
    <m/>
    <n v="0"/>
    <m/>
    <m/>
    <m/>
    <m/>
    <m/>
    <m/>
    <m/>
    <m/>
    <m/>
    <m/>
    <n v="0"/>
    <n v="0"/>
    <x v="4"/>
  </r>
  <r>
    <x v="0"/>
    <s v="M"/>
    <x v="2"/>
    <x v="5"/>
    <x v="4"/>
    <x v="0"/>
    <m/>
    <n v="1915"/>
    <x v="64"/>
    <m/>
    <s v="all"/>
    <x v="65"/>
    <d v="2022-11-02T00:00:00"/>
    <d v="2022-11-30T00:00:00"/>
    <n v="28"/>
    <n v="14971.4"/>
    <n v="15098.6"/>
    <m/>
    <m/>
    <m/>
    <m/>
    <m/>
    <m/>
    <n v="1"/>
    <m/>
    <n v="127.20000000000073"/>
    <n v="94"/>
    <n v="97.61"/>
    <n v="113"/>
    <n v="114.14"/>
    <n v="1424"/>
    <n v="1439.99"/>
    <n v="1165"/>
    <n v="1180.74"/>
    <n v="928"/>
    <n v="940.04"/>
    <n v="48.519999999999982"/>
    <n v="1.7328571428571422"/>
    <x v="31"/>
  </r>
  <r>
    <x v="0"/>
    <s v="M"/>
    <x v="2"/>
    <x v="5"/>
    <x v="4"/>
    <x v="0"/>
    <m/>
    <n v="1915"/>
    <x v="65"/>
    <m/>
    <s v="all"/>
    <x v="66"/>
    <d v="2022-11-30T00:00:00"/>
    <d v="2022-12-31T00:00:00"/>
    <n v="31"/>
    <n v="15098.6"/>
    <n v="15369"/>
    <m/>
    <m/>
    <m/>
    <m/>
    <m/>
    <m/>
    <n v="1"/>
    <m/>
    <n v="270.39999999999964"/>
    <n v="97.61"/>
    <n v="100"/>
    <n v="114.14"/>
    <n v="115"/>
    <n v="1439.99"/>
    <n v="1458"/>
    <n v="1180.74"/>
    <n v="1199"/>
    <n v="940.04"/>
    <n v="951"/>
    <n v="50.480000000000018"/>
    <n v="1.6283870967741942"/>
    <x v="32"/>
  </r>
  <r>
    <x v="0"/>
    <s v="M"/>
    <x v="2"/>
    <x v="5"/>
    <x v="5"/>
    <x v="0"/>
    <m/>
    <n v="1915"/>
    <x v="66"/>
    <m/>
    <s v="all"/>
    <x v="67"/>
    <d v="2022-12-31T00:00:00"/>
    <d v="2023-01-31T00:00:00"/>
    <n v="31"/>
    <n v="15369"/>
    <n v="15590.6"/>
    <m/>
    <m/>
    <m/>
    <m/>
    <m/>
    <m/>
    <n v="1"/>
    <m/>
    <n v="221.60000000000036"/>
    <n v="100"/>
    <n v="103.69"/>
    <n v="115"/>
    <n v="116.36"/>
    <n v="1458"/>
    <n v="1476.64"/>
    <n v="1199"/>
    <n v="1218.8900000000001"/>
    <n v="951"/>
    <n v="976.33"/>
    <n v="68.910000000000196"/>
    <n v="2.222903225806458"/>
    <x v="33"/>
  </r>
  <r>
    <x v="0"/>
    <s v="M"/>
    <x v="2"/>
    <x v="5"/>
    <x v="5"/>
    <x v="0"/>
    <m/>
    <n v="1915"/>
    <x v="67"/>
    <m/>
    <s v="all"/>
    <x v="68"/>
    <d v="2023-01-31T00:00:00"/>
    <d v="2023-02-28T00:00:00"/>
    <n v="28"/>
    <n v="15590.6"/>
    <n v="15811.8"/>
    <m/>
    <m/>
    <m/>
    <m/>
    <m/>
    <m/>
    <n v="1"/>
    <m/>
    <n v="221.19999999999891"/>
    <n v="103.69"/>
    <n v="106.83"/>
    <n v="116.36"/>
    <n v="117.52"/>
    <n v="1476.64"/>
    <n v="1495.34"/>
    <n v="1218.8900000000001"/>
    <n v="1237.02"/>
    <n v="976.33"/>
    <n v="990.44"/>
    <n v="55.239999999999668"/>
    <n v="1.9728571428571311"/>
    <x v="20"/>
  </r>
  <r>
    <x v="0"/>
    <s v="M"/>
    <x v="2"/>
    <x v="5"/>
    <x v="5"/>
    <x v="0"/>
    <m/>
    <n v="1915"/>
    <x v="68"/>
    <m/>
    <s v="all"/>
    <x v="69"/>
    <d v="2023-02-28T00:00:00"/>
    <d v="2023-03-31T00:00:00"/>
    <n v="31"/>
    <n v="15811.8"/>
    <n v="16012"/>
    <m/>
    <m/>
    <m/>
    <m/>
    <m/>
    <m/>
    <n v="1"/>
    <m/>
    <n v="200.20000000000073"/>
    <n v="106.83"/>
    <n v="110.79"/>
    <n v="117.52"/>
    <n v="118.8"/>
    <n v="1495.34"/>
    <n v="1514.3"/>
    <n v="1237.02"/>
    <n v="1255.44"/>
    <n v="990.44"/>
    <n v="990.27"/>
    <n v="42.450000000000045"/>
    <n v="1.3693548387096788"/>
    <x v="34"/>
  </r>
  <r>
    <x v="0"/>
    <s v="M"/>
    <x v="2"/>
    <x v="5"/>
    <x v="5"/>
    <x v="0"/>
    <m/>
    <n v="1915"/>
    <x v="69"/>
    <m/>
    <s v="all"/>
    <x v="70"/>
    <d v="2023-03-31T00:00:00"/>
    <d v="2023-04-30T00:00:00"/>
    <n v="30"/>
    <n v="16012"/>
    <n v="16153.4"/>
    <m/>
    <m/>
    <m/>
    <m/>
    <m/>
    <m/>
    <n v="1"/>
    <m/>
    <n v="141.39999999999964"/>
    <n v="110.79"/>
    <n v="114.34"/>
    <n v="118.8"/>
    <n v="119.2"/>
    <n v="1514.3"/>
    <n v="1527.93"/>
    <n v="1255.44"/>
    <n v="1269.1099999999999"/>
    <n v="990.27"/>
    <n v="1000.62"/>
    <n v="41.599999999999909"/>
    <n v="1.3866666666666636"/>
    <x v="35"/>
  </r>
  <r>
    <x v="0"/>
    <s v="M"/>
    <x v="2"/>
    <x v="5"/>
    <x v="5"/>
    <x v="0"/>
    <m/>
    <n v="1915"/>
    <x v="70"/>
    <m/>
    <s v="all"/>
    <x v="71"/>
    <d v="2023-04-30T00:00:00"/>
    <d v="2023-05-06T00:00:00"/>
    <n v="6"/>
    <n v="16153.4"/>
    <n v="16184"/>
    <m/>
    <m/>
    <m/>
    <m/>
    <m/>
    <m/>
    <n v="1"/>
    <m/>
    <n v="30.600000000000364"/>
    <n v="114.34"/>
    <n v="115"/>
    <n v="119.2"/>
    <n v="119"/>
    <n v="1527.93"/>
    <n v="1530"/>
    <n v="1269.1099999999999"/>
    <n v="1272"/>
    <n v="1000.62"/>
    <n v="1002"/>
    <n v="6.8000000000000682"/>
    <n v="1.1333333333333446"/>
    <x v="36"/>
  </r>
  <r>
    <x v="0"/>
    <s v="M"/>
    <x v="2"/>
    <x v="5"/>
    <x v="5"/>
    <x v="0"/>
    <m/>
    <n v="1915"/>
    <x v="71"/>
    <m/>
    <m/>
    <x v="72"/>
    <d v="2023-05-06T00:00:00"/>
    <d v="2023-05-31T00:00:00"/>
    <n v="25"/>
    <n v="16184"/>
    <n v="16184"/>
    <m/>
    <m/>
    <m/>
    <m/>
    <m/>
    <m/>
    <n v="1"/>
    <m/>
    <n v="0"/>
    <m/>
    <m/>
    <m/>
    <m/>
    <m/>
    <m/>
    <m/>
    <m/>
    <m/>
    <m/>
    <n v="0"/>
    <n v="0"/>
    <x v="4"/>
  </r>
  <r>
    <x v="0"/>
    <s v="M"/>
    <x v="2"/>
    <x v="5"/>
    <x v="5"/>
    <x v="0"/>
    <m/>
    <n v="1915"/>
    <x v="72"/>
    <m/>
    <m/>
    <x v="73"/>
    <d v="2023-05-31T00:00:00"/>
    <d v="2023-06-30T00:00:00"/>
    <n v="30"/>
    <n v="16184"/>
    <n v="16184"/>
    <m/>
    <m/>
    <m/>
    <m/>
    <m/>
    <m/>
    <n v="1"/>
    <m/>
    <n v="0"/>
    <m/>
    <m/>
    <m/>
    <m/>
    <m/>
    <m/>
    <m/>
    <m/>
    <m/>
    <m/>
    <n v="0"/>
    <n v="0"/>
    <x v="4"/>
  </r>
  <r>
    <x v="0"/>
    <s v="M"/>
    <x v="2"/>
    <x v="6"/>
    <x v="5"/>
    <x v="0"/>
    <m/>
    <n v="1915"/>
    <x v="73"/>
    <m/>
    <m/>
    <x v="74"/>
    <d v="2023-06-30T00:00:00"/>
    <d v="2023-07-31T00:00:00"/>
    <n v="31"/>
    <n v="16184"/>
    <n v="16184"/>
    <m/>
    <m/>
    <m/>
    <m/>
    <m/>
    <m/>
    <n v="1"/>
    <m/>
    <n v="0"/>
    <m/>
    <m/>
    <m/>
    <m/>
    <m/>
    <m/>
    <m/>
    <m/>
    <m/>
    <m/>
    <n v="0"/>
    <n v="0"/>
    <x v="4"/>
  </r>
  <r>
    <x v="0"/>
    <s v="M"/>
    <x v="2"/>
    <x v="6"/>
    <x v="5"/>
    <x v="0"/>
    <m/>
    <n v="1915"/>
    <x v="74"/>
    <m/>
    <m/>
    <x v="75"/>
    <d v="2023-07-31T00:00:00"/>
    <d v="2023-08-31T00:00:00"/>
    <n v="31"/>
    <n v="16184"/>
    <n v="16184"/>
    <m/>
    <m/>
    <m/>
    <m/>
    <m/>
    <m/>
    <n v="1"/>
    <m/>
    <n v="0"/>
    <m/>
    <m/>
    <m/>
    <m/>
    <m/>
    <m/>
    <m/>
    <m/>
    <m/>
    <m/>
    <n v="0"/>
    <n v="0"/>
    <x v="4"/>
  </r>
  <r>
    <x v="0"/>
    <s v="M"/>
    <x v="2"/>
    <x v="6"/>
    <x v="5"/>
    <x v="0"/>
    <m/>
    <n v="1915"/>
    <x v="75"/>
    <m/>
    <m/>
    <x v="76"/>
    <d v="2023-08-31T00:00:00"/>
    <d v="2023-09-30T00:00:00"/>
    <n v="30"/>
    <n v="16184"/>
    <n v="16184"/>
    <m/>
    <m/>
    <m/>
    <m/>
    <m/>
    <m/>
    <n v="1"/>
    <m/>
    <n v="0"/>
    <m/>
    <m/>
    <m/>
    <m/>
    <m/>
    <m/>
    <m/>
    <m/>
    <m/>
    <m/>
    <n v="0"/>
    <n v="0"/>
    <x v="4"/>
  </r>
  <r>
    <x v="0"/>
    <s v="M"/>
    <x v="2"/>
    <x v="6"/>
    <x v="5"/>
    <x v="0"/>
    <m/>
    <n v="1915"/>
    <x v="76"/>
    <m/>
    <m/>
    <x v="77"/>
    <d v="2023-09-30T00:00:00"/>
    <d v="2023-10-21T00:00:00"/>
    <n v="21"/>
    <n v="16184"/>
    <n v="16184"/>
    <m/>
    <m/>
    <m/>
    <m/>
    <m/>
    <m/>
    <n v="1"/>
    <m/>
    <n v="0"/>
    <m/>
    <m/>
    <m/>
    <m/>
    <m/>
    <m/>
    <m/>
    <m/>
    <m/>
    <m/>
    <n v="0"/>
    <n v="0"/>
    <x v="4"/>
  </r>
  <r>
    <x v="0"/>
    <s v="M"/>
    <x v="2"/>
    <x v="6"/>
    <x v="5"/>
    <x v="0"/>
    <m/>
    <n v="1915"/>
    <x v="77"/>
    <m/>
    <s v="all"/>
    <x v="78"/>
    <d v="2023-10-21T00:00:00"/>
    <d v="2023-10-31T00:00:00"/>
    <n v="10"/>
    <n v="16184"/>
    <n v="16213"/>
    <m/>
    <m/>
    <m/>
    <m/>
    <m/>
    <m/>
    <n v="1"/>
    <m/>
    <n v="29"/>
    <n v="133"/>
    <n v="133.58000000000001"/>
    <n v="124"/>
    <n v="124.75"/>
    <n v="1601"/>
    <n v="1602.37"/>
    <n v="1344"/>
    <n v="1344.91"/>
    <n v="1056"/>
    <n v="1057.44"/>
    <n v="5.0499999999999545"/>
    <n v="0.50499999999999545"/>
    <x v="37"/>
  </r>
  <r>
    <x v="0"/>
    <s v="M"/>
    <x v="2"/>
    <x v="6"/>
    <x v="5"/>
    <x v="0"/>
    <m/>
    <n v="1915"/>
    <x v="78"/>
    <m/>
    <s v="all"/>
    <x v="79"/>
    <d v="2023-10-31T00:00:00"/>
    <d v="2023-11-30T00:00:00"/>
    <n v="30"/>
    <n v="16213"/>
    <n v="16400.900000000001"/>
    <m/>
    <m/>
    <m/>
    <m/>
    <m/>
    <m/>
    <n v="1"/>
    <m/>
    <n v="187.90000000000146"/>
    <n v="133.58000000000001"/>
    <n v="137.13999999999999"/>
    <n v="124.75"/>
    <n v="125.82"/>
    <n v="1602.37"/>
    <n v="1619.1"/>
    <n v="1344.91"/>
    <n v="1360.61"/>
    <n v="1057.44"/>
    <n v="1067.27"/>
    <n v="46.889999999999645"/>
    <n v="1.5629999999999882"/>
    <x v="38"/>
  </r>
  <r>
    <x v="0"/>
    <s v="M"/>
    <x v="2"/>
    <x v="6"/>
    <x v="5"/>
    <x v="0"/>
    <m/>
    <n v="1915"/>
    <x v="79"/>
    <m/>
    <s v="all"/>
    <x v="80"/>
    <d v="2023-11-30T00:00:00"/>
    <d v="2023-12-31T00:00:00"/>
    <n v="31"/>
    <n v="16400.900000000001"/>
    <n v="16650"/>
    <m/>
    <m/>
    <m/>
    <m/>
    <m/>
    <m/>
    <n v="1"/>
    <m/>
    <n v="249.09999999999854"/>
    <n v="137.13999999999999"/>
    <n v="141"/>
    <n v="125.82"/>
    <n v="127"/>
    <n v="1619.1"/>
    <n v="1638"/>
    <n v="1360.61"/>
    <n v="1379"/>
    <n v="1067.27"/>
    <n v="1081"/>
    <n v="56.060000000000173"/>
    <n v="1.8083870967741991"/>
    <x v="0"/>
  </r>
  <r>
    <x v="0"/>
    <s v="M"/>
    <x v="2"/>
    <x v="6"/>
    <x v="6"/>
    <x v="0"/>
    <m/>
    <n v="1915"/>
    <x v="80"/>
    <m/>
    <s v="all"/>
    <x v="81"/>
    <d v="2023-12-31T00:00:00"/>
    <d v="2024-01-31T00:00:00"/>
    <n v="31"/>
    <n v="16650"/>
    <n v="16934.5"/>
    <m/>
    <m/>
    <m/>
    <m/>
    <m/>
    <m/>
    <n v="1"/>
    <m/>
    <n v="284.5"/>
    <n v="141"/>
    <n v="145.16999999999999"/>
    <n v="127"/>
    <n v="128.13"/>
    <n v="1638"/>
    <n v="1658.26"/>
    <n v="1379"/>
    <n v="1397.93"/>
    <n v="1081"/>
    <n v="1095.8"/>
    <n v="59.289999999999964"/>
    <n v="1.9125806451612892"/>
    <x v="39"/>
  </r>
  <r>
    <x v="0"/>
    <s v="M"/>
    <x v="2"/>
    <x v="6"/>
    <x v="6"/>
    <x v="0"/>
    <m/>
    <n v="1915"/>
    <x v="81"/>
    <m/>
    <s v="all"/>
    <x v="82"/>
    <d v="2024-01-31T00:00:00"/>
    <d v="2024-02-29T00:00:00"/>
    <n v="29"/>
    <n v="16934.5"/>
    <n v="17118.7"/>
    <m/>
    <m/>
    <m/>
    <m/>
    <m/>
    <m/>
    <n v="1"/>
    <m/>
    <n v="184.20000000000073"/>
    <n v="145.16999999999999"/>
    <n v="148.87"/>
    <n v="128.13"/>
    <n v="129.34"/>
    <n v="1658.26"/>
    <n v="1676.55"/>
    <n v="1397.93"/>
    <n v="1415.58"/>
    <n v="1095.8"/>
    <n v="1109.02"/>
    <n v="54.069999999999936"/>
    <n v="1.8644827586206874"/>
    <x v="40"/>
  </r>
  <r>
    <x v="0"/>
    <s v="M"/>
    <x v="2"/>
    <x v="6"/>
    <x v="6"/>
    <x v="0"/>
    <m/>
    <n v="1915"/>
    <x v="82"/>
    <m/>
    <s v="all"/>
    <x v="83"/>
    <d v="2024-02-29T00:00:00"/>
    <d v="2024-03-31T00:00:00"/>
    <n v="31"/>
    <n v="17118.7"/>
    <n v="17308.2"/>
    <m/>
    <m/>
    <m/>
    <m/>
    <m/>
    <m/>
    <n v="1"/>
    <m/>
    <n v="189.5"/>
    <n v="148.87"/>
    <n v="152.52000000000001"/>
    <n v="129.34"/>
    <n v="130.55000000000001"/>
    <n v="1676.55"/>
    <n v="1696.24"/>
    <n v="1415.58"/>
    <n v="1433.17"/>
    <n v="1109.02"/>
    <n v="1122.4000000000001"/>
    <n v="55.520000000000209"/>
    <n v="1.7909677419354906"/>
    <x v="41"/>
  </r>
  <r>
    <x v="0"/>
    <s v="M"/>
    <x v="2"/>
    <x v="6"/>
    <x v="6"/>
    <x v="0"/>
    <m/>
    <n v="1915"/>
    <x v="83"/>
    <m/>
    <s v="all"/>
    <x v="84"/>
    <d v="2024-03-31T00:00:00"/>
    <d v="2024-04-30T00:00:00"/>
    <n v="30"/>
    <n v="17308.2"/>
    <n v="17445.3"/>
    <m/>
    <m/>
    <m/>
    <m/>
    <m/>
    <m/>
    <n v="1"/>
    <m/>
    <n v="137.09999999999854"/>
    <n v="152.52000000000001"/>
    <n v="155.94999999999999"/>
    <n v="130.55000000000001"/>
    <n v="131.76"/>
    <n v="1696.24"/>
    <n v="1710.66"/>
    <n v="1433.17"/>
    <n v="1446.34"/>
    <n v="1122.4000000000001"/>
    <n v="1134.0899999999999"/>
    <n v="43.919999999999618"/>
    <n v="1.4639999999999873"/>
    <x v="42"/>
  </r>
  <r>
    <x v="0"/>
    <s v="M"/>
    <x v="2"/>
    <x v="6"/>
    <x v="6"/>
    <x v="0"/>
    <m/>
    <n v="1915"/>
    <x v="84"/>
    <m/>
    <s v="all"/>
    <x v="85"/>
    <d v="2024-04-30T00:00:00"/>
    <d v="2024-05-18T00:00:00"/>
    <n v="18"/>
    <n v="17445.3"/>
    <n v="17507"/>
    <m/>
    <m/>
    <m/>
    <m/>
    <m/>
    <m/>
    <n v="1"/>
    <m/>
    <n v="61.700000000000728"/>
    <n v="155.94999999999999"/>
    <n v="157"/>
    <n v="131.76"/>
    <n v="132"/>
    <n v="1710.66"/>
    <n v="1718"/>
    <n v="1446.34"/>
    <n v="1453"/>
    <n v="1134.0899999999999"/>
    <n v="1140"/>
    <n v="21.200000000000045"/>
    <n v="1.1777777777777803"/>
    <x v="43"/>
  </r>
  <r>
    <x v="0"/>
    <s v="M"/>
    <x v="2"/>
    <x v="6"/>
    <x v="6"/>
    <x v="0"/>
    <m/>
    <n v="1915"/>
    <x v="85"/>
    <m/>
    <m/>
    <x v="86"/>
    <d v="2024-05-18T00:00:00"/>
    <d v="2024-05-31T00:00:00"/>
    <n v="13"/>
    <n v="17507"/>
    <n v="17507"/>
    <m/>
    <m/>
    <m/>
    <m/>
    <m/>
    <m/>
    <n v="1"/>
    <m/>
    <n v="0"/>
    <n v="157"/>
    <n v="159.19999999999999"/>
    <n v="132"/>
    <n v="132.97"/>
    <n v="1718"/>
    <n v="1723.48"/>
    <n v="1453"/>
    <n v="1459.07"/>
    <n v="1140"/>
    <n v="1145.48"/>
    <n v="20.200000000000045"/>
    <n v="1.5538461538461574"/>
    <x v="4"/>
  </r>
  <r>
    <x v="0"/>
    <s v="M"/>
    <x v="2"/>
    <x v="6"/>
    <x v="6"/>
    <x v="0"/>
    <m/>
    <n v="1915"/>
    <x v="86"/>
    <m/>
    <m/>
    <x v="87"/>
    <d v="2024-05-31T00:00:00"/>
    <d v="2024-06-30T00:00:00"/>
    <n v="30"/>
    <n v="17507"/>
    <n v="17507"/>
    <m/>
    <m/>
    <m/>
    <m/>
    <m/>
    <m/>
    <n v="1"/>
    <m/>
    <n v="0"/>
    <n v="159.19999999999999"/>
    <n v="161.97999999999999"/>
    <n v="132.97"/>
    <n v="133.77000000000001"/>
    <n v="1723.48"/>
    <n v="1733.36"/>
    <n v="1459.07"/>
    <n v="1470.65"/>
    <n v="1145.48"/>
    <n v="1155.1199999999999"/>
    <n v="34.679999999999836"/>
    <n v="1.1559999999999946"/>
    <x v="4"/>
  </r>
  <r>
    <x v="0"/>
    <s v="M"/>
    <x v="2"/>
    <x v="7"/>
    <x v="6"/>
    <x v="0"/>
    <m/>
    <n v="1915"/>
    <x v="87"/>
    <m/>
    <m/>
    <x v="88"/>
    <d v="2024-06-30T00:00:00"/>
    <d v="2024-07-31T00:00:00"/>
    <n v="31"/>
    <n v="17507"/>
    <n v="17507"/>
    <m/>
    <m/>
    <m/>
    <m/>
    <m/>
    <m/>
    <n v="1"/>
    <m/>
    <n v="0"/>
    <n v="161.97999999999999"/>
    <n v="164.75"/>
    <n v="133.77000000000001"/>
    <n v="134.53"/>
    <n v="1733.36"/>
    <n v="1741.95"/>
    <n v="1470.65"/>
    <n v="1481.4"/>
    <n v="1155.1199999999999"/>
    <n v="1165"/>
    <n v="32.750000000000227"/>
    <n v="1.0564516129032331"/>
    <x v="4"/>
  </r>
  <r>
    <x v="0"/>
    <s v="M"/>
    <x v="2"/>
    <x v="7"/>
    <x v="6"/>
    <x v="0"/>
    <m/>
    <n v="1915"/>
    <x v="88"/>
    <m/>
    <m/>
    <x v="89"/>
    <d v="2024-07-31T00:00:00"/>
    <d v="2024-08-31T00:00:00"/>
    <n v="31"/>
    <n v="17507"/>
    <n v="17507"/>
    <m/>
    <m/>
    <m/>
    <m/>
    <m/>
    <m/>
    <n v="1"/>
    <m/>
    <n v="0"/>
    <n v="164.75"/>
    <n v="167.41"/>
    <n v="134.53"/>
    <n v="135.46"/>
    <n v="1741.95"/>
    <n v="1750.63"/>
    <n v="1481.4"/>
    <n v="1492.23"/>
    <n v="1165"/>
    <n v="1175"/>
    <n v="33.099999999999909"/>
    <n v="1.067741935483868"/>
    <x v="4"/>
  </r>
  <r>
    <x v="0"/>
    <s v="M"/>
    <x v="2"/>
    <x v="7"/>
    <x v="6"/>
    <x v="0"/>
    <m/>
    <n v="1915"/>
    <x v="89"/>
    <m/>
    <m/>
    <x v="90"/>
    <d v="2024-08-31T00:00:00"/>
    <d v="2024-09-30T00:00:00"/>
    <n v="30"/>
    <n v="17507"/>
    <n v="17507"/>
    <m/>
    <m/>
    <m/>
    <m/>
    <m/>
    <m/>
    <n v="1"/>
    <m/>
    <n v="0"/>
    <n v="167.41"/>
    <n v="168"/>
    <n v="135.46"/>
    <n v="135.80000000000001"/>
    <n v="1750.63"/>
    <n v="1762"/>
    <n v="1492.23"/>
    <n v="1515"/>
    <n v="1175"/>
    <n v="1185"/>
    <n v="45.069999999999936"/>
    <n v="1.5023333333333313"/>
    <x v="4"/>
  </r>
  <r>
    <x v="0"/>
    <s v="M"/>
    <x v="2"/>
    <x v="7"/>
    <x v="6"/>
    <x v="0"/>
    <m/>
    <n v="1915"/>
    <x v="90"/>
    <m/>
    <m/>
    <x v="108"/>
    <d v="2024-09-30T00:00:00"/>
    <d v="2024-10-12T00:00:00"/>
    <n v="12"/>
    <n v="17507"/>
    <n v="17512"/>
    <m/>
    <m/>
    <m/>
    <m/>
    <m/>
    <m/>
    <n v="1"/>
    <m/>
    <n v="5"/>
    <n v="168"/>
    <n v="171"/>
    <n v="135.80000000000001"/>
    <n v="136"/>
    <n v="1762"/>
    <n v="1771"/>
    <n v="1515"/>
    <n v="1515"/>
    <n v="1185"/>
    <n v="1190"/>
    <n v="17.200000000000045"/>
    <n v="1.4333333333333371"/>
    <x v="4"/>
  </r>
  <r>
    <x v="0"/>
    <s v="M"/>
    <x v="2"/>
    <x v="7"/>
    <x v="6"/>
    <x v="0"/>
    <m/>
    <n v="1915"/>
    <x v="91"/>
    <m/>
    <s v="all"/>
    <x v="109"/>
    <d v="2024-10-12T00:00:00"/>
    <d v="2024-11-30T00:00:00"/>
    <n v="49"/>
    <n v="17512"/>
    <n v="17769.5"/>
    <m/>
    <m/>
    <m/>
    <m/>
    <m/>
    <m/>
    <n v="1"/>
    <m/>
    <n v="257.5"/>
    <n v="171"/>
    <n v="176.45"/>
    <n v="136"/>
    <n v="138.26"/>
    <n v="1771"/>
    <n v="1800.65"/>
    <n v="1515"/>
    <n v="1544.04"/>
    <n v="1190"/>
    <n v="1210.19"/>
    <n v="86.590000000000146"/>
    <n v="1.76714285714286"/>
    <x v="55"/>
  </r>
  <r>
    <x v="0"/>
    <s v="M"/>
    <x v="2"/>
    <x v="7"/>
    <x v="6"/>
    <x v="0"/>
    <m/>
    <n v="1915"/>
    <x v="92"/>
    <m/>
    <s v="all"/>
    <x v="93"/>
    <d v="2024-11-30T00:00:00"/>
    <d v="2024-12-31T00:00:00"/>
    <n v="31"/>
    <n v="17769.5"/>
    <n v="18021"/>
    <m/>
    <m/>
    <m/>
    <m/>
    <m/>
    <m/>
    <n v="1"/>
    <m/>
    <n v="251.5"/>
    <n v="176.45"/>
    <n v="179"/>
    <n v="138.26"/>
    <n v="139"/>
    <n v="1800.65"/>
    <n v="1819"/>
    <n v="1544.04"/>
    <n v="1563"/>
    <n v="1210.19"/>
    <n v="1222"/>
    <n v="52.409999999999854"/>
    <n v="1.6906451612903179"/>
    <x v="45"/>
  </r>
  <r>
    <x v="0"/>
    <s v="M"/>
    <x v="2"/>
    <x v="7"/>
    <x v="7"/>
    <x v="0"/>
    <m/>
    <n v="1915"/>
    <x v="93"/>
    <m/>
    <s v="all"/>
    <x v="94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M"/>
    <x v="2"/>
    <x v="7"/>
    <x v="7"/>
    <x v="0"/>
    <m/>
    <n v="1915"/>
    <x v="94"/>
    <m/>
    <s v="all"/>
    <x v="95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M"/>
    <x v="2"/>
    <x v="7"/>
    <x v="7"/>
    <x v="0"/>
    <m/>
    <n v="1915"/>
    <x v="95"/>
    <m/>
    <s v="all"/>
    <x v="96"/>
    <m/>
    <m/>
    <n v="0"/>
    <m/>
    <m/>
    <m/>
    <m/>
    <m/>
    <m/>
    <m/>
    <m/>
    <n v="1"/>
    <m/>
    <n v="0"/>
    <m/>
    <n v="24"/>
    <m/>
    <n v="8"/>
    <m/>
    <n v="128"/>
    <m/>
    <n v="122"/>
    <m/>
    <n v="91"/>
    <n v="373"/>
    <e v="#DIV/0!"/>
    <x v="13"/>
  </r>
  <r>
    <x v="0"/>
    <s v="M"/>
    <x v="2"/>
    <x v="7"/>
    <x v="7"/>
    <x v="0"/>
    <m/>
    <n v="1915"/>
    <x v="96"/>
    <m/>
    <s v="all"/>
    <x v="97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M"/>
    <x v="2"/>
    <x v="7"/>
    <x v="7"/>
    <x v="0"/>
    <m/>
    <n v="1915"/>
    <x v="97"/>
    <m/>
    <s v="all"/>
    <x v="98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M"/>
    <x v="2"/>
    <x v="7"/>
    <x v="7"/>
    <x v="0"/>
    <m/>
    <n v="1915"/>
    <x v="98"/>
    <m/>
    <m/>
    <x v="99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M"/>
    <x v="2"/>
    <x v="7"/>
    <x v="7"/>
    <x v="0"/>
    <m/>
    <n v="1915"/>
    <x v="99"/>
    <m/>
    <m/>
    <x v="100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M"/>
    <x v="2"/>
    <x v="8"/>
    <x v="7"/>
    <x v="0"/>
    <m/>
    <n v="1915"/>
    <x v="100"/>
    <m/>
    <m/>
    <x v="101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M"/>
    <x v="2"/>
    <x v="8"/>
    <x v="7"/>
    <x v="0"/>
    <m/>
    <n v="1915"/>
    <x v="101"/>
    <m/>
    <m/>
    <x v="102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M"/>
    <x v="2"/>
    <x v="8"/>
    <x v="7"/>
    <x v="0"/>
    <m/>
    <n v="1915"/>
    <x v="102"/>
    <m/>
    <m/>
    <x v="103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M"/>
    <x v="2"/>
    <x v="8"/>
    <x v="7"/>
    <x v="0"/>
    <m/>
    <n v="1915"/>
    <x v="103"/>
    <m/>
    <m/>
    <x v="104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M"/>
    <x v="2"/>
    <x v="8"/>
    <x v="7"/>
    <x v="0"/>
    <m/>
    <n v="1915"/>
    <x v="104"/>
    <m/>
    <m/>
    <x v="105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0"/>
    <s v="M"/>
    <x v="2"/>
    <x v="8"/>
    <x v="7"/>
    <x v="0"/>
    <m/>
    <n v="1915"/>
    <x v="105"/>
    <m/>
    <m/>
    <x v="106"/>
    <m/>
    <m/>
    <n v="0"/>
    <m/>
    <m/>
    <m/>
    <m/>
    <m/>
    <m/>
    <m/>
    <m/>
    <n v="1"/>
    <m/>
    <n v="0"/>
    <m/>
    <m/>
    <m/>
    <m/>
    <m/>
    <m/>
    <m/>
    <m/>
    <m/>
    <m/>
    <n v="0"/>
    <e v="#DIV/0!"/>
    <x v="13"/>
  </r>
  <r>
    <x v="1"/>
    <m/>
    <x v="1"/>
    <x v="9"/>
    <x v="8"/>
    <x v="1"/>
    <m/>
    <m/>
    <x v="107"/>
    <m/>
    <m/>
    <x v="107"/>
    <m/>
    <m/>
    <m/>
    <m/>
    <m/>
    <m/>
    <m/>
    <m/>
    <m/>
    <m/>
    <m/>
    <m/>
    <m/>
    <m/>
    <m/>
    <m/>
    <m/>
    <m/>
    <m/>
    <m/>
    <m/>
    <m/>
    <m/>
    <m/>
    <m/>
    <m/>
    <x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1000000}" name="Tableau croisé dynamique2" cacheId="11" applyNumberFormats="0" applyBorderFormats="0" applyFontFormats="0" applyPatternFormats="0" applyAlignmentFormats="0" applyWidthHeightFormats="1" dataCaption="Valeurs" updatedVersion="8" minRefreshableVersion="3" useAutoFormatting="1" rowGrandTotals="0" colGrandTotals="0" itemPrintTitles="1" createdVersion="4" indent="0" compact="0" compactData="0" multipleFieldFilters="0" chartFormat="1" rowHeaderCaption=" RESIDENCE">
  <location ref="B176:H189" firstHeaderRow="0" firstDataRow="1" firstDataCol="4" rowPageCount="2" colPageCount="1"/>
  <pivotFields count="39">
    <pivotField compact="0" outline="0" showAll="0" defaultSubtotal="0">
      <items count="2">
        <item x="0"/>
        <item x="1"/>
      </items>
    </pivotField>
    <pivotField compact="0" outline="0" showAll="0" defaultSubtotal="0"/>
    <pivotField axis="axisRow" compact="0" outline="0" showAll="0" defaultSubtotal="0">
      <items count="3">
        <item h="1" x="1"/>
        <item h="1" x="0"/>
        <item x="2"/>
      </items>
    </pivotField>
    <pivotField axis="axisPage" compact="0" outline="0" showAll="0" defaultSubtotal="0">
      <items count="10">
        <item x="9"/>
        <item x="0"/>
        <item x="1"/>
        <item x="2"/>
        <item x="3"/>
        <item x="4"/>
        <item x="5"/>
        <item x="6"/>
        <item x="7"/>
        <item x="8"/>
      </items>
    </pivotField>
    <pivotField axis="axisPage" compact="0" outline="0" showAll="0" defaultSubtotal="0">
      <items count="9">
        <item x="0"/>
        <item x="1"/>
        <item x="2"/>
        <item x="3"/>
        <item x="4"/>
        <item x="5"/>
        <item x="6"/>
        <item x="7"/>
        <item x="8"/>
      </items>
    </pivotField>
    <pivotField axis="axisRow" compact="0" outline="0" showAll="0" defaultSubtotal="0">
      <items count="2">
        <item x="0"/>
        <item x="1"/>
      </items>
    </pivotField>
    <pivotField compact="0" outline="0" showAll="0" defaultSubtotal="0"/>
    <pivotField compact="0" outline="0" showAll="0" defaultSubtotal="0"/>
    <pivotField axis="axisRow" compact="0" outline="0" showAll="0" defaultSubtotal="0">
      <items count="10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7"/>
        <item x="104"/>
        <item x="105"/>
        <item x="106"/>
      </items>
    </pivotField>
    <pivotField compact="0" outline="0" showAll="0" defaultSubtotal="0"/>
    <pivotField compact="0" outline="0" showAll="0" defaultSubtotal="0"/>
    <pivotField axis="axisRow" compact="0" outline="0" showAll="0" defaultSubtotal="0">
      <items count="113">
        <item x="30"/>
        <item x="0"/>
        <item x="1"/>
        <item x="2"/>
        <item m="1" x="111"/>
        <item x="3"/>
        <item x="4"/>
        <item x="5"/>
        <item x="6"/>
        <item x="7"/>
        <item x="8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4"/>
        <item x="25"/>
        <item x="26"/>
        <item x="27"/>
        <item x="28"/>
        <item x="29"/>
        <item x="31"/>
        <item x="32"/>
        <item x="33"/>
        <item x="34"/>
        <item x="35"/>
        <item x="107"/>
        <item x="38"/>
        <item x="39"/>
        <item x="40"/>
        <item x="41"/>
        <item x="42"/>
        <item x="43"/>
        <item x="45"/>
        <item x="46"/>
        <item x="23"/>
        <item x="36"/>
        <item x="44"/>
        <item x="47"/>
        <item x="48"/>
        <item x="49"/>
        <item x="50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m="1" x="110"/>
        <item m="1" x="112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108"/>
        <item x="109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9"/>
        <item x="37"/>
        <item x="51"/>
        <item x="64"/>
        <item x="65"/>
        <item x="78"/>
        <item x="91"/>
        <item x="92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numFmtId="2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dataField="1" compact="0" outline="0" showAll="0" defaultSubtotal="0">
      <items count="78">
        <item x="2"/>
        <item x="0"/>
        <item x="1"/>
        <item m="1" x="75"/>
        <item x="13"/>
        <item x="50"/>
        <item m="1" x="77"/>
        <item x="4"/>
        <item m="1" x="72"/>
        <item x="6"/>
        <item x="9"/>
        <item x="3"/>
        <item x="7"/>
        <item x="5"/>
        <item x="51"/>
        <item x="52"/>
        <item x="8"/>
        <item x="10"/>
        <item x="11"/>
        <item m="1" x="74"/>
        <item x="12"/>
        <item x="14"/>
        <item x="15"/>
        <item x="16"/>
        <item x="17"/>
        <item x="19"/>
        <item x="20"/>
        <item x="21"/>
        <item x="22"/>
        <item m="1" x="76"/>
        <item x="23"/>
        <item x="24"/>
        <item x="25"/>
        <item x="18"/>
        <item x="53"/>
        <item m="1" x="73"/>
        <item x="54"/>
        <item x="26"/>
        <item x="27"/>
        <item x="28"/>
        <item x="29"/>
        <item x="30"/>
        <item x="31"/>
        <item x="32"/>
        <item x="33"/>
        <item x="34"/>
        <item x="35"/>
        <item x="36"/>
        <item m="1" x="67"/>
        <item m="1" x="68"/>
        <item m="1" x="69"/>
        <item m="1" x="70"/>
        <item m="1" x="65"/>
        <item m="1" x="71"/>
        <item m="1" x="64"/>
        <item x="37"/>
        <item x="38"/>
        <item x="39"/>
        <item m="1" x="66"/>
        <item m="1" x="62"/>
        <item m="1" x="63"/>
        <item x="40"/>
        <item x="41"/>
        <item x="42"/>
        <item x="43"/>
        <item m="1" x="58"/>
        <item x="45"/>
        <item m="1" x="59"/>
        <item m="1" x="60"/>
        <item m="1" x="61"/>
        <item x="44"/>
        <item m="1" x="57"/>
        <item x="55"/>
        <item x="46"/>
        <item m="1" x="56"/>
        <item x="47"/>
        <item x="48"/>
        <item x="49"/>
      </items>
    </pivotField>
  </pivotFields>
  <rowFields count="4">
    <field x="2"/>
    <field x="5"/>
    <field x="8"/>
    <field x="11"/>
  </rowFields>
  <rowItems count="13">
    <i>
      <x v="2"/>
      <x/>
      <x v="80"/>
      <x v="79"/>
    </i>
    <i r="2">
      <x v="81"/>
      <x v="80"/>
    </i>
    <i r="2">
      <x v="82"/>
      <x v="81"/>
    </i>
    <i r="2">
      <x v="83"/>
      <x v="82"/>
    </i>
    <i r="2">
      <x v="84"/>
      <x v="83"/>
    </i>
    <i r="2">
      <x v="85"/>
      <x v="84"/>
    </i>
    <i r="2">
      <x v="86"/>
      <x v="85"/>
    </i>
    <i r="2">
      <x v="87"/>
      <x v="86"/>
    </i>
    <i r="2">
      <x v="88"/>
      <x v="87"/>
    </i>
    <i r="2">
      <x v="89"/>
      <x v="88"/>
    </i>
    <i r="2">
      <x v="90"/>
      <x v="89"/>
    </i>
    <i r="2">
      <x v="91"/>
      <x v="90"/>
    </i>
    <i r="2">
      <x v="92"/>
      <x v="91"/>
    </i>
  </rowItems>
  <colFields count="1">
    <field x="-2"/>
  </colFields>
  <colItems count="3">
    <i>
      <x/>
    </i>
    <i i="1">
      <x v="1"/>
    </i>
    <i i="2">
      <x v="2"/>
    </i>
  </colItems>
  <pageFields count="2">
    <pageField fld="4" item="6" hier="-1"/>
    <pageField fld="3" hier="-1"/>
  </pageFields>
  <dataFields count="3">
    <dataField name=" DJU" fld="38" baseField="11" baseItem="12"/>
    <dataField name="NT2 (MWh)" fld="25" baseField="11" baseItem="1"/>
    <dataField name="Conso ECS (MWh)" fld="36" baseField="11" baseItem="3"/>
  </dataFields>
  <formats count="37">
    <format dxfId="158">
      <pivotArea field="2" type="button" dataOnly="0" labelOnly="1" outline="0" axis="axisRow" fieldPosition="0"/>
    </format>
    <format dxfId="159">
      <pivotArea field="11" type="button" dataOnly="0" labelOnly="1" outline="0" axis="axisRow" fieldPosition="3"/>
    </format>
    <format dxfId="160">
      <pivotArea field="38" type="button" dataOnly="0" labelOnly="1" outline="0"/>
    </format>
    <format dxfId="161">
      <pivotArea field="2" type="button" dataOnly="0" labelOnly="1" outline="0" axis="axisRow" fieldPosition="0"/>
    </format>
    <format dxfId="162">
      <pivotArea field="11" type="button" dataOnly="0" labelOnly="1" outline="0" axis="axisRow" fieldPosition="3"/>
    </format>
    <format dxfId="163">
      <pivotArea field="38" type="button" dataOnly="0" labelOnly="1" outline="0"/>
    </format>
    <format dxfId="164">
      <pivotArea field="2" type="button" dataOnly="0" labelOnly="1" outline="0" axis="axisRow" fieldPosition="0"/>
    </format>
    <format dxfId="165">
      <pivotArea field="11" type="button" dataOnly="0" labelOnly="1" outline="0" axis="axisRow" fieldPosition="3"/>
    </format>
    <format dxfId="166">
      <pivotArea field="38" type="button" dataOnly="0" labelOnly="1" outline="0"/>
    </format>
    <format dxfId="167">
      <pivotArea field="2" type="button" dataOnly="0" labelOnly="1" outline="0" axis="axisRow" fieldPosition="0"/>
    </format>
    <format dxfId="168">
      <pivotArea field="11" type="button" dataOnly="0" labelOnly="1" outline="0" axis="axisRow" fieldPosition="3"/>
    </format>
    <format dxfId="169">
      <pivotArea field="38" type="button" dataOnly="0" labelOnly="1" outline="0"/>
    </format>
    <format dxfId="170">
      <pivotArea field="4" type="button" dataOnly="0" labelOnly="1" outline="0" axis="axisPage" fieldPosition="0"/>
    </format>
    <format dxfId="171">
      <pivotArea field="3" type="button" dataOnly="0" labelOnly="1" outline="0" axis="axisPage" fieldPosition="1"/>
    </format>
    <format dxfId="172">
      <pivotArea field="0" type="button" dataOnly="0" labelOnly="1" outline="0"/>
    </format>
    <format dxfId="17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7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75">
      <pivotArea grandRow="1" outline="0" collapsedLevelsAreSubtotals="1" fieldPosition="0"/>
    </format>
    <format dxfId="176">
      <pivotArea dataOnly="0" labelOnly="1" grandRow="1" outline="0" fieldPosition="0"/>
    </format>
    <format dxfId="177">
      <pivotArea grandRow="1" outline="0" collapsedLevelsAreSubtotals="1" fieldPosition="0"/>
    </format>
    <format dxfId="178">
      <pivotArea dataOnly="0" labelOnly="1" grandRow="1" outline="0" fieldPosition="0"/>
    </format>
    <format dxfId="179">
      <pivotArea grandRow="1" outline="0" collapsedLevelsAreSubtotals="1" fieldPosition="0"/>
    </format>
    <format dxfId="18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81">
      <pivotArea outline="0" collapsedLevelsAreSubtotals="1" fieldPosition="0"/>
    </format>
    <format dxfId="18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8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84">
      <pivotArea field="5" type="button" dataOnly="0" labelOnly="1" outline="0" axis="axisRow" fieldPosition="1"/>
    </format>
    <format dxfId="185">
      <pivotArea outline="0" collapsedLevelsAreSubtotals="1" fieldPosition="0">
        <references count="3">
          <reference field="2" count="0" selected="0"/>
          <reference field="5" count="0" selected="0"/>
          <reference field="8" count="1" selected="0">
            <x v="12"/>
          </reference>
        </references>
      </pivotArea>
    </format>
    <format dxfId="186">
      <pivotArea dataOnly="0" labelOnly="1" outline="0" offset="IV256" fieldPosition="0">
        <references count="2">
          <reference field="2" count="0" selected="0"/>
          <reference field="5" count="0"/>
        </references>
      </pivotArea>
    </format>
    <format dxfId="187">
      <pivotArea dataOnly="0" labelOnly="1" outline="0" fieldPosition="0">
        <references count="3">
          <reference field="2" count="0" selected="0"/>
          <reference field="5" count="0" selected="0"/>
          <reference field="8" count="1">
            <x v="12"/>
          </reference>
        </references>
      </pivotArea>
    </format>
    <format dxfId="188">
      <pivotArea dataOnly="0" labelOnly="1" outline="0" fieldPosition="0">
        <references count="4">
          <reference field="2" count="0" selected="0"/>
          <reference field="5" count="0" selected="0"/>
          <reference field="8" count="1" selected="0">
            <x v="12"/>
          </reference>
          <reference field="11" count="1">
            <x v="13"/>
          </reference>
        </references>
      </pivotArea>
    </format>
    <format dxfId="189">
      <pivotArea outline="0" collapsedLevelsAreSubtotals="1" fieldPosition="0">
        <references count="3">
          <reference field="2" count="0" selected="0"/>
          <reference field="5" count="0" selected="0"/>
          <reference field="8" count="1" selected="0">
            <x v="12"/>
          </reference>
        </references>
      </pivotArea>
    </format>
    <format dxfId="190">
      <pivotArea outline="0" collapsedLevelsAreSubtotals="1" fieldPosition="0">
        <references count="3">
          <reference field="2" count="0" selected="0"/>
          <reference field="5" count="0" selected="0"/>
          <reference field="8" count="1" selected="0">
            <x v="12"/>
          </reference>
        </references>
      </pivotArea>
    </format>
    <format dxfId="191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192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193">
      <pivotArea dataOnly="0" labelOnly="1" outline="0" offset="IV256" fieldPosition="0">
        <references count="1">
          <reference field="2" count="0"/>
        </references>
      </pivotArea>
    </format>
    <format dxfId="194">
      <pivotArea dataOnly="0" labelOnly="1" outline="0" offset="IV256" fieldPosition="0">
        <references count="2">
          <reference field="2" count="0" selected="0"/>
          <reference field="5" count="1">
            <x v="0"/>
          </reference>
        </references>
      </pivotArea>
    </format>
  </format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Tableau croisé dynamique1" cacheId="11" applyNumberFormats="0" applyBorderFormats="0" applyFontFormats="0" applyPatternFormats="0" applyAlignmentFormats="0" applyWidthHeightFormats="1" dataCaption="Valeurs" updatedVersion="8" minRefreshableVersion="3" useAutoFormatting="1" rowGrandTotals="0" colGrandTotals="0" itemPrintTitles="1" createdVersion="4" indent="0" compact="0" compactData="0" multipleFieldFilters="0" rowHeaderCaption=" RESIDENCE">
  <location ref="B33:G46" firstHeaderRow="0" firstDataRow="1" firstDataCol="4" rowPageCount="2" colPageCount="1"/>
  <pivotFields count="39">
    <pivotField compact="0" outline="0" showAll="0" defaultSubtotal="0">
      <items count="2">
        <item x="0"/>
        <item x="1"/>
      </items>
    </pivotField>
    <pivotField compact="0" outline="0" showAll="0" defaultSubtotal="0"/>
    <pivotField axis="axisRow" compact="0" outline="0" showAll="0" defaultSubtotal="0">
      <items count="3">
        <item h="1" x="1"/>
        <item x="0"/>
        <item h="1" x="2"/>
      </items>
    </pivotField>
    <pivotField axis="axisPage" compact="0" outline="0" showAll="0" defaultSubtotal="0">
      <items count="10">
        <item x="9"/>
        <item x="0"/>
        <item x="1"/>
        <item x="2"/>
        <item x="3"/>
        <item x="4"/>
        <item x="5"/>
        <item x="6"/>
        <item x="7"/>
        <item x="8"/>
      </items>
    </pivotField>
    <pivotField axis="axisPage" compact="0" outline="0" showAll="0" defaultSubtotal="0">
      <items count="9">
        <item x="0"/>
        <item x="1"/>
        <item x="2"/>
        <item x="3"/>
        <item x="4"/>
        <item x="5"/>
        <item x="6"/>
        <item x="7"/>
        <item x="8"/>
      </items>
    </pivotField>
    <pivotField axis="axisRow" compact="0" outline="0" showAll="0" defaultSubtotal="0">
      <items count="2">
        <item x="0"/>
        <item x="1"/>
      </items>
    </pivotField>
    <pivotField compact="0" outline="0" showAll="0" defaultSubtotal="0"/>
    <pivotField compact="0" outline="0" showAll="0" defaultSubtotal="0"/>
    <pivotField axis="axisRow" compact="0" outline="0" showAll="0" defaultSubtotal="0">
      <items count="10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7"/>
        <item x="104"/>
        <item x="105"/>
        <item x="106"/>
      </items>
    </pivotField>
    <pivotField compact="0" outline="0" showAll="0" defaultSubtotal="0"/>
    <pivotField compact="0" outline="0" showAll="0" defaultSubtotal="0"/>
    <pivotField axis="axisRow" compact="0" outline="0" showAll="0" defaultSubtotal="0">
      <items count="113">
        <item x="30"/>
        <item x="0"/>
        <item x="1"/>
        <item x="2"/>
        <item m="1" x="111"/>
        <item x="3"/>
        <item x="4"/>
        <item x="5"/>
        <item x="6"/>
        <item x="7"/>
        <item x="8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4"/>
        <item x="25"/>
        <item x="26"/>
        <item x="27"/>
        <item x="28"/>
        <item x="29"/>
        <item x="31"/>
        <item x="32"/>
        <item x="33"/>
        <item x="34"/>
        <item x="35"/>
        <item x="107"/>
        <item x="38"/>
        <item x="39"/>
        <item x="40"/>
        <item x="41"/>
        <item x="42"/>
        <item x="43"/>
        <item x="45"/>
        <item x="46"/>
        <item x="23"/>
        <item x="36"/>
        <item x="44"/>
        <item x="47"/>
        <item x="48"/>
        <item x="49"/>
        <item x="50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m="1" x="110"/>
        <item m="1" x="112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9"/>
        <item x="80"/>
        <item x="81"/>
        <item x="82"/>
        <item x="84"/>
        <item x="85"/>
        <item x="86"/>
        <item x="87"/>
        <item x="88"/>
        <item x="89"/>
        <item x="90"/>
        <item x="108"/>
        <item x="109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9"/>
        <item x="37"/>
        <item x="51"/>
        <item x="64"/>
        <item x="65"/>
        <item x="78"/>
        <item x="91"/>
        <item x="92"/>
        <item x="83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numFmtId="2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>
      <items count="78">
        <item x="2"/>
        <item x="0"/>
        <item x="1"/>
        <item m="1" x="75"/>
        <item x="13"/>
        <item x="50"/>
        <item m="1" x="77"/>
        <item x="4"/>
        <item m="1" x="72"/>
        <item x="6"/>
        <item x="9"/>
        <item x="3"/>
        <item x="7"/>
        <item x="5"/>
        <item x="51"/>
        <item x="52"/>
        <item x="8"/>
        <item x="10"/>
        <item x="11"/>
        <item m="1" x="74"/>
        <item x="12"/>
        <item x="14"/>
        <item x="15"/>
        <item x="16"/>
        <item x="17"/>
        <item x="19"/>
        <item x="20"/>
        <item x="21"/>
        <item x="22"/>
        <item m="1" x="76"/>
        <item x="23"/>
        <item x="24"/>
        <item x="25"/>
        <item x="18"/>
        <item x="53"/>
        <item m="1" x="73"/>
        <item x="54"/>
        <item x="26"/>
        <item x="27"/>
        <item x="28"/>
        <item x="29"/>
        <item x="30"/>
        <item x="31"/>
        <item x="32"/>
        <item x="33"/>
        <item x="34"/>
        <item x="35"/>
        <item x="36"/>
        <item m="1" x="67"/>
        <item m="1" x="68"/>
        <item m="1" x="69"/>
        <item m="1" x="70"/>
        <item m="1" x="65"/>
        <item m="1" x="71"/>
        <item m="1" x="64"/>
        <item x="37"/>
        <item x="38"/>
        <item x="39"/>
        <item m="1" x="66"/>
        <item m="1" x="62"/>
        <item m="1" x="63"/>
        <item x="40"/>
        <item x="41"/>
        <item x="42"/>
        <item x="43"/>
        <item m="1" x="58"/>
        <item x="45"/>
        <item m="1" x="59"/>
        <item m="1" x="60"/>
        <item m="1" x="61"/>
        <item x="44"/>
        <item m="1" x="57"/>
        <item x="55"/>
        <item x="46"/>
        <item m="1" x="56"/>
        <item x="47"/>
        <item x="48"/>
        <item x="49"/>
      </items>
    </pivotField>
  </pivotFields>
  <rowFields count="4">
    <field x="2"/>
    <field x="5"/>
    <field x="8"/>
    <field x="11"/>
  </rowFields>
  <rowItems count="13">
    <i>
      <x v="1"/>
      <x/>
      <x v="81"/>
      <x v="79"/>
    </i>
    <i r="2">
      <x v="82"/>
      <x v="80"/>
    </i>
    <i r="2">
      <x v="83"/>
      <x v="112"/>
    </i>
    <i r="2">
      <x v="84"/>
      <x v="81"/>
    </i>
    <i r="2">
      <x v="85"/>
      <x v="82"/>
    </i>
    <i r="2">
      <x v="86"/>
      <x v="83"/>
    </i>
    <i r="2">
      <x v="87"/>
      <x v="84"/>
    </i>
    <i r="2">
      <x v="88"/>
      <x v="85"/>
    </i>
    <i r="2">
      <x v="89"/>
      <x v="86"/>
    </i>
    <i r="2">
      <x v="90"/>
      <x v="87"/>
    </i>
    <i r="2">
      <x v="91"/>
      <x v="110"/>
    </i>
    <i r="2">
      <x v="92"/>
      <x v="111"/>
    </i>
    <i r="2">
      <x v="93"/>
      <x v="90"/>
    </i>
  </rowItems>
  <colFields count="1">
    <field x="-2"/>
  </colFields>
  <colItems count="2">
    <i>
      <x/>
    </i>
    <i i="1">
      <x v="1"/>
    </i>
  </colItems>
  <pageFields count="2">
    <pageField fld="4" item="6" hier="-1"/>
    <pageField fld="3" hier="-1"/>
  </pageFields>
  <dataFields count="2">
    <dataField name=" DJU" fld="38" baseField="11" baseItem="12"/>
    <dataField name="NT1 (MWh)" fld="25" baseField="11" baseItem="62"/>
  </dataFields>
  <formats count="40">
    <format dxfId="340">
      <pivotArea field="2" type="button" dataOnly="0" labelOnly="1" outline="0" axis="axisRow" fieldPosition="0"/>
    </format>
    <format dxfId="339">
      <pivotArea field="11" type="button" dataOnly="0" labelOnly="1" outline="0" axis="axisRow" fieldPosition="3"/>
    </format>
    <format dxfId="338">
      <pivotArea field="38" type="button" dataOnly="0" labelOnly="1" outline="0"/>
    </format>
    <format dxfId="337">
      <pivotArea field="2" type="button" dataOnly="0" labelOnly="1" outline="0" axis="axisRow" fieldPosition="0"/>
    </format>
    <format dxfId="336">
      <pivotArea field="11" type="button" dataOnly="0" labelOnly="1" outline="0" axis="axisRow" fieldPosition="3"/>
    </format>
    <format dxfId="335">
      <pivotArea field="38" type="button" dataOnly="0" labelOnly="1" outline="0"/>
    </format>
    <format dxfId="334">
      <pivotArea field="2" type="button" dataOnly="0" labelOnly="1" outline="0" axis="axisRow" fieldPosition="0"/>
    </format>
    <format dxfId="333">
      <pivotArea field="11" type="button" dataOnly="0" labelOnly="1" outline="0" axis="axisRow" fieldPosition="3"/>
    </format>
    <format dxfId="332">
      <pivotArea field="38" type="button" dataOnly="0" labelOnly="1" outline="0"/>
    </format>
    <format dxfId="331">
      <pivotArea field="2" type="button" dataOnly="0" labelOnly="1" outline="0" axis="axisRow" fieldPosition="0"/>
    </format>
    <format dxfId="330">
      <pivotArea field="11" type="button" dataOnly="0" labelOnly="1" outline="0" axis="axisRow" fieldPosition="3"/>
    </format>
    <format dxfId="329">
      <pivotArea field="38" type="button" dataOnly="0" labelOnly="1" outline="0"/>
    </format>
    <format dxfId="328">
      <pivotArea field="4" type="button" dataOnly="0" labelOnly="1" outline="0" axis="axisPage" fieldPosition="0"/>
    </format>
    <format dxfId="327">
      <pivotArea field="3" type="button" dataOnly="0" labelOnly="1" outline="0" axis="axisPage" fieldPosition="1"/>
    </format>
    <format dxfId="326">
      <pivotArea field="0" type="button" dataOnly="0" labelOnly="1" outline="0"/>
    </format>
    <format dxfId="32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2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23">
      <pivotArea grandRow="1" outline="0" collapsedLevelsAreSubtotals="1" fieldPosition="0"/>
    </format>
    <format dxfId="322">
      <pivotArea dataOnly="0" labelOnly="1" grandRow="1" outline="0" fieldPosition="0"/>
    </format>
    <format dxfId="321">
      <pivotArea grandRow="1" outline="0" collapsedLevelsAreSubtotals="1" fieldPosition="0"/>
    </format>
    <format dxfId="320">
      <pivotArea dataOnly="0" labelOnly="1" grandRow="1" outline="0" fieldPosition="0"/>
    </format>
    <format dxfId="319">
      <pivotArea grandRow="1" outline="0" collapsedLevelsAreSubtotals="1" fieldPosition="0"/>
    </format>
    <format dxfId="31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17">
      <pivotArea outline="0" collapsedLevelsAreSubtotals="1" fieldPosition="0"/>
    </format>
    <format dxfId="31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14">
      <pivotArea field="5" type="button" dataOnly="0" labelOnly="1" outline="0" axis="axisRow" fieldPosition="1"/>
    </format>
    <format dxfId="313">
      <pivotArea outline="0" collapsedLevelsAreSubtotals="1" fieldPosition="0">
        <references count="3">
          <reference field="2" count="0" selected="0"/>
          <reference field="5" count="0" selected="0"/>
          <reference field="8" count="1" selected="0">
            <x v="12"/>
          </reference>
        </references>
      </pivotArea>
    </format>
    <format dxfId="312">
      <pivotArea dataOnly="0" labelOnly="1" outline="0" offset="IV256" fieldPosition="0">
        <references count="2">
          <reference field="2" count="0" selected="0"/>
          <reference field="5" count="0"/>
        </references>
      </pivotArea>
    </format>
    <format dxfId="311">
      <pivotArea dataOnly="0" labelOnly="1" outline="0" fieldPosition="0">
        <references count="3">
          <reference field="2" count="0" selected="0"/>
          <reference field="5" count="0" selected="0"/>
          <reference field="8" count="1">
            <x v="12"/>
          </reference>
        </references>
      </pivotArea>
    </format>
    <format dxfId="310">
      <pivotArea dataOnly="0" labelOnly="1" outline="0" fieldPosition="0">
        <references count="4">
          <reference field="2" count="0" selected="0"/>
          <reference field="5" count="0" selected="0"/>
          <reference field="8" count="1" selected="0">
            <x v="12"/>
          </reference>
          <reference field="11" count="1">
            <x v="13"/>
          </reference>
        </references>
      </pivotArea>
    </format>
    <format dxfId="309">
      <pivotArea outline="0" collapsedLevelsAreSubtotals="1" fieldPosition="0">
        <references count="3">
          <reference field="2" count="0" selected="0"/>
          <reference field="5" count="0" selected="0"/>
          <reference field="8" count="1" selected="0">
            <x v="12"/>
          </reference>
        </references>
      </pivotArea>
    </format>
    <format dxfId="308">
      <pivotArea outline="0" collapsedLevelsAreSubtotals="1" fieldPosition="0">
        <references count="3">
          <reference field="2" count="0" selected="0"/>
          <reference field="5" count="0" selected="0"/>
          <reference field="8" count="1" selected="0">
            <x v="12"/>
          </reference>
        </references>
      </pivotArea>
    </format>
    <format dxfId="307">
      <pivotArea dataOnly="0" labelOnly="1" outline="0" fieldPosition="0">
        <references count="4">
          <reference field="2" count="0" selected="0"/>
          <reference field="5" count="1" selected="0">
            <x v="0"/>
          </reference>
          <reference field="8" count="1" selected="0">
            <x v="25"/>
          </reference>
          <reference field="11" count="1">
            <x v="25"/>
          </reference>
        </references>
      </pivotArea>
    </format>
    <format dxfId="306">
      <pivotArea dataOnly="0" labelOnly="1" outline="0" fieldPosition="0">
        <references count="4">
          <reference field="2" count="0" selected="0"/>
          <reference field="5" count="1" selected="0">
            <x v="0"/>
          </reference>
          <reference field="8" count="1" selected="0">
            <x v="25"/>
          </reference>
          <reference field="11" count="1">
            <x v="25"/>
          </reference>
        </references>
      </pivotArea>
    </format>
    <format dxfId="46">
      <pivotArea outline="0" fieldPosition="0">
        <references count="3">
          <reference field="2" count="0" selected="0"/>
          <reference field="5" count="1" selected="0">
            <x v="0"/>
          </reference>
          <reference field="8" count="1" selected="0">
            <x v="107"/>
          </reference>
        </references>
      </pivotArea>
    </format>
    <format dxfId="45">
      <pivotArea dataOnly="0" labelOnly="1" outline="0" offset="IV256" fieldPosition="0">
        <references count="1">
          <reference field="2" count="0"/>
        </references>
      </pivotArea>
    </format>
    <format dxfId="43">
      <pivotArea dataOnly="0" labelOnly="1" outline="0" offset="IV256" fieldPosition="0">
        <references count="2">
          <reference field="2" count="0" selected="0"/>
          <reference field="5" count="1">
            <x v="0"/>
          </reference>
        </references>
      </pivotArea>
    </format>
    <format dxfId="41">
      <pivotArea dataOnly="0" labelOnly="1" outline="0" fieldPosition="0">
        <references count="3">
          <reference field="2" count="0" selected="0"/>
          <reference field="5" count="1" selected="0">
            <x v="0"/>
          </reference>
          <reference field="8" count="1">
            <x v="107"/>
          </reference>
        </references>
      </pivotArea>
    </format>
    <format dxfId="40">
      <pivotArea dataOnly="0" labelOnly="1" outline="0" fieldPosition="0">
        <references count="4">
          <reference field="2" count="0" selected="0"/>
          <reference field="5" count="1" selected="0">
            <x v="0"/>
          </reference>
          <reference field="8" count="1" selected="0">
            <x v="107"/>
          </reference>
          <reference field="11" count="1">
            <x v="10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N185" dT="2024-02-23T14:25:37.84" personId="{0574AC61-C58D-4ABD-8FFA-72EC3E829643}" id="{19ED0635-75BD-442D-A3B2-4C836E927DE0}">
    <text>Conso à partir du 11/05</text>
  </threadedComment>
  <threadedComment ref="N191" dT="2024-02-23T14:25:51.98" personId="{0574AC61-C58D-4ABD-8FFA-72EC3E829643}" id="{0EF2613A-0F74-4C08-BF1C-C29A536179AD}">
    <text>Conso à partir du 21/10</text>
  </threadedComment>
  <threadedComment ref="M206" dT="2025-02-17T15:24:27.70" personId="{0574AC61-C58D-4ABD-8FFA-72EC3E829643}" id="{D266F814-5F8C-4C13-AF59-ADD002176B34}">
    <text>Ou 12/10/2024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C3298"/>
  <sheetViews>
    <sheetView topLeftCell="A3109" workbookViewId="0">
      <selection activeCell="O3125" sqref="O3125"/>
    </sheetView>
  </sheetViews>
  <sheetFormatPr baseColWidth="10" defaultRowHeight="15"/>
  <cols>
    <col min="2" max="2" width="11.42578125" style="50"/>
    <col min="3" max="3" width="12.28515625" customWidth="1"/>
  </cols>
  <sheetData>
    <row r="5" spans="1:3">
      <c r="A5" t="s">
        <v>19</v>
      </c>
      <c r="B5" s="50" t="s">
        <v>42</v>
      </c>
      <c r="C5" t="s">
        <v>18</v>
      </c>
    </row>
    <row r="6" spans="1:3">
      <c r="A6" s="11"/>
    </row>
    <row r="7" spans="1:3">
      <c r="A7" s="11"/>
    </row>
    <row r="8" spans="1:3">
      <c r="A8" s="11"/>
      <c r="B8" s="37"/>
    </row>
    <row r="9" spans="1:3">
      <c r="A9" s="11"/>
      <c r="B9" s="37"/>
    </row>
    <row r="10" spans="1:3">
      <c r="A10" s="11"/>
      <c r="B10" s="37"/>
    </row>
    <row r="11" spans="1:3">
      <c r="A11" s="11">
        <v>42553</v>
      </c>
      <c r="B11" s="37"/>
    </row>
    <row r="12" spans="1:3">
      <c r="A12" s="11">
        <v>42554</v>
      </c>
      <c r="B12" s="37"/>
    </row>
    <row r="13" spans="1:3">
      <c r="A13" s="11">
        <v>42555</v>
      </c>
      <c r="B13" s="37"/>
    </row>
    <row r="14" spans="1:3">
      <c r="A14" s="11">
        <v>42556</v>
      </c>
      <c r="B14" s="37"/>
    </row>
    <row r="15" spans="1:3">
      <c r="A15" s="11">
        <v>42557</v>
      </c>
      <c r="B15" s="37"/>
    </row>
    <row r="16" spans="1:3">
      <c r="A16" s="11">
        <v>42558</v>
      </c>
      <c r="B16" s="37"/>
    </row>
    <row r="17" spans="1:2">
      <c r="A17" s="11">
        <v>42559</v>
      </c>
      <c r="B17" s="37"/>
    </row>
    <row r="18" spans="1:2">
      <c r="A18" s="11">
        <v>42560</v>
      </c>
      <c r="B18" s="37"/>
    </row>
    <row r="19" spans="1:2">
      <c r="A19" s="11">
        <v>42561</v>
      </c>
      <c r="B19" s="37"/>
    </row>
    <row r="20" spans="1:2">
      <c r="A20" s="11">
        <v>42562</v>
      </c>
      <c r="B20" s="37"/>
    </row>
    <row r="21" spans="1:2">
      <c r="A21" s="11">
        <v>42563</v>
      </c>
      <c r="B21" s="37"/>
    </row>
    <row r="22" spans="1:2">
      <c r="A22" s="11">
        <v>42564</v>
      </c>
      <c r="B22" s="37"/>
    </row>
    <row r="23" spans="1:2">
      <c r="A23" s="11">
        <v>42565</v>
      </c>
      <c r="B23" s="37"/>
    </row>
    <row r="24" spans="1:2">
      <c r="A24" s="11">
        <v>42566</v>
      </c>
      <c r="B24" s="37"/>
    </row>
    <row r="25" spans="1:2">
      <c r="A25" s="11">
        <v>42567</v>
      </c>
      <c r="B25" s="37"/>
    </row>
    <row r="26" spans="1:2">
      <c r="A26" s="11">
        <v>42568</v>
      </c>
      <c r="B26" s="37"/>
    </row>
    <row r="27" spans="1:2">
      <c r="A27" s="11">
        <v>42569</v>
      </c>
      <c r="B27" s="37"/>
    </row>
    <row r="28" spans="1:2">
      <c r="A28" s="11">
        <v>42570</v>
      </c>
      <c r="B28" s="37"/>
    </row>
    <row r="29" spans="1:2">
      <c r="A29" s="11">
        <v>42571</v>
      </c>
      <c r="B29" s="37"/>
    </row>
    <row r="30" spans="1:2">
      <c r="A30" s="11">
        <v>42572</v>
      </c>
      <c r="B30" s="37"/>
    </row>
    <row r="31" spans="1:2">
      <c r="A31" s="11">
        <v>42573</v>
      </c>
      <c r="B31" s="37"/>
    </row>
    <row r="32" spans="1:2">
      <c r="A32" s="11">
        <v>42574</v>
      </c>
      <c r="B32" s="37"/>
    </row>
    <row r="33" spans="1:2">
      <c r="A33" s="11">
        <v>42575</v>
      </c>
      <c r="B33" s="37"/>
    </row>
    <row r="34" spans="1:2">
      <c r="A34" s="11">
        <v>42576</v>
      </c>
      <c r="B34" s="37"/>
    </row>
    <row r="35" spans="1:2">
      <c r="A35" s="11">
        <v>42577</v>
      </c>
      <c r="B35" s="37"/>
    </row>
    <row r="36" spans="1:2">
      <c r="A36" s="11">
        <v>42578</v>
      </c>
      <c r="B36" s="37"/>
    </row>
    <row r="37" spans="1:2">
      <c r="A37" s="11">
        <v>42579</v>
      </c>
      <c r="B37" s="37"/>
    </row>
    <row r="38" spans="1:2">
      <c r="A38" s="11">
        <v>42580</v>
      </c>
      <c r="B38" s="37"/>
    </row>
    <row r="39" spans="1:2">
      <c r="A39" s="11">
        <v>42581</v>
      </c>
      <c r="B39" s="37"/>
    </row>
    <row r="40" spans="1:2">
      <c r="A40" s="11">
        <v>42582</v>
      </c>
      <c r="B40" s="37"/>
    </row>
    <row r="41" spans="1:2">
      <c r="A41" s="11">
        <v>42583</v>
      </c>
      <c r="B41" s="37"/>
    </row>
    <row r="42" spans="1:2">
      <c r="A42" s="11">
        <v>42584</v>
      </c>
      <c r="B42" s="37"/>
    </row>
    <row r="43" spans="1:2">
      <c r="A43" s="11">
        <v>42585</v>
      </c>
      <c r="B43" s="37"/>
    </row>
    <row r="44" spans="1:2">
      <c r="A44" s="11">
        <v>42586</v>
      </c>
      <c r="B44" s="37"/>
    </row>
    <row r="45" spans="1:2">
      <c r="A45" s="11">
        <v>42587</v>
      </c>
      <c r="B45" s="37"/>
    </row>
    <row r="46" spans="1:2">
      <c r="A46" s="11">
        <v>42588</v>
      </c>
      <c r="B46" s="37"/>
    </row>
    <row r="47" spans="1:2">
      <c r="A47" s="11">
        <v>42589</v>
      </c>
      <c r="B47" s="37"/>
    </row>
    <row r="48" spans="1:2">
      <c r="A48" s="11">
        <v>42590</v>
      </c>
      <c r="B48" s="37"/>
    </row>
    <row r="49" spans="1:2">
      <c r="A49" s="11">
        <v>42591</v>
      </c>
      <c r="B49" s="37"/>
    </row>
    <row r="50" spans="1:2">
      <c r="A50" s="11">
        <v>42592</v>
      </c>
      <c r="B50" s="37"/>
    </row>
    <row r="51" spans="1:2">
      <c r="A51" s="11">
        <v>42593</v>
      </c>
      <c r="B51" s="37"/>
    </row>
    <row r="52" spans="1:2">
      <c r="A52" s="11">
        <v>42594</v>
      </c>
      <c r="B52" s="37"/>
    </row>
    <row r="53" spans="1:2">
      <c r="A53" s="11">
        <v>42595</v>
      </c>
      <c r="B53" s="37"/>
    </row>
    <row r="54" spans="1:2">
      <c r="A54" s="11">
        <v>42596</v>
      </c>
      <c r="B54" s="37"/>
    </row>
    <row r="55" spans="1:2">
      <c r="A55" s="11">
        <v>42597</v>
      </c>
      <c r="B55" s="37"/>
    </row>
    <row r="56" spans="1:2">
      <c r="A56" s="11">
        <v>42598</v>
      </c>
      <c r="B56" s="37"/>
    </row>
    <row r="57" spans="1:2">
      <c r="A57" s="11">
        <v>42599</v>
      </c>
      <c r="B57" s="37"/>
    </row>
    <row r="58" spans="1:2">
      <c r="A58" s="11">
        <v>42600</v>
      </c>
      <c r="B58" s="37"/>
    </row>
    <row r="59" spans="1:2">
      <c r="A59" s="11">
        <v>42601</v>
      </c>
      <c r="B59" s="37"/>
    </row>
    <row r="60" spans="1:2">
      <c r="A60" s="11">
        <v>42602</v>
      </c>
      <c r="B60" s="37"/>
    </row>
    <row r="61" spans="1:2">
      <c r="A61" s="11">
        <v>42603</v>
      </c>
      <c r="B61" s="37"/>
    </row>
    <row r="62" spans="1:2">
      <c r="A62" s="11">
        <v>42604</v>
      </c>
      <c r="B62" s="37"/>
    </row>
    <row r="63" spans="1:2">
      <c r="A63" s="11">
        <v>42605</v>
      </c>
      <c r="B63" s="37"/>
    </row>
    <row r="64" spans="1:2">
      <c r="A64" s="11">
        <v>42606</v>
      </c>
      <c r="B64" s="37"/>
    </row>
    <row r="65" spans="1:3">
      <c r="A65" s="11">
        <v>42607</v>
      </c>
      <c r="B65" s="37"/>
    </row>
    <row r="66" spans="1:3">
      <c r="A66" s="11">
        <v>42608</v>
      </c>
      <c r="B66" s="37"/>
    </row>
    <row r="67" spans="1:3">
      <c r="A67" s="11">
        <v>42609</v>
      </c>
      <c r="B67" s="37"/>
    </row>
    <row r="68" spans="1:3">
      <c r="A68" s="11">
        <v>42610</v>
      </c>
      <c r="B68" s="37"/>
    </row>
    <row r="69" spans="1:3">
      <c r="A69" s="11">
        <v>42611</v>
      </c>
      <c r="B69" s="37"/>
    </row>
    <row r="70" spans="1:3">
      <c r="A70" s="11">
        <v>42612</v>
      </c>
      <c r="B70" s="37"/>
    </row>
    <row r="71" spans="1:3">
      <c r="A71" s="11">
        <v>42613</v>
      </c>
      <c r="B71" s="37"/>
    </row>
    <row r="72" spans="1:3">
      <c r="A72" s="11">
        <v>42614</v>
      </c>
      <c r="B72" s="37">
        <v>1</v>
      </c>
      <c r="C72">
        <f>B72</f>
        <v>1</v>
      </c>
    </row>
    <row r="73" spans="1:3">
      <c r="A73" s="11">
        <v>42615</v>
      </c>
      <c r="B73" s="37">
        <v>1</v>
      </c>
      <c r="C73">
        <f>C72+B73</f>
        <v>2</v>
      </c>
    </row>
    <row r="74" spans="1:3">
      <c r="A74" s="11">
        <v>42616</v>
      </c>
      <c r="B74" s="37">
        <v>1</v>
      </c>
      <c r="C74">
        <f t="shared" ref="C74:C137" si="0">C73+B74</f>
        <v>3</v>
      </c>
    </row>
    <row r="75" spans="1:3">
      <c r="A75" s="11">
        <v>42617</v>
      </c>
      <c r="B75" s="37">
        <v>0</v>
      </c>
      <c r="C75">
        <f t="shared" si="0"/>
        <v>3</v>
      </c>
    </row>
    <row r="76" spans="1:3">
      <c r="A76" s="11">
        <v>42618</v>
      </c>
      <c r="B76" s="37">
        <v>0</v>
      </c>
      <c r="C76">
        <f t="shared" si="0"/>
        <v>3</v>
      </c>
    </row>
    <row r="77" spans="1:3">
      <c r="A77" s="11">
        <v>42619</v>
      </c>
      <c r="B77" s="37">
        <v>1</v>
      </c>
      <c r="C77">
        <f t="shared" si="0"/>
        <v>4</v>
      </c>
    </row>
    <row r="78" spans="1:3">
      <c r="A78" s="11">
        <v>42620</v>
      </c>
      <c r="B78" s="37">
        <v>0</v>
      </c>
      <c r="C78">
        <f t="shared" si="0"/>
        <v>4</v>
      </c>
    </row>
    <row r="79" spans="1:3">
      <c r="A79" s="11">
        <v>42621</v>
      </c>
      <c r="B79" s="37">
        <v>1</v>
      </c>
      <c r="C79">
        <f t="shared" si="0"/>
        <v>5</v>
      </c>
    </row>
    <row r="80" spans="1:3">
      <c r="A80" s="11">
        <v>42622</v>
      </c>
      <c r="B80" s="37">
        <v>2</v>
      </c>
      <c r="C80">
        <f t="shared" si="0"/>
        <v>7</v>
      </c>
    </row>
    <row r="81" spans="1:3">
      <c r="A81" s="11">
        <v>42623</v>
      </c>
      <c r="B81" s="37">
        <v>2</v>
      </c>
      <c r="C81">
        <f t="shared" si="0"/>
        <v>9</v>
      </c>
    </row>
    <row r="82" spans="1:3">
      <c r="A82" s="11">
        <v>42624</v>
      </c>
      <c r="B82" s="37">
        <v>0</v>
      </c>
      <c r="C82">
        <f t="shared" si="0"/>
        <v>9</v>
      </c>
    </row>
    <row r="83" spans="1:3">
      <c r="A83" s="11">
        <v>42625</v>
      </c>
      <c r="B83" s="37">
        <v>1</v>
      </c>
      <c r="C83">
        <f t="shared" si="0"/>
        <v>10</v>
      </c>
    </row>
    <row r="84" spans="1:3">
      <c r="A84" s="11">
        <v>42626</v>
      </c>
      <c r="B84" s="37">
        <v>0</v>
      </c>
      <c r="C84">
        <f t="shared" si="0"/>
        <v>10</v>
      </c>
    </row>
    <row r="85" spans="1:3">
      <c r="A85" s="11">
        <v>42627</v>
      </c>
      <c r="B85" s="37">
        <v>0</v>
      </c>
      <c r="C85">
        <f t="shared" si="0"/>
        <v>10</v>
      </c>
    </row>
    <row r="86" spans="1:3">
      <c r="A86" s="11">
        <v>42628</v>
      </c>
      <c r="B86" s="37">
        <v>1</v>
      </c>
      <c r="C86">
        <f t="shared" si="0"/>
        <v>11</v>
      </c>
    </row>
    <row r="87" spans="1:3">
      <c r="A87" s="11">
        <v>42629</v>
      </c>
      <c r="B87" s="37">
        <v>1</v>
      </c>
      <c r="C87">
        <f t="shared" si="0"/>
        <v>12</v>
      </c>
    </row>
    <row r="88" spans="1:3">
      <c r="A88" s="11">
        <v>42630</v>
      </c>
      <c r="B88" s="37">
        <v>3</v>
      </c>
      <c r="C88">
        <f t="shared" si="0"/>
        <v>15</v>
      </c>
    </row>
    <row r="89" spans="1:3">
      <c r="A89" s="11">
        <v>42631</v>
      </c>
      <c r="B89" s="37">
        <v>1</v>
      </c>
      <c r="C89">
        <f t="shared" si="0"/>
        <v>16</v>
      </c>
    </row>
    <row r="90" spans="1:3">
      <c r="A90" s="11">
        <v>42632</v>
      </c>
      <c r="B90" s="37">
        <v>3</v>
      </c>
      <c r="C90">
        <f t="shared" si="0"/>
        <v>19</v>
      </c>
    </row>
    <row r="91" spans="1:3">
      <c r="A91" s="11">
        <v>42633</v>
      </c>
      <c r="B91" s="37">
        <v>3</v>
      </c>
      <c r="C91">
        <f t="shared" si="0"/>
        <v>22</v>
      </c>
    </row>
    <row r="92" spans="1:3">
      <c r="A92" s="11">
        <v>42634</v>
      </c>
      <c r="B92" s="37">
        <v>2</v>
      </c>
      <c r="C92">
        <f t="shared" si="0"/>
        <v>24</v>
      </c>
    </row>
    <row r="93" spans="1:3">
      <c r="A93" s="11">
        <v>42635</v>
      </c>
      <c r="B93" s="37">
        <v>2</v>
      </c>
      <c r="C93">
        <f t="shared" si="0"/>
        <v>26</v>
      </c>
    </row>
    <row r="94" spans="1:3">
      <c r="A94" s="11">
        <v>42636</v>
      </c>
      <c r="B94" s="37">
        <v>3</v>
      </c>
      <c r="C94">
        <f t="shared" si="0"/>
        <v>29</v>
      </c>
    </row>
    <row r="95" spans="1:3">
      <c r="A95" s="11">
        <v>42637</v>
      </c>
      <c r="B95" s="37">
        <v>3</v>
      </c>
      <c r="C95">
        <f t="shared" si="0"/>
        <v>32</v>
      </c>
    </row>
    <row r="96" spans="1:3">
      <c r="A96" s="11">
        <v>42638</v>
      </c>
      <c r="B96" s="37">
        <v>1</v>
      </c>
      <c r="C96">
        <f t="shared" si="0"/>
        <v>33</v>
      </c>
    </row>
    <row r="97" spans="1:3">
      <c r="A97" s="11">
        <v>42639</v>
      </c>
      <c r="B97" s="37">
        <v>4</v>
      </c>
      <c r="C97">
        <f t="shared" si="0"/>
        <v>37</v>
      </c>
    </row>
    <row r="98" spans="1:3">
      <c r="A98" s="11">
        <v>42640</v>
      </c>
      <c r="B98" s="37">
        <v>1</v>
      </c>
      <c r="C98">
        <f t="shared" si="0"/>
        <v>38</v>
      </c>
    </row>
    <row r="99" spans="1:3">
      <c r="A99" s="11">
        <v>42641</v>
      </c>
      <c r="B99" s="37">
        <v>0</v>
      </c>
      <c r="C99">
        <f t="shared" si="0"/>
        <v>38</v>
      </c>
    </row>
    <row r="100" spans="1:3">
      <c r="A100" s="11">
        <v>42642</v>
      </c>
      <c r="B100" s="37">
        <v>1</v>
      </c>
      <c r="C100">
        <f t="shared" si="0"/>
        <v>39</v>
      </c>
    </row>
    <row r="101" spans="1:3">
      <c r="A101" s="11">
        <v>42643</v>
      </c>
      <c r="B101" s="37">
        <v>4</v>
      </c>
      <c r="C101">
        <f t="shared" si="0"/>
        <v>43</v>
      </c>
    </row>
    <row r="102" spans="1:3">
      <c r="A102" s="11">
        <v>42644</v>
      </c>
      <c r="B102" s="37">
        <v>4</v>
      </c>
      <c r="C102">
        <f t="shared" si="0"/>
        <v>47</v>
      </c>
    </row>
    <row r="103" spans="1:3">
      <c r="A103" s="11">
        <v>42645</v>
      </c>
      <c r="B103" s="37">
        <v>6</v>
      </c>
      <c r="C103">
        <f t="shared" si="0"/>
        <v>53</v>
      </c>
    </row>
    <row r="104" spans="1:3">
      <c r="A104" s="11">
        <v>42646</v>
      </c>
      <c r="B104" s="37">
        <v>5</v>
      </c>
      <c r="C104">
        <f t="shared" si="0"/>
        <v>58</v>
      </c>
    </row>
    <row r="105" spans="1:3">
      <c r="A105" s="11">
        <v>42647</v>
      </c>
      <c r="B105" s="37">
        <v>3</v>
      </c>
      <c r="C105">
        <f t="shared" si="0"/>
        <v>61</v>
      </c>
    </row>
    <row r="106" spans="1:3">
      <c r="A106" s="11">
        <v>42648</v>
      </c>
      <c r="B106" s="37">
        <v>3</v>
      </c>
      <c r="C106">
        <f t="shared" si="0"/>
        <v>64</v>
      </c>
    </row>
    <row r="107" spans="1:3">
      <c r="A107" s="11">
        <v>42649</v>
      </c>
      <c r="B107" s="37">
        <v>6</v>
      </c>
      <c r="C107">
        <f t="shared" si="0"/>
        <v>70</v>
      </c>
    </row>
    <row r="108" spans="1:3">
      <c r="A108" s="11">
        <v>42650</v>
      </c>
      <c r="B108" s="37">
        <v>7</v>
      </c>
      <c r="C108">
        <f t="shared" si="0"/>
        <v>77</v>
      </c>
    </row>
    <row r="109" spans="1:3">
      <c r="A109" s="11">
        <v>42651</v>
      </c>
      <c r="B109" s="37">
        <v>6</v>
      </c>
      <c r="C109">
        <f t="shared" si="0"/>
        <v>83</v>
      </c>
    </row>
    <row r="110" spans="1:3">
      <c r="A110" s="11">
        <v>42652</v>
      </c>
      <c r="B110" s="37">
        <v>7</v>
      </c>
      <c r="C110">
        <f t="shared" si="0"/>
        <v>90</v>
      </c>
    </row>
    <row r="111" spans="1:3">
      <c r="A111" s="11">
        <v>42653</v>
      </c>
      <c r="B111" s="37">
        <v>5</v>
      </c>
      <c r="C111">
        <f t="shared" si="0"/>
        <v>95</v>
      </c>
    </row>
    <row r="112" spans="1:3">
      <c r="A112" s="11">
        <v>42654</v>
      </c>
      <c r="B112" s="37">
        <v>7</v>
      </c>
      <c r="C112">
        <f t="shared" si="0"/>
        <v>102</v>
      </c>
    </row>
    <row r="113" spans="1:3">
      <c r="A113" s="11">
        <v>42655</v>
      </c>
      <c r="B113" s="37">
        <v>8</v>
      </c>
      <c r="C113">
        <f t="shared" si="0"/>
        <v>110</v>
      </c>
    </row>
    <row r="114" spans="1:3">
      <c r="A114" s="11">
        <v>42656</v>
      </c>
      <c r="B114" s="37">
        <v>7</v>
      </c>
      <c r="C114">
        <f t="shared" si="0"/>
        <v>117</v>
      </c>
    </row>
    <row r="115" spans="1:3">
      <c r="A115" s="11">
        <v>42657</v>
      </c>
      <c r="B115" s="37">
        <v>6</v>
      </c>
      <c r="C115">
        <f t="shared" si="0"/>
        <v>123</v>
      </c>
    </row>
    <row r="116" spans="1:3">
      <c r="A116" s="11">
        <v>42658</v>
      </c>
      <c r="B116" s="37">
        <v>7</v>
      </c>
      <c r="C116">
        <f t="shared" si="0"/>
        <v>130</v>
      </c>
    </row>
    <row r="117" spans="1:3">
      <c r="A117" s="11">
        <v>42659</v>
      </c>
      <c r="B117" s="37">
        <v>5</v>
      </c>
      <c r="C117">
        <f t="shared" si="0"/>
        <v>135</v>
      </c>
    </row>
    <row r="118" spans="1:3">
      <c r="A118" s="11">
        <v>42660</v>
      </c>
      <c r="B118" s="37">
        <v>3</v>
      </c>
      <c r="C118">
        <f t="shared" si="0"/>
        <v>138</v>
      </c>
    </row>
    <row r="119" spans="1:3">
      <c r="A119" s="11">
        <v>42661</v>
      </c>
      <c r="B119" s="37">
        <v>7</v>
      </c>
      <c r="C119">
        <f t="shared" si="0"/>
        <v>145</v>
      </c>
    </row>
    <row r="120" spans="1:3">
      <c r="A120" s="11">
        <v>42662</v>
      </c>
      <c r="B120" s="37">
        <v>8</v>
      </c>
      <c r="C120">
        <f t="shared" si="0"/>
        <v>153</v>
      </c>
    </row>
    <row r="121" spans="1:3">
      <c r="A121" s="11">
        <v>42663</v>
      </c>
      <c r="B121" s="37">
        <v>8</v>
      </c>
      <c r="C121">
        <f t="shared" si="0"/>
        <v>161</v>
      </c>
    </row>
    <row r="122" spans="1:3">
      <c r="A122" s="11">
        <v>42664</v>
      </c>
      <c r="B122" s="37">
        <v>7</v>
      </c>
      <c r="C122">
        <f t="shared" si="0"/>
        <v>168</v>
      </c>
    </row>
    <row r="123" spans="1:3">
      <c r="A123" s="11">
        <v>42665</v>
      </c>
      <c r="B123" s="37">
        <v>8</v>
      </c>
      <c r="C123">
        <f t="shared" si="0"/>
        <v>176</v>
      </c>
    </row>
    <row r="124" spans="1:3">
      <c r="A124" s="11">
        <v>42666</v>
      </c>
      <c r="B124" s="37">
        <v>7</v>
      </c>
      <c r="C124">
        <f t="shared" si="0"/>
        <v>183</v>
      </c>
    </row>
    <row r="125" spans="1:3">
      <c r="A125" s="11">
        <v>42667</v>
      </c>
      <c r="B125" s="37">
        <v>5</v>
      </c>
      <c r="C125">
        <f t="shared" si="0"/>
        <v>188</v>
      </c>
    </row>
    <row r="126" spans="1:3">
      <c r="A126" s="11">
        <v>42668</v>
      </c>
      <c r="B126" s="37">
        <v>5</v>
      </c>
      <c r="C126">
        <f t="shared" si="0"/>
        <v>193</v>
      </c>
    </row>
    <row r="127" spans="1:3">
      <c r="A127" s="11">
        <v>42669</v>
      </c>
      <c r="B127" s="37">
        <v>8</v>
      </c>
      <c r="C127">
        <f t="shared" si="0"/>
        <v>201</v>
      </c>
    </row>
    <row r="128" spans="1:3">
      <c r="A128" s="11">
        <v>42670</v>
      </c>
      <c r="B128" s="37">
        <v>5</v>
      </c>
      <c r="C128">
        <f t="shared" si="0"/>
        <v>206</v>
      </c>
    </row>
    <row r="129" spans="1:3">
      <c r="A129" s="11">
        <v>42671</v>
      </c>
      <c r="B129" s="37">
        <v>6</v>
      </c>
      <c r="C129">
        <f t="shared" si="0"/>
        <v>212</v>
      </c>
    </row>
    <row r="130" spans="1:3">
      <c r="A130" s="11">
        <v>42672</v>
      </c>
      <c r="B130" s="37">
        <v>6</v>
      </c>
      <c r="C130">
        <f t="shared" si="0"/>
        <v>218</v>
      </c>
    </row>
    <row r="131" spans="1:3">
      <c r="A131" s="11">
        <v>42673</v>
      </c>
      <c r="B131" s="37">
        <v>4</v>
      </c>
      <c r="C131">
        <f t="shared" si="0"/>
        <v>222</v>
      </c>
    </row>
    <row r="132" spans="1:3">
      <c r="A132" s="11">
        <v>42674</v>
      </c>
      <c r="B132" s="37">
        <v>4</v>
      </c>
      <c r="C132">
        <f t="shared" si="0"/>
        <v>226</v>
      </c>
    </row>
    <row r="133" spans="1:3">
      <c r="A133" s="11">
        <v>42675</v>
      </c>
      <c r="B133" s="37">
        <v>7</v>
      </c>
      <c r="C133">
        <f t="shared" si="0"/>
        <v>233</v>
      </c>
    </row>
    <row r="134" spans="1:3">
      <c r="A134" s="11">
        <v>42676</v>
      </c>
      <c r="B134" s="37">
        <v>8</v>
      </c>
      <c r="C134">
        <f t="shared" si="0"/>
        <v>241</v>
      </c>
    </row>
    <row r="135" spans="1:3">
      <c r="A135" s="11">
        <v>42677</v>
      </c>
      <c r="B135" s="37">
        <v>10</v>
      </c>
      <c r="C135">
        <f t="shared" si="0"/>
        <v>251</v>
      </c>
    </row>
    <row r="136" spans="1:3">
      <c r="A136" s="11">
        <v>42678</v>
      </c>
      <c r="B136" s="37">
        <v>9</v>
      </c>
      <c r="C136">
        <f t="shared" si="0"/>
        <v>260</v>
      </c>
    </row>
    <row r="137" spans="1:3">
      <c r="A137" s="11">
        <v>42679</v>
      </c>
      <c r="B137" s="37">
        <v>8</v>
      </c>
      <c r="C137">
        <f t="shared" si="0"/>
        <v>268</v>
      </c>
    </row>
    <row r="138" spans="1:3">
      <c r="A138" s="11">
        <v>42680</v>
      </c>
      <c r="B138" s="37">
        <v>12</v>
      </c>
      <c r="C138">
        <f t="shared" ref="C138:C201" si="1">C137+B138</f>
        <v>280</v>
      </c>
    </row>
    <row r="139" spans="1:3">
      <c r="A139" s="11">
        <v>42681</v>
      </c>
      <c r="B139" s="37">
        <v>13</v>
      </c>
      <c r="C139">
        <f t="shared" si="1"/>
        <v>293</v>
      </c>
    </row>
    <row r="140" spans="1:3">
      <c r="A140" s="11">
        <v>42682</v>
      </c>
      <c r="B140" s="37">
        <v>12</v>
      </c>
      <c r="C140">
        <f t="shared" si="1"/>
        <v>305</v>
      </c>
    </row>
    <row r="141" spans="1:3">
      <c r="A141" s="11">
        <v>42683</v>
      </c>
      <c r="B141" s="37">
        <v>7</v>
      </c>
      <c r="C141">
        <f t="shared" si="1"/>
        <v>312</v>
      </c>
    </row>
    <row r="142" spans="1:3">
      <c r="A142" s="11">
        <v>42684</v>
      </c>
      <c r="B142" s="37">
        <v>7</v>
      </c>
      <c r="C142">
        <f t="shared" si="1"/>
        <v>319</v>
      </c>
    </row>
    <row r="143" spans="1:3">
      <c r="A143" s="11">
        <v>42685</v>
      </c>
      <c r="B143" s="37">
        <v>8</v>
      </c>
      <c r="C143">
        <f t="shared" si="1"/>
        <v>327</v>
      </c>
    </row>
    <row r="144" spans="1:3">
      <c r="A144" s="11">
        <v>42686</v>
      </c>
      <c r="B144" s="37">
        <v>8</v>
      </c>
      <c r="C144">
        <f t="shared" si="1"/>
        <v>335</v>
      </c>
    </row>
    <row r="145" spans="1:3">
      <c r="A145" s="11">
        <v>42687</v>
      </c>
      <c r="B145" s="37">
        <v>6</v>
      </c>
      <c r="C145">
        <f t="shared" si="1"/>
        <v>341</v>
      </c>
    </row>
    <row r="146" spans="1:3">
      <c r="A146" s="11">
        <v>42688</v>
      </c>
      <c r="B146" s="37">
        <v>11</v>
      </c>
      <c r="C146">
        <f t="shared" si="1"/>
        <v>352</v>
      </c>
    </row>
    <row r="147" spans="1:3">
      <c r="A147" s="11">
        <v>42689</v>
      </c>
      <c r="B147" s="37">
        <v>8</v>
      </c>
      <c r="C147">
        <f t="shared" si="1"/>
        <v>360</v>
      </c>
    </row>
    <row r="148" spans="1:3">
      <c r="A148" s="11">
        <v>42690</v>
      </c>
      <c r="B148" s="37">
        <v>6</v>
      </c>
      <c r="C148">
        <f t="shared" si="1"/>
        <v>366</v>
      </c>
    </row>
    <row r="149" spans="1:3">
      <c r="A149" s="11">
        <v>42691</v>
      </c>
      <c r="B149" s="37">
        <v>6</v>
      </c>
      <c r="C149">
        <f t="shared" si="1"/>
        <v>372</v>
      </c>
    </row>
    <row r="150" spans="1:3">
      <c r="A150" s="11">
        <v>42692</v>
      </c>
      <c r="B150" s="37">
        <v>8</v>
      </c>
      <c r="C150">
        <f t="shared" si="1"/>
        <v>380</v>
      </c>
    </row>
    <row r="151" spans="1:3">
      <c r="A151" s="11">
        <v>42693</v>
      </c>
      <c r="B151" s="37">
        <v>10</v>
      </c>
      <c r="C151">
        <f t="shared" si="1"/>
        <v>390</v>
      </c>
    </row>
    <row r="152" spans="1:3">
      <c r="A152" s="11">
        <v>42694</v>
      </c>
      <c r="B152" s="37">
        <v>7</v>
      </c>
      <c r="C152">
        <f t="shared" si="1"/>
        <v>397</v>
      </c>
    </row>
    <row r="153" spans="1:3">
      <c r="A153" s="11">
        <v>42695</v>
      </c>
      <c r="B153" s="37">
        <v>6</v>
      </c>
      <c r="C153">
        <f t="shared" si="1"/>
        <v>403</v>
      </c>
    </row>
    <row r="154" spans="1:3">
      <c r="A154" s="11">
        <v>42696</v>
      </c>
      <c r="B154" s="37">
        <v>9</v>
      </c>
      <c r="C154">
        <f t="shared" si="1"/>
        <v>412</v>
      </c>
    </row>
    <row r="155" spans="1:3">
      <c r="A155" s="11">
        <v>42697</v>
      </c>
      <c r="B155" s="37">
        <v>9</v>
      </c>
      <c r="C155">
        <f t="shared" si="1"/>
        <v>421</v>
      </c>
    </row>
    <row r="156" spans="1:3">
      <c r="A156" s="11">
        <v>42698</v>
      </c>
      <c r="B156" s="37">
        <v>5</v>
      </c>
      <c r="C156">
        <f t="shared" si="1"/>
        <v>426</v>
      </c>
    </row>
    <row r="157" spans="1:3">
      <c r="A157" s="11">
        <v>42699</v>
      </c>
      <c r="B157" s="37">
        <v>9</v>
      </c>
      <c r="C157">
        <f t="shared" si="1"/>
        <v>435</v>
      </c>
    </row>
    <row r="158" spans="1:3">
      <c r="A158" s="11">
        <v>42700</v>
      </c>
      <c r="B158" s="37">
        <v>9</v>
      </c>
      <c r="C158">
        <f t="shared" si="1"/>
        <v>444</v>
      </c>
    </row>
    <row r="159" spans="1:3">
      <c r="A159" s="11">
        <v>42701</v>
      </c>
      <c r="B159" s="37">
        <v>9</v>
      </c>
      <c r="C159">
        <f t="shared" si="1"/>
        <v>453</v>
      </c>
    </row>
    <row r="160" spans="1:3">
      <c r="A160" s="11">
        <v>42702</v>
      </c>
      <c r="B160" s="37">
        <v>11</v>
      </c>
      <c r="C160">
        <f t="shared" si="1"/>
        <v>464</v>
      </c>
    </row>
    <row r="161" spans="1:3">
      <c r="A161" s="11">
        <v>42703</v>
      </c>
      <c r="B161" s="37">
        <v>16</v>
      </c>
      <c r="C161">
        <f t="shared" si="1"/>
        <v>480</v>
      </c>
    </row>
    <row r="162" spans="1:3">
      <c r="A162" s="11">
        <v>42704</v>
      </c>
      <c r="B162" s="37">
        <v>12</v>
      </c>
      <c r="C162">
        <f t="shared" si="1"/>
        <v>492</v>
      </c>
    </row>
    <row r="163" spans="1:3">
      <c r="A163" s="11">
        <v>42705</v>
      </c>
      <c r="B163" s="37">
        <v>13</v>
      </c>
      <c r="C163">
        <f t="shared" si="1"/>
        <v>505</v>
      </c>
    </row>
    <row r="164" spans="1:3">
      <c r="A164" s="11">
        <v>42706</v>
      </c>
      <c r="B164" s="37">
        <v>16</v>
      </c>
      <c r="C164">
        <f t="shared" si="1"/>
        <v>521</v>
      </c>
    </row>
    <row r="165" spans="1:3">
      <c r="A165" s="11">
        <v>42707</v>
      </c>
      <c r="B165" s="37">
        <v>13</v>
      </c>
      <c r="C165">
        <f t="shared" si="1"/>
        <v>534</v>
      </c>
    </row>
    <row r="166" spans="1:3">
      <c r="A166" s="11">
        <v>42708</v>
      </c>
      <c r="B166" s="37">
        <v>13</v>
      </c>
      <c r="C166">
        <f t="shared" si="1"/>
        <v>547</v>
      </c>
    </row>
    <row r="167" spans="1:3">
      <c r="A167" s="11">
        <v>42709</v>
      </c>
      <c r="B167" s="37">
        <v>10</v>
      </c>
      <c r="C167">
        <f t="shared" si="1"/>
        <v>557</v>
      </c>
    </row>
    <row r="168" spans="1:3">
      <c r="A168" s="11">
        <v>42710</v>
      </c>
      <c r="B168" s="37">
        <v>8</v>
      </c>
      <c r="C168">
        <f t="shared" si="1"/>
        <v>565</v>
      </c>
    </row>
    <row r="169" spans="1:3">
      <c r="A169" s="11">
        <v>42711</v>
      </c>
      <c r="B169" s="37">
        <v>9</v>
      </c>
      <c r="C169">
        <f t="shared" si="1"/>
        <v>574</v>
      </c>
    </row>
    <row r="170" spans="1:3">
      <c r="A170" s="11">
        <v>42712</v>
      </c>
      <c r="B170" s="37">
        <v>10</v>
      </c>
      <c r="C170">
        <f t="shared" si="1"/>
        <v>584</v>
      </c>
    </row>
    <row r="171" spans="1:3">
      <c r="A171" s="11">
        <v>42713</v>
      </c>
      <c r="B171" s="37">
        <v>9</v>
      </c>
      <c r="C171">
        <f t="shared" si="1"/>
        <v>593</v>
      </c>
    </row>
    <row r="172" spans="1:3">
      <c r="A172" s="11">
        <v>42714</v>
      </c>
      <c r="B172" s="37">
        <v>12</v>
      </c>
      <c r="C172">
        <f t="shared" si="1"/>
        <v>605</v>
      </c>
    </row>
    <row r="173" spans="1:3">
      <c r="A173" s="11">
        <v>42715</v>
      </c>
      <c r="B173" s="37">
        <v>10</v>
      </c>
      <c r="C173">
        <f t="shared" si="1"/>
        <v>615</v>
      </c>
    </row>
    <row r="174" spans="1:3">
      <c r="A174" s="11">
        <v>42716</v>
      </c>
      <c r="B174" s="37">
        <v>6</v>
      </c>
      <c r="C174">
        <f t="shared" si="1"/>
        <v>621</v>
      </c>
    </row>
    <row r="175" spans="1:3">
      <c r="A175" s="11">
        <v>42717</v>
      </c>
      <c r="B175" s="37">
        <v>7</v>
      </c>
      <c r="C175">
        <f t="shared" si="1"/>
        <v>628</v>
      </c>
    </row>
    <row r="176" spans="1:3">
      <c r="A176" s="11">
        <v>42718</v>
      </c>
      <c r="B176" s="37">
        <v>10</v>
      </c>
      <c r="C176">
        <f t="shared" si="1"/>
        <v>638</v>
      </c>
    </row>
    <row r="177" spans="1:3">
      <c r="A177" s="11">
        <v>42719</v>
      </c>
      <c r="B177" s="37">
        <v>11</v>
      </c>
      <c r="C177">
        <f t="shared" si="1"/>
        <v>649</v>
      </c>
    </row>
    <row r="178" spans="1:3">
      <c r="A178" s="11">
        <v>42720</v>
      </c>
      <c r="B178" s="37">
        <v>8</v>
      </c>
      <c r="C178">
        <f t="shared" si="1"/>
        <v>657</v>
      </c>
    </row>
    <row r="179" spans="1:3">
      <c r="A179" s="11">
        <v>42721</v>
      </c>
      <c r="B179" s="37">
        <v>13</v>
      </c>
      <c r="C179">
        <f t="shared" si="1"/>
        <v>670</v>
      </c>
    </row>
    <row r="180" spans="1:3">
      <c r="A180" s="11">
        <v>42722</v>
      </c>
      <c r="B180" s="37">
        <v>16</v>
      </c>
      <c r="C180">
        <f t="shared" si="1"/>
        <v>686</v>
      </c>
    </row>
    <row r="181" spans="1:3">
      <c r="A181" s="11">
        <v>42723</v>
      </c>
      <c r="B181" s="37">
        <v>15</v>
      </c>
      <c r="C181">
        <f t="shared" si="1"/>
        <v>701</v>
      </c>
    </row>
    <row r="182" spans="1:3">
      <c r="A182" s="11">
        <v>42724</v>
      </c>
      <c r="B182" s="37">
        <v>15</v>
      </c>
      <c r="C182">
        <f t="shared" si="1"/>
        <v>716</v>
      </c>
    </row>
    <row r="183" spans="1:3">
      <c r="A183" s="11">
        <v>42725</v>
      </c>
      <c r="B183" s="37">
        <v>11</v>
      </c>
      <c r="C183">
        <f t="shared" si="1"/>
        <v>727</v>
      </c>
    </row>
    <row r="184" spans="1:3">
      <c r="A184" s="11">
        <v>42726</v>
      </c>
      <c r="B184" s="37">
        <v>8</v>
      </c>
      <c r="C184">
        <f t="shared" si="1"/>
        <v>735</v>
      </c>
    </row>
    <row r="185" spans="1:3">
      <c r="A185" s="11">
        <v>42727</v>
      </c>
      <c r="B185" s="37">
        <v>10</v>
      </c>
      <c r="C185">
        <f t="shared" si="1"/>
        <v>745</v>
      </c>
    </row>
    <row r="186" spans="1:3">
      <c r="A186" s="11">
        <v>42728</v>
      </c>
      <c r="B186" s="37">
        <v>9</v>
      </c>
      <c r="C186">
        <f t="shared" si="1"/>
        <v>754</v>
      </c>
    </row>
    <row r="187" spans="1:3">
      <c r="A187" s="11">
        <v>42729</v>
      </c>
      <c r="B187" s="37">
        <v>8</v>
      </c>
      <c r="C187">
        <f t="shared" si="1"/>
        <v>762</v>
      </c>
    </row>
    <row r="188" spans="1:3">
      <c r="A188" s="11">
        <v>42730</v>
      </c>
      <c r="B188" s="37">
        <v>8</v>
      </c>
      <c r="C188">
        <f t="shared" si="1"/>
        <v>770</v>
      </c>
    </row>
    <row r="189" spans="1:3">
      <c r="A189" s="11">
        <v>42731</v>
      </c>
      <c r="B189" s="37">
        <v>13</v>
      </c>
      <c r="C189">
        <f t="shared" si="1"/>
        <v>783</v>
      </c>
    </row>
    <row r="190" spans="1:3">
      <c r="A190" s="11">
        <v>42732</v>
      </c>
      <c r="B190" s="37">
        <v>12</v>
      </c>
      <c r="C190">
        <f t="shared" si="1"/>
        <v>795</v>
      </c>
    </row>
    <row r="191" spans="1:3">
      <c r="A191" s="11">
        <v>42733</v>
      </c>
      <c r="B191" s="37">
        <v>15</v>
      </c>
      <c r="C191">
        <f t="shared" si="1"/>
        <v>810</v>
      </c>
    </row>
    <row r="192" spans="1:3">
      <c r="A192" s="11">
        <v>42734</v>
      </c>
      <c r="B192" s="37">
        <v>20</v>
      </c>
      <c r="C192">
        <f t="shared" si="1"/>
        <v>830</v>
      </c>
    </row>
    <row r="193" spans="1:3">
      <c r="A193" s="11">
        <v>42735</v>
      </c>
      <c r="B193" s="37">
        <v>21</v>
      </c>
      <c r="C193">
        <f t="shared" si="1"/>
        <v>851</v>
      </c>
    </row>
    <row r="194" spans="1:3">
      <c r="A194" s="11">
        <v>42736</v>
      </c>
      <c r="B194" s="37">
        <v>17</v>
      </c>
      <c r="C194">
        <f t="shared" si="1"/>
        <v>868</v>
      </c>
    </row>
    <row r="195" spans="1:3">
      <c r="A195" s="11">
        <v>42737</v>
      </c>
      <c r="B195" s="37">
        <v>13</v>
      </c>
      <c r="C195">
        <f t="shared" si="1"/>
        <v>881</v>
      </c>
    </row>
    <row r="196" spans="1:3">
      <c r="A196" s="11">
        <v>42738</v>
      </c>
      <c r="B196" s="37">
        <v>16</v>
      </c>
      <c r="C196">
        <f t="shared" si="1"/>
        <v>897</v>
      </c>
    </row>
    <row r="197" spans="1:3">
      <c r="A197" s="11">
        <v>42739</v>
      </c>
      <c r="B197" s="37">
        <v>17</v>
      </c>
      <c r="C197">
        <f t="shared" si="1"/>
        <v>914</v>
      </c>
    </row>
    <row r="198" spans="1:3">
      <c r="A198" s="11">
        <v>42740</v>
      </c>
      <c r="B198" s="37">
        <v>14</v>
      </c>
      <c r="C198">
        <f t="shared" si="1"/>
        <v>928</v>
      </c>
    </row>
    <row r="199" spans="1:3">
      <c r="A199" s="11">
        <v>42741</v>
      </c>
      <c r="B199" s="37">
        <v>19</v>
      </c>
      <c r="C199">
        <f t="shared" si="1"/>
        <v>947</v>
      </c>
    </row>
    <row r="200" spans="1:3">
      <c r="A200" s="11">
        <v>42742</v>
      </c>
      <c r="B200" s="37">
        <v>17</v>
      </c>
      <c r="C200">
        <f t="shared" si="1"/>
        <v>964</v>
      </c>
    </row>
    <row r="201" spans="1:3">
      <c r="A201" s="11">
        <v>42743</v>
      </c>
      <c r="B201" s="37">
        <v>12</v>
      </c>
      <c r="C201">
        <f t="shared" si="1"/>
        <v>976</v>
      </c>
    </row>
    <row r="202" spans="1:3">
      <c r="A202" s="11">
        <v>42744</v>
      </c>
      <c r="B202" s="37">
        <v>10</v>
      </c>
      <c r="C202">
        <f t="shared" ref="C202:C265" si="2">C201+B202</f>
        <v>986</v>
      </c>
    </row>
    <row r="203" spans="1:3">
      <c r="A203" s="11">
        <v>42745</v>
      </c>
      <c r="B203" s="37">
        <v>10</v>
      </c>
      <c r="C203">
        <f t="shared" si="2"/>
        <v>996</v>
      </c>
    </row>
    <row r="204" spans="1:3">
      <c r="A204" s="11">
        <v>42746</v>
      </c>
      <c r="B204" s="37">
        <v>8</v>
      </c>
      <c r="C204">
        <f t="shared" si="2"/>
        <v>1004</v>
      </c>
    </row>
    <row r="205" spans="1:3">
      <c r="A205" s="11">
        <v>42747</v>
      </c>
      <c r="B205" s="37">
        <v>9</v>
      </c>
      <c r="C205">
        <f t="shared" si="2"/>
        <v>1013</v>
      </c>
    </row>
    <row r="206" spans="1:3">
      <c r="A206" s="11">
        <v>42748</v>
      </c>
      <c r="B206" s="37">
        <v>12</v>
      </c>
      <c r="C206">
        <f t="shared" si="2"/>
        <v>1025</v>
      </c>
    </row>
    <row r="207" spans="1:3">
      <c r="A207" s="11">
        <v>42749</v>
      </c>
      <c r="B207" s="37">
        <v>13</v>
      </c>
      <c r="C207">
        <f t="shared" si="2"/>
        <v>1038</v>
      </c>
    </row>
    <row r="208" spans="1:3">
      <c r="A208" s="11">
        <v>42750</v>
      </c>
      <c r="B208" s="37">
        <v>11</v>
      </c>
      <c r="C208">
        <f t="shared" si="2"/>
        <v>1049</v>
      </c>
    </row>
    <row r="209" spans="1:3">
      <c r="A209" s="11">
        <v>42751</v>
      </c>
      <c r="B209" s="37">
        <v>10</v>
      </c>
      <c r="C209">
        <f t="shared" si="2"/>
        <v>1059</v>
      </c>
    </row>
    <row r="210" spans="1:3">
      <c r="A210" s="11">
        <v>42752</v>
      </c>
      <c r="B210" s="37">
        <v>16</v>
      </c>
      <c r="C210">
        <f t="shared" si="2"/>
        <v>1075</v>
      </c>
    </row>
    <row r="211" spans="1:3">
      <c r="A211" s="11">
        <v>42753</v>
      </c>
      <c r="B211" s="37">
        <v>18</v>
      </c>
      <c r="C211">
        <f t="shared" si="2"/>
        <v>1093</v>
      </c>
    </row>
    <row r="212" spans="1:3">
      <c r="A212" s="11">
        <v>42754</v>
      </c>
      <c r="B212" s="37">
        <v>19</v>
      </c>
      <c r="C212">
        <f t="shared" si="2"/>
        <v>1112</v>
      </c>
    </row>
    <row r="213" spans="1:3">
      <c r="A213" s="11">
        <v>42755</v>
      </c>
      <c r="B213" s="37">
        <v>20</v>
      </c>
      <c r="C213">
        <f t="shared" si="2"/>
        <v>1132</v>
      </c>
    </row>
    <row r="214" spans="1:3">
      <c r="A214" s="11">
        <v>42756</v>
      </c>
      <c r="B214" s="37">
        <v>18</v>
      </c>
      <c r="C214">
        <f t="shared" si="2"/>
        <v>1150</v>
      </c>
    </row>
    <row r="215" spans="1:3">
      <c r="A215" s="11">
        <v>42757</v>
      </c>
      <c r="B215" s="37">
        <v>16</v>
      </c>
      <c r="C215">
        <f t="shared" si="2"/>
        <v>1166</v>
      </c>
    </row>
    <row r="216" spans="1:3">
      <c r="A216" s="11">
        <v>42758</v>
      </c>
      <c r="B216" s="37">
        <v>15</v>
      </c>
      <c r="C216">
        <f t="shared" si="2"/>
        <v>1181</v>
      </c>
    </row>
    <row r="217" spans="1:3">
      <c r="A217" s="11">
        <v>42759</v>
      </c>
      <c r="B217" s="37">
        <v>16</v>
      </c>
      <c r="C217">
        <f t="shared" si="2"/>
        <v>1197</v>
      </c>
    </row>
    <row r="218" spans="1:3">
      <c r="A218" s="11">
        <v>42760</v>
      </c>
      <c r="B218" s="37">
        <v>18</v>
      </c>
      <c r="C218">
        <f t="shared" si="2"/>
        <v>1215</v>
      </c>
    </row>
    <row r="219" spans="1:3">
      <c r="A219" s="11">
        <v>42761</v>
      </c>
      <c r="B219" s="37">
        <v>16</v>
      </c>
      <c r="C219">
        <f t="shared" si="2"/>
        <v>1231</v>
      </c>
    </row>
    <row r="220" spans="1:3">
      <c r="A220" s="11">
        <v>42762</v>
      </c>
      <c r="B220" s="37">
        <v>12</v>
      </c>
      <c r="C220">
        <f t="shared" si="2"/>
        <v>1243</v>
      </c>
    </row>
    <row r="221" spans="1:3">
      <c r="A221" s="11">
        <v>42763</v>
      </c>
      <c r="B221" s="37">
        <v>10</v>
      </c>
      <c r="C221">
        <f t="shared" si="2"/>
        <v>1253</v>
      </c>
    </row>
    <row r="222" spans="1:3">
      <c r="A222" s="11">
        <v>42764</v>
      </c>
      <c r="B222" s="37">
        <v>12</v>
      </c>
      <c r="C222">
        <f t="shared" si="2"/>
        <v>1265</v>
      </c>
    </row>
    <row r="223" spans="1:3">
      <c r="A223" s="11">
        <v>42765</v>
      </c>
      <c r="B223" s="37">
        <v>7</v>
      </c>
      <c r="C223">
        <f t="shared" si="2"/>
        <v>1272</v>
      </c>
    </row>
    <row r="224" spans="1:3">
      <c r="A224" s="11">
        <v>42766</v>
      </c>
      <c r="B224" s="37">
        <v>6</v>
      </c>
      <c r="C224">
        <f t="shared" si="2"/>
        <v>1278</v>
      </c>
    </row>
    <row r="225" spans="1:3">
      <c r="A225" s="11">
        <v>42767</v>
      </c>
      <c r="B225" s="37">
        <v>6</v>
      </c>
      <c r="C225">
        <f t="shared" si="2"/>
        <v>1284</v>
      </c>
    </row>
    <row r="226" spans="1:3">
      <c r="A226" s="11">
        <v>42768</v>
      </c>
      <c r="B226" s="37">
        <v>8</v>
      </c>
      <c r="C226">
        <f t="shared" si="2"/>
        <v>1292</v>
      </c>
    </row>
    <row r="227" spans="1:3">
      <c r="A227" s="11">
        <v>42769</v>
      </c>
      <c r="B227" s="37">
        <v>9</v>
      </c>
      <c r="C227">
        <f t="shared" si="2"/>
        <v>1301</v>
      </c>
    </row>
    <row r="228" spans="1:3">
      <c r="A228" s="11">
        <v>42770</v>
      </c>
      <c r="B228" s="37">
        <v>9</v>
      </c>
      <c r="C228">
        <f t="shared" si="2"/>
        <v>1310</v>
      </c>
    </row>
    <row r="229" spans="1:3">
      <c r="A229" s="11">
        <v>42771</v>
      </c>
      <c r="B229" s="37">
        <v>9</v>
      </c>
      <c r="C229">
        <f t="shared" si="2"/>
        <v>1319</v>
      </c>
    </row>
    <row r="230" spans="1:3">
      <c r="A230" s="11">
        <v>42772</v>
      </c>
      <c r="B230" s="37">
        <v>11</v>
      </c>
      <c r="C230">
        <f t="shared" si="2"/>
        <v>1330</v>
      </c>
    </row>
    <row r="231" spans="1:3">
      <c r="A231" s="11">
        <v>42773</v>
      </c>
      <c r="B231" s="37">
        <v>9</v>
      </c>
      <c r="C231">
        <f t="shared" si="2"/>
        <v>1339</v>
      </c>
    </row>
    <row r="232" spans="1:3">
      <c r="A232" s="11">
        <v>42774</v>
      </c>
      <c r="B232" s="37">
        <v>12</v>
      </c>
      <c r="C232">
        <f t="shared" si="2"/>
        <v>1351</v>
      </c>
    </row>
    <row r="233" spans="1:3">
      <c r="A233" s="11">
        <v>42775</v>
      </c>
      <c r="B233" s="37">
        <v>15</v>
      </c>
      <c r="C233">
        <f t="shared" si="2"/>
        <v>1366</v>
      </c>
    </row>
    <row r="234" spans="1:3">
      <c r="A234" s="11">
        <v>42776</v>
      </c>
      <c r="B234" s="37">
        <v>15</v>
      </c>
      <c r="C234">
        <f t="shared" si="2"/>
        <v>1381</v>
      </c>
    </row>
    <row r="235" spans="1:3">
      <c r="A235" s="11">
        <v>42777</v>
      </c>
      <c r="B235" s="37">
        <v>17</v>
      </c>
      <c r="C235">
        <f t="shared" si="2"/>
        <v>1398</v>
      </c>
    </row>
    <row r="236" spans="1:3">
      <c r="A236" s="11">
        <v>42778</v>
      </c>
      <c r="B236" s="37">
        <v>13</v>
      </c>
      <c r="C236">
        <f t="shared" si="2"/>
        <v>1411</v>
      </c>
    </row>
    <row r="237" spans="1:3">
      <c r="A237" s="11">
        <v>42779</v>
      </c>
      <c r="B237" s="37">
        <v>7</v>
      </c>
      <c r="C237">
        <f t="shared" si="2"/>
        <v>1418</v>
      </c>
    </row>
    <row r="238" spans="1:3">
      <c r="A238" s="11">
        <v>42780</v>
      </c>
      <c r="B238" s="37">
        <v>5</v>
      </c>
      <c r="C238">
        <f t="shared" si="2"/>
        <v>1423</v>
      </c>
    </row>
    <row r="239" spans="1:3">
      <c r="A239" s="11">
        <v>42781</v>
      </c>
      <c r="B239" s="37">
        <v>6</v>
      </c>
      <c r="C239">
        <f t="shared" si="2"/>
        <v>1429</v>
      </c>
    </row>
    <row r="240" spans="1:3">
      <c r="A240" s="11">
        <v>42782</v>
      </c>
      <c r="B240" s="37">
        <v>7</v>
      </c>
      <c r="C240">
        <f t="shared" si="2"/>
        <v>1436</v>
      </c>
    </row>
    <row r="241" spans="1:3">
      <c r="A241" s="11">
        <v>42783</v>
      </c>
      <c r="B241" s="37">
        <v>8</v>
      </c>
      <c r="C241">
        <f t="shared" si="2"/>
        <v>1444</v>
      </c>
    </row>
    <row r="242" spans="1:3">
      <c r="A242" s="11">
        <v>42784</v>
      </c>
      <c r="B242" s="37">
        <v>9</v>
      </c>
      <c r="C242">
        <f t="shared" si="2"/>
        <v>1453</v>
      </c>
    </row>
    <row r="243" spans="1:3">
      <c r="A243" s="11">
        <v>42785</v>
      </c>
      <c r="B243" s="37">
        <v>11</v>
      </c>
      <c r="C243">
        <f t="shared" si="2"/>
        <v>1464</v>
      </c>
    </row>
    <row r="244" spans="1:3">
      <c r="A244" s="11">
        <v>42786</v>
      </c>
      <c r="B244" s="37">
        <v>10</v>
      </c>
      <c r="C244">
        <f t="shared" si="2"/>
        <v>1474</v>
      </c>
    </row>
    <row r="245" spans="1:3">
      <c r="A245" s="11">
        <v>42787</v>
      </c>
      <c r="B245" s="37">
        <v>8</v>
      </c>
      <c r="C245">
        <f t="shared" si="2"/>
        <v>1482</v>
      </c>
    </row>
    <row r="246" spans="1:3">
      <c r="A246" s="11">
        <v>42788</v>
      </c>
      <c r="B246" s="37">
        <v>8</v>
      </c>
      <c r="C246">
        <f t="shared" si="2"/>
        <v>1490</v>
      </c>
    </row>
    <row r="247" spans="1:3">
      <c r="A247" s="11">
        <v>42789</v>
      </c>
      <c r="B247" s="37">
        <v>7</v>
      </c>
      <c r="C247">
        <f t="shared" si="2"/>
        <v>1497</v>
      </c>
    </row>
    <row r="248" spans="1:3">
      <c r="A248" s="11">
        <v>42790</v>
      </c>
      <c r="B248" s="37">
        <v>10</v>
      </c>
      <c r="C248">
        <f t="shared" si="2"/>
        <v>1507</v>
      </c>
    </row>
    <row r="249" spans="1:3">
      <c r="A249" s="11">
        <v>42791</v>
      </c>
      <c r="B249" s="37">
        <v>11</v>
      </c>
      <c r="C249">
        <f t="shared" si="2"/>
        <v>1518</v>
      </c>
    </row>
    <row r="250" spans="1:3">
      <c r="A250" s="11">
        <v>42792</v>
      </c>
      <c r="B250" s="37">
        <v>10</v>
      </c>
      <c r="C250">
        <f t="shared" si="2"/>
        <v>1528</v>
      </c>
    </row>
    <row r="251" spans="1:3">
      <c r="A251" s="11">
        <v>42793</v>
      </c>
      <c r="B251" s="37">
        <v>8</v>
      </c>
      <c r="C251">
        <f t="shared" si="2"/>
        <v>1536</v>
      </c>
    </row>
    <row r="252" spans="1:3">
      <c r="A252" s="11">
        <v>42794</v>
      </c>
      <c r="B252" s="37">
        <v>11</v>
      </c>
      <c r="C252">
        <f t="shared" si="2"/>
        <v>1547</v>
      </c>
    </row>
    <row r="253" spans="1:3">
      <c r="A253" s="11">
        <v>42795</v>
      </c>
      <c r="B253" s="37">
        <v>8</v>
      </c>
      <c r="C253">
        <f t="shared" si="2"/>
        <v>1555</v>
      </c>
    </row>
    <row r="254" spans="1:3">
      <c r="A254" s="11">
        <v>42796</v>
      </c>
      <c r="B254" s="37">
        <v>11</v>
      </c>
      <c r="C254">
        <f t="shared" si="2"/>
        <v>1566</v>
      </c>
    </row>
    <row r="255" spans="1:3">
      <c r="A255" s="11">
        <v>42797</v>
      </c>
      <c r="B255" s="37">
        <v>6</v>
      </c>
      <c r="C255">
        <f t="shared" si="2"/>
        <v>1572</v>
      </c>
    </row>
    <row r="256" spans="1:3">
      <c r="A256" s="11">
        <v>42798</v>
      </c>
      <c r="B256" s="37">
        <v>9</v>
      </c>
      <c r="C256">
        <f t="shared" si="2"/>
        <v>1581</v>
      </c>
    </row>
    <row r="257" spans="1:3">
      <c r="A257" s="11">
        <v>42799</v>
      </c>
      <c r="B257" s="37">
        <v>9</v>
      </c>
      <c r="C257">
        <f t="shared" si="2"/>
        <v>1590</v>
      </c>
    </row>
    <row r="258" spans="1:3">
      <c r="A258" s="11">
        <v>42800</v>
      </c>
      <c r="B258" s="37">
        <v>7</v>
      </c>
      <c r="C258">
        <f t="shared" si="2"/>
        <v>1597</v>
      </c>
    </row>
    <row r="259" spans="1:3">
      <c r="A259" s="11">
        <v>42801</v>
      </c>
      <c r="B259" s="37">
        <v>9</v>
      </c>
      <c r="C259">
        <f t="shared" si="2"/>
        <v>1606</v>
      </c>
    </row>
    <row r="260" spans="1:3">
      <c r="A260" s="11">
        <v>42802</v>
      </c>
      <c r="B260" s="37">
        <v>7</v>
      </c>
      <c r="C260">
        <f t="shared" si="2"/>
        <v>1613</v>
      </c>
    </row>
    <row r="261" spans="1:3">
      <c r="A261" s="11">
        <v>42803</v>
      </c>
      <c r="B261" s="37">
        <v>4</v>
      </c>
      <c r="C261">
        <f t="shared" si="2"/>
        <v>1617</v>
      </c>
    </row>
    <row r="262" spans="1:3">
      <c r="A262" s="11">
        <v>42804</v>
      </c>
      <c r="B262" s="37">
        <v>7</v>
      </c>
      <c r="C262">
        <f t="shared" si="2"/>
        <v>1624</v>
      </c>
    </row>
    <row r="263" spans="1:3">
      <c r="A263" s="11">
        <v>42805</v>
      </c>
      <c r="B263" s="37">
        <v>6</v>
      </c>
      <c r="C263">
        <f t="shared" si="2"/>
        <v>1630</v>
      </c>
    </row>
    <row r="264" spans="1:3">
      <c r="A264" s="11">
        <v>42806</v>
      </c>
      <c r="B264" s="37">
        <v>7</v>
      </c>
      <c r="C264">
        <f t="shared" si="2"/>
        <v>1637</v>
      </c>
    </row>
    <row r="265" spans="1:3">
      <c r="A265" s="11">
        <v>42807</v>
      </c>
      <c r="B265" s="37">
        <v>5</v>
      </c>
      <c r="C265">
        <f t="shared" si="2"/>
        <v>1642</v>
      </c>
    </row>
    <row r="266" spans="1:3">
      <c r="A266" s="11">
        <v>42808</v>
      </c>
      <c r="B266" s="37">
        <v>10</v>
      </c>
      <c r="C266">
        <f t="shared" ref="C266:C329" si="3">C265+B266</f>
        <v>1652</v>
      </c>
    </row>
    <row r="267" spans="1:3">
      <c r="A267" s="11">
        <v>42809</v>
      </c>
      <c r="B267" s="37">
        <v>6</v>
      </c>
      <c r="C267">
        <f t="shared" si="3"/>
        <v>1658</v>
      </c>
    </row>
    <row r="268" spans="1:3">
      <c r="A268" s="11">
        <v>42810</v>
      </c>
      <c r="B268" s="37">
        <v>5</v>
      </c>
      <c r="C268">
        <f t="shared" si="3"/>
        <v>1663</v>
      </c>
    </row>
    <row r="269" spans="1:3">
      <c r="A269" s="11">
        <v>42811</v>
      </c>
      <c r="B269" s="37">
        <v>8</v>
      </c>
      <c r="C269">
        <f t="shared" si="3"/>
        <v>1671</v>
      </c>
    </row>
    <row r="270" spans="1:3">
      <c r="A270" s="11">
        <v>42812</v>
      </c>
      <c r="B270" s="37">
        <v>9</v>
      </c>
      <c r="C270">
        <f t="shared" si="3"/>
        <v>1680</v>
      </c>
    </row>
    <row r="271" spans="1:3">
      <c r="A271" s="11">
        <v>42813</v>
      </c>
      <c r="B271" s="37">
        <v>7</v>
      </c>
      <c r="C271">
        <f t="shared" si="3"/>
        <v>1687</v>
      </c>
    </row>
    <row r="272" spans="1:3">
      <c r="A272" s="11">
        <v>42814</v>
      </c>
      <c r="B272" s="37">
        <v>7</v>
      </c>
      <c r="C272">
        <f t="shared" si="3"/>
        <v>1694</v>
      </c>
    </row>
    <row r="273" spans="1:3">
      <c r="A273" s="11">
        <v>42815</v>
      </c>
      <c r="B273" s="37">
        <v>7</v>
      </c>
      <c r="C273">
        <f t="shared" si="3"/>
        <v>1701</v>
      </c>
    </row>
    <row r="274" spans="1:3">
      <c r="A274" s="11">
        <v>42816</v>
      </c>
      <c r="B274" s="37">
        <v>11</v>
      </c>
      <c r="C274">
        <f t="shared" si="3"/>
        <v>1712</v>
      </c>
    </row>
    <row r="275" spans="1:3">
      <c r="A275" s="11">
        <v>42817</v>
      </c>
      <c r="B275" s="37">
        <v>11</v>
      </c>
      <c r="C275">
        <f t="shared" si="3"/>
        <v>1723</v>
      </c>
    </row>
    <row r="276" spans="1:3">
      <c r="A276" s="11">
        <v>42818</v>
      </c>
      <c r="B276" s="37">
        <v>11</v>
      </c>
      <c r="C276">
        <f t="shared" si="3"/>
        <v>1734</v>
      </c>
    </row>
    <row r="277" spans="1:3">
      <c r="A277" s="11">
        <v>42819</v>
      </c>
      <c r="B277" s="37">
        <v>5</v>
      </c>
      <c r="C277">
        <f t="shared" si="3"/>
        <v>1739</v>
      </c>
    </row>
    <row r="278" spans="1:3">
      <c r="A278" s="11">
        <v>42820</v>
      </c>
      <c r="B278" s="37">
        <v>6</v>
      </c>
      <c r="C278">
        <f t="shared" si="3"/>
        <v>1745</v>
      </c>
    </row>
    <row r="279" spans="1:3">
      <c r="A279" s="11">
        <v>42821</v>
      </c>
      <c r="B279" s="37">
        <v>4</v>
      </c>
      <c r="C279">
        <f t="shared" si="3"/>
        <v>1749</v>
      </c>
    </row>
    <row r="280" spans="1:3">
      <c r="A280" s="11">
        <v>42822</v>
      </c>
      <c r="B280" s="37">
        <v>6</v>
      </c>
      <c r="C280">
        <f t="shared" si="3"/>
        <v>1755</v>
      </c>
    </row>
    <row r="281" spans="1:3">
      <c r="A281" s="11">
        <v>42823</v>
      </c>
      <c r="B281" s="37">
        <v>4</v>
      </c>
      <c r="C281">
        <f t="shared" si="3"/>
        <v>1759</v>
      </c>
    </row>
    <row r="282" spans="1:3">
      <c r="A282" s="11">
        <v>42824</v>
      </c>
      <c r="B282" s="37">
        <v>4</v>
      </c>
      <c r="C282">
        <f t="shared" si="3"/>
        <v>1763</v>
      </c>
    </row>
    <row r="283" spans="1:3">
      <c r="A283" s="11">
        <v>42825</v>
      </c>
      <c r="B283" s="37">
        <v>4</v>
      </c>
      <c r="C283">
        <f t="shared" si="3"/>
        <v>1767</v>
      </c>
    </row>
    <row r="284" spans="1:3">
      <c r="A284" s="11">
        <v>42826</v>
      </c>
      <c r="B284" s="37">
        <v>6</v>
      </c>
      <c r="C284">
        <f t="shared" si="3"/>
        <v>1773</v>
      </c>
    </row>
    <row r="285" spans="1:3">
      <c r="A285" s="11">
        <v>42827</v>
      </c>
      <c r="B285" s="37">
        <v>6</v>
      </c>
      <c r="C285">
        <f t="shared" si="3"/>
        <v>1779</v>
      </c>
    </row>
    <row r="286" spans="1:3">
      <c r="A286" s="11">
        <v>42828</v>
      </c>
      <c r="B286" s="37">
        <v>7</v>
      </c>
      <c r="C286">
        <f t="shared" si="3"/>
        <v>1786</v>
      </c>
    </row>
    <row r="287" spans="1:3">
      <c r="A287" s="11">
        <v>42829</v>
      </c>
      <c r="B287" s="37">
        <v>8</v>
      </c>
      <c r="C287">
        <f t="shared" si="3"/>
        <v>1794</v>
      </c>
    </row>
    <row r="288" spans="1:3">
      <c r="A288" s="11">
        <v>42830</v>
      </c>
      <c r="B288" s="37">
        <v>6</v>
      </c>
      <c r="C288">
        <f t="shared" si="3"/>
        <v>1800</v>
      </c>
    </row>
    <row r="289" spans="1:3">
      <c r="A289" s="11">
        <v>42831</v>
      </c>
      <c r="B289" s="37">
        <v>7</v>
      </c>
      <c r="C289">
        <f t="shared" si="3"/>
        <v>1807</v>
      </c>
    </row>
    <row r="290" spans="1:3">
      <c r="A290" s="11">
        <v>42832</v>
      </c>
      <c r="B290" s="37">
        <v>7</v>
      </c>
      <c r="C290">
        <f t="shared" si="3"/>
        <v>1814</v>
      </c>
    </row>
    <row r="291" spans="1:3">
      <c r="A291" s="11">
        <v>42833</v>
      </c>
      <c r="B291" s="37">
        <v>3</v>
      </c>
      <c r="C291">
        <f t="shared" si="3"/>
        <v>1817</v>
      </c>
    </row>
    <row r="292" spans="1:3">
      <c r="A292" s="11">
        <v>42834</v>
      </c>
      <c r="B292" s="37">
        <v>3</v>
      </c>
      <c r="C292">
        <f t="shared" si="3"/>
        <v>1820</v>
      </c>
    </row>
    <row r="293" spans="1:3">
      <c r="A293" s="11">
        <v>42835</v>
      </c>
      <c r="B293" s="37">
        <v>4</v>
      </c>
      <c r="C293">
        <f t="shared" si="3"/>
        <v>1824</v>
      </c>
    </row>
    <row r="294" spans="1:3">
      <c r="A294" s="11">
        <v>42836</v>
      </c>
      <c r="B294" s="50">
        <v>7</v>
      </c>
      <c r="C294">
        <f t="shared" si="3"/>
        <v>1831</v>
      </c>
    </row>
    <row r="295" spans="1:3">
      <c r="A295" s="11">
        <v>42837</v>
      </c>
      <c r="B295" s="50">
        <v>6</v>
      </c>
      <c r="C295">
        <f t="shared" si="3"/>
        <v>1837</v>
      </c>
    </row>
    <row r="296" spans="1:3">
      <c r="A296" s="11">
        <v>42838</v>
      </c>
      <c r="B296" s="50">
        <v>7</v>
      </c>
      <c r="C296">
        <f t="shared" si="3"/>
        <v>1844</v>
      </c>
    </row>
    <row r="297" spans="1:3">
      <c r="A297" s="11">
        <v>42839</v>
      </c>
      <c r="B297" s="50">
        <v>9</v>
      </c>
      <c r="C297">
        <f t="shared" si="3"/>
        <v>1853</v>
      </c>
    </row>
    <row r="298" spans="1:3">
      <c r="A298" s="11">
        <v>42840</v>
      </c>
      <c r="B298" s="50">
        <v>6</v>
      </c>
      <c r="C298">
        <f t="shared" si="3"/>
        <v>1859</v>
      </c>
    </row>
    <row r="299" spans="1:3">
      <c r="A299" s="11">
        <v>42841</v>
      </c>
      <c r="B299" s="50">
        <v>5</v>
      </c>
      <c r="C299">
        <f t="shared" si="3"/>
        <v>1864</v>
      </c>
    </row>
    <row r="300" spans="1:3">
      <c r="A300" s="11">
        <v>42842</v>
      </c>
      <c r="B300" s="50">
        <v>8</v>
      </c>
      <c r="C300">
        <f t="shared" si="3"/>
        <v>1872</v>
      </c>
    </row>
    <row r="301" spans="1:3">
      <c r="A301" s="11">
        <v>42843</v>
      </c>
      <c r="B301" s="50">
        <v>8</v>
      </c>
      <c r="C301">
        <f t="shared" si="3"/>
        <v>1880</v>
      </c>
    </row>
    <row r="302" spans="1:3">
      <c r="A302" s="11">
        <v>42844</v>
      </c>
      <c r="B302" s="50">
        <v>9</v>
      </c>
      <c r="C302">
        <f t="shared" si="3"/>
        <v>1889</v>
      </c>
    </row>
    <row r="303" spans="1:3">
      <c r="A303" s="11">
        <v>42845</v>
      </c>
      <c r="B303" s="50">
        <v>9</v>
      </c>
      <c r="C303">
        <f t="shared" si="3"/>
        <v>1898</v>
      </c>
    </row>
    <row r="304" spans="1:3">
      <c r="A304" s="11">
        <v>42846</v>
      </c>
      <c r="B304" s="50">
        <v>7</v>
      </c>
      <c r="C304">
        <f t="shared" si="3"/>
        <v>1905</v>
      </c>
    </row>
    <row r="305" spans="1:3">
      <c r="A305" s="11">
        <v>42847</v>
      </c>
      <c r="B305" s="50">
        <v>6</v>
      </c>
      <c r="C305">
        <f t="shared" si="3"/>
        <v>1911</v>
      </c>
    </row>
    <row r="306" spans="1:3">
      <c r="A306" s="11">
        <v>42848</v>
      </c>
      <c r="B306" s="50">
        <v>5</v>
      </c>
      <c r="C306">
        <f t="shared" si="3"/>
        <v>1916</v>
      </c>
    </row>
    <row r="307" spans="1:3">
      <c r="A307" s="11">
        <v>42849</v>
      </c>
      <c r="B307" s="50">
        <v>6</v>
      </c>
      <c r="C307">
        <f t="shared" si="3"/>
        <v>1922</v>
      </c>
    </row>
    <row r="308" spans="1:3">
      <c r="A308" s="11">
        <v>42850</v>
      </c>
      <c r="B308" s="50">
        <v>10</v>
      </c>
      <c r="C308">
        <f t="shared" si="3"/>
        <v>1932</v>
      </c>
    </row>
    <row r="309" spans="1:3">
      <c r="A309" s="11">
        <v>42851</v>
      </c>
      <c r="B309" s="50">
        <v>13</v>
      </c>
      <c r="C309">
        <f t="shared" si="3"/>
        <v>1945</v>
      </c>
    </row>
    <row r="310" spans="1:3">
      <c r="A310" s="11">
        <v>42852</v>
      </c>
      <c r="B310" s="50">
        <v>12</v>
      </c>
      <c r="C310">
        <f t="shared" si="3"/>
        <v>1957</v>
      </c>
    </row>
    <row r="311" spans="1:3">
      <c r="A311" s="11">
        <v>42853</v>
      </c>
      <c r="B311" s="50">
        <v>11</v>
      </c>
      <c r="C311">
        <f t="shared" si="3"/>
        <v>1968</v>
      </c>
    </row>
    <row r="312" spans="1:3">
      <c r="A312" s="11">
        <v>42854</v>
      </c>
      <c r="B312" s="50">
        <v>8</v>
      </c>
      <c r="C312">
        <f t="shared" si="3"/>
        <v>1976</v>
      </c>
    </row>
    <row r="313" spans="1:3">
      <c r="A313" s="11">
        <v>42855</v>
      </c>
      <c r="B313" s="50">
        <v>6</v>
      </c>
      <c r="C313">
        <f t="shared" si="3"/>
        <v>1982</v>
      </c>
    </row>
    <row r="314" spans="1:3">
      <c r="A314" s="11">
        <v>42856</v>
      </c>
      <c r="B314" s="50">
        <v>8</v>
      </c>
      <c r="C314">
        <f t="shared" si="3"/>
        <v>1990</v>
      </c>
    </row>
    <row r="315" spans="1:3">
      <c r="A315" s="11">
        <v>42857</v>
      </c>
      <c r="B315" s="50">
        <v>5</v>
      </c>
      <c r="C315">
        <f t="shared" si="3"/>
        <v>1995</v>
      </c>
    </row>
    <row r="316" spans="1:3">
      <c r="A316" s="11">
        <v>42858</v>
      </c>
      <c r="B316" s="50">
        <v>5</v>
      </c>
      <c r="C316">
        <f t="shared" si="3"/>
        <v>2000</v>
      </c>
    </row>
    <row r="317" spans="1:3">
      <c r="A317" s="11">
        <v>42859</v>
      </c>
      <c r="B317" s="50">
        <v>6</v>
      </c>
      <c r="C317">
        <f t="shared" si="3"/>
        <v>2006</v>
      </c>
    </row>
    <row r="318" spans="1:3">
      <c r="A318" s="11">
        <v>42860</v>
      </c>
      <c r="B318" s="50">
        <v>3</v>
      </c>
      <c r="C318">
        <f t="shared" si="3"/>
        <v>2009</v>
      </c>
    </row>
    <row r="319" spans="1:3">
      <c r="A319" s="11">
        <v>42861</v>
      </c>
      <c r="B319" s="50">
        <v>3</v>
      </c>
      <c r="C319">
        <f t="shared" si="3"/>
        <v>2012</v>
      </c>
    </row>
    <row r="320" spans="1:3">
      <c r="A320" s="11">
        <v>42862</v>
      </c>
      <c r="B320" s="50">
        <v>3</v>
      </c>
      <c r="C320">
        <f t="shared" si="3"/>
        <v>2015</v>
      </c>
    </row>
    <row r="321" spans="1:3">
      <c r="A321" s="11">
        <v>42863</v>
      </c>
      <c r="B321" s="50">
        <v>5</v>
      </c>
      <c r="C321">
        <f t="shared" si="3"/>
        <v>2020</v>
      </c>
    </row>
    <row r="322" spans="1:3">
      <c r="A322" s="11">
        <v>42864</v>
      </c>
      <c r="B322" s="50">
        <v>5</v>
      </c>
      <c r="C322">
        <f t="shared" si="3"/>
        <v>2025</v>
      </c>
    </row>
    <row r="323" spans="1:3">
      <c r="A323" s="11">
        <v>42865</v>
      </c>
      <c r="B323" s="50">
        <v>4</v>
      </c>
      <c r="C323">
        <f t="shared" si="3"/>
        <v>2029</v>
      </c>
    </row>
    <row r="324" spans="1:3">
      <c r="A324" s="11">
        <v>42866</v>
      </c>
      <c r="B324" s="50">
        <v>3</v>
      </c>
      <c r="C324">
        <f t="shared" si="3"/>
        <v>2032</v>
      </c>
    </row>
    <row r="325" spans="1:3">
      <c r="A325" s="11">
        <v>42867</v>
      </c>
      <c r="B325" s="50">
        <v>3</v>
      </c>
      <c r="C325">
        <f t="shared" si="3"/>
        <v>2035</v>
      </c>
    </row>
    <row r="326" spans="1:3">
      <c r="A326" s="11">
        <v>42868</v>
      </c>
      <c r="B326" s="50">
        <v>3</v>
      </c>
      <c r="C326">
        <f t="shared" si="3"/>
        <v>2038</v>
      </c>
    </row>
    <row r="327" spans="1:3">
      <c r="A327" s="11">
        <v>42869</v>
      </c>
      <c r="B327" s="50">
        <v>2</v>
      </c>
      <c r="C327">
        <f t="shared" si="3"/>
        <v>2040</v>
      </c>
    </row>
    <row r="328" spans="1:3">
      <c r="A328" s="11">
        <v>42870</v>
      </c>
      <c r="B328" s="50">
        <v>2</v>
      </c>
      <c r="C328">
        <f t="shared" si="3"/>
        <v>2042</v>
      </c>
    </row>
    <row r="329" spans="1:3">
      <c r="A329" s="11">
        <v>42871</v>
      </c>
      <c r="B329" s="50">
        <v>0</v>
      </c>
      <c r="C329">
        <f t="shared" si="3"/>
        <v>2042</v>
      </c>
    </row>
    <row r="330" spans="1:3">
      <c r="A330" s="11">
        <v>42872</v>
      </c>
      <c r="B330" s="50">
        <v>1</v>
      </c>
      <c r="C330">
        <f t="shared" ref="C330:C347" si="4">C329+B330</f>
        <v>2043</v>
      </c>
    </row>
    <row r="331" spans="1:3">
      <c r="A331" s="11">
        <v>42873</v>
      </c>
      <c r="B331" s="50">
        <v>5</v>
      </c>
      <c r="C331">
        <f t="shared" si="4"/>
        <v>2048</v>
      </c>
    </row>
    <row r="332" spans="1:3">
      <c r="A332" s="11">
        <v>42874</v>
      </c>
      <c r="B332" s="50">
        <v>7</v>
      </c>
      <c r="C332">
        <f t="shared" si="4"/>
        <v>2055</v>
      </c>
    </row>
    <row r="333" spans="1:3">
      <c r="A333" s="11">
        <v>42875</v>
      </c>
      <c r="B333" s="50">
        <v>6</v>
      </c>
      <c r="C333">
        <f t="shared" si="4"/>
        <v>2061</v>
      </c>
    </row>
    <row r="334" spans="1:3">
      <c r="A334" s="11">
        <v>42876</v>
      </c>
      <c r="B334" s="50">
        <v>4</v>
      </c>
      <c r="C334">
        <f t="shared" si="4"/>
        <v>2065</v>
      </c>
    </row>
    <row r="335" spans="1:3">
      <c r="A335" s="11">
        <v>42877</v>
      </c>
      <c r="B335" s="50">
        <v>1</v>
      </c>
      <c r="C335">
        <f t="shared" si="4"/>
        <v>2066</v>
      </c>
    </row>
    <row r="336" spans="1:3">
      <c r="A336" s="11">
        <v>42878</v>
      </c>
      <c r="B336" s="50">
        <v>2</v>
      </c>
      <c r="C336">
        <f t="shared" si="4"/>
        <v>2068</v>
      </c>
    </row>
    <row r="337" spans="1:3">
      <c r="A337" s="11">
        <v>42879</v>
      </c>
      <c r="B337" s="50">
        <v>1</v>
      </c>
      <c r="C337">
        <f t="shared" si="4"/>
        <v>2069</v>
      </c>
    </row>
    <row r="338" spans="1:3">
      <c r="A338" s="11">
        <v>42880</v>
      </c>
      <c r="B338" s="50">
        <v>0</v>
      </c>
      <c r="C338">
        <f t="shared" si="4"/>
        <v>2069</v>
      </c>
    </row>
    <row r="339" spans="1:3">
      <c r="A339" s="11">
        <v>42881</v>
      </c>
      <c r="B339" s="50">
        <v>0</v>
      </c>
      <c r="C339">
        <f t="shared" si="4"/>
        <v>2069</v>
      </c>
    </row>
    <row r="340" spans="1:3">
      <c r="A340" s="11">
        <v>42882</v>
      </c>
      <c r="B340" s="50">
        <v>0</v>
      </c>
      <c r="C340">
        <f t="shared" si="4"/>
        <v>2069</v>
      </c>
    </row>
    <row r="341" spans="1:3">
      <c r="A341" s="11">
        <v>42883</v>
      </c>
      <c r="B341" s="50">
        <v>0</v>
      </c>
      <c r="C341">
        <f t="shared" si="4"/>
        <v>2069</v>
      </c>
    </row>
    <row r="342" spans="1:3">
      <c r="A342" s="11">
        <v>42884</v>
      </c>
      <c r="B342" s="50">
        <v>0</v>
      </c>
      <c r="C342">
        <f t="shared" si="4"/>
        <v>2069</v>
      </c>
    </row>
    <row r="343" spans="1:3">
      <c r="A343" s="11">
        <v>42885</v>
      </c>
      <c r="B343" s="50">
        <v>2</v>
      </c>
      <c r="C343">
        <f t="shared" si="4"/>
        <v>2071</v>
      </c>
    </row>
    <row r="344" spans="1:3">
      <c r="A344" s="11">
        <v>42886</v>
      </c>
      <c r="B344" s="50">
        <v>2</v>
      </c>
      <c r="C344">
        <f t="shared" si="4"/>
        <v>2073</v>
      </c>
    </row>
    <row r="345" spans="1:3">
      <c r="A345" s="11">
        <v>42887</v>
      </c>
      <c r="C345">
        <f t="shared" si="4"/>
        <v>2073</v>
      </c>
    </row>
    <row r="346" spans="1:3">
      <c r="A346" s="11">
        <v>42888</v>
      </c>
      <c r="C346">
        <f t="shared" si="4"/>
        <v>2073</v>
      </c>
    </row>
    <row r="347" spans="1:3">
      <c r="A347" s="11">
        <v>42889</v>
      </c>
      <c r="C347">
        <f t="shared" si="4"/>
        <v>2073</v>
      </c>
    </row>
    <row r="359" spans="1:3">
      <c r="A359" s="11">
        <v>42979</v>
      </c>
      <c r="B359" s="50">
        <v>2</v>
      </c>
      <c r="C359">
        <f t="shared" ref="C359:C422" si="5">C358+B359</f>
        <v>2</v>
      </c>
    </row>
    <row r="360" spans="1:3">
      <c r="A360" s="11">
        <v>42980</v>
      </c>
      <c r="B360" s="50">
        <v>3</v>
      </c>
      <c r="C360">
        <f t="shared" si="5"/>
        <v>5</v>
      </c>
    </row>
    <row r="361" spans="1:3">
      <c r="A361" s="11">
        <v>42981</v>
      </c>
      <c r="B361" s="50">
        <v>3</v>
      </c>
      <c r="C361">
        <f t="shared" si="5"/>
        <v>8</v>
      </c>
    </row>
    <row r="362" spans="1:3">
      <c r="A362" s="11">
        <v>42982</v>
      </c>
      <c r="B362" s="50">
        <v>1</v>
      </c>
      <c r="C362">
        <f t="shared" si="5"/>
        <v>9</v>
      </c>
    </row>
    <row r="363" spans="1:3">
      <c r="A363" s="11">
        <v>42983</v>
      </c>
      <c r="B363" s="50">
        <v>0</v>
      </c>
      <c r="C363">
        <f t="shared" si="5"/>
        <v>9</v>
      </c>
    </row>
    <row r="364" spans="1:3">
      <c r="A364" s="11">
        <v>42984</v>
      </c>
      <c r="B364" s="50">
        <v>1</v>
      </c>
      <c r="C364">
        <f t="shared" si="5"/>
        <v>10</v>
      </c>
    </row>
    <row r="365" spans="1:3">
      <c r="A365" s="11">
        <v>42985</v>
      </c>
      <c r="B365" s="50">
        <v>3</v>
      </c>
      <c r="C365">
        <f t="shared" si="5"/>
        <v>13</v>
      </c>
    </row>
    <row r="366" spans="1:3">
      <c r="A366" s="11">
        <v>42986</v>
      </c>
      <c r="B366" s="50">
        <v>2</v>
      </c>
      <c r="C366">
        <f t="shared" si="5"/>
        <v>15</v>
      </c>
    </row>
    <row r="367" spans="1:3">
      <c r="A367" s="11">
        <v>42987</v>
      </c>
      <c r="B367" s="50">
        <v>3</v>
      </c>
      <c r="C367">
        <f t="shared" si="5"/>
        <v>18</v>
      </c>
    </row>
    <row r="368" spans="1:3">
      <c r="A368" s="11">
        <v>42988</v>
      </c>
      <c r="B368" s="50">
        <v>3</v>
      </c>
      <c r="C368">
        <f t="shared" si="5"/>
        <v>21</v>
      </c>
    </row>
    <row r="369" spans="1:3">
      <c r="A369" s="11">
        <v>42989</v>
      </c>
      <c r="B369" s="50">
        <v>3</v>
      </c>
      <c r="C369">
        <f t="shared" si="5"/>
        <v>24</v>
      </c>
    </row>
    <row r="370" spans="1:3">
      <c r="A370" s="11">
        <v>42990</v>
      </c>
      <c r="B370" s="50">
        <v>4</v>
      </c>
      <c r="C370">
        <f t="shared" si="5"/>
        <v>28</v>
      </c>
    </row>
    <row r="371" spans="1:3">
      <c r="A371" s="11">
        <v>42991</v>
      </c>
      <c r="B371" s="50">
        <v>1</v>
      </c>
      <c r="C371">
        <f t="shared" si="5"/>
        <v>29</v>
      </c>
    </row>
    <row r="372" spans="1:3">
      <c r="A372" s="11">
        <v>42992</v>
      </c>
      <c r="B372" s="50">
        <v>3</v>
      </c>
      <c r="C372">
        <f t="shared" si="5"/>
        <v>32</v>
      </c>
    </row>
    <row r="373" spans="1:3">
      <c r="A373" s="11">
        <v>42993</v>
      </c>
      <c r="B373" s="50">
        <v>5</v>
      </c>
      <c r="C373">
        <f t="shared" si="5"/>
        <v>37</v>
      </c>
    </row>
    <row r="374" spans="1:3">
      <c r="A374" s="11">
        <v>42994</v>
      </c>
      <c r="B374" s="50">
        <v>5</v>
      </c>
      <c r="C374">
        <f t="shared" si="5"/>
        <v>42</v>
      </c>
    </row>
    <row r="375" spans="1:3">
      <c r="A375" s="11">
        <v>42995</v>
      </c>
      <c r="B375" s="50">
        <v>4</v>
      </c>
      <c r="C375">
        <f t="shared" si="5"/>
        <v>46</v>
      </c>
    </row>
    <row r="376" spans="1:3">
      <c r="A376" s="11">
        <v>42996</v>
      </c>
      <c r="B376" s="50">
        <v>6</v>
      </c>
      <c r="C376">
        <f t="shared" si="5"/>
        <v>52</v>
      </c>
    </row>
    <row r="377" spans="1:3">
      <c r="A377" s="11">
        <v>42997</v>
      </c>
      <c r="B377" s="50">
        <v>4</v>
      </c>
      <c r="C377">
        <f t="shared" si="5"/>
        <v>56</v>
      </c>
    </row>
    <row r="378" spans="1:3">
      <c r="A378" s="11">
        <v>42998</v>
      </c>
      <c r="B378" s="50">
        <v>5</v>
      </c>
      <c r="C378">
        <f t="shared" si="5"/>
        <v>61</v>
      </c>
    </row>
    <row r="379" spans="1:3">
      <c r="A379" s="11">
        <v>42999</v>
      </c>
      <c r="B379" s="50">
        <v>3</v>
      </c>
      <c r="C379">
        <f t="shared" si="5"/>
        <v>64</v>
      </c>
    </row>
    <row r="380" spans="1:3">
      <c r="A380" s="11">
        <v>43000</v>
      </c>
      <c r="B380" s="50">
        <v>5</v>
      </c>
      <c r="C380">
        <f t="shared" si="5"/>
        <v>69</v>
      </c>
    </row>
    <row r="381" spans="1:3">
      <c r="A381" s="11">
        <v>43001</v>
      </c>
      <c r="B381" s="50">
        <v>3</v>
      </c>
      <c r="C381">
        <f t="shared" si="5"/>
        <v>72</v>
      </c>
    </row>
    <row r="382" spans="1:3">
      <c r="A382" s="11">
        <v>43002</v>
      </c>
      <c r="B382" s="50">
        <v>2</v>
      </c>
      <c r="C382">
        <f t="shared" si="5"/>
        <v>74</v>
      </c>
    </row>
    <row r="383" spans="1:3">
      <c r="A383" s="11">
        <v>43003</v>
      </c>
      <c r="B383" s="50">
        <v>1</v>
      </c>
      <c r="C383">
        <f t="shared" si="5"/>
        <v>75</v>
      </c>
    </row>
    <row r="384" spans="1:3">
      <c r="A384" s="11">
        <v>43004</v>
      </c>
      <c r="B384" s="50">
        <v>2</v>
      </c>
      <c r="C384">
        <f t="shared" si="5"/>
        <v>77</v>
      </c>
    </row>
    <row r="385" spans="1:3">
      <c r="A385" s="11">
        <v>43005</v>
      </c>
      <c r="B385" s="50">
        <v>3</v>
      </c>
      <c r="C385">
        <f t="shared" si="5"/>
        <v>80</v>
      </c>
    </row>
    <row r="386" spans="1:3">
      <c r="A386" s="11">
        <v>43006</v>
      </c>
      <c r="B386" s="50">
        <v>1</v>
      </c>
      <c r="C386">
        <f t="shared" si="5"/>
        <v>81</v>
      </c>
    </row>
    <row r="387" spans="1:3">
      <c r="A387" s="11">
        <v>43007</v>
      </c>
      <c r="B387" s="50">
        <v>2</v>
      </c>
      <c r="C387">
        <f t="shared" si="5"/>
        <v>83</v>
      </c>
    </row>
    <row r="388" spans="1:3">
      <c r="A388" s="11">
        <v>43008</v>
      </c>
      <c r="B388" s="50">
        <v>3</v>
      </c>
      <c r="C388">
        <f t="shared" si="5"/>
        <v>86</v>
      </c>
    </row>
    <row r="389" spans="1:3">
      <c r="A389" s="11">
        <v>43009</v>
      </c>
      <c r="B389" s="50">
        <v>1</v>
      </c>
      <c r="C389">
        <f t="shared" si="5"/>
        <v>87</v>
      </c>
    </row>
    <row r="390" spans="1:3">
      <c r="A390" s="11">
        <v>43010</v>
      </c>
      <c r="B390" s="50">
        <v>1</v>
      </c>
      <c r="C390">
        <f t="shared" si="5"/>
        <v>88</v>
      </c>
    </row>
    <row r="391" spans="1:3">
      <c r="A391" s="11">
        <v>43011</v>
      </c>
      <c r="B391" s="50">
        <v>2</v>
      </c>
      <c r="C391">
        <f t="shared" si="5"/>
        <v>90</v>
      </c>
    </row>
    <row r="392" spans="1:3">
      <c r="A392" s="11">
        <v>43012</v>
      </c>
      <c r="B392" s="50">
        <v>4</v>
      </c>
      <c r="C392">
        <f t="shared" si="5"/>
        <v>94</v>
      </c>
    </row>
    <row r="393" spans="1:3">
      <c r="A393" s="11">
        <v>43013</v>
      </c>
      <c r="B393" s="50">
        <v>7</v>
      </c>
      <c r="C393">
        <f t="shared" si="5"/>
        <v>101</v>
      </c>
    </row>
    <row r="394" spans="1:3">
      <c r="A394" s="11">
        <v>43014</v>
      </c>
      <c r="B394" s="50">
        <v>6</v>
      </c>
      <c r="C394">
        <f t="shared" si="5"/>
        <v>107</v>
      </c>
    </row>
    <row r="395" spans="1:3">
      <c r="A395" s="11">
        <v>43015</v>
      </c>
      <c r="B395" s="50">
        <v>7</v>
      </c>
      <c r="C395">
        <f t="shared" si="5"/>
        <v>114</v>
      </c>
    </row>
    <row r="396" spans="1:3">
      <c r="A396" s="11">
        <v>43016</v>
      </c>
      <c r="B396" s="50">
        <v>4</v>
      </c>
      <c r="C396">
        <f t="shared" si="5"/>
        <v>118</v>
      </c>
    </row>
    <row r="397" spans="1:3">
      <c r="A397" s="11">
        <v>43017</v>
      </c>
      <c r="B397" s="50">
        <v>2</v>
      </c>
      <c r="C397">
        <f t="shared" si="5"/>
        <v>120</v>
      </c>
    </row>
    <row r="398" spans="1:3">
      <c r="A398" s="11">
        <v>43018</v>
      </c>
      <c r="B398" s="50">
        <v>3</v>
      </c>
      <c r="C398">
        <f t="shared" si="5"/>
        <v>123</v>
      </c>
    </row>
    <row r="399" spans="1:3">
      <c r="A399" s="11">
        <v>43019</v>
      </c>
      <c r="B399" s="50">
        <v>2</v>
      </c>
      <c r="C399">
        <f t="shared" si="5"/>
        <v>125</v>
      </c>
    </row>
    <row r="400" spans="1:3">
      <c r="A400" s="11">
        <v>43020</v>
      </c>
      <c r="B400" s="50">
        <v>1</v>
      </c>
      <c r="C400">
        <f t="shared" si="5"/>
        <v>126</v>
      </c>
    </row>
    <row r="401" spans="1:3">
      <c r="A401" s="11">
        <v>43021</v>
      </c>
      <c r="B401" s="50">
        <v>2</v>
      </c>
      <c r="C401">
        <f t="shared" si="5"/>
        <v>128</v>
      </c>
    </row>
    <row r="402" spans="1:3">
      <c r="A402" s="11">
        <v>43022</v>
      </c>
      <c r="B402" s="50">
        <v>2</v>
      </c>
      <c r="C402">
        <f t="shared" si="5"/>
        <v>130</v>
      </c>
    </row>
    <row r="403" spans="1:3">
      <c r="A403" s="11">
        <v>43023</v>
      </c>
      <c r="B403" s="50">
        <v>3</v>
      </c>
      <c r="C403">
        <f t="shared" si="5"/>
        <v>133</v>
      </c>
    </row>
    <row r="404" spans="1:3">
      <c r="A404" s="11">
        <v>43024</v>
      </c>
      <c r="B404" s="50">
        <v>1</v>
      </c>
      <c r="C404">
        <f t="shared" si="5"/>
        <v>134</v>
      </c>
    </row>
    <row r="405" spans="1:3">
      <c r="A405" s="11">
        <v>43025</v>
      </c>
      <c r="B405" s="50">
        <v>2</v>
      </c>
      <c r="C405">
        <f t="shared" si="5"/>
        <v>136</v>
      </c>
    </row>
    <row r="406" spans="1:3">
      <c r="A406" s="11">
        <v>43026</v>
      </c>
      <c r="B406" s="50">
        <v>1</v>
      </c>
      <c r="C406">
        <f t="shared" si="5"/>
        <v>137</v>
      </c>
    </row>
    <row r="407" spans="1:3">
      <c r="A407" s="11">
        <v>43027</v>
      </c>
      <c r="B407" s="50">
        <v>1</v>
      </c>
      <c r="C407">
        <f t="shared" si="5"/>
        <v>138</v>
      </c>
    </row>
    <row r="408" spans="1:3">
      <c r="A408" s="11">
        <v>43028</v>
      </c>
      <c r="B408" s="50">
        <v>4</v>
      </c>
      <c r="C408">
        <f t="shared" si="5"/>
        <v>142</v>
      </c>
    </row>
    <row r="409" spans="1:3">
      <c r="A409" s="11">
        <v>43029</v>
      </c>
      <c r="B409" s="50">
        <v>3</v>
      </c>
      <c r="C409">
        <f t="shared" si="5"/>
        <v>145</v>
      </c>
    </row>
    <row r="410" spans="1:3">
      <c r="A410" s="11">
        <v>43030</v>
      </c>
      <c r="B410" s="50">
        <v>6</v>
      </c>
      <c r="C410">
        <f t="shared" si="5"/>
        <v>151</v>
      </c>
    </row>
    <row r="411" spans="1:3">
      <c r="A411" s="11">
        <v>43031</v>
      </c>
      <c r="B411" s="50">
        <v>4</v>
      </c>
      <c r="C411">
        <f t="shared" si="5"/>
        <v>155</v>
      </c>
    </row>
    <row r="412" spans="1:3">
      <c r="A412" s="11">
        <v>43032</v>
      </c>
      <c r="B412" s="50">
        <v>1</v>
      </c>
      <c r="C412">
        <f t="shared" si="5"/>
        <v>156</v>
      </c>
    </row>
    <row r="413" spans="1:3">
      <c r="A413" s="11">
        <v>43033</v>
      </c>
      <c r="B413" s="50">
        <v>3</v>
      </c>
      <c r="C413">
        <f t="shared" si="5"/>
        <v>159</v>
      </c>
    </row>
    <row r="414" spans="1:3">
      <c r="A414" s="11">
        <v>43034</v>
      </c>
      <c r="B414" s="50">
        <v>3</v>
      </c>
      <c r="C414">
        <f t="shared" si="5"/>
        <v>162</v>
      </c>
    </row>
    <row r="415" spans="1:3">
      <c r="A415" s="11">
        <v>43035</v>
      </c>
      <c r="B415" s="50">
        <v>3</v>
      </c>
      <c r="C415">
        <f t="shared" si="5"/>
        <v>165</v>
      </c>
    </row>
    <row r="416" spans="1:3">
      <c r="A416" s="11">
        <v>43036</v>
      </c>
      <c r="B416" s="50">
        <v>7</v>
      </c>
      <c r="C416">
        <f t="shared" si="5"/>
        <v>172</v>
      </c>
    </row>
    <row r="417" spans="1:3">
      <c r="A417" s="11">
        <v>43037</v>
      </c>
      <c r="B417" s="50">
        <v>6</v>
      </c>
      <c r="C417">
        <f t="shared" si="5"/>
        <v>178</v>
      </c>
    </row>
    <row r="418" spans="1:3">
      <c r="A418" s="11">
        <v>43038</v>
      </c>
      <c r="B418" s="50">
        <v>7</v>
      </c>
      <c r="C418">
        <f t="shared" si="5"/>
        <v>185</v>
      </c>
    </row>
    <row r="419" spans="1:3">
      <c r="A419" s="11">
        <v>43039</v>
      </c>
      <c r="B419" s="50">
        <v>10</v>
      </c>
      <c r="C419">
        <f t="shared" si="5"/>
        <v>195</v>
      </c>
    </row>
    <row r="420" spans="1:3">
      <c r="A420" s="11">
        <v>43040</v>
      </c>
      <c r="B420" s="50">
        <v>7</v>
      </c>
      <c r="C420">
        <f t="shared" si="5"/>
        <v>202</v>
      </c>
    </row>
    <row r="421" spans="1:3">
      <c r="A421" s="11">
        <v>43041</v>
      </c>
      <c r="B421" s="50">
        <v>4</v>
      </c>
      <c r="C421">
        <f t="shared" si="5"/>
        <v>206</v>
      </c>
    </row>
    <row r="422" spans="1:3">
      <c r="A422" s="11">
        <v>43042</v>
      </c>
      <c r="B422" s="50">
        <v>5</v>
      </c>
      <c r="C422">
        <f t="shared" si="5"/>
        <v>211</v>
      </c>
    </row>
    <row r="423" spans="1:3">
      <c r="A423" s="11">
        <v>43043</v>
      </c>
      <c r="B423" s="50">
        <v>4</v>
      </c>
      <c r="C423">
        <f t="shared" ref="C423:C486" si="6">C422+B423</f>
        <v>215</v>
      </c>
    </row>
    <row r="424" spans="1:3">
      <c r="A424" s="11">
        <v>43044</v>
      </c>
      <c r="B424" s="50">
        <v>9</v>
      </c>
      <c r="C424">
        <f t="shared" si="6"/>
        <v>224</v>
      </c>
    </row>
    <row r="425" spans="1:3">
      <c r="A425" s="11">
        <v>43045</v>
      </c>
      <c r="B425" s="50">
        <v>10</v>
      </c>
      <c r="C425">
        <f t="shared" si="6"/>
        <v>234</v>
      </c>
    </row>
    <row r="426" spans="1:3">
      <c r="A426" s="11">
        <v>43046</v>
      </c>
      <c r="B426" s="50">
        <v>13</v>
      </c>
      <c r="C426">
        <f t="shared" si="6"/>
        <v>247</v>
      </c>
    </row>
    <row r="427" spans="1:3">
      <c r="A427" s="11">
        <v>43047</v>
      </c>
      <c r="B427" s="50">
        <v>10</v>
      </c>
      <c r="C427">
        <f t="shared" si="6"/>
        <v>257</v>
      </c>
    </row>
    <row r="428" spans="1:3">
      <c r="A428" s="11">
        <v>43048</v>
      </c>
      <c r="B428" s="50">
        <v>11</v>
      </c>
      <c r="C428">
        <f t="shared" si="6"/>
        <v>268</v>
      </c>
    </row>
    <row r="429" spans="1:3">
      <c r="A429" s="11">
        <v>43049</v>
      </c>
      <c r="B429" s="50">
        <v>7</v>
      </c>
      <c r="C429">
        <f t="shared" si="6"/>
        <v>275</v>
      </c>
    </row>
    <row r="430" spans="1:3">
      <c r="A430" s="11">
        <v>43050</v>
      </c>
      <c r="B430" s="50">
        <v>7</v>
      </c>
      <c r="C430">
        <f t="shared" si="6"/>
        <v>282</v>
      </c>
    </row>
    <row r="431" spans="1:3">
      <c r="A431" s="11">
        <v>43051</v>
      </c>
      <c r="B431" s="50">
        <v>6</v>
      </c>
      <c r="C431">
        <f t="shared" si="6"/>
        <v>288</v>
      </c>
    </row>
    <row r="432" spans="1:3">
      <c r="A432" s="11">
        <v>43052</v>
      </c>
      <c r="B432" s="50">
        <v>12</v>
      </c>
      <c r="C432">
        <f t="shared" si="6"/>
        <v>300</v>
      </c>
    </row>
    <row r="433" spans="1:3">
      <c r="A433" s="11">
        <v>43053</v>
      </c>
      <c r="B433" s="50">
        <v>13</v>
      </c>
      <c r="C433">
        <f t="shared" si="6"/>
        <v>313</v>
      </c>
    </row>
    <row r="434" spans="1:3">
      <c r="A434" s="11">
        <v>43054</v>
      </c>
      <c r="B434" s="50">
        <v>11</v>
      </c>
      <c r="C434">
        <f t="shared" si="6"/>
        <v>324</v>
      </c>
    </row>
    <row r="435" spans="1:3">
      <c r="A435" s="11">
        <v>43055</v>
      </c>
      <c r="B435" s="50">
        <v>11</v>
      </c>
      <c r="C435">
        <f t="shared" si="6"/>
        <v>335</v>
      </c>
    </row>
    <row r="436" spans="1:3">
      <c r="A436" s="11">
        <v>43056</v>
      </c>
      <c r="B436" s="50">
        <v>10</v>
      </c>
      <c r="C436">
        <f t="shared" si="6"/>
        <v>345</v>
      </c>
    </row>
    <row r="437" spans="1:3">
      <c r="A437" s="11">
        <v>43057</v>
      </c>
      <c r="B437" s="50">
        <v>12</v>
      </c>
      <c r="C437">
        <f t="shared" si="6"/>
        <v>357</v>
      </c>
    </row>
    <row r="438" spans="1:3">
      <c r="A438" s="11">
        <v>43058</v>
      </c>
      <c r="B438" s="50">
        <v>9</v>
      </c>
      <c r="C438">
        <f t="shared" si="6"/>
        <v>366</v>
      </c>
    </row>
    <row r="439" spans="1:3">
      <c r="A439" s="11">
        <v>43059</v>
      </c>
      <c r="B439" s="50">
        <v>9</v>
      </c>
      <c r="C439">
        <f t="shared" si="6"/>
        <v>375</v>
      </c>
    </row>
    <row r="440" spans="1:3">
      <c r="A440" s="11">
        <v>43060</v>
      </c>
      <c r="B440" s="50">
        <v>7</v>
      </c>
      <c r="C440">
        <f t="shared" si="6"/>
        <v>382</v>
      </c>
    </row>
    <row r="441" spans="1:3">
      <c r="A441" s="11">
        <v>43061</v>
      </c>
      <c r="B441" s="50">
        <v>7</v>
      </c>
      <c r="C441">
        <f t="shared" si="6"/>
        <v>389</v>
      </c>
    </row>
    <row r="442" spans="1:3">
      <c r="A442" s="11">
        <v>43062</v>
      </c>
      <c r="B442" s="50">
        <v>3</v>
      </c>
      <c r="C442">
        <f t="shared" si="6"/>
        <v>392</v>
      </c>
    </row>
    <row r="443" spans="1:3">
      <c r="A443" s="11">
        <v>43063</v>
      </c>
      <c r="B443" s="50">
        <v>6</v>
      </c>
      <c r="C443">
        <f t="shared" si="6"/>
        <v>398</v>
      </c>
    </row>
    <row r="444" spans="1:3">
      <c r="A444" s="11">
        <v>43064</v>
      </c>
      <c r="B444" s="50">
        <v>11</v>
      </c>
      <c r="C444">
        <f t="shared" si="6"/>
        <v>409</v>
      </c>
    </row>
    <row r="445" spans="1:3">
      <c r="A445" s="11">
        <v>43065</v>
      </c>
      <c r="B445" s="50">
        <v>14</v>
      </c>
      <c r="C445">
        <f t="shared" si="6"/>
        <v>423</v>
      </c>
    </row>
    <row r="446" spans="1:3">
      <c r="A446" s="11">
        <v>43066</v>
      </c>
      <c r="B446" s="50">
        <v>12</v>
      </c>
      <c r="C446">
        <f t="shared" si="6"/>
        <v>435</v>
      </c>
    </row>
    <row r="447" spans="1:3">
      <c r="A447" s="11">
        <v>43067</v>
      </c>
      <c r="B447" s="50">
        <v>10</v>
      </c>
      <c r="C447">
        <f t="shared" si="6"/>
        <v>445</v>
      </c>
    </row>
    <row r="448" spans="1:3">
      <c r="A448" s="11">
        <v>43068</v>
      </c>
      <c r="B448" s="50">
        <v>15</v>
      </c>
      <c r="C448">
        <f t="shared" si="6"/>
        <v>460</v>
      </c>
    </row>
    <row r="449" spans="1:3">
      <c r="A449" s="11">
        <v>43069</v>
      </c>
      <c r="B449" s="50">
        <v>14</v>
      </c>
      <c r="C449">
        <f t="shared" si="6"/>
        <v>474</v>
      </c>
    </row>
    <row r="450" spans="1:3">
      <c r="A450" s="11">
        <v>43070</v>
      </c>
      <c r="B450" s="50">
        <v>14</v>
      </c>
      <c r="C450">
        <f t="shared" si="6"/>
        <v>488</v>
      </c>
    </row>
    <row r="451" spans="1:3">
      <c r="A451" s="11">
        <v>43071</v>
      </c>
      <c r="B451" s="50">
        <v>15</v>
      </c>
      <c r="C451">
        <f t="shared" si="6"/>
        <v>503</v>
      </c>
    </row>
    <row r="452" spans="1:3">
      <c r="A452" s="11">
        <v>43072</v>
      </c>
      <c r="B452" s="50">
        <v>14</v>
      </c>
      <c r="C452">
        <f t="shared" si="6"/>
        <v>517</v>
      </c>
    </row>
    <row r="453" spans="1:3">
      <c r="A453" s="11">
        <v>43073</v>
      </c>
      <c r="B453" s="50">
        <v>9</v>
      </c>
      <c r="C453">
        <f t="shared" si="6"/>
        <v>526</v>
      </c>
    </row>
    <row r="454" spans="1:3">
      <c r="A454" s="11">
        <v>43074</v>
      </c>
      <c r="B454" s="50">
        <v>12</v>
      </c>
      <c r="C454">
        <f t="shared" si="6"/>
        <v>538</v>
      </c>
    </row>
    <row r="455" spans="1:3">
      <c r="A455" s="11">
        <v>43075</v>
      </c>
      <c r="B455" s="50">
        <v>10</v>
      </c>
      <c r="C455">
        <f t="shared" si="6"/>
        <v>548</v>
      </c>
    </row>
    <row r="456" spans="1:3">
      <c r="A456" s="11">
        <v>43076</v>
      </c>
      <c r="B456" s="50">
        <v>11</v>
      </c>
      <c r="C456">
        <f t="shared" si="6"/>
        <v>559</v>
      </c>
    </row>
    <row r="457" spans="1:3">
      <c r="A457" s="11">
        <v>43077</v>
      </c>
      <c r="B457" s="50">
        <v>12</v>
      </c>
      <c r="C457">
        <f t="shared" si="6"/>
        <v>571</v>
      </c>
    </row>
    <row r="458" spans="1:3">
      <c r="A458" s="11">
        <v>43078</v>
      </c>
      <c r="B458" s="50">
        <v>12</v>
      </c>
      <c r="C458">
        <f t="shared" si="6"/>
        <v>583</v>
      </c>
    </row>
    <row r="459" spans="1:3">
      <c r="A459" s="11">
        <v>43079</v>
      </c>
      <c r="B459" s="50">
        <v>8</v>
      </c>
      <c r="C459">
        <f t="shared" si="6"/>
        <v>591</v>
      </c>
    </row>
    <row r="460" spans="1:3">
      <c r="A460" s="11">
        <v>43080</v>
      </c>
      <c r="B460" s="50">
        <v>11</v>
      </c>
      <c r="C460">
        <f t="shared" si="6"/>
        <v>602</v>
      </c>
    </row>
    <row r="461" spans="1:3">
      <c r="A461" s="11">
        <v>43081</v>
      </c>
      <c r="B461" s="50">
        <v>14</v>
      </c>
      <c r="C461">
        <f t="shared" si="6"/>
        <v>616</v>
      </c>
    </row>
    <row r="462" spans="1:3">
      <c r="A462" s="11">
        <v>43082</v>
      </c>
      <c r="B462" s="50">
        <v>9</v>
      </c>
      <c r="C462">
        <f t="shared" si="6"/>
        <v>625</v>
      </c>
    </row>
    <row r="463" spans="1:3">
      <c r="A463" s="11">
        <v>43083</v>
      </c>
      <c r="B463" s="50">
        <v>10</v>
      </c>
      <c r="C463">
        <f t="shared" si="6"/>
        <v>635</v>
      </c>
    </row>
    <row r="464" spans="1:3">
      <c r="A464" s="11">
        <v>43084</v>
      </c>
      <c r="B464" s="50">
        <v>11</v>
      </c>
      <c r="C464">
        <f t="shared" si="6"/>
        <v>646</v>
      </c>
    </row>
    <row r="465" spans="1:3">
      <c r="A465" s="11">
        <v>43085</v>
      </c>
      <c r="B465" s="50">
        <v>13</v>
      </c>
      <c r="C465">
        <f t="shared" si="6"/>
        <v>659</v>
      </c>
    </row>
    <row r="466" spans="1:3">
      <c r="A466" s="11">
        <v>43086</v>
      </c>
      <c r="B466" s="50">
        <v>11</v>
      </c>
      <c r="C466">
        <f t="shared" si="6"/>
        <v>670</v>
      </c>
    </row>
    <row r="467" spans="1:3">
      <c r="A467" s="11">
        <v>43087</v>
      </c>
      <c r="B467" s="50">
        <v>9</v>
      </c>
      <c r="C467">
        <f t="shared" si="6"/>
        <v>679</v>
      </c>
    </row>
    <row r="468" spans="1:3">
      <c r="A468" s="11">
        <v>43088</v>
      </c>
      <c r="B468" s="50">
        <v>14</v>
      </c>
      <c r="C468">
        <f t="shared" si="6"/>
        <v>693</v>
      </c>
    </row>
    <row r="469" spans="1:3">
      <c r="A469" s="11">
        <v>43089</v>
      </c>
      <c r="B469" s="50">
        <v>15</v>
      </c>
      <c r="C469">
        <f t="shared" si="6"/>
        <v>708</v>
      </c>
    </row>
    <row r="470" spans="1:3">
      <c r="A470" s="11">
        <v>43090</v>
      </c>
      <c r="B470" s="50">
        <v>10</v>
      </c>
      <c r="C470">
        <f t="shared" si="6"/>
        <v>718</v>
      </c>
    </row>
    <row r="471" spans="1:3">
      <c r="A471" s="11">
        <v>43091</v>
      </c>
      <c r="B471" s="50">
        <v>9</v>
      </c>
      <c r="C471">
        <f t="shared" si="6"/>
        <v>727</v>
      </c>
    </row>
    <row r="472" spans="1:3">
      <c r="A472" s="11">
        <v>43092</v>
      </c>
      <c r="B472" s="50">
        <v>8</v>
      </c>
      <c r="C472">
        <f t="shared" si="6"/>
        <v>735</v>
      </c>
    </row>
    <row r="473" spans="1:3">
      <c r="A473" s="11">
        <v>43093</v>
      </c>
      <c r="B473" s="50">
        <v>9</v>
      </c>
      <c r="C473">
        <f t="shared" si="6"/>
        <v>744</v>
      </c>
    </row>
    <row r="474" spans="1:3">
      <c r="A474" s="11">
        <v>43094</v>
      </c>
      <c r="B474" s="50">
        <v>10</v>
      </c>
      <c r="C474">
        <f t="shared" si="6"/>
        <v>754</v>
      </c>
    </row>
    <row r="475" spans="1:3">
      <c r="A475" s="11">
        <v>43095</v>
      </c>
      <c r="B475" s="50">
        <v>11</v>
      </c>
      <c r="C475">
        <f t="shared" si="6"/>
        <v>765</v>
      </c>
    </row>
    <row r="476" spans="1:3">
      <c r="A476" s="11">
        <v>43096</v>
      </c>
      <c r="B476" s="50">
        <v>12</v>
      </c>
      <c r="C476">
        <f t="shared" si="6"/>
        <v>777</v>
      </c>
    </row>
    <row r="477" spans="1:3">
      <c r="A477" s="11">
        <v>43097</v>
      </c>
      <c r="B477" s="50">
        <v>15</v>
      </c>
      <c r="C477">
        <f t="shared" si="6"/>
        <v>792</v>
      </c>
    </row>
    <row r="478" spans="1:3">
      <c r="A478" s="11">
        <v>43098</v>
      </c>
      <c r="B478" s="50">
        <v>9</v>
      </c>
      <c r="C478">
        <f t="shared" si="6"/>
        <v>801</v>
      </c>
    </row>
    <row r="479" spans="1:3">
      <c r="A479" s="11">
        <v>43099</v>
      </c>
      <c r="B479" s="50">
        <v>5</v>
      </c>
      <c r="C479">
        <f t="shared" si="6"/>
        <v>806</v>
      </c>
    </row>
    <row r="480" spans="1:3">
      <c r="A480" s="11">
        <v>43100</v>
      </c>
      <c r="B480" s="50">
        <v>5</v>
      </c>
      <c r="C480">
        <f t="shared" si="6"/>
        <v>811</v>
      </c>
    </row>
    <row r="481" spans="1:3">
      <c r="A481" s="11">
        <v>43101</v>
      </c>
      <c r="B481" s="50">
        <v>8</v>
      </c>
      <c r="C481">
        <f t="shared" si="6"/>
        <v>819</v>
      </c>
    </row>
    <row r="482" spans="1:3">
      <c r="A482" s="11">
        <v>43102</v>
      </c>
      <c r="B482" s="50">
        <v>8</v>
      </c>
      <c r="C482">
        <f t="shared" si="6"/>
        <v>827</v>
      </c>
    </row>
    <row r="483" spans="1:3">
      <c r="A483" s="11">
        <v>43103</v>
      </c>
      <c r="B483" s="50">
        <v>6</v>
      </c>
      <c r="C483">
        <f t="shared" si="6"/>
        <v>833</v>
      </c>
    </row>
    <row r="484" spans="1:3">
      <c r="A484" s="11">
        <v>43104</v>
      </c>
      <c r="B484" s="50">
        <v>6</v>
      </c>
      <c r="C484">
        <f t="shared" si="6"/>
        <v>839</v>
      </c>
    </row>
    <row r="485" spans="1:3">
      <c r="A485" s="11">
        <v>43105</v>
      </c>
      <c r="B485" s="50">
        <v>8</v>
      </c>
      <c r="C485">
        <f t="shared" si="6"/>
        <v>847</v>
      </c>
    </row>
    <row r="486" spans="1:3">
      <c r="A486" s="11">
        <v>43106</v>
      </c>
      <c r="B486" s="50">
        <v>11</v>
      </c>
      <c r="C486">
        <f t="shared" si="6"/>
        <v>858</v>
      </c>
    </row>
    <row r="487" spans="1:3">
      <c r="A487" s="11">
        <v>43107</v>
      </c>
      <c r="B487" s="50">
        <v>12</v>
      </c>
      <c r="C487">
        <f t="shared" ref="C487:C550" si="7">C486+B487</f>
        <v>870</v>
      </c>
    </row>
    <row r="488" spans="1:3">
      <c r="A488" s="11">
        <v>43108</v>
      </c>
      <c r="B488" s="50">
        <v>10</v>
      </c>
      <c r="C488">
        <f t="shared" si="7"/>
        <v>880</v>
      </c>
    </row>
    <row r="489" spans="1:3">
      <c r="A489" s="11">
        <v>43109</v>
      </c>
      <c r="B489" s="50">
        <v>10</v>
      </c>
      <c r="C489">
        <f t="shared" si="7"/>
        <v>890</v>
      </c>
    </row>
    <row r="490" spans="1:3">
      <c r="A490" s="11">
        <v>43110</v>
      </c>
      <c r="B490" s="50">
        <v>9</v>
      </c>
      <c r="C490">
        <f t="shared" si="7"/>
        <v>899</v>
      </c>
    </row>
    <row r="491" spans="1:3">
      <c r="A491" s="11">
        <v>43111</v>
      </c>
      <c r="B491" s="50">
        <v>10</v>
      </c>
      <c r="C491">
        <f t="shared" si="7"/>
        <v>909</v>
      </c>
    </row>
    <row r="492" spans="1:3">
      <c r="A492" s="11">
        <v>43112</v>
      </c>
      <c r="B492" s="50">
        <v>15</v>
      </c>
      <c r="C492">
        <f t="shared" si="7"/>
        <v>924</v>
      </c>
    </row>
    <row r="493" spans="1:3">
      <c r="A493" s="11">
        <v>43113</v>
      </c>
      <c r="B493" s="50">
        <v>14</v>
      </c>
      <c r="C493">
        <f t="shared" si="7"/>
        <v>938</v>
      </c>
    </row>
    <row r="494" spans="1:3">
      <c r="A494" s="11">
        <v>43114</v>
      </c>
      <c r="B494" s="50">
        <v>10</v>
      </c>
      <c r="C494">
        <f t="shared" si="7"/>
        <v>948</v>
      </c>
    </row>
    <row r="495" spans="1:3">
      <c r="A495" s="11">
        <v>43115</v>
      </c>
      <c r="B495" s="50">
        <v>10</v>
      </c>
      <c r="C495">
        <f t="shared" si="7"/>
        <v>958</v>
      </c>
    </row>
    <row r="496" spans="1:3">
      <c r="A496" s="11">
        <v>43116</v>
      </c>
      <c r="B496" s="50">
        <v>7</v>
      </c>
      <c r="C496">
        <f t="shared" si="7"/>
        <v>965</v>
      </c>
    </row>
    <row r="497" spans="1:3">
      <c r="A497" s="11">
        <v>43117</v>
      </c>
      <c r="B497" s="50">
        <v>10</v>
      </c>
      <c r="C497">
        <f t="shared" si="7"/>
        <v>975</v>
      </c>
    </row>
    <row r="498" spans="1:3">
      <c r="A498" s="11">
        <v>43118</v>
      </c>
      <c r="B498" s="50">
        <v>8</v>
      </c>
      <c r="C498">
        <f t="shared" si="7"/>
        <v>983</v>
      </c>
    </row>
    <row r="499" spans="1:3">
      <c r="A499" s="11">
        <v>43119</v>
      </c>
      <c r="B499" s="50">
        <v>11</v>
      </c>
      <c r="C499">
        <f t="shared" si="7"/>
        <v>994</v>
      </c>
    </row>
    <row r="500" spans="1:3">
      <c r="A500" s="11">
        <v>43120</v>
      </c>
      <c r="B500" s="50">
        <v>10</v>
      </c>
      <c r="C500">
        <f t="shared" si="7"/>
        <v>1004</v>
      </c>
    </row>
    <row r="501" spans="1:3">
      <c r="A501" s="11">
        <v>43121</v>
      </c>
      <c r="B501" s="50">
        <v>6</v>
      </c>
      <c r="C501">
        <f t="shared" si="7"/>
        <v>1010</v>
      </c>
    </row>
    <row r="502" spans="1:3">
      <c r="A502" s="11">
        <v>43122</v>
      </c>
      <c r="B502" s="50">
        <v>7</v>
      </c>
      <c r="C502">
        <f t="shared" si="7"/>
        <v>1017</v>
      </c>
    </row>
    <row r="503" spans="1:3">
      <c r="A503" s="11">
        <v>43123</v>
      </c>
      <c r="B503" s="50">
        <v>8</v>
      </c>
      <c r="C503">
        <f t="shared" si="7"/>
        <v>1025</v>
      </c>
    </row>
    <row r="504" spans="1:3">
      <c r="A504" s="11">
        <v>43124</v>
      </c>
      <c r="B504" s="50">
        <v>5</v>
      </c>
      <c r="C504">
        <f t="shared" si="7"/>
        <v>1030</v>
      </c>
    </row>
    <row r="505" spans="1:3">
      <c r="A505" s="11">
        <v>43125</v>
      </c>
      <c r="B505" s="50">
        <v>9</v>
      </c>
      <c r="C505">
        <f t="shared" si="7"/>
        <v>1039</v>
      </c>
    </row>
    <row r="506" spans="1:3">
      <c r="A506" s="11">
        <v>43126</v>
      </c>
      <c r="B506" s="50">
        <v>12</v>
      </c>
      <c r="C506">
        <f t="shared" si="7"/>
        <v>1051</v>
      </c>
    </row>
    <row r="507" spans="1:3">
      <c r="A507" s="11">
        <v>43127</v>
      </c>
      <c r="B507" s="50">
        <v>12</v>
      </c>
      <c r="C507">
        <f t="shared" si="7"/>
        <v>1063</v>
      </c>
    </row>
    <row r="508" spans="1:3">
      <c r="A508" s="11">
        <v>43128</v>
      </c>
      <c r="B508" s="50">
        <v>8</v>
      </c>
      <c r="C508">
        <f t="shared" si="7"/>
        <v>1071</v>
      </c>
    </row>
    <row r="509" spans="1:3">
      <c r="A509" s="11">
        <v>43129</v>
      </c>
      <c r="B509" s="50">
        <v>8</v>
      </c>
      <c r="C509">
        <f t="shared" si="7"/>
        <v>1079</v>
      </c>
    </row>
    <row r="510" spans="1:3">
      <c r="A510" s="11">
        <v>43130</v>
      </c>
      <c r="B510" s="50">
        <v>9</v>
      </c>
      <c r="C510">
        <f t="shared" si="7"/>
        <v>1088</v>
      </c>
    </row>
    <row r="511" spans="1:3">
      <c r="A511" s="11">
        <v>43131</v>
      </c>
      <c r="B511" s="50">
        <v>9</v>
      </c>
      <c r="C511">
        <f t="shared" si="7"/>
        <v>1097</v>
      </c>
    </row>
    <row r="512" spans="1:3">
      <c r="A512" s="11">
        <v>43132</v>
      </c>
      <c r="B512" s="50">
        <v>12</v>
      </c>
      <c r="C512">
        <f t="shared" si="7"/>
        <v>1109</v>
      </c>
    </row>
    <row r="513" spans="1:3">
      <c r="A513" s="11">
        <v>43133</v>
      </c>
      <c r="B513" s="50">
        <v>13</v>
      </c>
      <c r="C513">
        <f t="shared" si="7"/>
        <v>1122</v>
      </c>
    </row>
    <row r="514" spans="1:3">
      <c r="A514" s="11">
        <v>43134</v>
      </c>
      <c r="B514" s="50">
        <v>13</v>
      </c>
      <c r="C514">
        <f t="shared" si="7"/>
        <v>1135</v>
      </c>
    </row>
    <row r="515" spans="1:3">
      <c r="A515" s="11">
        <v>43135</v>
      </c>
      <c r="B515" s="50">
        <v>14</v>
      </c>
      <c r="C515">
        <f t="shared" si="7"/>
        <v>1149</v>
      </c>
    </row>
    <row r="516" spans="1:3">
      <c r="A516" s="11">
        <v>43136</v>
      </c>
      <c r="B516" s="50">
        <v>17</v>
      </c>
      <c r="C516">
        <f t="shared" si="7"/>
        <v>1166</v>
      </c>
    </row>
    <row r="517" spans="1:3">
      <c r="A517" s="11">
        <v>43137</v>
      </c>
      <c r="B517" s="50">
        <v>17</v>
      </c>
      <c r="C517">
        <f t="shared" si="7"/>
        <v>1183</v>
      </c>
    </row>
    <row r="518" spans="1:3">
      <c r="A518" s="11">
        <v>43138</v>
      </c>
      <c r="B518" s="50">
        <v>17</v>
      </c>
      <c r="C518">
        <f t="shared" si="7"/>
        <v>1200</v>
      </c>
    </row>
    <row r="519" spans="1:3">
      <c r="A519" s="11">
        <v>43139</v>
      </c>
      <c r="B519" s="50">
        <v>16</v>
      </c>
      <c r="C519">
        <f t="shared" si="7"/>
        <v>1216</v>
      </c>
    </row>
    <row r="520" spans="1:3">
      <c r="A520" s="11">
        <v>43140</v>
      </c>
      <c r="B520" s="50">
        <v>14</v>
      </c>
      <c r="C520">
        <f t="shared" si="7"/>
        <v>1230</v>
      </c>
    </row>
    <row r="521" spans="1:3">
      <c r="A521" s="11">
        <v>43141</v>
      </c>
      <c r="B521" s="50">
        <v>14</v>
      </c>
      <c r="C521">
        <f t="shared" si="7"/>
        <v>1244</v>
      </c>
    </row>
    <row r="522" spans="1:3">
      <c r="A522" s="11">
        <v>43142</v>
      </c>
      <c r="B522" s="50">
        <v>10</v>
      </c>
      <c r="C522">
        <f t="shared" si="7"/>
        <v>1254</v>
      </c>
    </row>
    <row r="523" spans="1:3">
      <c r="A523" s="11">
        <v>43143</v>
      </c>
      <c r="B523" s="50">
        <v>15</v>
      </c>
      <c r="C523">
        <f t="shared" si="7"/>
        <v>1269</v>
      </c>
    </row>
    <row r="524" spans="1:3">
      <c r="A524" s="11">
        <v>43144</v>
      </c>
      <c r="B524" s="50">
        <v>13</v>
      </c>
      <c r="C524">
        <f t="shared" si="7"/>
        <v>1282</v>
      </c>
    </row>
    <row r="525" spans="1:3">
      <c r="A525" s="11">
        <v>43145</v>
      </c>
      <c r="B525" s="50">
        <v>13</v>
      </c>
      <c r="C525">
        <f t="shared" si="7"/>
        <v>1295</v>
      </c>
    </row>
    <row r="526" spans="1:3">
      <c r="A526" s="11">
        <v>43146</v>
      </c>
      <c r="B526" s="50">
        <v>7</v>
      </c>
      <c r="C526">
        <f t="shared" si="7"/>
        <v>1302</v>
      </c>
    </row>
    <row r="527" spans="1:3">
      <c r="A527" s="11">
        <v>43147</v>
      </c>
      <c r="B527" s="50">
        <v>11</v>
      </c>
      <c r="C527">
        <f t="shared" si="7"/>
        <v>1313</v>
      </c>
    </row>
    <row r="528" spans="1:3">
      <c r="A528" s="11">
        <v>43148</v>
      </c>
      <c r="B528" s="50">
        <v>10</v>
      </c>
      <c r="C528">
        <f t="shared" si="7"/>
        <v>1323</v>
      </c>
    </row>
    <row r="529" spans="1:3">
      <c r="A529" s="11">
        <v>43149</v>
      </c>
      <c r="B529" s="50">
        <v>11</v>
      </c>
      <c r="C529">
        <f t="shared" si="7"/>
        <v>1334</v>
      </c>
    </row>
    <row r="530" spans="1:3">
      <c r="A530" s="11">
        <v>43150</v>
      </c>
      <c r="B530" s="50">
        <v>9</v>
      </c>
      <c r="C530">
        <f t="shared" si="7"/>
        <v>1343</v>
      </c>
    </row>
    <row r="531" spans="1:3">
      <c r="A531" s="11">
        <v>43151</v>
      </c>
      <c r="B531" s="50">
        <v>7</v>
      </c>
      <c r="C531">
        <f t="shared" si="7"/>
        <v>1350</v>
      </c>
    </row>
    <row r="532" spans="1:3">
      <c r="A532" s="11">
        <v>43152</v>
      </c>
      <c r="B532" s="50">
        <v>11</v>
      </c>
      <c r="C532">
        <f t="shared" si="7"/>
        <v>1361</v>
      </c>
    </row>
    <row r="533" spans="1:3">
      <c r="A533" s="11">
        <v>43153</v>
      </c>
      <c r="B533" s="50">
        <v>15</v>
      </c>
      <c r="C533">
        <f t="shared" si="7"/>
        <v>1376</v>
      </c>
    </row>
    <row r="534" spans="1:3">
      <c r="A534" s="11">
        <v>43154</v>
      </c>
      <c r="B534" s="50">
        <v>16</v>
      </c>
      <c r="C534">
        <f t="shared" si="7"/>
        <v>1392</v>
      </c>
    </row>
    <row r="535" spans="1:3">
      <c r="A535" s="11">
        <v>43155</v>
      </c>
      <c r="B535" s="50">
        <v>16</v>
      </c>
      <c r="C535">
        <f t="shared" si="7"/>
        <v>1408</v>
      </c>
    </row>
    <row r="536" spans="1:3">
      <c r="A536" s="11">
        <v>43156</v>
      </c>
      <c r="B536" s="50">
        <v>16</v>
      </c>
      <c r="C536">
        <f t="shared" si="7"/>
        <v>1424</v>
      </c>
    </row>
    <row r="537" spans="1:3">
      <c r="A537" s="11">
        <v>43157</v>
      </c>
      <c r="B537" s="50">
        <v>18</v>
      </c>
      <c r="C537">
        <f t="shared" si="7"/>
        <v>1442</v>
      </c>
    </row>
    <row r="538" spans="1:3">
      <c r="A538" s="11">
        <v>43158</v>
      </c>
      <c r="B538" s="50">
        <v>20</v>
      </c>
      <c r="C538">
        <f t="shared" si="7"/>
        <v>1462</v>
      </c>
    </row>
    <row r="539" spans="1:3">
      <c r="A539" s="11">
        <v>43159</v>
      </c>
      <c r="B539" s="50">
        <v>21</v>
      </c>
      <c r="C539">
        <f t="shared" si="7"/>
        <v>1483</v>
      </c>
    </row>
    <row r="540" spans="1:3">
      <c r="A540" s="11">
        <v>43160</v>
      </c>
      <c r="B540" s="50">
        <v>15</v>
      </c>
      <c r="C540">
        <f t="shared" si="7"/>
        <v>1498</v>
      </c>
    </row>
    <row r="541" spans="1:3">
      <c r="A541" s="11">
        <v>43161</v>
      </c>
      <c r="B541" s="50">
        <v>10</v>
      </c>
      <c r="C541">
        <f t="shared" si="7"/>
        <v>1508</v>
      </c>
    </row>
    <row r="542" spans="1:3">
      <c r="A542" s="11">
        <v>43162</v>
      </c>
      <c r="B542" s="50">
        <v>10</v>
      </c>
      <c r="C542">
        <f t="shared" si="7"/>
        <v>1518</v>
      </c>
    </row>
    <row r="543" spans="1:3">
      <c r="A543" s="11">
        <v>43163</v>
      </c>
      <c r="B543" s="50">
        <v>9</v>
      </c>
      <c r="C543">
        <f t="shared" si="7"/>
        <v>1527</v>
      </c>
    </row>
    <row r="544" spans="1:3">
      <c r="A544" s="11">
        <v>43164</v>
      </c>
      <c r="B544" s="50">
        <v>9</v>
      </c>
      <c r="C544">
        <f t="shared" si="7"/>
        <v>1536</v>
      </c>
    </row>
    <row r="545" spans="1:3">
      <c r="A545" s="11">
        <v>43165</v>
      </c>
      <c r="B545" s="50">
        <v>10</v>
      </c>
      <c r="C545">
        <f t="shared" si="7"/>
        <v>1546</v>
      </c>
    </row>
    <row r="546" spans="1:3">
      <c r="A546" s="11">
        <v>43166</v>
      </c>
      <c r="B546" s="50">
        <v>11</v>
      </c>
      <c r="C546">
        <f t="shared" si="7"/>
        <v>1557</v>
      </c>
    </row>
    <row r="547" spans="1:3">
      <c r="A547" s="11">
        <v>43167</v>
      </c>
      <c r="B547" s="50">
        <v>8</v>
      </c>
      <c r="C547">
        <f t="shared" si="7"/>
        <v>1565</v>
      </c>
    </row>
    <row r="548" spans="1:3">
      <c r="A548" s="11">
        <v>43168</v>
      </c>
      <c r="B548" s="50">
        <v>5</v>
      </c>
      <c r="C548">
        <f t="shared" si="7"/>
        <v>1570</v>
      </c>
    </row>
    <row r="549" spans="1:3">
      <c r="A549" s="11">
        <v>43169</v>
      </c>
      <c r="B549" s="50">
        <v>5</v>
      </c>
      <c r="C549">
        <f t="shared" si="7"/>
        <v>1575</v>
      </c>
    </row>
    <row r="550" spans="1:3">
      <c r="A550" s="11">
        <v>43170</v>
      </c>
      <c r="B550" s="50">
        <v>7</v>
      </c>
      <c r="C550">
        <f t="shared" si="7"/>
        <v>1582</v>
      </c>
    </row>
    <row r="551" spans="1:3">
      <c r="A551" s="11">
        <v>43171</v>
      </c>
      <c r="B551" s="50">
        <v>7</v>
      </c>
      <c r="C551">
        <f t="shared" ref="C551:C614" si="8">C550+B551</f>
        <v>1589</v>
      </c>
    </row>
    <row r="552" spans="1:3">
      <c r="A552" s="11">
        <v>43172</v>
      </c>
      <c r="B552" s="50">
        <v>9</v>
      </c>
      <c r="C552">
        <f t="shared" si="8"/>
        <v>1598</v>
      </c>
    </row>
    <row r="553" spans="1:3">
      <c r="A553" s="11">
        <v>43173</v>
      </c>
      <c r="B553" s="50">
        <v>8</v>
      </c>
      <c r="C553">
        <f t="shared" si="8"/>
        <v>1606</v>
      </c>
    </row>
    <row r="554" spans="1:3">
      <c r="A554" s="11">
        <v>43174</v>
      </c>
      <c r="B554" s="50">
        <v>8</v>
      </c>
      <c r="C554">
        <f t="shared" si="8"/>
        <v>1614</v>
      </c>
    </row>
    <row r="555" spans="1:3">
      <c r="A555" s="11">
        <v>43175</v>
      </c>
      <c r="B555" s="50">
        <v>9</v>
      </c>
      <c r="C555">
        <f t="shared" si="8"/>
        <v>1623</v>
      </c>
    </row>
    <row r="556" spans="1:3">
      <c r="A556" s="11">
        <v>43176</v>
      </c>
      <c r="B556" s="50">
        <v>11</v>
      </c>
      <c r="C556">
        <f t="shared" si="8"/>
        <v>1634</v>
      </c>
    </row>
    <row r="557" spans="1:3">
      <c r="A557" s="11">
        <v>43177</v>
      </c>
      <c r="B557" s="50">
        <v>12</v>
      </c>
      <c r="C557">
        <f t="shared" si="8"/>
        <v>1646</v>
      </c>
    </row>
    <row r="558" spans="1:3">
      <c r="A558" s="11">
        <v>43178</v>
      </c>
      <c r="B558" s="50">
        <v>16</v>
      </c>
      <c r="C558">
        <f t="shared" si="8"/>
        <v>1662</v>
      </c>
    </row>
    <row r="559" spans="1:3">
      <c r="A559" s="11">
        <v>43179</v>
      </c>
      <c r="B559" s="50">
        <v>13</v>
      </c>
      <c r="C559">
        <f t="shared" si="8"/>
        <v>1675</v>
      </c>
    </row>
    <row r="560" spans="1:3">
      <c r="A560" s="11">
        <v>43180</v>
      </c>
      <c r="B560" s="50">
        <v>14</v>
      </c>
      <c r="C560">
        <f t="shared" si="8"/>
        <v>1689</v>
      </c>
    </row>
    <row r="561" spans="1:3">
      <c r="A561" s="11">
        <v>43181</v>
      </c>
      <c r="B561" s="50">
        <v>15</v>
      </c>
      <c r="C561">
        <f t="shared" si="8"/>
        <v>1704</v>
      </c>
    </row>
    <row r="562" spans="1:3">
      <c r="A562" s="11">
        <v>43182</v>
      </c>
      <c r="B562" s="50">
        <v>8</v>
      </c>
      <c r="C562">
        <f t="shared" si="8"/>
        <v>1712</v>
      </c>
    </row>
    <row r="563" spans="1:3">
      <c r="A563" s="11">
        <v>43183</v>
      </c>
      <c r="B563" s="50">
        <v>8</v>
      </c>
      <c r="C563">
        <f t="shared" si="8"/>
        <v>1720</v>
      </c>
    </row>
    <row r="564" spans="1:3">
      <c r="A564" s="11">
        <v>43184</v>
      </c>
      <c r="B564" s="50">
        <v>8</v>
      </c>
      <c r="C564">
        <f t="shared" si="8"/>
        <v>1728</v>
      </c>
    </row>
    <row r="565" spans="1:3">
      <c r="A565" s="11">
        <v>43185</v>
      </c>
      <c r="B565" s="50">
        <v>8</v>
      </c>
      <c r="C565">
        <f t="shared" si="8"/>
        <v>1736</v>
      </c>
    </row>
    <row r="566" spans="1:3">
      <c r="A566" s="11">
        <v>43186</v>
      </c>
      <c r="B566" s="50">
        <v>6</v>
      </c>
      <c r="C566">
        <f t="shared" si="8"/>
        <v>1742</v>
      </c>
    </row>
    <row r="567" spans="1:3">
      <c r="A567" s="11">
        <v>43187</v>
      </c>
      <c r="B567" s="50">
        <v>6</v>
      </c>
      <c r="C567">
        <f t="shared" si="8"/>
        <v>1748</v>
      </c>
    </row>
    <row r="568" spans="1:3">
      <c r="A568" s="11">
        <v>43188</v>
      </c>
      <c r="B568" s="50">
        <v>11</v>
      </c>
      <c r="C568">
        <f t="shared" si="8"/>
        <v>1759</v>
      </c>
    </row>
    <row r="569" spans="1:3">
      <c r="A569" s="11">
        <v>43189</v>
      </c>
      <c r="B569" s="50">
        <v>10</v>
      </c>
      <c r="C569">
        <f t="shared" si="8"/>
        <v>1769</v>
      </c>
    </row>
    <row r="570" spans="1:3">
      <c r="A570" s="11">
        <v>43190</v>
      </c>
      <c r="B570" s="50">
        <v>10</v>
      </c>
      <c r="C570">
        <f t="shared" si="8"/>
        <v>1779</v>
      </c>
    </row>
    <row r="571" spans="1:3">
      <c r="A571" s="11">
        <v>43191</v>
      </c>
      <c r="B571" s="50">
        <v>12</v>
      </c>
      <c r="C571">
        <f t="shared" si="8"/>
        <v>1791</v>
      </c>
    </row>
    <row r="572" spans="1:3">
      <c r="A572" s="11">
        <v>43192</v>
      </c>
      <c r="B572" s="50">
        <v>6</v>
      </c>
      <c r="C572">
        <f t="shared" si="8"/>
        <v>1797</v>
      </c>
    </row>
    <row r="573" spans="1:3">
      <c r="A573" s="11">
        <v>43193</v>
      </c>
      <c r="B573" s="50">
        <v>6</v>
      </c>
      <c r="C573">
        <f t="shared" si="8"/>
        <v>1803</v>
      </c>
    </row>
    <row r="574" spans="1:3">
      <c r="A574" s="11">
        <v>43194</v>
      </c>
      <c r="B574" s="50">
        <v>7</v>
      </c>
      <c r="C574">
        <f t="shared" si="8"/>
        <v>1810</v>
      </c>
    </row>
    <row r="575" spans="1:3">
      <c r="A575" s="11">
        <v>43195</v>
      </c>
      <c r="B575" s="50">
        <v>8</v>
      </c>
      <c r="C575">
        <f t="shared" si="8"/>
        <v>1818</v>
      </c>
    </row>
    <row r="576" spans="1:3">
      <c r="A576" s="11">
        <v>43196</v>
      </c>
      <c r="B576" s="50">
        <v>5</v>
      </c>
      <c r="C576">
        <f t="shared" si="8"/>
        <v>1823</v>
      </c>
    </row>
    <row r="577" spans="1:3">
      <c r="A577" s="11">
        <v>43197</v>
      </c>
      <c r="B577" s="50">
        <v>5</v>
      </c>
      <c r="C577">
        <f t="shared" si="8"/>
        <v>1828</v>
      </c>
    </row>
    <row r="578" spans="1:3">
      <c r="A578" s="11">
        <v>43198</v>
      </c>
      <c r="B578" s="50">
        <v>6</v>
      </c>
      <c r="C578">
        <f t="shared" si="8"/>
        <v>1834</v>
      </c>
    </row>
    <row r="579" spans="1:3">
      <c r="A579" s="11">
        <v>43199</v>
      </c>
      <c r="B579" s="50">
        <v>5</v>
      </c>
      <c r="C579">
        <f t="shared" si="8"/>
        <v>1839</v>
      </c>
    </row>
    <row r="580" spans="1:3">
      <c r="A580" s="11">
        <v>43200</v>
      </c>
      <c r="B580" s="50">
        <v>7</v>
      </c>
      <c r="C580">
        <f t="shared" si="8"/>
        <v>1846</v>
      </c>
    </row>
    <row r="581" spans="1:3">
      <c r="A581" s="11">
        <v>43201</v>
      </c>
      <c r="B581" s="50">
        <v>6</v>
      </c>
      <c r="C581">
        <f t="shared" si="8"/>
        <v>1852</v>
      </c>
    </row>
    <row r="582" spans="1:3">
      <c r="A582" s="11">
        <v>43202</v>
      </c>
      <c r="B582" s="50">
        <v>3</v>
      </c>
      <c r="C582">
        <f t="shared" si="8"/>
        <v>1855</v>
      </c>
    </row>
    <row r="583" spans="1:3">
      <c r="A583" s="11">
        <v>43203</v>
      </c>
      <c r="B583" s="50">
        <v>5</v>
      </c>
      <c r="C583">
        <f t="shared" si="8"/>
        <v>1860</v>
      </c>
    </row>
    <row r="584" spans="1:3">
      <c r="A584" s="11">
        <v>43204</v>
      </c>
      <c r="B584" s="50">
        <v>5</v>
      </c>
      <c r="C584">
        <f t="shared" si="8"/>
        <v>1865</v>
      </c>
    </row>
    <row r="585" spans="1:3">
      <c r="A585" s="11">
        <v>43205</v>
      </c>
      <c r="B585" s="50">
        <v>6</v>
      </c>
      <c r="C585">
        <f t="shared" si="8"/>
        <v>1871</v>
      </c>
    </row>
    <row r="586" spans="1:3">
      <c r="A586" s="11">
        <v>43206</v>
      </c>
      <c r="B586" s="50">
        <v>6</v>
      </c>
      <c r="C586">
        <f t="shared" si="8"/>
        <v>1877</v>
      </c>
    </row>
    <row r="587" spans="1:3">
      <c r="A587" s="11">
        <v>43207</v>
      </c>
      <c r="B587" s="50">
        <v>5</v>
      </c>
      <c r="C587">
        <f t="shared" si="8"/>
        <v>1882</v>
      </c>
    </row>
    <row r="588" spans="1:3">
      <c r="A588" s="11">
        <v>43208</v>
      </c>
      <c r="B588" s="50">
        <v>3</v>
      </c>
      <c r="C588">
        <f t="shared" si="8"/>
        <v>1885</v>
      </c>
    </row>
    <row r="589" spans="1:3">
      <c r="A589" s="11">
        <v>43209</v>
      </c>
      <c r="B589" s="50">
        <v>2</v>
      </c>
      <c r="C589">
        <f t="shared" si="8"/>
        <v>1887</v>
      </c>
    </row>
    <row r="590" spans="1:3">
      <c r="A590" s="11">
        <v>43210</v>
      </c>
      <c r="B590" s="50">
        <v>1</v>
      </c>
      <c r="C590">
        <f t="shared" si="8"/>
        <v>1888</v>
      </c>
    </row>
    <row r="591" spans="1:3">
      <c r="A591" s="11">
        <v>43211</v>
      </c>
      <c r="B591" s="50">
        <v>1</v>
      </c>
      <c r="C591">
        <f t="shared" si="8"/>
        <v>1889</v>
      </c>
    </row>
    <row r="592" spans="1:3">
      <c r="A592" s="11">
        <v>43212</v>
      </c>
      <c r="B592" s="50">
        <v>2</v>
      </c>
      <c r="C592">
        <f t="shared" si="8"/>
        <v>1891</v>
      </c>
    </row>
    <row r="593" spans="1:3">
      <c r="A593" s="11">
        <v>43213</v>
      </c>
      <c r="B593" s="50">
        <v>4</v>
      </c>
      <c r="C593">
        <f t="shared" si="8"/>
        <v>1895</v>
      </c>
    </row>
    <row r="594" spans="1:3">
      <c r="A594" s="11">
        <v>43214</v>
      </c>
      <c r="B594" s="50">
        <v>7</v>
      </c>
      <c r="C594">
        <f t="shared" si="8"/>
        <v>1902</v>
      </c>
    </row>
    <row r="595" spans="1:3">
      <c r="A595" s="11">
        <v>43215</v>
      </c>
      <c r="B595" s="50">
        <v>5</v>
      </c>
      <c r="C595">
        <f t="shared" si="8"/>
        <v>1907</v>
      </c>
    </row>
    <row r="596" spans="1:3">
      <c r="A596" s="11">
        <v>43216</v>
      </c>
      <c r="B596" s="50">
        <v>7</v>
      </c>
      <c r="C596">
        <f t="shared" si="8"/>
        <v>1914</v>
      </c>
    </row>
    <row r="597" spans="1:3">
      <c r="A597" s="11">
        <v>43217</v>
      </c>
      <c r="B597" s="50">
        <v>8</v>
      </c>
      <c r="C597">
        <f t="shared" si="8"/>
        <v>1922</v>
      </c>
    </row>
    <row r="598" spans="1:3">
      <c r="A598" s="11">
        <v>43218</v>
      </c>
      <c r="B598" s="50">
        <v>6</v>
      </c>
      <c r="C598">
        <f t="shared" si="8"/>
        <v>1928</v>
      </c>
    </row>
    <row r="599" spans="1:3">
      <c r="A599" s="11">
        <v>43219</v>
      </c>
      <c r="B599" s="50">
        <v>8</v>
      </c>
      <c r="C599">
        <f t="shared" si="8"/>
        <v>1936</v>
      </c>
    </row>
    <row r="600" spans="1:3">
      <c r="A600" s="11">
        <v>43220</v>
      </c>
      <c r="B600" s="50">
        <v>8</v>
      </c>
      <c r="C600">
        <f t="shared" si="8"/>
        <v>1944</v>
      </c>
    </row>
    <row r="601" spans="1:3">
      <c r="A601" s="11">
        <v>43221</v>
      </c>
      <c r="B601" s="50">
        <v>9</v>
      </c>
      <c r="C601">
        <f t="shared" si="8"/>
        <v>1953</v>
      </c>
    </row>
    <row r="602" spans="1:3">
      <c r="A602" s="11">
        <v>43222</v>
      </c>
      <c r="B602" s="50">
        <v>9</v>
      </c>
      <c r="C602">
        <f t="shared" si="8"/>
        <v>1962</v>
      </c>
    </row>
    <row r="603" spans="1:3">
      <c r="A603" s="11">
        <v>43223</v>
      </c>
      <c r="B603" s="37">
        <v>8</v>
      </c>
      <c r="C603">
        <f t="shared" si="8"/>
        <v>1970</v>
      </c>
    </row>
    <row r="604" spans="1:3">
      <c r="A604" s="11">
        <v>43224</v>
      </c>
      <c r="B604" s="37">
        <v>6</v>
      </c>
      <c r="C604">
        <f t="shared" si="8"/>
        <v>1976</v>
      </c>
    </row>
    <row r="605" spans="1:3">
      <c r="A605" s="11">
        <v>43225</v>
      </c>
      <c r="B605" s="37">
        <v>4</v>
      </c>
      <c r="C605">
        <f t="shared" si="8"/>
        <v>1980</v>
      </c>
    </row>
    <row r="606" spans="1:3">
      <c r="A606" s="11">
        <v>43226</v>
      </c>
      <c r="B606" s="37">
        <v>2</v>
      </c>
      <c r="C606">
        <f t="shared" si="8"/>
        <v>1982</v>
      </c>
    </row>
    <row r="607" spans="1:3">
      <c r="A607" s="11">
        <v>43227</v>
      </c>
      <c r="B607" s="37">
        <v>1</v>
      </c>
      <c r="C607">
        <f t="shared" si="8"/>
        <v>1983</v>
      </c>
    </row>
    <row r="608" spans="1:3">
      <c r="A608" s="11">
        <v>43228</v>
      </c>
      <c r="B608" s="37">
        <v>2</v>
      </c>
      <c r="C608">
        <f t="shared" si="8"/>
        <v>1985</v>
      </c>
    </row>
    <row r="609" spans="1:3">
      <c r="A609" s="11">
        <v>43229</v>
      </c>
      <c r="B609" s="37">
        <v>5</v>
      </c>
      <c r="C609">
        <f t="shared" si="8"/>
        <v>1990</v>
      </c>
    </row>
    <row r="610" spans="1:3">
      <c r="A610" s="11">
        <v>43230</v>
      </c>
      <c r="B610" s="37">
        <v>4</v>
      </c>
      <c r="C610">
        <f t="shared" si="8"/>
        <v>1994</v>
      </c>
    </row>
    <row r="611" spans="1:3">
      <c r="A611" s="11">
        <v>43231</v>
      </c>
      <c r="B611" s="37">
        <v>5</v>
      </c>
      <c r="C611">
        <f t="shared" si="8"/>
        <v>1999</v>
      </c>
    </row>
    <row r="612" spans="1:3">
      <c r="A612" s="11">
        <v>43232</v>
      </c>
      <c r="B612" s="37">
        <v>7</v>
      </c>
      <c r="C612">
        <f t="shared" si="8"/>
        <v>2006</v>
      </c>
    </row>
    <row r="613" spans="1:3">
      <c r="A613" s="11">
        <v>43233</v>
      </c>
      <c r="B613" s="37">
        <v>8</v>
      </c>
      <c r="C613">
        <f t="shared" si="8"/>
        <v>2014</v>
      </c>
    </row>
    <row r="614" spans="1:3">
      <c r="A614" s="11">
        <v>43234</v>
      </c>
      <c r="B614" s="37">
        <v>6</v>
      </c>
      <c r="C614">
        <f t="shared" si="8"/>
        <v>2020</v>
      </c>
    </row>
    <row r="615" spans="1:3">
      <c r="A615" s="11">
        <v>43235</v>
      </c>
      <c r="B615" s="37">
        <v>3</v>
      </c>
      <c r="C615">
        <f t="shared" ref="C615:C678" si="9">C614+B615</f>
        <v>2023</v>
      </c>
    </row>
    <row r="616" spans="1:3">
      <c r="A616" s="11">
        <v>43236</v>
      </c>
      <c r="B616" s="37">
        <v>3</v>
      </c>
      <c r="C616">
        <f t="shared" si="9"/>
        <v>2026</v>
      </c>
    </row>
    <row r="617" spans="1:3">
      <c r="A617" s="11">
        <v>43237</v>
      </c>
      <c r="B617" s="37">
        <v>3</v>
      </c>
      <c r="C617">
        <f t="shared" si="9"/>
        <v>2029</v>
      </c>
    </row>
    <row r="618" spans="1:3">
      <c r="A618" s="11">
        <v>43238</v>
      </c>
      <c r="B618" s="37">
        <v>3</v>
      </c>
      <c r="C618">
        <f t="shared" si="9"/>
        <v>2032</v>
      </c>
    </row>
    <row r="619" spans="1:3">
      <c r="A619" s="11">
        <v>43239</v>
      </c>
      <c r="B619" s="37">
        <v>3</v>
      </c>
      <c r="C619">
        <f t="shared" si="9"/>
        <v>2035</v>
      </c>
    </row>
    <row r="620" spans="1:3">
      <c r="A620" s="11">
        <v>43240</v>
      </c>
      <c r="B620" s="37">
        <v>3</v>
      </c>
      <c r="C620">
        <f t="shared" si="9"/>
        <v>2038</v>
      </c>
    </row>
    <row r="621" spans="1:3">
      <c r="A621" s="11">
        <v>43241</v>
      </c>
      <c r="B621" s="37">
        <v>2</v>
      </c>
      <c r="C621">
        <f t="shared" si="9"/>
        <v>2040</v>
      </c>
    </row>
    <row r="622" spans="1:3">
      <c r="A622" s="11">
        <v>43242</v>
      </c>
      <c r="B622" s="37">
        <v>2</v>
      </c>
      <c r="C622">
        <f t="shared" si="9"/>
        <v>2042</v>
      </c>
    </row>
    <row r="623" spans="1:3">
      <c r="A623" s="11">
        <v>43243</v>
      </c>
      <c r="B623" s="37">
        <v>1</v>
      </c>
      <c r="C623">
        <f t="shared" si="9"/>
        <v>2043</v>
      </c>
    </row>
    <row r="624" spans="1:3">
      <c r="A624" s="11">
        <v>43244</v>
      </c>
      <c r="B624" s="37">
        <v>1</v>
      </c>
      <c r="C624">
        <f t="shared" si="9"/>
        <v>2044</v>
      </c>
    </row>
    <row r="625" spans="1:3">
      <c r="A625" s="11">
        <v>43245</v>
      </c>
      <c r="B625" s="37">
        <v>1</v>
      </c>
      <c r="C625">
        <f t="shared" si="9"/>
        <v>2045</v>
      </c>
    </row>
    <row r="626" spans="1:3">
      <c r="A626" s="11">
        <v>43246</v>
      </c>
      <c r="B626" s="37">
        <v>0</v>
      </c>
      <c r="C626">
        <f t="shared" si="9"/>
        <v>2045</v>
      </c>
    </row>
    <row r="627" spans="1:3">
      <c r="A627" s="11">
        <v>43247</v>
      </c>
      <c r="B627" s="37">
        <v>1</v>
      </c>
      <c r="C627">
        <f t="shared" si="9"/>
        <v>2046</v>
      </c>
    </row>
    <row r="628" spans="1:3">
      <c r="A628" s="11">
        <v>43248</v>
      </c>
      <c r="B628" s="37">
        <v>1</v>
      </c>
      <c r="C628">
        <f t="shared" si="9"/>
        <v>2047</v>
      </c>
    </row>
    <row r="629" spans="1:3">
      <c r="A629" s="11">
        <v>43249</v>
      </c>
      <c r="B629" s="37">
        <v>0</v>
      </c>
      <c r="C629">
        <f t="shared" si="9"/>
        <v>2047</v>
      </c>
    </row>
    <row r="630" spans="1:3">
      <c r="A630" s="11">
        <v>43250</v>
      </c>
      <c r="B630" s="37">
        <v>0</v>
      </c>
      <c r="C630">
        <f t="shared" si="9"/>
        <v>2047</v>
      </c>
    </row>
    <row r="631" spans="1:3">
      <c r="A631" s="11">
        <v>43251</v>
      </c>
      <c r="B631" s="37">
        <v>1</v>
      </c>
      <c r="C631">
        <f t="shared" si="9"/>
        <v>2048</v>
      </c>
    </row>
    <row r="632" spans="1:3">
      <c r="A632" s="11">
        <v>43252</v>
      </c>
      <c r="B632" s="37">
        <v>1</v>
      </c>
      <c r="C632">
        <f t="shared" si="9"/>
        <v>2049</v>
      </c>
    </row>
    <row r="633" spans="1:3">
      <c r="A633" s="11">
        <v>43253</v>
      </c>
      <c r="B633" s="37">
        <v>1</v>
      </c>
      <c r="C633">
        <f t="shared" si="9"/>
        <v>2050</v>
      </c>
    </row>
    <row r="634" spans="1:3">
      <c r="A634" s="11">
        <v>43254</v>
      </c>
      <c r="B634" s="37">
        <v>0</v>
      </c>
      <c r="C634">
        <f t="shared" si="9"/>
        <v>2050</v>
      </c>
    </row>
    <row r="635" spans="1:3">
      <c r="A635" s="11">
        <v>43255</v>
      </c>
      <c r="B635" s="37">
        <v>0</v>
      </c>
      <c r="C635">
        <f t="shared" si="9"/>
        <v>2050</v>
      </c>
    </row>
    <row r="636" spans="1:3">
      <c r="A636" s="11">
        <v>43256</v>
      </c>
      <c r="B636" s="37">
        <v>1</v>
      </c>
      <c r="C636">
        <f t="shared" si="9"/>
        <v>2051</v>
      </c>
    </row>
    <row r="637" spans="1:3">
      <c r="A637" s="11">
        <v>43257</v>
      </c>
      <c r="B637" s="37">
        <v>1</v>
      </c>
      <c r="C637">
        <f t="shared" si="9"/>
        <v>2052</v>
      </c>
    </row>
    <row r="638" spans="1:3">
      <c r="A638" s="11">
        <v>43258</v>
      </c>
      <c r="B638" s="37">
        <v>0</v>
      </c>
      <c r="C638">
        <f t="shared" si="9"/>
        <v>2052</v>
      </c>
    </row>
    <row r="639" spans="1:3">
      <c r="A639" s="11">
        <v>43259</v>
      </c>
      <c r="B639" s="37">
        <v>1</v>
      </c>
      <c r="C639">
        <f t="shared" si="9"/>
        <v>2053</v>
      </c>
    </row>
    <row r="640" spans="1:3">
      <c r="A640" s="11">
        <v>43260</v>
      </c>
      <c r="B640" s="37">
        <v>0</v>
      </c>
      <c r="C640">
        <f t="shared" si="9"/>
        <v>2053</v>
      </c>
    </row>
    <row r="641" spans="1:3">
      <c r="A641" s="11">
        <v>43261</v>
      </c>
      <c r="B641" s="37">
        <v>0</v>
      </c>
      <c r="C641">
        <f t="shared" si="9"/>
        <v>2053</v>
      </c>
    </row>
    <row r="642" spans="1:3">
      <c r="A642" s="11">
        <v>43262</v>
      </c>
      <c r="B642" s="37">
        <v>3</v>
      </c>
      <c r="C642">
        <f t="shared" si="9"/>
        <v>2056</v>
      </c>
    </row>
    <row r="643" spans="1:3">
      <c r="A643" s="11">
        <v>43263</v>
      </c>
      <c r="B643" s="37">
        <v>1</v>
      </c>
      <c r="C643">
        <f t="shared" si="9"/>
        <v>2057</v>
      </c>
    </row>
    <row r="644" spans="1:3">
      <c r="A644" s="11">
        <v>43264</v>
      </c>
      <c r="B644" s="37">
        <v>2</v>
      </c>
      <c r="C644">
        <f t="shared" si="9"/>
        <v>2059</v>
      </c>
    </row>
    <row r="645" spans="1:3">
      <c r="A645" s="11">
        <v>43265</v>
      </c>
      <c r="B645" s="37">
        <v>3</v>
      </c>
      <c r="C645">
        <f t="shared" si="9"/>
        <v>2062</v>
      </c>
    </row>
    <row r="646" spans="1:3">
      <c r="A646" s="11">
        <v>43266</v>
      </c>
      <c r="B646" s="37">
        <v>1</v>
      </c>
      <c r="C646">
        <f t="shared" si="9"/>
        <v>2063</v>
      </c>
    </row>
    <row r="647" spans="1:3">
      <c r="A647" s="11">
        <v>43267</v>
      </c>
      <c r="B647" s="37">
        <v>3</v>
      </c>
      <c r="C647">
        <f t="shared" si="9"/>
        <v>2066</v>
      </c>
    </row>
    <row r="648" spans="1:3">
      <c r="A648" s="11">
        <v>43268</v>
      </c>
      <c r="B648" s="37">
        <v>2</v>
      </c>
      <c r="C648">
        <f t="shared" si="9"/>
        <v>2068</v>
      </c>
    </row>
    <row r="649" spans="1:3">
      <c r="A649" s="11">
        <v>43269</v>
      </c>
      <c r="B649" s="37">
        <v>1</v>
      </c>
      <c r="C649">
        <f t="shared" si="9"/>
        <v>2069</v>
      </c>
    </row>
    <row r="650" spans="1:3">
      <c r="A650" s="11">
        <v>43270</v>
      </c>
      <c r="B650" s="37">
        <v>1</v>
      </c>
      <c r="C650">
        <f t="shared" si="9"/>
        <v>2070</v>
      </c>
    </row>
    <row r="651" spans="1:3">
      <c r="A651" s="11">
        <v>43271</v>
      </c>
      <c r="B651" s="37">
        <v>0</v>
      </c>
      <c r="C651">
        <f t="shared" si="9"/>
        <v>2070</v>
      </c>
    </row>
    <row r="652" spans="1:3">
      <c r="A652" s="11">
        <v>43272</v>
      </c>
      <c r="B652" s="37">
        <v>1</v>
      </c>
      <c r="C652">
        <f t="shared" si="9"/>
        <v>2071</v>
      </c>
    </row>
    <row r="653" spans="1:3">
      <c r="A653" s="11">
        <v>43273</v>
      </c>
      <c r="B653" s="37">
        <v>2</v>
      </c>
      <c r="C653">
        <f t="shared" si="9"/>
        <v>2073</v>
      </c>
    </row>
    <row r="654" spans="1:3">
      <c r="A654" s="11">
        <v>43274</v>
      </c>
      <c r="B654" s="37">
        <v>1</v>
      </c>
      <c r="C654">
        <f t="shared" si="9"/>
        <v>2074</v>
      </c>
    </row>
    <row r="655" spans="1:3">
      <c r="A655" s="11">
        <v>43275</v>
      </c>
      <c r="B655" s="37">
        <v>1</v>
      </c>
      <c r="C655">
        <f t="shared" si="9"/>
        <v>2075</v>
      </c>
    </row>
    <row r="656" spans="1:3">
      <c r="A656" s="11">
        <v>43276</v>
      </c>
      <c r="B656" s="37">
        <v>1</v>
      </c>
      <c r="C656">
        <f t="shared" si="9"/>
        <v>2076</v>
      </c>
    </row>
    <row r="657" spans="1:3">
      <c r="A657" s="11">
        <v>43277</v>
      </c>
      <c r="B657" s="37">
        <v>0</v>
      </c>
      <c r="C657">
        <f t="shared" si="9"/>
        <v>2076</v>
      </c>
    </row>
    <row r="658" spans="1:3">
      <c r="A658" s="11">
        <v>43278</v>
      </c>
      <c r="B658" s="37">
        <v>0</v>
      </c>
      <c r="C658">
        <f t="shared" si="9"/>
        <v>2076</v>
      </c>
    </row>
    <row r="659" spans="1:3">
      <c r="A659" s="11">
        <v>43279</v>
      </c>
      <c r="B659" s="37">
        <v>0</v>
      </c>
      <c r="C659">
        <f t="shared" si="9"/>
        <v>2076</v>
      </c>
    </row>
    <row r="660" spans="1:3">
      <c r="A660" s="11">
        <v>43280</v>
      </c>
      <c r="B660" s="37">
        <v>0</v>
      </c>
      <c r="C660">
        <f t="shared" si="9"/>
        <v>2076</v>
      </c>
    </row>
    <row r="661" spans="1:3">
      <c r="A661" s="11">
        <v>43281</v>
      </c>
      <c r="B661" s="37">
        <v>0</v>
      </c>
      <c r="C661">
        <f t="shared" si="9"/>
        <v>2076</v>
      </c>
    </row>
    <row r="662" spans="1:3">
      <c r="A662" s="11">
        <v>43282</v>
      </c>
      <c r="B662" s="37"/>
      <c r="C662">
        <f t="shared" si="9"/>
        <v>2076</v>
      </c>
    </row>
    <row r="663" spans="1:3">
      <c r="A663" s="11">
        <v>43283</v>
      </c>
      <c r="B663" s="37"/>
      <c r="C663">
        <f t="shared" si="9"/>
        <v>2076</v>
      </c>
    </row>
    <row r="664" spans="1:3">
      <c r="A664" s="11">
        <v>43284</v>
      </c>
      <c r="B664" s="37"/>
      <c r="C664">
        <f t="shared" si="9"/>
        <v>2076</v>
      </c>
    </row>
    <row r="665" spans="1:3">
      <c r="A665" s="11">
        <v>43285</v>
      </c>
      <c r="B665" s="37"/>
      <c r="C665">
        <f t="shared" si="9"/>
        <v>2076</v>
      </c>
    </row>
    <row r="666" spans="1:3">
      <c r="A666" s="11">
        <v>43286</v>
      </c>
      <c r="B666" s="37"/>
      <c r="C666">
        <f t="shared" si="9"/>
        <v>2076</v>
      </c>
    </row>
    <row r="667" spans="1:3">
      <c r="A667" s="11">
        <v>43287</v>
      </c>
      <c r="B667" s="37"/>
      <c r="C667">
        <f t="shared" si="9"/>
        <v>2076</v>
      </c>
    </row>
    <row r="668" spans="1:3">
      <c r="A668" s="11">
        <v>43288</v>
      </c>
      <c r="B668" s="37"/>
      <c r="C668">
        <f t="shared" si="9"/>
        <v>2076</v>
      </c>
    </row>
    <row r="669" spans="1:3">
      <c r="A669" s="11">
        <v>43289</v>
      </c>
      <c r="B669" s="37"/>
      <c r="C669">
        <f t="shared" si="9"/>
        <v>2076</v>
      </c>
    </row>
    <row r="670" spans="1:3">
      <c r="A670" s="11">
        <v>43290</v>
      </c>
      <c r="B670" s="37"/>
      <c r="C670">
        <f t="shared" si="9"/>
        <v>2076</v>
      </c>
    </row>
    <row r="671" spans="1:3">
      <c r="A671" s="11">
        <v>43291</v>
      </c>
      <c r="B671" s="37"/>
      <c r="C671">
        <f t="shared" si="9"/>
        <v>2076</v>
      </c>
    </row>
    <row r="672" spans="1:3">
      <c r="A672" s="11">
        <v>43292</v>
      </c>
      <c r="B672" s="37"/>
      <c r="C672">
        <f t="shared" si="9"/>
        <v>2076</v>
      </c>
    </row>
    <row r="673" spans="1:3">
      <c r="A673" s="11">
        <v>43293</v>
      </c>
      <c r="B673" s="37"/>
      <c r="C673">
        <f t="shared" si="9"/>
        <v>2076</v>
      </c>
    </row>
    <row r="674" spans="1:3">
      <c r="A674" s="11">
        <v>43294</v>
      </c>
      <c r="B674" s="37"/>
      <c r="C674">
        <f t="shared" si="9"/>
        <v>2076</v>
      </c>
    </row>
    <row r="675" spans="1:3">
      <c r="A675" s="11">
        <v>43295</v>
      </c>
      <c r="B675" s="37"/>
      <c r="C675">
        <f t="shared" si="9"/>
        <v>2076</v>
      </c>
    </row>
    <row r="676" spans="1:3">
      <c r="A676" s="11">
        <v>43296</v>
      </c>
      <c r="B676" s="37"/>
      <c r="C676">
        <f t="shared" si="9"/>
        <v>2076</v>
      </c>
    </row>
    <row r="677" spans="1:3">
      <c r="A677" s="11">
        <v>43297</v>
      </c>
      <c r="B677" s="37"/>
      <c r="C677">
        <f t="shared" si="9"/>
        <v>2076</v>
      </c>
    </row>
    <row r="678" spans="1:3">
      <c r="A678" s="11">
        <v>43298</v>
      </c>
      <c r="B678" s="37"/>
      <c r="C678">
        <f t="shared" si="9"/>
        <v>2076</v>
      </c>
    </row>
    <row r="679" spans="1:3">
      <c r="A679" s="11">
        <v>43299</v>
      </c>
      <c r="B679" s="37"/>
      <c r="C679">
        <f t="shared" ref="C679:C742" si="10">C678+B679</f>
        <v>2076</v>
      </c>
    </row>
    <row r="680" spans="1:3">
      <c r="A680" s="11">
        <v>43300</v>
      </c>
      <c r="B680" s="37"/>
      <c r="C680">
        <f t="shared" si="10"/>
        <v>2076</v>
      </c>
    </row>
    <row r="681" spans="1:3">
      <c r="A681" s="11">
        <v>43301</v>
      </c>
      <c r="B681" s="37"/>
      <c r="C681">
        <f t="shared" si="10"/>
        <v>2076</v>
      </c>
    </row>
    <row r="682" spans="1:3">
      <c r="A682" s="11">
        <v>43302</v>
      </c>
      <c r="B682" s="37"/>
      <c r="C682">
        <f t="shared" si="10"/>
        <v>2076</v>
      </c>
    </row>
    <row r="683" spans="1:3">
      <c r="A683" s="11">
        <v>43303</v>
      </c>
      <c r="B683" s="37"/>
      <c r="C683">
        <f t="shared" si="10"/>
        <v>2076</v>
      </c>
    </row>
    <row r="684" spans="1:3">
      <c r="A684" s="11">
        <v>43304</v>
      </c>
      <c r="B684" s="37"/>
      <c r="C684">
        <f t="shared" si="10"/>
        <v>2076</v>
      </c>
    </row>
    <row r="685" spans="1:3">
      <c r="A685" s="11">
        <v>43305</v>
      </c>
      <c r="B685" s="37"/>
      <c r="C685">
        <f t="shared" si="10"/>
        <v>2076</v>
      </c>
    </row>
    <row r="686" spans="1:3">
      <c r="A686" s="11">
        <v>43306</v>
      </c>
      <c r="B686" s="37"/>
      <c r="C686">
        <f t="shared" si="10"/>
        <v>2076</v>
      </c>
    </row>
    <row r="687" spans="1:3">
      <c r="A687" s="11">
        <v>43307</v>
      </c>
      <c r="B687" s="37"/>
      <c r="C687">
        <f t="shared" si="10"/>
        <v>2076</v>
      </c>
    </row>
    <row r="688" spans="1:3">
      <c r="A688" s="11">
        <v>43308</v>
      </c>
      <c r="B688" s="37"/>
      <c r="C688">
        <f t="shared" si="10"/>
        <v>2076</v>
      </c>
    </row>
    <row r="689" spans="1:3">
      <c r="A689" s="11">
        <v>43309</v>
      </c>
      <c r="B689" s="37"/>
      <c r="C689">
        <f t="shared" si="10"/>
        <v>2076</v>
      </c>
    </row>
    <row r="690" spans="1:3">
      <c r="A690" s="11">
        <v>43310</v>
      </c>
      <c r="B690" s="37"/>
      <c r="C690">
        <f t="shared" si="10"/>
        <v>2076</v>
      </c>
    </row>
    <row r="691" spans="1:3">
      <c r="A691" s="11">
        <v>43311</v>
      </c>
      <c r="B691" s="37"/>
      <c r="C691">
        <f t="shared" si="10"/>
        <v>2076</v>
      </c>
    </row>
    <row r="692" spans="1:3">
      <c r="A692" s="11">
        <v>43312</v>
      </c>
      <c r="B692" s="37"/>
      <c r="C692">
        <f t="shared" si="10"/>
        <v>2076</v>
      </c>
    </row>
    <row r="693" spans="1:3">
      <c r="A693" s="11">
        <v>43313</v>
      </c>
      <c r="B693" s="37"/>
      <c r="C693">
        <f t="shared" si="10"/>
        <v>2076</v>
      </c>
    </row>
    <row r="694" spans="1:3">
      <c r="A694" s="11">
        <v>43314</v>
      </c>
      <c r="B694" s="37"/>
      <c r="C694">
        <f t="shared" si="10"/>
        <v>2076</v>
      </c>
    </row>
    <row r="695" spans="1:3">
      <c r="A695" s="11">
        <v>43315</v>
      </c>
      <c r="B695" s="37"/>
      <c r="C695">
        <f t="shared" si="10"/>
        <v>2076</v>
      </c>
    </row>
    <row r="696" spans="1:3">
      <c r="A696" s="11">
        <v>43316</v>
      </c>
      <c r="B696" s="37"/>
      <c r="C696">
        <f t="shared" si="10"/>
        <v>2076</v>
      </c>
    </row>
    <row r="697" spans="1:3">
      <c r="A697" s="11">
        <v>43317</v>
      </c>
      <c r="B697" s="37"/>
      <c r="C697">
        <f t="shared" si="10"/>
        <v>2076</v>
      </c>
    </row>
    <row r="698" spans="1:3">
      <c r="A698" s="11">
        <v>43318</v>
      </c>
      <c r="B698" s="37"/>
      <c r="C698">
        <f t="shared" si="10"/>
        <v>2076</v>
      </c>
    </row>
    <row r="699" spans="1:3">
      <c r="A699" s="11">
        <v>43319</v>
      </c>
      <c r="B699" s="37"/>
      <c r="C699">
        <f t="shared" si="10"/>
        <v>2076</v>
      </c>
    </row>
    <row r="700" spans="1:3">
      <c r="A700" s="11">
        <v>43320</v>
      </c>
      <c r="B700" s="37"/>
      <c r="C700">
        <f t="shared" si="10"/>
        <v>2076</v>
      </c>
    </row>
    <row r="701" spans="1:3">
      <c r="A701" s="11">
        <v>43321</v>
      </c>
      <c r="B701" s="37"/>
      <c r="C701">
        <f t="shared" si="10"/>
        <v>2076</v>
      </c>
    </row>
    <row r="702" spans="1:3">
      <c r="A702" s="11">
        <v>43322</v>
      </c>
      <c r="B702" s="37"/>
      <c r="C702">
        <f t="shared" si="10"/>
        <v>2076</v>
      </c>
    </row>
    <row r="703" spans="1:3">
      <c r="A703" s="11">
        <v>43323</v>
      </c>
      <c r="B703" s="37"/>
      <c r="C703">
        <f t="shared" si="10"/>
        <v>2076</v>
      </c>
    </row>
    <row r="704" spans="1:3">
      <c r="A704" s="11">
        <v>43324</v>
      </c>
      <c r="B704" s="37"/>
      <c r="C704">
        <f t="shared" si="10"/>
        <v>2076</v>
      </c>
    </row>
    <row r="705" spans="1:3">
      <c r="A705" s="11">
        <v>43325</v>
      </c>
      <c r="B705" s="37"/>
      <c r="C705">
        <f t="shared" si="10"/>
        <v>2076</v>
      </c>
    </row>
    <row r="706" spans="1:3">
      <c r="A706" s="11">
        <v>43326</v>
      </c>
      <c r="B706" s="37"/>
      <c r="C706">
        <f t="shared" si="10"/>
        <v>2076</v>
      </c>
    </row>
    <row r="707" spans="1:3">
      <c r="A707" s="11">
        <v>43327</v>
      </c>
      <c r="B707" s="37"/>
      <c r="C707">
        <f t="shared" si="10"/>
        <v>2076</v>
      </c>
    </row>
    <row r="708" spans="1:3">
      <c r="A708" s="11">
        <v>43328</v>
      </c>
      <c r="B708" s="37"/>
      <c r="C708">
        <f t="shared" si="10"/>
        <v>2076</v>
      </c>
    </row>
    <row r="709" spans="1:3">
      <c r="A709" s="11">
        <v>43329</v>
      </c>
      <c r="B709" s="37"/>
      <c r="C709">
        <f t="shared" si="10"/>
        <v>2076</v>
      </c>
    </row>
    <row r="710" spans="1:3">
      <c r="A710" s="11">
        <v>43330</v>
      </c>
      <c r="B710" s="37"/>
      <c r="C710">
        <f t="shared" si="10"/>
        <v>2076</v>
      </c>
    </row>
    <row r="711" spans="1:3">
      <c r="A711" s="11">
        <v>43331</v>
      </c>
      <c r="B711" s="37"/>
      <c r="C711">
        <f t="shared" si="10"/>
        <v>2076</v>
      </c>
    </row>
    <row r="712" spans="1:3">
      <c r="A712" s="11">
        <v>43332</v>
      </c>
      <c r="B712" s="37"/>
      <c r="C712">
        <f t="shared" si="10"/>
        <v>2076</v>
      </c>
    </row>
    <row r="713" spans="1:3">
      <c r="A713" s="11">
        <v>43333</v>
      </c>
      <c r="B713" s="37"/>
      <c r="C713">
        <f t="shared" si="10"/>
        <v>2076</v>
      </c>
    </row>
    <row r="714" spans="1:3">
      <c r="A714" s="11">
        <v>43334</v>
      </c>
      <c r="B714" s="37"/>
      <c r="C714">
        <f t="shared" si="10"/>
        <v>2076</v>
      </c>
    </row>
    <row r="715" spans="1:3">
      <c r="A715" s="11">
        <v>43335</v>
      </c>
      <c r="B715" s="37"/>
      <c r="C715">
        <f t="shared" si="10"/>
        <v>2076</v>
      </c>
    </row>
    <row r="716" spans="1:3">
      <c r="A716" s="11">
        <v>43336</v>
      </c>
      <c r="B716" s="37"/>
      <c r="C716">
        <f t="shared" si="10"/>
        <v>2076</v>
      </c>
    </row>
    <row r="717" spans="1:3">
      <c r="A717" s="11">
        <v>43337</v>
      </c>
      <c r="B717" s="37"/>
      <c r="C717">
        <f t="shared" si="10"/>
        <v>2076</v>
      </c>
    </row>
    <row r="718" spans="1:3">
      <c r="A718" s="11">
        <v>43338</v>
      </c>
      <c r="B718" s="37"/>
      <c r="C718">
        <f t="shared" si="10"/>
        <v>2076</v>
      </c>
    </row>
    <row r="719" spans="1:3">
      <c r="A719" s="11">
        <v>43339</v>
      </c>
      <c r="B719" s="37"/>
      <c r="C719">
        <f t="shared" si="10"/>
        <v>2076</v>
      </c>
    </row>
    <row r="720" spans="1:3">
      <c r="A720" s="11">
        <v>43340</v>
      </c>
      <c r="B720" s="37"/>
      <c r="C720">
        <f t="shared" si="10"/>
        <v>2076</v>
      </c>
    </row>
    <row r="721" spans="1:3">
      <c r="A721" s="11">
        <v>43341</v>
      </c>
      <c r="B721" s="37"/>
      <c r="C721">
        <f t="shared" si="10"/>
        <v>2076</v>
      </c>
    </row>
    <row r="722" spans="1:3">
      <c r="A722" s="11">
        <v>43342</v>
      </c>
      <c r="B722" s="37"/>
      <c r="C722">
        <f t="shared" si="10"/>
        <v>2076</v>
      </c>
    </row>
    <row r="723" spans="1:3">
      <c r="A723" s="11">
        <v>43343</v>
      </c>
      <c r="B723" s="37"/>
      <c r="C723">
        <f t="shared" si="10"/>
        <v>2076</v>
      </c>
    </row>
    <row r="724" spans="1:3">
      <c r="A724" s="11">
        <v>43344</v>
      </c>
      <c r="B724" s="37">
        <v>2</v>
      </c>
      <c r="C724">
        <f t="shared" si="10"/>
        <v>2078</v>
      </c>
    </row>
    <row r="725" spans="1:3">
      <c r="A725" s="11">
        <v>43345</v>
      </c>
      <c r="B725" s="37">
        <v>1</v>
      </c>
      <c r="C725">
        <f t="shared" si="10"/>
        <v>2079</v>
      </c>
    </row>
    <row r="726" spans="1:3">
      <c r="A726" s="11">
        <v>43346</v>
      </c>
      <c r="B726" s="37">
        <v>2</v>
      </c>
      <c r="C726">
        <f t="shared" si="10"/>
        <v>2081</v>
      </c>
    </row>
    <row r="727" spans="1:3">
      <c r="A727" s="11">
        <v>43347</v>
      </c>
      <c r="B727" s="37">
        <v>0</v>
      </c>
      <c r="C727">
        <f t="shared" si="10"/>
        <v>2081</v>
      </c>
    </row>
    <row r="728" spans="1:3">
      <c r="A728" s="11">
        <v>43348</v>
      </c>
      <c r="B728" s="37">
        <v>0</v>
      </c>
      <c r="C728">
        <f t="shared" si="10"/>
        <v>2081</v>
      </c>
    </row>
    <row r="729" spans="1:3">
      <c r="A729" s="11">
        <v>43349</v>
      </c>
      <c r="B729" s="37">
        <v>0</v>
      </c>
      <c r="C729">
        <f t="shared" si="10"/>
        <v>2081</v>
      </c>
    </row>
    <row r="730" spans="1:3">
      <c r="A730" s="11">
        <v>43350</v>
      </c>
      <c r="B730" s="37">
        <v>2</v>
      </c>
      <c r="C730">
        <f t="shared" si="10"/>
        <v>2083</v>
      </c>
    </row>
    <row r="731" spans="1:3">
      <c r="A731" s="11">
        <v>43351</v>
      </c>
      <c r="B731" s="37">
        <v>2</v>
      </c>
      <c r="C731">
        <f t="shared" si="10"/>
        <v>2085</v>
      </c>
    </row>
    <row r="732" spans="1:3">
      <c r="A732" s="11">
        <v>43352</v>
      </c>
      <c r="B732" s="37">
        <v>2</v>
      </c>
      <c r="C732">
        <f t="shared" si="10"/>
        <v>2087</v>
      </c>
    </row>
    <row r="733" spans="1:3">
      <c r="A733" s="11">
        <v>43353</v>
      </c>
      <c r="B733" s="37">
        <v>2</v>
      </c>
      <c r="C733">
        <f t="shared" si="10"/>
        <v>2089</v>
      </c>
    </row>
    <row r="734" spans="1:3">
      <c r="A734" s="11">
        <v>43354</v>
      </c>
      <c r="B734" s="37">
        <v>2</v>
      </c>
      <c r="C734">
        <f t="shared" si="10"/>
        <v>2091</v>
      </c>
    </row>
    <row r="735" spans="1:3">
      <c r="A735" s="11">
        <v>43355</v>
      </c>
      <c r="B735" s="37">
        <v>1</v>
      </c>
      <c r="C735">
        <f t="shared" si="10"/>
        <v>2092</v>
      </c>
    </row>
    <row r="736" spans="1:3">
      <c r="A736" s="11">
        <v>43356</v>
      </c>
      <c r="B736" s="37">
        <v>0</v>
      </c>
      <c r="C736">
        <f t="shared" si="10"/>
        <v>2092</v>
      </c>
    </row>
    <row r="737" spans="1:3">
      <c r="A737" s="11">
        <v>43357</v>
      </c>
      <c r="B737" s="37">
        <v>2</v>
      </c>
      <c r="C737">
        <f t="shared" si="10"/>
        <v>2094</v>
      </c>
    </row>
    <row r="738" spans="1:3">
      <c r="A738" s="11">
        <v>43358</v>
      </c>
      <c r="B738" s="37">
        <v>3</v>
      </c>
      <c r="C738">
        <f t="shared" si="10"/>
        <v>2097</v>
      </c>
    </row>
    <row r="739" spans="1:3">
      <c r="A739" s="11">
        <v>43359</v>
      </c>
      <c r="B739" s="37">
        <v>3</v>
      </c>
      <c r="C739">
        <f t="shared" si="10"/>
        <v>2100</v>
      </c>
    </row>
    <row r="740" spans="1:3">
      <c r="A740" s="11">
        <v>43360</v>
      </c>
      <c r="B740" s="37">
        <v>2</v>
      </c>
      <c r="C740">
        <f t="shared" si="10"/>
        <v>2102</v>
      </c>
    </row>
    <row r="741" spans="1:3">
      <c r="A741" s="11">
        <v>43361</v>
      </c>
      <c r="B741" s="37">
        <v>0</v>
      </c>
      <c r="C741">
        <f t="shared" si="10"/>
        <v>2102</v>
      </c>
    </row>
    <row r="742" spans="1:3">
      <c r="A742" s="11">
        <v>43362</v>
      </c>
      <c r="B742" s="37">
        <v>1</v>
      </c>
      <c r="C742">
        <f t="shared" si="10"/>
        <v>2103</v>
      </c>
    </row>
    <row r="743" spans="1:3">
      <c r="A743" s="11">
        <v>43363</v>
      </c>
      <c r="B743" s="37">
        <v>1</v>
      </c>
      <c r="C743">
        <f t="shared" ref="C743:C806" si="11">C742+B743</f>
        <v>2104</v>
      </c>
    </row>
    <row r="744" spans="1:3">
      <c r="A744" s="11">
        <v>43364</v>
      </c>
      <c r="B744" s="37">
        <v>2</v>
      </c>
      <c r="C744">
        <f t="shared" si="11"/>
        <v>2106</v>
      </c>
    </row>
    <row r="745" spans="1:3">
      <c r="A745" s="11">
        <v>43365</v>
      </c>
      <c r="B745" s="37">
        <v>4</v>
      </c>
      <c r="C745">
        <f t="shared" si="11"/>
        <v>2110</v>
      </c>
    </row>
    <row r="746" spans="1:3">
      <c r="A746" s="11">
        <v>43366</v>
      </c>
      <c r="B746" s="37">
        <v>1</v>
      </c>
      <c r="C746">
        <f t="shared" si="11"/>
        <v>2111</v>
      </c>
    </row>
    <row r="747" spans="1:3">
      <c r="A747" s="11">
        <v>43367</v>
      </c>
      <c r="B747" s="37">
        <v>6</v>
      </c>
      <c r="C747">
        <f t="shared" si="11"/>
        <v>2117</v>
      </c>
    </row>
    <row r="748" spans="1:3">
      <c r="A748" s="11">
        <v>43368</v>
      </c>
      <c r="B748" s="37">
        <v>4</v>
      </c>
      <c r="C748">
        <f t="shared" si="11"/>
        <v>2121</v>
      </c>
    </row>
    <row r="749" spans="1:3">
      <c r="A749" s="11">
        <v>43369</v>
      </c>
      <c r="B749" s="37">
        <v>3</v>
      </c>
      <c r="C749">
        <f t="shared" si="11"/>
        <v>2124</v>
      </c>
    </row>
    <row r="750" spans="1:3">
      <c r="A750" s="11">
        <v>43370</v>
      </c>
      <c r="B750" s="37">
        <v>2</v>
      </c>
      <c r="C750">
        <f t="shared" si="11"/>
        <v>2126</v>
      </c>
    </row>
    <row r="751" spans="1:3">
      <c r="A751" s="11">
        <v>43371</v>
      </c>
      <c r="B751" s="37">
        <v>2</v>
      </c>
      <c r="C751">
        <f t="shared" si="11"/>
        <v>2128</v>
      </c>
    </row>
    <row r="752" spans="1:3">
      <c r="A752" s="11">
        <v>43372</v>
      </c>
      <c r="B752" s="37">
        <v>3</v>
      </c>
      <c r="C752">
        <f t="shared" si="11"/>
        <v>2131</v>
      </c>
    </row>
    <row r="753" spans="1:3">
      <c r="A753" s="11">
        <v>43373</v>
      </c>
      <c r="B753" s="37">
        <v>6</v>
      </c>
      <c r="C753">
        <f t="shared" si="11"/>
        <v>2137</v>
      </c>
    </row>
    <row r="754" spans="1:3">
      <c r="A754" s="11">
        <v>43374</v>
      </c>
      <c r="B754" s="37">
        <v>5</v>
      </c>
      <c r="C754">
        <f t="shared" si="11"/>
        <v>2142</v>
      </c>
    </row>
    <row r="755" spans="1:3">
      <c r="A755" s="11">
        <v>43375</v>
      </c>
      <c r="B755" s="37">
        <v>8</v>
      </c>
      <c r="C755">
        <f t="shared" si="11"/>
        <v>2150</v>
      </c>
    </row>
    <row r="756" spans="1:3">
      <c r="A756" s="11">
        <v>43376</v>
      </c>
      <c r="B756" s="37">
        <v>1</v>
      </c>
      <c r="C756">
        <f t="shared" si="11"/>
        <v>2151</v>
      </c>
    </row>
    <row r="757" spans="1:3">
      <c r="A757" s="11">
        <v>43377</v>
      </c>
      <c r="B757" s="37">
        <v>3</v>
      </c>
      <c r="C757">
        <f t="shared" si="11"/>
        <v>2154</v>
      </c>
    </row>
    <row r="758" spans="1:3">
      <c r="A758" s="11">
        <v>43378</v>
      </c>
      <c r="B758" s="37">
        <v>3</v>
      </c>
      <c r="C758">
        <f t="shared" si="11"/>
        <v>2157</v>
      </c>
    </row>
    <row r="759" spans="1:3">
      <c r="A759" s="11">
        <v>43379</v>
      </c>
      <c r="B759" s="37">
        <v>2</v>
      </c>
      <c r="C759">
        <f t="shared" si="11"/>
        <v>2159</v>
      </c>
    </row>
    <row r="760" spans="1:3">
      <c r="A760" s="11">
        <v>43380</v>
      </c>
      <c r="B760" s="37">
        <v>5</v>
      </c>
      <c r="C760">
        <f t="shared" si="11"/>
        <v>2164</v>
      </c>
    </row>
    <row r="761" spans="1:3">
      <c r="A761" s="11">
        <v>43381</v>
      </c>
      <c r="B761" s="37">
        <v>2</v>
      </c>
      <c r="C761">
        <f t="shared" si="11"/>
        <v>2166</v>
      </c>
    </row>
    <row r="762" spans="1:3">
      <c r="A762" s="11">
        <v>43382</v>
      </c>
      <c r="B762" s="37">
        <v>3</v>
      </c>
      <c r="C762">
        <f t="shared" si="11"/>
        <v>2169</v>
      </c>
    </row>
    <row r="763" spans="1:3">
      <c r="A763" s="11">
        <v>43383</v>
      </c>
      <c r="B763" s="37">
        <v>1</v>
      </c>
      <c r="C763">
        <f t="shared" si="11"/>
        <v>2170</v>
      </c>
    </row>
    <row r="764" spans="1:3">
      <c r="A764" s="11">
        <v>43384</v>
      </c>
      <c r="B764" s="37">
        <v>2</v>
      </c>
      <c r="C764">
        <f t="shared" si="11"/>
        <v>2172</v>
      </c>
    </row>
    <row r="765" spans="1:3">
      <c r="A765" s="11">
        <v>43385</v>
      </c>
      <c r="B765" s="37">
        <v>1</v>
      </c>
      <c r="C765">
        <f t="shared" si="11"/>
        <v>2173</v>
      </c>
    </row>
    <row r="766" spans="1:3">
      <c r="A766" s="11">
        <v>43386</v>
      </c>
      <c r="B766" s="37">
        <v>0</v>
      </c>
      <c r="C766">
        <f t="shared" si="11"/>
        <v>2173</v>
      </c>
    </row>
    <row r="767" spans="1:3">
      <c r="A767" s="11">
        <v>43387</v>
      </c>
      <c r="B767" s="37">
        <v>0</v>
      </c>
      <c r="C767">
        <f t="shared" si="11"/>
        <v>2173</v>
      </c>
    </row>
    <row r="768" spans="1:3">
      <c r="A768" s="11">
        <v>43388</v>
      </c>
      <c r="B768" s="37">
        <v>4</v>
      </c>
      <c r="C768">
        <f t="shared" si="11"/>
        <v>2177</v>
      </c>
    </row>
    <row r="769" spans="1:3">
      <c r="A769" s="11">
        <v>43389</v>
      </c>
      <c r="B769" s="37">
        <v>2</v>
      </c>
      <c r="C769">
        <f t="shared" si="11"/>
        <v>2179</v>
      </c>
    </row>
    <row r="770" spans="1:3">
      <c r="A770" s="11">
        <v>43390</v>
      </c>
      <c r="B770" s="37">
        <v>6</v>
      </c>
      <c r="C770">
        <f t="shared" si="11"/>
        <v>2185</v>
      </c>
    </row>
    <row r="771" spans="1:3">
      <c r="A771" s="11">
        <v>43391</v>
      </c>
      <c r="B771" s="37">
        <v>2</v>
      </c>
      <c r="C771">
        <f t="shared" si="11"/>
        <v>2187</v>
      </c>
    </row>
    <row r="772" spans="1:3">
      <c r="A772" s="11">
        <v>43392</v>
      </c>
      <c r="B772" s="37">
        <v>3</v>
      </c>
      <c r="C772">
        <f t="shared" si="11"/>
        <v>2190</v>
      </c>
    </row>
    <row r="773" spans="1:3">
      <c r="A773" s="11">
        <v>43393</v>
      </c>
      <c r="B773" s="37">
        <v>3</v>
      </c>
      <c r="C773">
        <f t="shared" si="11"/>
        <v>2193</v>
      </c>
    </row>
    <row r="774" spans="1:3">
      <c r="A774" s="11">
        <v>43394</v>
      </c>
      <c r="B774" s="37">
        <v>5</v>
      </c>
      <c r="C774">
        <f t="shared" si="11"/>
        <v>2198</v>
      </c>
    </row>
    <row r="775" spans="1:3">
      <c r="A775" s="11">
        <v>43395</v>
      </c>
      <c r="B775" s="37">
        <v>4</v>
      </c>
      <c r="C775">
        <f t="shared" si="11"/>
        <v>2202</v>
      </c>
    </row>
    <row r="776" spans="1:3">
      <c r="A776" s="11">
        <v>43396</v>
      </c>
      <c r="B776" s="37">
        <v>6</v>
      </c>
      <c r="C776">
        <f t="shared" si="11"/>
        <v>2208</v>
      </c>
    </row>
    <row r="777" spans="1:3">
      <c r="A777" s="11">
        <v>43397</v>
      </c>
      <c r="B777" s="37">
        <v>6</v>
      </c>
      <c r="C777">
        <f t="shared" si="11"/>
        <v>2214</v>
      </c>
    </row>
    <row r="778" spans="1:3">
      <c r="A778" s="11">
        <v>43398</v>
      </c>
      <c r="B778" s="37">
        <v>5</v>
      </c>
      <c r="C778">
        <f t="shared" si="11"/>
        <v>2219</v>
      </c>
    </row>
    <row r="779" spans="1:3">
      <c r="A779" s="11">
        <v>43399</v>
      </c>
      <c r="B779" s="37">
        <v>9</v>
      </c>
      <c r="C779">
        <f t="shared" si="11"/>
        <v>2228</v>
      </c>
    </row>
    <row r="780" spans="1:3">
      <c r="A780" s="11">
        <v>43400</v>
      </c>
      <c r="B780" s="37">
        <v>11</v>
      </c>
      <c r="C780">
        <f t="shared" si="11"/>
        <v>2239</v>
      </c>
    </row>
    <row r="781" spans="1:3">
      <c r="A781" s="11">
        <v>43401</v>
      </c>
      <c r="B781" s="37">
        <v>12</v>
      </c>
      <c r="C781">
        <f t="shared" si="11"/>
        <v>2251</v>
      </c>
    </row>
    <row r="782" spans="1:3">
      <c r="A782" s="11">
        <v>43402</v>
      </c>
      <c r="B782" s="37">
        <v>13</v>
      </c>
      <c r="C782">
        <f t="shared" si="11"/>
        <v>2264</v>
      </c>
    </row>
    <row r="783" spans="1:3">
      <c r="A783" s="11">
        <v>43403</v>
      </c>
      <c r="B783" s="37">
        <v>11</v>
      </c>
      <c r="C783">
        <f t="shared" si="11"/>
        <v>2275</v>
      </c>
    </row>
    <row r="784" spans="1:3">
      <c r="A784" s="11">
        <v>43404</v>
      </c>
      <c r="B784" s="37">
        <v>9</v>
      </c>
      <c r="C784">
        <f t="shared" si="11"/>
        <v>2284</v>
      </c>
    </row>
    <row r="785" spans="1:3">
      <c r="A785" s="11">
        <v>43405</v>
      </c>
      <c r="B785" s="37">
        <v>8</v>
      </c>
      <c r="C785">
        <f t="shared" si="11"/>
        <v>2292</v>
      </c>
    </row>
    <row r="786" spans="1:3">
      <c r="A786" s="11">
        <v>43406</v>
      </c>
      <c r="B786" s="37">
        <v>9</v>
      </c>
      <c r="C786">
        <f t="shared" si="11"/>
        <v>2301</v>
      </c>
    </row>
    <row r="787" spans="1:3">
      <c r="A787" s="11">
        <v>43407</v>
      </c>
      <c r="B787" s="37">
        <v>11</v>
      </c>
      <c r="C787">
        <f t="shared" si="11"/>
        <v>2312</v>
      </c>
    </row>
    <row r="788" spans="1:3">
      <c r="A788" s="11">
        <v>43408</v>
      </c>
      <c r="B788" s="37">
        <v>10</v>
      </c>
      <c r="C788">
        <f t="shared" si="11"/>
        <v>2322</v>
      </c>
    </row>
    <row r="789" spans="1:3">
      <c r="A789" s="11">
        <v>43409</v>
      </c>
      <c r="B789" s="37">
        <v>7</v>
      </c>
      <c r="C789">
        <f t="shared" si="11"/>
        <v>2329</v>
      </c>
    </row>
    <row r="790" spans="1:3">
      <c r="A790" s="11">
        <v>43410</v>
      </c>
      <c r="B790" s="37">
        <v>6</v>
      </c>
      <c r="C790">
        <f t="shared" si="11"/>
        <v>2335</v>
      </c>
    </row>
    <row r="791" spans="1:3">
      <c r="A791" s="11">
        <v>43411</v>
      </c>
      <c r="B791" s="37">
        <v>6</v>
      </c>
      <c r="C791">
        <f t="shared" si="11"/>
        <v>2341</v>
      </c>
    </row>
    <row r="792" spans="1:3">
      <c r="A792" s="11">
        <v>43412</v>
      </c>
      <c r="B792" s="37">
        <v>9</v>
      </c>
      <c r="C792">
        <f t="shared" si="11"/>
        <v>2350</v>
      </c>
    </row>
    <row r="793" spans="1:3">
      <c r="A793" s="11">
        <v>43413</v>
      </c>
      <c r="B793" s="37">
        <v>6</v>
      </c>
      <c r="C793">
        <f t="shared" si="11"/>
        <v>2356</v>
      </c>
    </row>
    <row r="794" spans="1:3">
      <c r="A794" s="11">
        <v>43414</v>
      </c>
      <c r="B794" s="37">
        <v>5</v>
      </c>
      <c r="C794">
        <f t="shared" si="11"/>
        <v>2361</v>
      </c>
    </row>
    <row r="795" spans="1:3">
      <c r="A795" s="11">
        <v>43415</v>
      </c>
      <c r="B795" s="37">
        <v>6</v>
      </c>
      <c r="C795">
        <f t="shared" si="11"/>
        <v>2367</v>
      </c>
    </row>
    <row r="796" spans="1:3">
      <c r="A796" s="11">
        <v>43416</v>
      </c>
      <c r="B796" s="37">
        <v>6</v>
      </c>
      <c r="C796">
        <f t="shared" si="11"/>
        <v>2373</v>
      </c>
    </row>
    <row r="797" spans="1:3">
      <c r="A797" s="11">
        <v>43417</v>
      </c>
      <c r="B797" s="37">
        <v>6</v>
      </c>
      <c r="C797">
        <f t="shared" si="11"/>
        <v>2379</v>
      </c>
    </row>
    <row r="798" spans="1:3">
      <c r="A798" s="11">
        <v>43418</v>
      </c>
      <c r="B798" s="37">
        <v>9</v>
      </c>
      <c r="C798">
        <f t="shared" si="11"/>
        <v>2388</v>
      </c>
    </row>
    <row r="799" spans="1:3">
      <c r="A799" s="11">
        <v>43419</v>
      </c>
      <c r="B799" s="37">
        <v>5</v>
      </c>
      <c r="C799">
        <f t="shared" si="11"/>
        <v>2393</v>
      </c>
    </row>
    <row r="800" spans="1:3">
      <c r="A800" s="11">
        <v>43420</v>
      </c>
      <c r="B800" s="37">
        <v>7</v>
      </c>
      <c r="C800">
        <f t="shared" si="11"/>
        <v>2400</v>
      </c>
    </row>
    <row r="801" spans="1:3">
      <c r="A801" s="11">
        <v>43421</v>
      </c>
      <c r="B801" s="37">
        <v>11</v>
      </c>
      <c r="C801">
        <f t="shared" si="11"/>
        <v>2411</v>
      </c>
    </row>
    <row r="802" spans="1:3">
      <c r="A802" s="11">
        <v>43422</v>
      </c>
      <c r="B802" s="37">
        <v>11</v>
      </c>
      <c r="C802">
        <f t="shared" si="11"/>
        <v>2422</v>
      </c>
    </row>
    <row r="803" spans="1:3">
      <c r="A803" s="11">
        <v>43423</v>
      </c>
      <c r="B803" s="37">
        <v>14</v>
      </c>
      <c r="C803">
        <f t="shared" si="11"/>
        <v>2436</v>
      </c>
    </row>
    <row r="804" spans="1:3">
      <c r="A804" s="11">
        <v>43424</v>
      </c>
      <c r="B804" s="37">
        <v>16</v>
      </c>
      <c r="C804">
        <f t="shared" si="11"/>
        <v>2452</v>
      </c>
    </row>
    <row r="805" spans="1:3">
      <c r="A805" s="11">
        <v>43425</v>
      </c>
      <c r="B805" s="37">
        <v>15</v>
      </c>
      <c r="C805">
        <f t="shared" si="11"/>
        <v>2467</v>
      </c>
    </row>
    <row r="806" spans="1:3">
      <c r="A806" s="11">
        <v>43426</v>
      </c>
      <c r="B806" s="37">
        <v>13</v>
      </c>
      <c r="C806">
        <f t="shared" si="11"/>
        <v>2480</v>
      </c>
    </row>
    <row r="807" spans="1:3">
      <c r="A807" s="11">
        <v>43427</v>
      </c>
      <c r="B807" s="37">
        <v>11</v>
      </c>
      <c r="C807">
        <f t="shared" ref="C807:C870" si="12">C806+B807</f>
        <v>2491</v>
      </c>
    </row>
    <row r="808" spans="1:3">
      <c r="A808" s="11">
        <v>43428</v>
      </c>
      <c r="B808" s="37">
        <v>10</v>
      </c>
      <c r="C808">
        <f t="shared" si="12"/>
        <v>2501</v>
      </c>
    </row>
    <row r="809" spans="1:3">
      <c r="A809" s="11">
        <v>43429</v>
      </c>
      <c r="B809" s="37">
        <v>10</v>
      </c>
      <c r="C809">
        <f t="shared" si="12"/>
        <v>2511</v>
      </c>
    </row>
    <row r="810" spans="1:3">
      <c r="A810" s="11">
        <v>43430</v>
      </c>
      <c r="B810" s="37">
        <v>10</v>
      </c>
      <c r="C810">
        <f t="shared" si="12"/>
        <v>2521</v>
      </c>
    </row>
    <row r="811" spans="1:3">
      <c r="A811" s="11">
        <v>43431</v>
      </c>
      <c r="B811" s="37">
        <v>11</v>
      </c>
      <c r="C811">
        <f t="shared" si="12"/>
        <v>2532</v>
      </c>
    </row>
    <row r="812" spans="1:3">
      <c r="A812" s="11">
        <v>43432</v>
      </c>
      <c r="B812" s="37">
        <v>6</v>
      </c>
      <c r="C812">
        <f t="shared" si="12"/>
        <v>2538</v>
      </c>
    </row>
    <row r="813" spans="1:3">
      <c r="A813" s="11">
        <v>43433</v>
      </c>
      <c r="B813" s="37">
        <v>6</v>
      </c>
      <c r="C813">
        <f t="shared" si="12"/>
        <v>2544</v>
      </c>
    </row>
    <row r="814" spans="1:3">
      <c r="A814" s="11">
        <v>43434</v>
      </c>
      <c r="B814" s="37">
        <v>7</v>
      </c>
      <c r="C814">
        <f t="shared" si="12"/>
        <v>2551</v>
      </c>
    </row>
    <row r="815" spans="1:3">
      <c r="A815" s="11">
        <v>43435</v>
      </c>
      <c r="B815" s="37">
        <v>8</v>
      </c>
      <c r="C815">
        <f t="shared" si="12"/>
        <v>2559</v>
      </c>
    </row>
    <row r="816" spans="1:3">
      <c r="A816" s="11">
        <v>43436</v>
      </c>
      <c r="B816" s="37">
        <v>4</v>
      </c>
      <c r="C816">
        <f t="shared" si="12"/>
        <v>2563</v>
      </c>
    </row>
    <row r="817" spans="1:3">
      <c r="A817" s="11">
        <v>43437</v>
      </c>
      <c r="B817" s="37">
        <v>4</v>
      </c>
      <c r="C817">
        <f t="shared" si="12"/>
        <v>2567</v>
      </c>
    </row>
    <row r="818" spans="1:3">
      <c r="A818" s="11">
        <v>43438</v>
      </c>
      <c r="B818" s="37">
        <v>6</v>
      </c>
      <c r="C818">
        <f t="shared" si="12"/>
        <v>2573</v>
      </c>
    </row>
    <row r="819" spans="1:3">
      <c r="A819" s="11">
        <v>43439</v>
      </c>
      <c r="B819" s="37">
        <v>6</v>
      </c>
      <c r="C819">
        <f t="shared" si="12"/>
        <v>2579</v>
      </c>
    </row>
    <row r="820" spans="1:3">
      <c r="A820" s="11">
        <v>43440</v>
      </c>
      <c r="B820" s="37">
        <v>4</v>
      </c>
      <c r="C820">
        <f t="shared" si="12"/>
        <v>2583</v>
      </c>
    </row>
    <row r="821" spans="1:3">
      <c r="A821" s="11">
        <v>43441</v>
      </c>
      <c r="B821" s="37">
        <v>7</v>
      </c>
      <c r="C821">
        <f t="shared" si="12"/>
        <v>2590</v>
      </c>
    </row>
    <row r="822" spans="1:3">
      <c r="A822" s="11">
        <v>43442</v>
      </c>
      <c r="B822" s="37">
        <v>8</v>
      </c>
      <c r="C822">
        <f t="shared" si="12"/>
        <v>2598</v>
      </c>
    </row>
    <row r="823" spans="1:3">
      <c r="A823" s="11">
        <v>43443</v>
      </c>
      <c r="B823" s="37">
        <v>6</v>
      </c>
      <c r="C823">
        <f t="shared" si="12"/>
        <v>2604</v>
      </c>
    </row>
    <row r="824" spans="1:3">
      <c r="A824" s="11">
        <v>43444</v>
      </c>
      <c r="B824" s="37">
        <v>9</v>
      </c>
      <c r="C824">
        <f t="shared" si="12"/>
        <v>2613</v>
      </c>
    </row>
    <row r="825" spans="1:3">
      <c r="A825" s="11">
        <v>43445</v>
      </c>
      <c r="B825" s="37">
        <v>12</v>
      </c>
      <c r="C825">
        <f t="shared" si="12"/>
        <v>2625</v>
      </c>
    </row>
    <row r="826" spans="1:3">
      <c r="A826" s="11">
        <v>43446</v>
      </c>
      <c r="B826" s="37">
        <v>13</v>
      </c>
      <c r="C826">
        <f t="shared" si="12"/>
        <v>2638</v>
      </c>
    </row>
    <row r="827" spans="1:3">
      <c r="A827" s="11">
        <v>43447</v>
      </c>
      <c r="B827" s="37">
        <v>15</v>
      </c>
      <c r="C827">
        <f t="shared" si="12"/>
        <v>2653</v>
      </c>
    </row>
    <row r="828" spans="1:3">
      <c r="A828" s="11">
        <v>43448</v>
      </c>
      <c r="B828" s="37">
        <v>17</v>
      </c>
      <c r="C828">
        <f t="shared" si="12"/>
        <v>2670</v>
      </c>
    </row>
    <row r="829" spans="1:3">
      <c r="A829" s="11">
        <v>43449</v>
      </c>
      <c r="B829" s="37">
        <v>11</v>
      </c>
      <c r="C829">
        <f t="shared" si="12"/>
        <v>2681</v>
      </c>
    </row>
    <row r="830" spans="1:3">
      <c r="A830" s="11">
        <v>43450</v>
      </c>
      <c r="B830" s="37">
        <v>9</v>
      </c>
      <c r="C830">
        <f t="shared" si="12"/>
        <v>2690</v>
      </c>
    </row>
    <row r="831" spans="1:3">
      <c r="A831" s="11">
        <v>43451</v>
      </c>
      <c r="B831" s="37">
        <v>10</v>
      </c>
      <c r="C831">
        <f t="shared" si="12"/>
        <v>2700</v>
      </c>
    </row>
    <row r="832" spans="1:3">
      <c r="A832" s="11">
        <v>43452</v>
      </c>
      <c r="B832" s="37">
        <v>9</v>
      </c>
      <c r="C832">
        <f t="shared" si="12"/>
        <v>2709</v>
      </c>
    </row>
    <row r="833" spans="1:3">
      <c r="A833" s="11">
        <v>43453</v>
      </c>
      <c r="B833" s="37">
        <v>9</v>
      </c>
      <c r="C833">
        <f t="shared" si="12"/>
        <v>2718</v>
      </c>
    </row>
    <row r="834" spans="1:3">
      <c r="A834" s="11">
        <v>43454</v>
      </c>
      <c r="B834" s="37">
        <v>9</v>
      </c>
      <c r="C834">
        <f t="shared" si="12"/>
        <v>2727</v>
      </c>
    </row>
    <row r="835" spans="1:3">
      <c r="A835" s="11">
        <v>43455</v>
      </c>
      <c r="B835" s="37">
        <v>6</v>
      </c>
      <c r="C835">
        <f t="shared" si="12"/>
        <v>2733</v>
      </c>
    </row>
    <row r="836" spans="1:3">
      <c r="A836" s="11">
        <v>43456</v>
      </c>
      <c r="B836" s="37">
        <v>5</v>
      </c>
      <c r="C836">
        <f t="shared" si="12"/>
        <v>2738</v>
      </c>
    </row>
    <row r="837" spans="1:3">
      <c r="A837" s="11">
        <v>43457</v>
      </c>
      <c r="B837" s="37">
        <v>6</v>
      </c>
      <c r="C837">
        <f t="shared" si="12"/>
        <v>2744</v>
      </c>
    </row>
    <row r="838" spans="1:3">
      <c r="A838" s="11">
        <v>43458</v>
      </c>
      <c r="B838" s="37">
        <v>6</v>
      </c>
      <c r="C838">
        <f t="shared" si="12"/>
        <v>2750</v>
      </c>
    </row>
    <row r="839" spans="1:3">
      <c r="A839" s="11">
        <v>43459</v>
      </c>
      <c r="B839" s="37">
        <v>10</v>
      </c>
      <c r="C839">
        <f t="shared" si="12"/>
        <v>2760</v>
      </c>
    </row>
    <row r="840" spans="1:3">
      <c r="A840" s="11">
        <v>43460</v>
      </c>
      <c r="B840" s="37">
        <v>14</v>
      </c>
      <c r="C840">
        <f t="shared" si="12"/>
        <v>2774</v>
      </c>
    </row>
    <row r="841" spans="1:3">
      <c r="A841" s="11">
        <v>43461</v>
      </c>
      <c r="B841" s="37">
        <v>15</v>
      </c>
      <c r="C841">
        <f t="shared" si="12"/>
        <v>2789</v>
      </c>
    </row>
    <row r="842" spans="1:3">
      <c r="A842" s="11">
        <v>43462</v>
      </c>
      <c r="B842" s="37">
        <v>14</v>
      </c>
      <c r="C842">
        <f t="shared" si="12"/>
        <v>2803</v>
      </c>
    </row>
    <row r="843" spans="1:3">
      <c r="A843" s="11">
        <v>43463</v>
      </c>
      <c r="B843" s="37">
        <v>13</v>
      </c>
      <c r="C843">
        <f t="shared" si="12"/>
        <v>2816</v>
      </c>
    </row>
    <row r="844" spans="1:3">
      <c r="A844" s="11">
        <v>43464</v>
      </c>
      <c r="B844" s="37">
        <v>10</v>
      </c>
      <c r="C844">
        <f t="shared" si="12"/>
        <v>2826</v>
      </c>
    </row>
    <row r="845" spans="1:3">
      <c r="A845" s="11">
        <v>43465</v>
      </c>
      <c r="B845" s="37">
        <v>10</v>
      </c>
      <c r="C845">
        <f t="shared" si="12"/>
        <v>2836</v>
      </c>
    </row>
    <row r="846" spans="1:3">
      <c r="A846" s="11">
        <v>43466</v>
      </c>
      <c r="B846" s="37">
        <v>10</v>
      </c>
      <c r="C846">
        <f t="shared" si="12"/>
        <v>2846</v>
      </c>
    </row>
    <row r="847" spans="1:3">
      <c r="A847" s="11">
        <v>43467</v>
      </c>
      <c r="B847" s="37">
        <v>11</v>
      </c>
      <c r="C847">
        <f t="shared" si="12"/>
        <v>2857</v>
      </c>
    </row>
    <row r="848" spans="1:3">
      <c r="A848" s="11">
        <v>43468</v>
      </c>
      <c r="B848" s="37">
        <v>15</v>
      </c>
      <c r="C848">
        <f t="shared" si="12"/>
        <v>2872</v>
      </c>
    </row>
    <row r="849" spans="1:3">
      <c r="A849" s="11">
        <v>43469</v>
      </c>
      <c r="B849" s="37">
        <v>16</v>
      </c>
      <c r="C849">
        <f t="shared" si="12"/>
        <v>2888</v>
      </c>
    </row>
    <row r="850" spans="1:3">
      <c r="A850" s="11">
        <v>43470</v>
      </c>
      <c r="B850" s="37">
        <v>18</v>
      </c>
      <c r="C850">
        <f t="shared" si="12"/>
        <v>2906</v>
      </c>
    </row>
    <row r="851" spans="1:3">
      <c r="A851" s="11">
        <v>43471</v>
      </c>
      <c r="B851" s="37">
        <v>14</v>
      </c>
      <c r="C851">
        <f t="shared" si="12"/>
        <v>2920</v>
      </c>
    </row>
    <row r="852" spans="1:3">
      <c r="A852" s="11">
        <v>43472</v>
      </c>
      <c r="B852" s="37">
        <v>11</v>
      </c>
      <c r="C852">
        <f t="shared" si="12"/>
        <v>2931</v>
      </c>
    </row>
    <row r="853" spans="1:3">
      <c r="A853" s="11">
        <v>43473</v>
      </c>
      <c r="B853" s="37">
        <v>8</v>
      </c>
      <c r="C853">
        <f t="shared" si="12"/>
        <v>2939</v>
      </c>
    </row>
    <row r="854" spans="1:3">
      <c r="A854" s="11">
        <v>43474</v>
      </c>
      <c r="B854" s="37">
        <v>13</v>
      </c>
      <c r="C854">
        <f t="shared" si="12"/>
        <v>2952</v>
      </c>
    </row>
    <row r="855" spans="1:3">
      <c r="A855" s="11">
        <v>43475</v>
      </c>
      <c r="B855" s="37">
        <v>15</v>
      </c>
      <c r="C855">
        <f t="shared" si="12"/>
        <v>2967</v>
      </c>
    </row>
    <row r="856" spans="1:3">
      <c r="A856" s="11">
        <v>43476</v>
      </c>
      <c r="B856" s="37">
        <v>12</v>
      </c>
      <c r="C856">
        <f t="shared" si="12"/>
        <v>2979</v>
      </c>
    </row>
    <row r="857" spans="1:3">
      <c r="A857" s="11">
        <v>43477</v>
      </c>
      <c r="B857" s="37">
        <v>11</v>
      </c>
      <c r="C857">
        <f t="shared" si="12"/>
        <v>2990</v>
      </c>
    </row>
    <row r="858" spans="1:3">
      <c r="A858" s="11">
        <v>43478</v>
      </c>
      <c r="B858" s="37">
        <v>7</v>
      </c>
      <c r="C858">
        <f t="shared" si="12"/>
        <v>2997</v>
      </c>
    </row>
    <row r="859" spans="1:3">
      <c r="A859" s="11">
        <v>43479</v>
      </c>
      <c r="B859" s="37">
        <v>9</v>
      </c>
      <c r="C859">
        <f t="shared" si="12"/>
        <v>3006</v>
      </c>
    </row>
    <row r="860" spans="1:3">
      <c r="A860" s="11">
        <v>43480</v>
      </c>
      <c r="B860" s="37">
        <v>11</v>
      </c>
      <c r="C860">
        <f t="shared" si="12"/>
        <v>3017</v>
      </c>
    </row>
    <row r="861" spans="1:3">
      <c r="A861" s="11">
        <v>43481</v>
      </c>
      <c r="B861" s="37">
        <v>14</v>
      </c>
      <c r="C861">
        <f t="shared" si="12"/>
        <v>3031</v>
      </c>
    </row>
    <row r="862" spans="1:3">
      <c r="A862" s="11">
        <v>43482</v>
      </c>
      <c r="B862" s="37">
        <v>11</v>
      </c>
      <c r="C862">
        <f t="shared" si="12"/>
        <v>3042</v>
      </c>
    </row>
    <row r="863" spans="1:3">
      <c r="A863" s="11">
        <v>43483</v>
      </c>
      <c r="B863" s="37">
        <v>13</v>
      </c>
      <c r="C863">
        <f t="shared" si="12"/>
        <v>3055</v>
      </c>
    </row>
    <row r="864" spans="1:3">
      <c r="A864" s="11">
        <v>43484</v>
      </c>
      <c r="B864" s="37">
        <v>10</v>
      </c>
      <c r="C864">
        <f t="shared" si="12"/>
        <v>3065</v>
      </c>
    </row>
    <row r="865" spans="1:3">
      <c r="A865" s="11">
        <v>43485</v>
      </c>
      <c r="B865" s="37">
        <v>13</v>
      </c>
      <c r="C865">
        <f t="shared" si="12"/>
        <v>3078</v>
      </c>
    </row>
    <row r="866" spans="1:3">
      <c r="A866" s="11">
        <v>43486</v>
      </c>
      <c r="B866" s="37">
        <v>16</v>
      </c>
      <c r="C866">
        <f t="shared" si="12"/>
        <v>3094</v>
      </c>
    </row>
    <row r="867" spans="1:3">
      <c r="A867" s="11">
        <v>43487</v>
      </c>
      <c r="B867" s="37">
        <v>14</v>
      </c>
      <c r="C867">
        <f t="shared" si="12"/>
        <v>3108</v>
      </c>
    </row>
    <row r="868" spans="1:3">
      <c r="A868" s="11">
        <v>43488</v>
      </c>
      <c r="B868" s="37">
        <v>12</v>
      </c>
      <c r="C868">
        <f t="shared" si="12"/>
        <v>3120</v>
      </c>
    </row>
    <row r="869" spans="1:3">
      <c r="A869" s="11">
        <v>43489</v>
      </c>
      <c r="B869" s="37">
        <v>14</v>
      </c>
      <c r="C869">
        <f t="shared" si="12"/>
        <v>3134</v>
      </c>
    </row>
    <row r="870" spans="1:3">
      <c r="A870" s="11">
        <v>43490</v>
      </c>
      <c r="B870" s="37">
        <v>9</v>
      </c>
      <c r="C870">
        <f t="shared" si="12"/>
        <v>3143</v>
      </c>
    </row>
    <row r="871" spans="1:3">
      <c r="A871" s="11">
        <v>43491</v>
      </c>
      <c r="B871" s="37">
        <v>9</v>
      </c>
      <c r="C871">
        <f t="shared" ref="C871:C934" si="13">C870+B871</f>
        <v>3152</v>
      </c>
    </row>
    <row r="872" spans="1:3">
      <c r="A872" s="11">
        <v>43492</v>
      </c>
      <c r="B872" s="37">
        <v>10</v>
      </c>
      <c r="C872">
        <f t="shared" si="13"/>
        <v>3162</v>
      </c>
    </row>
    <row r="873" spans="1:3">
      <c r="A873" s="11">
        <v>43493</v>
      </c>
      <c r="B873" s="37">
        <v>12</v>
      </c>
      <c r="C873">
        <f t="shared" si="13"/>
        <v>3174</v>
      </c>
    </row>
    <row r="874" spans="1:3">
      <c r="A874" s="11">
        <v>43494</v>
      </c>
      <c r="B874" s="37">
        <v>12</v>
      </c>
      <c r="C874">
        <f t="shared" si="13"/>
        <v>3186</v>
      </c>
    </row>
    <row r="875" spans="1:3">
      <c r="A875" s="11">
        <v>43495</v>
      </c>
      <c r="B875" s="37">
        <v>14</v>
      </c>
      <c r="C875">
        <f t="shared" si="13"/>
        <v>3200</v>
      </c>
    </row>
    <row r="876" spans="1:3">
      <c r="A876" s="11">
        <v>43496</v>
      </c>
      <c r="B876" s="37">
        <v>12</v>
      </c>
      <c r="C876">
        <f t="shared" si="13"/>
        <v>3212</v>
      </c>
    </row>
    <row r="877" spans="1:3">
      <c r="A877" s="11">
        <v>43497</v>
      </c>
      <c r="B877" s="37">
        <v>13</v>
      </c>
      <c r="C877">
        <f t="shared" si="13"/>
        <v>3225</v>
      </c>
    </row>
    <row r="878" spans="1:3">
      <c r="A878" s="11">
        <v>43498</v>
      </c>
      <c r="B878" s="37">
        <v>13</v>
      </c>
      <c r="C878">
        <f t="shared" si="13"/>
        <v>3238</v>
      </c>
    </row>
    <row r="879" spans="1:3">
      <c r="A879" s="11">
        <v>43499</v>
      </c>
      <c r="B879" s="37">
        <v>15</v>
      </c>
      <c r="C879">
        <f t="shared" si="13"/>
        <v>3253</v>
      </c>
    </row>
    <row r="880" spans="1:3">
      <c r="A880" s="11">
        <v>43500</v>
      </c>
      <c r="B880" s="37">
        <v>15</v>
      </c>
      <c r="C880">
        <f t="shared" si="13"/>
        <v>3268</v>
      </c>
    </row>
    <row r="881" spans="1:3">
      <c r="A881" s="11">
        <v>43501</v>
      </c>
      <c r="B881" s="37">
        <v>11</v>
      </c>
      <c r="C881">
        <f t="shared" si="13"/>
        <v>3279</v>
      </c>
    </row>
    <row r="882" spans="1:3">
      <c r="A882" s="11">
        <v>43502</v>
      </c>
      <c r="B882" s="37">
        <v>8</v>
      </c>
      <c r="C882">
        <f t="shared" si="13"/>
        <v>3287</v>
      </c>
    </row>
    <row r="883" spans="1:3">
      <c r="A883" s="11">
        <v>43503</v>
      </c>
      <c r="B883" s="37">
        <v>10</v>
      </c>
      <c r="C883">
        <f t="shared" si="13"/>
        <v>3297</v>
      </c>
    </row>
    <row r="884" spans="1:3">
      <c r="A884" s="11">
        <v>43504</v>
      </c>
      <c r="B884" s="37">
        <v>8</v>
      </c>
      <c r="C884">
        <f t="shared" si="13"/>
        <v>3305</v>
      </c>
    </row>
    <row r="885" spans="1:3">
      <c r="A885" s="11">
        <v>43505</v>
      </c>
      <c r="B885" s="37">
        <v>8</v>
      </c>
      <c r="C885">
        <f t="shared" si="13"/>
        <v>3313</v>
      </c>
    </row>
    <row r="886" spans="1:3">
      <c r="A886" s="11">
        <v>43506</v>
      </c>
      <c r="B886" s="37">
        <v>9</v>
      </c>
      <c r="C886">
        <f t="shared" si="13"/>
        <v>3322</v>
      </c>
    </row>
    <row r="887" spans="1:3">
      <c r="A887" s="11">
        <v>43507</v>
      </c>
      <c r="B887" s="37">
        <v>10</v>
      </c>
      <c r="C887">
        <f t="shared" si="13"/>
        <v>3332</v>
      </c>
    </row>
    <row r="888" spans="1:3">
      <c r="A888" s="11">
        <v>43508</v>
      </c>
      <c r="B888" s="37">
        <v>11</v>
      </c>
      <c r="C888">
        <f t="shared" si="13"/>
        <v>3343</v>
      </c>
    </row>
    <row r="889" spans="1:3">
      <c r="A889" s="11">
        <v>43509</v>
      </c>
      <c r="B889" s="37">
        <v>12</v>
      </c>
      <c r="C889">
        <f t="shared" si="13"/>
        <v>3355</v>
      </c>
    </row>
    <row r="890" spans="1:3">
      <c r="A890" s="11">
        <v>43510</v>
      </c>
      <c r="B890" s="37">
        <v>10</v>
      </c>
      <c r="C890">
        <f t="shared" si="13"/>
        <v>3365</v>
      </c>
    </row>
    <row r="891" spans="1:3">
      <c r="A891" s="11">
        <v>43511</v>
      </c>
      <c r="B891" s="37">
        <v>9</v>
      </c>
      <c r="C891">
        <f t="shared" si="13"/>
        <v>3374</v>
      </c>
    </row>
    <row r="892" spans="1:3">
      <c r="A892" s="11">
        <v>43512</v>
      </c>
      <c r="B892" s="37">
        <v>9</v>
      </c>
      <c r="C892">
        <f t="shared" si="13"/>
        <v>3383</v>
      </c>
    </row>
    <row r="893" spans="1:3">
      <c r="A893" s="11">
        <v>43513</v>
      </c>
      <c r="B893" s="37">
        <v>7</v>
      </c>
      <c r="C893">
        <f t="shared" si="13"/>
        <v>3390</v>
      </c>
    </row>
    <row r="894" spans="1:3">
      <c r="A894" s="11">
        <v>43514</v>
      </c>
      <c r="B894" s="37">
        <v>11</v>
      </c>
      <c r="C894">
        <f t="shared" si="13"/>
        <v>3401</v>
      </c>
    </row>
    <row r="895" spans="1:3">
      <c r="A895" s="11">
        <v>43515</v>
      </c>
      <c r="B895" s="37">
        <v>9</v>
      </c>
      <c r="C895">
        <f t="shared" si="13"/>
        <v>3410</v>
      </c>
    </row>
    <row r="896" spans="1:3">
      <c r="A896" s="11">
        <v>43516</v>
      </c>
      <c r="B896" s="37">
        <v>11</v>
      </c>
      <c r="C896">
        <f t="shared" si="13"/>
        <v>3421</v>
      </c>
    </row>
    <row r="897" spans="1:3">
      <c r="A897" s="11">
        <v>43517</v>
      </c>
      <c r="B897" s="37">
        <v>10</v>
      </c>
      <c r="C897">
        <f t="shared" si="13"/>
        <v>3431</v>
      </c>
    </row>
    <row r="898" spans="1:3">
      <c r="A898" s="11">
        <v>43518</v>
      </c>
      <c r="B898" s="37">
        <v>7</v>
      </c>
      <c r="C898">
        <f t="shared" si="13"/>
        <v>3438</v>
      </c>
    </row>
    <row r="899" spans="1:3">
      <c r="A899" s="11">
        <v>43519</v>
      </c>
      <c r="B899" s="37">
        <v>6</v>
      </c>
      <c r="C899">
        <f t="shared" si="13"/>
        <v>3444</v>
      </c>
    </row>
    <row r="900" spans="1:3">
      <c r="A900" s="11">
        <v>43520</v>
      </c>
      <c r="B900" s="37">
        <v>8</v>
      </c>
      <c r="C900">
        <f t="shared" si="13"/>
        <v>3452</v>
      </c>
    </row>
    <row r="901" spans="1:3">
      <c r="A901" s="11">
        <v>43521</v>
      </c>
      <c r="B901" s="37">
        <v>9</v>
      </c>
      <c r="C901">
        <f t="shared" si="13"/>
        <v>3461</v>
      </c>
    </row>
    <row r="902" spans="1:3">
      <c r="A902" s="11">
        <v>43522</v>
      </c>
      <c r="B902" s="37">
        <v>7</v>
      </c>
      <c r="C902">
        <f t="shared" si="13"/>
        <v>3468</v>
      </c>
    </row>
    <row r="903" spans="1:3">
      <c r="A903" s="11">
        <v>43523</v>
      </c>
      <c r="B903" s="37">
        <v>5</v>
      </c>
      <c r="C903">
        <f t="shared" si="13"/>
        <v>3473</v>
      </c>
    </row>
    <row r="904" spans="1:3">
      <c r="A904" s="11">
        <v>43524</v>
      </c>
      <c r="B904" s="37">
        <v>7</v>
      </c>
      <c r="C904">
        <f t="shared" si="13"/>
        <v>3480</v>
      </c>
    </row>
    <row r="905" spans="1:3">
      <c r="A905" s="11">
        <v>43525</v>
      </c>
      <c r="B905" s="37">
        <v>8</v>
      </c>
      <c r="C905">
        <f t="shared" si="13"/>
        <v>3488</v>
      </c>
    </row>
    <row r="906" spans="1:3">
      <c r="A906" s="11">
        <v>43526</v>
      </c>
      <c r="B906" s="37">
        <v>6</v>
      </c>
      <c r="C906">
        <f t="shared" si="13"/>
        <v>3494</v>
      </c>
    </row>
    <row r="907" spans="1:3">
      <c r="A907" s="11">
        <v>43527</v>
      </c>
      <c r="B907" s="37">
        <v>4</v>
      </c>
      <c r="C907">
        <f t="shared" si="13"/>
        <v>3498</v>
      </c>
    </row>
    <row r="908" spans="1:3">
      <c r="A908" s="11">
        <v>43528</v>
      </c>
      <c r="B908" s="37">
        <v>8</v>
      </c>
      <c r="C908">
        <f t="shared" si="13"/>
        <v>3506</v>
      </c>
    </row>
    <row r="909" spans="1:3">
      <c r="A909" s="11">
        <v>43529</v>
      </c>
      <c r="B909" s="37">
        <v>8</v>
      </c>
      <c r="C909">
        <f t="shared" si="13"/>
        <v>3514</v>
      </c>
    </row>
    <row r="910" spans="1:3">
      <c r="A910" s="11">
        <v>43530</v>
      </c>
      <c r="B910" s="37">
        <v>8</v>
      </c>
      <c r="C910">
        <f t="shared" si="13"/>
        <v>3522</v>
      </c>
    </row>
    <row r="911" spans="1:3">
      <c r="A911" s="11">
        <v>43531</v>
      </c>
      <c r="B911" s="37">
        <v>9</v>
      </c>
      <c r="C911">
        <f t="shared" si="13"/>
        <v>3531</v>
      </c>
    </row>
    <row r="912" spans="1:3">
      <c r="A912" s="11">
        <v>43532</v>
      </c>
      <c r="B912" s="37">
        <v>11</v>
      </c>
      <c r="C912">
        <f t="shared" si="13"/>
        <v>3542</v>
      </c>
    </row>
    <row r="913" spans="1:3">
      <c r="A913" s="11">
        <v>43533</v>
      </c>
      <c r="B913" s="37">
        <v>6</v>
      </c>
      <c r="C913">
        <f t="shared" si="13"/>
        <v>3548</v>
      </c>
    </row>
    <row r="914" spans="1:3">
      <c r="A914" s="11">
        <v>43534</v>
      </c>
      <c r="B914" s="37">
        <v>6</v>
      </c>
      <c r="C914">
        <f t="shared" si="13"/>
        <v>3554</v>
      </c>
    </row>
    <row r="915" spans="1:3">
      <c r="A915" s="11">
        <v>43535</v>
      </c>
      <c r="B915" s="37">
        <v>9</v>
      </c>
      <c r="C915">
        <f t="shared" si="13"/>
        <v>3563</v>
      </c>
    </row>
    <row r="916" spans="1:3">
      <c r="A916" s="11">
        <v>43536</v>
      </c>
      <c r="B916" s="37">
        <v>10</v>
      </c>
      <c r="C916">
        <f t="shared" si="13"/>
        <v>3573</v>
      </c>
    </row>
    <row r="917" spans="1:3">
      <c r="A917" s="11">
        <v>43537</v>
      </c>
      <c r="B917" s="37">
        <v>9</v>
      </c>
      <c r="C917">
        <f t="shared" si="13"/>
        <v>3582</v>
      </c>
    </row>
    <row r="918" spans="1:3">
      <c r="A918" s="11">
        <v>43538</v>
      </c>
      <c r="B918" s="37">
        <v>8</v>
      </c>
      <c r="C918">
        <f t="shared" si="13"/>
        <v>3590</v>
      </c>
    </row>
    <row r="919" spans="1:3">
      <c r="A919" s="11">
        <v>43539</v>
      </c>
      <c r="B919" s="37">
        <v>6</v>
      </c>
      <c r="C919">
        <f t="shared" si="13"/>
        <v>3596</v>
      </c>
    </row>
    <row r="920" spans="1:3">
      <c r="A920" s="11">
        <v>43540</v>
      </c>
      <c r="B920" s="37">
        <v>6</v>
      </c>
      <c r="C920">
        <f t="shared" si="13"/>
        <v>3602</v>
      </c>
    </row>
    <row r="921" spans="1:3">
      <c r="A921" s="11">
        <v>43541</v>
      </c>
      <c r="B921" s="37">
        <v>9</v>
      </c>
      <c r="C921">
        <f t="shared" si="13"/>
        <v>3611</v>
      </c>
    </row>
    <row r="922" spans="1:3">
      <c r="A922" s="11">
        <v>43542</v>
      </c>
      <c r="B922" s="37">
        <v>10</v>
      </c>
      <c r="C922">
        <f t="shared" si="13"/>
        <v>3621</v>
      </c>
    </row>
    <row r="923" spans="1:3">
      <c r="A923" s="11">
        <v>43543</v>
      </c>
      <c r="B923" s="37">
        <v>10</v>
      </c>
      <c r="C923">
        <f t="shared" si="13"/>
        <v>3631</v>
      </c>
    </row>
    <row r="924" spans="1:3">
      <c r="A924" s="11">
        <v>43544</v>
      </c>
      <c r="B924" s="37">
        <v>10</v>
      </c>
      <c r="C924">
        <f t="shared" si="13"/>
        <v>3641</v>
      </c>
    </row>
    <row r="925" spans="1:3">
      <c r="A925" s="11">
        <v>43545</v>
      </c>
      <c r="B925" s="37">
        <v>8</v>
      </c>
      <c r="C925">
        <f t="shared" si="13"/>
        <v>3649</v>
      </c>
    </row>
    <row r="926" spans="1:3">
      <c r="A926" s="11">
        <v>43546</v>
      </c>
      <c r="B926" s="37">
        <v>6</v>
      </c>
      <c r="C926">
        <f t="shared" si="13"/>
        <v>3655</v>
      </c>
    </row>
    <row r="927" spans="1:3">
      <c r="A927" s="11">
        <v>43547</v>
      </c>
      <c r="B927" s="37">
        <v>7</v>
      </c>
      <c r="C927">
        <f t="shared" si="13"/>
        <v>3662</v>
      </c>
    </row>
    <row r="928" spans="1:3">
      <c r="A928" s="11">
        <v>43548</v>
      </c>
      <c r="B928" s="37">
        <v>9</v>
      </c>
      <c r="C928">
        <f t="shared" si="13"/>
        <v>3671</v>
      </c>
    </row>
    <row r="929" spans="1:3">
      <c r="A929" s="11">
        <v>43549</v>
      </c>
      <c r="B929" s="37">
        <v>10</v>
      </c>
      <c r="C929">
        <f t="shared" si="13"/>
        <v>3681</v>
      </c>
    </row>
    <row r="930" spans="1:3">
      <c r="A930" s="11">
        <v>43550</v>
      </c>
      <c r="B930" s="37">
        <v>10</v>
      </c>
      <c r="C930">
        <f t="shared" si="13"/>
        <v>3691</v>
      </c>
    </row>
    <row r="931" spans="1:3">
      <c r="A931" s="11">
        <v>43551</v>
      </c>
      <c r="B931" s="37">
        <v>10</v>
      </c>
      <c r="C931">
        <f t="shared" si="13"/>
        <v>3701</v>
      </c>
    </row>
    <row r="932" spans="1:3">
      <c r="A932" s="11">
        <v>43552</v>
      </c>
      <c r="B932" s="37">
        <v>9</v>
      </c>
      <c r="C932">
        <f t="shared" si="13"/>
        <v>3710</v>
      </c>
    </row>
    <row r="933" spans="1:3">
      <c r="A933" s="11">
        <v>43553</v>
      </c>
      <c r="B933" s="37">
        <v>7</v>
      </c>
      <c r="C933">
        <f t="shared" si="13"/>
        <v>3717</v>
      </c>
    </row>
    <row r="934" spans="1:3">
      <c r="A934" s="11">
        <v>43554</v>
      </c>
      <c r="B934" s="37">
        <v>5</v>
      </c>
      <c r="C934">
        <f t="shared" si="13"/>
        <v>3722</v>
      </c>
    </row>
    <row r="935" spans="1:3">
      <c r="A935" s="11">
        <v>43555</v>
      </c>
      <c r="B935" s="37">
        <v>5</v>
      </c>
      <c r="C935">
        <f t="shared" ref="C935:C998" si="14">C934+B935</f>
        <v>3727</v>
      </c>
    </row>
    <row r="936" spans="1:3">
      <c r="A936" s="11">
        <v>43556</v>
      </c>
      <c r="B936" s="37">
        <v>4</v>
      </c>
      <c r="C936">
        <f t="shared" si="14"/>
        <v>3731</v>
      </c>
    </row>
    <row r="937" spans="1:3">
      <c r="A937" s="11">
        <v>43557</v>
      </c>
      <c r="B937" s="37">
        <v>7</v>
      </c>
      <c r="C937">
        <f t="shared" si="14"/>
        <v>3738</v>
      </c>
    </row>
    <row r="938" spans="1:3">
      <c r="A938" s="11">
        <v>43558</v>
      </c>
      <c r="B938" s="37">
        <v>12</v>
      </c>
      <c r="C938">
        <f t="shared" si="14"/>
        <v>3750</v>
      </c>
    </row>
    <row r="939" spans="1:3">
      <c r="A939" s="11">
        <v>43559</v>
      </c>
      <c r="B939" s="37">
        <v>13</v>
      </c>
      <c r="C939">
        <f t="shared" si="14"/>
        <v>3763</v>
      </c>
    </row>
    <row r="940" spans="1:3">
      <c r="A940" s="11">
        <v>43560</v>
      </c>
      <c r="B940" s="37">
        <v>9</v>
      </c>
      <c r="C940">
        <f t="shared" si="14"/>
        <v>3772</v>
      </c>
    </row>
    <row r="941" spans="1:3">
      <c r="A941" s="11">
        <v>43561</v>
      </c>
      <c r="B941" s="37">
        <v>10</v>
      </c>
      <c r="C941">
        <f t="shared" si="14"/>
        <v>3782</v>
      </c>
    </row>
    <row r="942" spans="1:3">
      <c r="A942" s="11">
        <v>43562</v>
      </c>
      <c r="B942" s="37">
        <v>7</v>
      </c>
      <c r="C942">
        <f t="shared" si="14"/>
        <v>3789</v>
      </c>
    </row>
    <row r="943" spans="1:3">
      <c r="A943" s="11">
        <v>43563</v>
      </c>
      <c r="B943" s="37">
        <v>8</v>
      </c>
      <c r="C943">
        <f t="shared" si="14"/>
        <v>3797</v>
      </c>
    </row>
    <row r="944" spans="1:3">
      <c r="A944" s="11">
        <v>43564</v>
      </c>
      <c r="B944" s="37">
        <v>7</v>
      </c>
      <c r="C944">
        <f t="shared" si="14"/>
        <v>3804</v>
      </c>
    </row>
    <row r="945" spans="1:3">
      <c r="A945" s="11">
        <v>43565</v>
      </c>
      <c r="B945" s="37">
        <v>9</v>
      </c>
      <c r="C945">
        <f t="shared" si="14"/>
        <v>3813</v>
      </c>
    </row>
    <row r="946" spans="1:3">
      <c r="A946" s="11">
        <v>43566</v>
      </c>
      <c r="B946" s="37">
        <v>7</v>
      </c>
      <c r="C946">
        <f t="shared" si="14"/>
        <v>3820</v>
      </c>
    </row>
    <row r="947" spans="1:3">
      <c r="A947" s="11">
        <v>43567</v>
      </c>
      <c r="B947" s="37">
        <v>9</v>
      </c>
      <c r="C947">
        <f t="shared" si="14"/>
        <v>3829</v>
      </c>
    </row>
    <row r="948" spans="1:3">
      <c r="A948" s="11">
        <v>43568</v>
      </c>
      <c r="B948" s="37">
        <v>10</v>
      </c>
      <c r="C948">
        <f t="shared" si="14"/>
        <v>3839</v>
      </c>
    </row>
    <row r="949" spans="1:3">
      <c r="A949" s="11">
        <v>43569</v>
      </c>
      <c r="B949" s="37">
        <v>9</v>
      </c>
      <c r="C949">
        <f t="shared" si="14"/>
        <v>3848</v>
      </c>
    </row>
    <row r="950" spans="1:3">
      <c r="A950" s="11">
        <v>43570</v>
      </c>
      <c r="B950" s="37">
        <v>7</v>
      </c>
      <c r="C950">
        <f t="shared" si="14"/>
        <v>3855</v>
      </c>
    </row>
    <row r="951" spans="1:3">
      <c r="A951" s="11">
        <v>43571</v>
      </c>
      <c r="B951" s="37">
        <v>5</v>
      </c>
      <c r="C951">
        <f t="shared" si="14"/>
        <v>3860</v>
      </c>
    </row>
    <row r="952" spans="1:3">
      <c r="A952" s="11">
        <v>43572</v>
      </c>
      <c r="B952" s="37">
        <v>5</v>
      </c>
      <c r="C952">
        <f t="shared" si="14"/>
        <v>3865</v>
      </c>
    </row>
    <row r="953" spans="1:3">
      <c r="A953" s="11">
        <v>43573</v>
      </c>
      <c r="B953" s="37">
        <v>2</v>
      </c>
      <c r="C953">
        <f t="shared" si="14"/>
        <v>3867</v>
      </c>
    </row>
    <row r="954" spans="1:3">
      <c r="A954" s="11">
        <v>43574</v>
      </c>
      <c r="B954" s="37">
        <v>2</v>
      </c>
      <c r="C954">
        <f t="shared" si="14"/>
        <v>3869</v>
      </c>
    </row>
    <row r="955" spans="1:3">
      <c r="A955" s="11">
        <v>43575</v>
      </c>
      <c r="B955" s="37">
        <v>2</v>
      </c>
      <c r="C955">
        <f t="shared" si="14"/>
        <v>3871</v>
      </c>
    </row>
    <row r="956" spans="1:3">
      <c r="A956" s="11">
        <v>43576</v>
      </c>
      <c r="B956" s="37">
        <v>3</v>
      </c>
      <c r="C956">
        <f t="shared" si="14"/>
        <v>3874</v>
      </c>
    </row>
    <row r="957" spans="1:3">
      <c r="A957" s="11">
        <v>43577</v>
      </c>
      <c r="B957" s="37">
        <v>3</v>
      </c>
      <c r="C957">
        <f t="shared" si="14"/>
        <v>3877</v>
      </c>
    </row>
    <row r="958" spans="1:3">
      <c r="A958" s="11">
        <v>43578</v>
      </c>
      <c r="B958" s="37">
        <v>3</v>
      </c>
      <c r="C958">
        <f t="shared" si="14"/>
        <v>3880</v>
      </c>
    </row>
    <row r="959" spans="1:3">
      <c r="A959" s="11">
        <v>43579</v>
      </c>
      <c r="B959" s="37">
        <v>6</v>
      </c>
      <c r="C959">
        <f t="shared" si="14"/>
        <v>3886</v>
      </c>
    </row>
    <row r="960" spans="1:3">
      <c r="A960" s="11">
        <v>43580</v>
      </c>
      <c r="B960" s="37">
        <v>7</v>
      </c>
      <c r="C960">
        <f t="shared" si="14"/>
        <v>3893</v>
      </c>
    </row>
    <row r="961" spans="1:3">
      <c r="A961" s="11">
        <v>43581</v>
      </c>
      <c r="B961" s="37">
        <v>6</v>
      </c>
      <c r="C961">
        <f t="shared" si="14"/>
        <v>3899</v>
      </c>
    </row>
    <row r="962" spans="1:3">
      <c r="A962" s="11">
        <v>43582</v>
      </c>
      <c r="B962" s="37">
        <v>6</v>
      </c>
      <c r="C962">
        <f t="shared" si="14"/>
        <v>3905</v>
      </c>
    </row>
    <row r="963" spans="1:3">
      <c r="A963" s="11">
        <v>43583</v>
      </c>
      <c r="B963" s="37">
        <v>8</v>
      </c>
      <c r="C963">
        <f t="shared" si="14"/>
        <v>3913</v>
      </c>
    </row>
    <row r="964" spans="1:3">
      <c r="A964" s="11">
        <v>43584</v>
      </c>
      <c r="B964" s="37">
        <v>7</v>
      </c>
      <c r="C964">
        <f t="shared" si="14"/>
        <v>3920</v>
      </c>
    </row>
    <row r="965" spans="1:3">
      <c r="A965" s="11">
        <v>43585</v>
      </c>
      <c r="B965" s="37">
        <v>6</v>
      </c>
      <c r="C965">
        <f t="shared" si="14"/>
        <v>3926</v>
      </c>
    </row>
    <row r="966" spans="1:3">
      <c r="A966" s="11">
        <v>43586</v>
      </c>
      <c r="B966" s="37">
        <v>4</v>
      </c>
      <c r="C966">
        <f t="shared" si="14"/>
        <v>3930</v>
      </c>
    </row>
    <row r="967" spans="1:3">
      <c r="A967" s="11">
        <v>43587</v>
      </c>
      <c r="B967" s="37">
        <v>7</v>
      </c>
      <c r="C967">
        <f t="shared" si="14"/>
        <v>3937</v>
      </c>
    </row>
    <row r="968" spans="1:3">
      <c r="A968" s="11">
        <v>43588</v>
      </c>
      <c r="B968" s="37">
        <v>7</v>
      </c>
      <c r="C968">
        <f t="shared" si="14"/>
        <v>3944</v>
      </c>
    </row>
    <row r="969" spans="1:3">
      <c r="A969" s="11">
        <v>43589</v>
      </c>
      <c r="B969" s="37">
        <v>7</v>
      </c>
      <c r="C969">
        <f t="shared" si="14"/>
        <v>3951</v>
      </c>
    </row>
    <row r="970" spans="1:3">
      <c r="A970" s="11">
        <v>43590</v>
      </c>
      <c r="B970" s="37">
        <v>10</v>
      </c>
      <c r="C970">
        <f t="shared" si="14"/>
        <v>3961</v>
      </c>
    </row>
    <row r="971" spans="1:3">
      <c r="A971" s="11">
        <v>43591</v>
      </c>
      <c r="B971" s="37">
        <v>8</v>
      </c>
      <c r="C971">
        <f t="shared" si="14"/>
        <v>3969</v>
      </c>
    </row>
    <row r="972" spans="1:3">
      <c r="A972" s="11">
        <v>43592</v>
      </c>
      <c r="B972" s="37">
        <v>6</v>
      </c>
      <c r="C972">
        <f t="shared" si="14"/>
        <v>3975</v>
      </c>
    </row>
    <row r="973" spans="1:3">
      <c r="A973" s="11">
        <v>43593</v>
      </c>
      <c r="B973" s="37">
        <v>4</v>
      </c>
      <c r="C973">
        <f t="shared" si="14"/>
        <v>3979</v>
      </c>
    </row>
    <row r="974" spans="1:3">
      <c r="A974" s="11">
        <v>43594</v>
      </c>
      <c r="B974" s="37">
        <v>5</v>
      </c>
      <c r="C974">
        <f t="shared" si="14"/>
        <v>3984</v>
      </c>
    </row>
    <row r="975" spans="1:3">
      <c r="A975" s="11">
        <v>43595</v>
      </c>
      <c r="B975" s="37">
        <v>6</v>
      </c>
      <c r="C975">
        <f t="shared" si="14"/>
        <v>3990</v>
      </c>
    </row>
    <row r="976" spans="1:3">
      <c r="A976" s="11">
        <v>43596</v>
      </c>
      <c r="B976" s="37">
        <v>4</v>
      </c>
      <c r="C976">
        <f t="shared" si="14"/>
        <v>3994</v>
      </c>
    </row>
    <row r="977" spans="1:3">
      <c r="A977" s="11">
        <v>43597</v>
      </c>
      <c r="B977" s="37">
        <v>6</v>
      </c>
      <c r="C977">
        <f t="shared" si="14"/>
        <v>4000</v>
      </c>
    </row>
    <row r="978" spans="1:3">
      <c r="A978" s="11">
        <v>43598</v>
      </c>
      <c r="B978" s="37">
        <v>5</v>
      </c>
      <c r="C978">
        <f t="shared" si="14"/>
        <v>4005</v>
      </c>
    </row>
    <row r="979" spans="1:3">
      <c r="A979" s="11">
        <v>43599</v>
      </c>
      <c r="B979" s="37">
        <v>4</v>
      </c>
      <c r="C979">
        <f t="shared" si="14"/>
        <v>4009</v>
      </c>
    </row>
    <row r="980" spans="1:3">
      <c r="A980" s="11">
        <v>43600</v>
      </c>
      <c r="B980" s="37">
        <v>4</v>
      </c>
      <c r="C980">
        <f t="shared" si="14"/>
        <v>4013</v>
      </c>
    </row>
    <row r="981" spans="1:3">
      <c r="A981" s="11">
        <v>43601</v>
      </c>
      <c r="B981" s="37">
        <v>4</v>
      </c>
      <c r="C981">
        <f t="shared" si="14"/>
        <v>4017</v>
      </c>
    </row>
    <row r="982" spans="1:3">
      <c r="A982" s="11">
        <v>43602</v>
      </c>
      <c r="B982" s="37">
        <v>3</v>
      </c>
      <c r="C982">
        <f t="shared" si="14"/>
        <v>4020</v>
      </c>
    </row>
    <row r="983" spans="1:3">
      <c r="A983" s="11">
        <v>43603</v>
      </c>
      <c r="B983" s="37">
        <v>4</v>
      </c>
      <c r="C983">
        <f t="shared" si="14"/>
        <v>4024</v>
      </c>
    </row>
    <row r="984" spans="1:3">
      <c r="A984" s="11">
        <v>43604</v>
      </c>
      <c r="B984" s="37">
        <v>5</v>
      </c>
      <c r="C984">
        <f t="shared" si="14"/>
        <v>4029</v>
      </c>
    </row>
    <row r="985" spans="1:3">
      <c r="A985" s="11">
        <v>43605</v>
      </c>
      <c r="B985" s="37">
        <v>5</v>
      </c>
      <c r="C985">
        <f t="shared" si="14"/>
        <v>4034</v>
      </c>
    </row>
    <row r="986" spans="1:3">
      <c r="A986" s="11">
        <v>43606</v>
      </c>
      <c r="B986" s="37">
        <v>3</v>
      </c>
      <c r="C986">
        <f t="shared" si="14"/>
        <v>4037</v>
      </c>
    </row>
    <row r="987" spans="1:3">
      <c r="A987" s="11">
        <v>43607</v>
      </c>
      <c r="B987" s="37">
        <v>3</v>
      </c>
      <c r="C987">
        <f t="shared" si="14"/>
        <v>4040</v>
      </c>
    </row>
    <row r="988" spans="1:3">
      <c r="A988" s="11">
        <v>43608</v>
      </c>
      <c r="B988" s="37">
        <v>3</v>
      </c>
      <c r="C988">
        <f t="shared" si="14"/>
        <v>4043</v>
      </c>
    </row>
    <row r="989" spans="1:3">
      <c r="A989" s="11">
        <v>43609</v>
      </c>
      <c r="B989" s="37">
        <v>2</v>
      </c>
      <c r="C989">
        <f t="shared" si="14"/>
        <v>4045</v>
      </c>
    </row>
    <row r="990" spans="1:3">
      <c r="A990" s="11">
        <v>43610</v>
      </c>
      <c r="B990" s="37">
        <v>3</v>
      </c>
      <c r="C990">
        <f t="shared" si="14"/>
        <v>4048</v>
      </c>
    </row>
    <row r="991" spans="1:3">
      <c r="A991" s="11">
        <v>43611</v>
      </c>
      <c r="B991" s="37">
        <v>4</v>
      </c>
      <c r="C991">
        <f t="shared" si="14"/>
        <v>4052</v>
      </c>
    </row>
    <row r="992" spans="1:3">
      <c r="A992" s="11">
        <v>43612</v>
      </c>
      <c r="B992" s="37">
        <v>1</v>
      </c>
      <c r="C992">
        <f t="shared" si="14"/>
        <v>4053</v>
      </c>
    </row>
    <row r="993" spans="1:3">
      <c r="A993" s="11">
        <v>43613</v>
      </c>
      <c r="B993" s="37">
        <v>4</v>
      </c>
      <c r="C993">
        <f t="shared" si="14"/>
        <v>4057</v>
      </c>
    </row>
    <row r="994" spans="1:3">
      <c r="A994" s="11">
        <v>43614</v>
      </c>
      <c r="B994" s="37">
        <v>6</v>
      </c>
      <c r="C994">
        <f t="shared" si="14"/>
        <v>4063</v>
      </c>
    </row>
    <row r="995" spans="1:3">
      <c r="A995" s="11">
        <v>43615</v>
      </c>
      <c r="B995" s="37">
        <v>2</v>
      </c>
      <c r="C995">
        <f t="shared" si="14"/>
        <v>4065</v>
      </c>
    </row>
    <row r="996" spans="1:3">
      <c r="A996" s="11">
        <v>43616</v>
      </c>
      <c r="B996" s="37">
        <v>3</v>
      </c>
      <c r="C996">
        <f t="shared" si="14"/>
        <v>4068</v>
      </c>
    </row>
    <row r="997" spans="1:3">
      <c r="A997" s="11">
        <v>43617</v>
      </c>
      <c r="B997" s="37">
        <v>1</v>
      </c>
      <c r="C997">
        <f t="shared" si="14"/>
        <v>4069</v>
      </c>
    </row>
    <row r="998" spans="1:3">
      <c r="A998" s="11">
        <v>43618</v>
      </c>
      <c r="B998" s="37">
        <v>2</v>
      </c>
      <c r="C998">
        <f t="shared" si="14"/>
        <v>4071</v>
      </c>
    </row>
    <row r="999" spans="1:3">
      <c r="A999" s="11">
        <v>43619</v>
      </c>
      <c r="B999" s="37">
        <v>1</v>
      </c>
      <c r="C999">
        <f t="shared" ref="C999:C1062" si="15">C998+B999</f>
        <v>4072</v>
      </c>
    </row>
    <row r="1000" spans="1:3">
      <c r="A1000" s="11">
        <v>43620</v>
      </c>
      <c r="B1000" s="37">
        <v>2</v>
      </c>
      <c r="C1000">
        <f t="shared" si="15"/>
        <v>4074</v>
      </c>
    </row>
    <row r="1001" spans="1:3">
      <c r="A1001" s="11">
        <v>43621</v>
      </c>
      <c r="B1001" s="37">
        <v>3</v>
      </c>
      <c r="C1001">
        <f t="shared" si="15"/>
        <v>4077</v>
      </c>
    </row>
    <row r="1002" spans="1:3">
      <c r="A1002" s="11">
        <v>43622</v>
      </c>
      <c r="B1002" s="37">
        <v>5</v>
      </c>
      <c r="C1002">
        <f t="shared" si="15"/>
        <v>4082</v>
      </c>
    </row>
    <row r="1003" spans="1:3">
      <c r="A1003" s="11">
        <v>43623</v>
      </c>
      <c r="B1003" s="37">
        <v>5</v>
      </c>
      <c r="C1003">
        <f t="shared" si="15"/>
        <v>4087</v>
      </c>
    </row>
    <row r="1004" spans="1:3">
      <c r="A1004" s="11">
        <v>43624</v>
      </c>
      <c r="B1004" s="37">
        <v>3</v>
      </c>
      <c r="C1004">
        <f t="shared" si="15"/>
        <v>4090</v>
      </c>
    </row>
    <row r="1005" spans="1:3">
      <c r="A1005" s="11">
        <v>43625</v>
      </c>
      <c r="B1005" s="37">
        <v>3</v>
      </c>
      <c r="C1005">
        <f t="shared" si="15"/>
        <v>4093</v>
      </c>
    </row>
    <row r="1006" spans="1:3">
      <c r="A1006" s="11">
        <v>43626</v>
      </c>
      <c r="B1006" s="37">
        <v>5</v>
      </c>
      <c r="C1006">
        <f t="shared" si="15"/>
        <v>4098</v>
      </c>
    </row>
    <row r="1007" spans="1:3">
      <c r="A1007" s="11">
        <v>43627</v>
      </c>
      <c r="B1007" s="37">
        <v>8</v>
      </c>
      <c r="C1007">
        <f t="shared" si="15"/>
        <v>4106</v>
      </c>
    </row>
    <row r="1008" spans="1:3">
      <c r="A1008" s="11">
        <v>43628</v>
      </c>
      <c r="B1008" s="37">
        <v>4</v>
      </c>
      <c r="C1008">
        <f t="shared" si="15"/>
        <v>4110</v>
      </c>
    </row>
    <row r="1009" spans="1:3">
      <c r="A1009" s="11">
        <v>43629</v>
      </c>
      <c r="B1009" s="37">
        <v>3</v>
      </c>
      <c r="C1009">
        <f t="shared" si="15"/>
        <v>4113</v>
      </c>
    </row>
    <row r="1010" spans="1:3">
      <c r="A1010" s="11">
        <v>43630</v>
      </c>
      <c r="B1010" s="37">
        <v>5</v>
      </c>
      <c r="C1010">
        <f t="shared" si="15"/>
        <v>4118</v>
      </c>
    </row>
    <row r="1011" spans="1:3">
      <c r="A1011" s="11">
        <v>43631</v>
      </c>
      <c r="B1011" s="37">
        <v>4</v>
      </c>
      <c r="C1011">
        <f t="shared" si="15"/>
        <v>4122</v>
      </c>
    </row>
    <row r="1012" spans="1:3">
      <c r="A1012" s="11">
        <v>43632</v>
      </c>
      <c r="B1012" s="37">
        <v>2</v>
      </c>
      <c r="C1012">
        <f t="shared" si="15"/>
        <v>4124</v>
      </c>
    </row>
    <row r="1013" spans="1:3">
      <c r="A1013" s="11">
        <v>43633</v>
      </c>
      <c r="B1013" s="37">
        <v>3</v>
      </c>
      <c r="C1013">
        <f t="shared" si="15"/>
        <v>4127</v>
      </c>
    </row>
    <row r="1014" spans="1:3">
      <c r="A1014" s="11">
        <v>43634</v>
      </c>
      <c r="B1014" s="37">
        <v>0</v>
      </c>
      <c r="C1014">
        <f t="shared" si="15"/>
        <v>4127</v>
      </c>
    </row>
    <row r="1015" spans="1:3">
      <c r="A1015" s="11">
        <v>43635</v>
      </c>
      <c r="B1015" s="37">
        <v>0</v>
      </c>
      <c r="C1015">
        <f t="shared" si="15"/>
        <v>4127</v>
      </c>
    </row>
    <row r="1016" spans="1:3">
      <c r="A1016" s="11">
        <v>43636</v>
      </c>
      <c r="B1016" s="37">
        <v>1</v>
      </c>
      <c r="C1016">
        <f t="shared" si="15"/>
        <v>4128</v>
      </c>
    </row>
    <row r="1017" spans="1:3">
      <c r="A1017" s="11">
        <v>43637</v>
      </c>
      <c r="B1017" s="37">
        <v>2</v>
      </c>
      <c r="C1017">
        <f t="shared" si="15"/>
        <v>4130</v>
      </c>
    </row>
    <row r="1018" spans="1:3">
      <c r="A1018" s="11">
        <v>43638</v>
      </c>
      <c r="B1018" s="37">
        <v>1</v>
      </c>
      <c r="C1018">
        <f t="shared" si="15"/>
        <v>4131</v>
      </c>
    </row>
    <row r="1019" spans="1:3">
      <c r="A1019" s="11">
        <v>43639</v>
      </c>
      <c r="B1019" s="37">
        <v>0</v>
      </c>
      <c r="C1019">
        <f t="shared" si="15"/>
        <v>4131</v>
      </c>
    </row>
    <row r="1020" spans="1:3">
      <c r="A1020" s="11">
        <v>43640</v>
      </c>
      <c r="B1020" s="37">
        <v>0</v>
      </c>
      <c r="C1020">
        <f t="shared" si="15"/>
        <v>4131</v>
      </c>
    </row>
    <row r="1021" spans="1:3">
      <c r="A1021" s="11">
        <v>43641</v>
      </c>
      <c r="B1021" s="37">
        <v>0</v>
      </c>
      <c r="C1021">
        <f t="shared" si="15"/>
        <v>4131</v>
      </c>
    </row>
    <row r="1022" spans="1:3">
      <c r="A1022" s="11">
        <v>43642</v>
      </c>
      <c r="B1022" s="37">
        <v>0</v>
      </c>
      <c r="C1022">
        <f t="shared" si="15"/>
        <v>4131</v>
      </c>
    </row>
    <row r="1023" spans="1:3">
      <c r="A1023" s="11">
        <v>43643</v>
      </c>
      <c r="B1023" s="37">
        <v>0</v>
      </c>
      <c r="C1023">
        <f t="shared" si="15"/>
        <v>4131</v>
      </c>
    </row>
    <row r="1024" spans="1:3">
      <c r="A1024" s="11">
        <v>43644</v>
      </c>
      <c r="B1024" s="37">
        <v>0</v>
      </c>
      <c r="C1024">
        <f t="shared" si="15"/>
        <v>4131</v>
      </c>
    </row>
    <row r="1025" spans="1:3">
      <c r="A1025" s="11">
        <v>43645</v>
      </c>
      <c r="B1025" s="37">
        <v>0</v>
      </c>
      <c r="C1025">
        <f t="shared" si="15"/>
        <v>4131</v>
      </c>
    </row>
    <row r="1026" spans="1:3">
      <c r="A1026" s="11">
        <v>43646</v>
      </c>
      <c r="B1026" s="37">
        <v>0</v>
      </c>
      <c r="C1026">
        <f t="shared" si="15"/>
        <v>4131</v>
      </c>
    </row>
    <row r="1027" spans="1:3">
      <c r="A1027" s="11">
        <v>43647</v>
      </c>
      <c r="B1027" s="37"/>
      <c r="C1027">
        <f t="shared" si="15"/>
        <v>4131</v>
      </c>
    </row>
    <row r="1028" spans="1:3">
      <c r="A1028" s="11">
        <v>43648</v>
      </c>
      <c r="B1028" s="37"/>
      <c r="C1028">
        <f t="shared" si="15"/>
        <v>4131</v>
      </c>
    </row>
    <row r="1029" spans="1:3">
      <c r="A1029" s="11">
        <v>43649</v>
      </c>
      <c r="B1029" s="37"/>
      <c r="C1029">
        <f t="shared" si="15"/>
        <v>4131</v>
      </c>
    </row>
    <row r="1030" spans="1:3">
      <c r="A1030" s="11">
        <v>43650</v>
      </c>
      <c r="B1030" s="37"/>
      <c r="C1030">
        <f t="shared" si="15"/>
        <v>4131</v>
      </c>
    </row>
    <row r="1031" spans="1:3">
      <c r="A1031" s="11">
        <v>43651</v>
      </c>
      <c r="B1031" s="37"/>
      <c r="C1031">
        <f t="shared" si="15"/>
        <v>4131</v>
      </c>
    </row>
    <row r="1032" spans="1:3">
      <c r="A1032" s="11">
        <v>43652</v>
      </c>
      <c r="B1032" s="37"/>
      <c r="C1032">
        <f t="shared" si="15"/>
        <v>4131</v>
      </c>
    </row>
    <row r="1033" spans="1:3">
      <c r="A1033" s="11">
        <v>43653</v>
      </c>
      <c r="B1033" s="37"/>
      <c r="C1033">
        <f t="shared" si="15"/>
        <v>4131</v>
      </c>
    </row>
    <row r="1034" spans="1:3">
      <c r="A1034" s="11">
        <v>43654</v>
      </c>
      <c r="B1034" s="37"/>
      <c r="C1034">
        <f t="shared" si="15"/>
        <v>4131</v>
      </c>
    </row>
    <row r="1035" spans="1:3">
      <c r="A1035" s="11">
        <v>43655</v>
      </c>
      <c r="B1035" s="37"/>
      <c r="C1035">
        <f t="shared" si="15"/>
        <v>4131</v>
      </c>
    </row>
    <row r="1036" spans="1:3">
      <c r="A1036" s="11">
        <v>43656</v>
      </c>
      <c r="B1036" s="37"/>
      <c r="C1036">
        <f t="shared" si="15"/>
        <v>4131</v>
      </c>
    </row>
    <row r="1037" spans="1:3">
      <c r="A1037" s="11">
        <v>43657</v>
      </c>
      <c r="B1037" s="37"/>
      <c r="C1037">
        <f t="shared" si="15"/>
        <v>4131</v>
      </c>
    </row>
    <row r="1038" spans="1:3">
      <c r="A1038" s="11">
        <v>43658</v>
      </c>
      <c r="B1038" s="37"/>
      <c r="C1038">
        <f t="shared" si="15"/>
        <v>4131</v>
      </c>
    </row>
    <row r="1039" spans="1:3">
      <c r="A1039" s="11">
        <v>43659</v>
      </c>
      <c r="B1039" s="37"/>
      <c r="C1039">
        <f t="shared" si="15"/>
        <v>4131</v>
      </c>
    </row>
    <row r="1040" spans="1:3">
      <c r="A1040" s="11">
        <v>43660</v>
      </c>
      <c r="B1040" s="37"/>
      <c r="C1040">
        <f t="shared" si="15"/>
        <v>4131</v>
      </c>
    </row>
    <row r="1041" spans="1:3">
      <c r="A1041" s="11">
        <v>43661</v>
      </c>
      <c r="B1041" s="37"/>
      <c r="C1041">
        <f t="shared" si="15"/>
        <v>4131</v>
      </c>
    </row>
    <row r="1042" spans="1:3">
      <c r="A1042" s="11">
        <v>43662</v>
      </c>
      <c r="B1042" s="37"/>
      <c r="C1042">
        <f t="shared" si="15"/>
        <v>4131</v>
      </c>
    </row>
    <row r="1043" spans="1:3">
      <c r="A1043" s="11">
        <v>43663</v>
      </c>
      <c r="B1043" s="37"/>
      <c r="C1043">
        <f t="shared" si="15"/>
        <v>4131</v>
      </c>
    </row>
    <row r="1044" spans="1:3">
      <c r="A1044" s="11">
        <v>43664</v>
      </c>
      <c r="B1044" s="37"/>
      <c r="C1044">
        <f t="shared" si="15"/>
        <v>4131</v>
      </c>
    </row>
    <row r="1045" spans="1:3">
      <c r="A1045" s="11">
        <v>43665</v>
      </c>
      <c r="B1045" s="37"/>
      <c r="C1045">
        <f t="shared" si="15"/>
        <v>4131</v>
      </c>
    </row>
    <row r="1046" spans="1:3">
      <c r="A1046" s="11">
        <v>43666</v>
      </c>
      <c r="B1046" s="37"/>
      <c r="C1046">
        <f t="shared" si="15"/>
        <v>4131</v>
      </c>
    </row>
    <row r="1047" spans="1:3">
      <c r="A1047" s="11">
        <v>43667</v>
      </c>
      <c r="B1047" s="37"/>
      <c r="C1047">
        <f t="shared" si="15"/>
        <v>4131</v>
      </c>
    </row>
    <row r="1048" spans="1:3">
      <c r="A1048" s="11">
        <v>43668</v>
      </c>
      <c r="B1048" s="37"/>
      <c r="C1048">
        <f t="shared" si="15"/>
        <v>4131</v>
      </c>
    </row>
    <row r="1049" spans="1:3">
      <c r="A1049" s="11">
        <v>43669</v>
      </c>
      <c r="B1049" s="37"/>
      <c r="C1049">
        <f t="shared" si="15"/>
        <v>4131</v>
      </c>
    </row>
    <row r="1050" spans="1:3">
      <c r="A1050" s="11">
        <v>43670</v>
      </c>
      <c r="B1050" s="37"/>
      <c r="C1050">
        <f t="shared" si="15"/>
        <v>4131</v>
      </c>
    </row>
    <row r="1051" spans="1:3">
      <c r="A1051" s="11">
        <v>43671</v>
      </c>
      <c r="B1051" s="37"/>
      <c r="C1051">
        <f t="shared" si="15"/>
        <v>4131</v>
      </c>
    </row>
    <row r="1052" spans="1:3">
      <c r="A1052" s="11">
        <v>43672</v>
      </c>
      <c r="B1052" s="37"/>
      <c r="C1052">
        <f t="shared" si="15"/>
        <v>4131</v>
      </c>
    </row>
    <row r="1053" spans="1:3">
      <c r="A1053" s="11">
        <v>43673</v>
      </c>
      <c r="B1053" s="37"/>
      <c r="C1053">
        <f t="shared" si="15"/>
        <v>4131</v>
      </c>
    </row>
    <row r="1054" spans="1:3">
      <c r="A1054" s="11">
        <v>43674</v>
      </c>
      <c r="B1054" s="37"/>
      <c r="C1054">
        <f t="shared" si="15"/>
        <v>4131</v>
      </c>
    </row>
    <row r="1055" spans="1:3">
      <c r="A1055" s="11">
        <v>43675</v>
      </c>
      <c r="B1055" s="37"/>
      <c r="C1055">
        <f t="shared" si="15"/>
        <v>4131</v>
      </c>
    </row>
    <row r="1056" spans="1:3">
      <c r="A1056" s="11">
        <v>43676</v>
      </c>
      <c r="B1056" s="37"/>
      <c r="C1056">
        <f t="shared" si="15"/>
        <v>4131</v>
      </c>
    </row>
    <row r="1057" spans="1:3">
      <c r="A1057" s="11">
        <v>43677</v>
      </c>
      <c r="B1057" s="37"/>
      <c r="C1057">
        <f t="shared" si="15"/>
        <v>4131</v>
      </c>
    </row>
    <row r="1058" spans="1:3">
      <c r="A1058" s="11">
        <v>43678</v>
      </c>
      <c r="B1058" s="37"/>
      <c r="C1058">
        <f t="shared" si="15"/>
        <v>4131</v>
      </c>
    </row>
    <row r="1059" spans="1:3">
      <c r="A1059" s="11">
        <v>43679</v>
      </c>
      <c r="B1059" s="37"/>
      <c r="C1059">
        <f t="shared" si="15"/>
        <v>4131</v>
      </c>
    </row>
    <row r="1060" spans="1:3">
      <c r="A1060" s="11">
        <v>43680</v>
      </c>
      <c r="B1060" s="37"/>
      <c r="C1060">
        <f t="shared" si="15"/>
        <v>4131</v>
      </c>
    </row>
    <row r="1061" spans="1:3">
      <c r="A1061" s="11">
        <v>43681</v>
      </c>
      <c r="B1061" s="37"/>
      <c r="C1061">
        <f t="shared" si="15"/>
        <v>4131</v>
      </c>
    </row>
    <row r="1062" spans="1:3">
      <c r="A1062" s="11">
        <v>43682</v>
      </c>
      <c r="B1062" s="37"/>
      <c r="C1062">
        <f t="shared" si="15"/>
        <v>4131</v>
      </c>
    </row>
    <row r="1063" spans="1:3">
      <c r="A1063" s="11">
        <v>43683</v>
      </c>
      <c r="B1063" s="37"/>
      <c r="C1063">
        <f t="shared" ref="C1063:C1126" si="16">C1062+B1063</f>
        <v>4131</v>
      </c>
    </row>
    <row r="1064" spans="1:3">
      <c r="A1064" s="11">
        <v>43684</v>
      </c>
      <c r="B1064" s="37"/>
      <c r="C1064">
        <f t="shared" si="16"/>
        <v>4131</v>
      </c>
    </row>
    <row r="1065" spans="1:3">
      <c r="A1065" s="11">
        <v>43685</v>
      </c>
      <c r="B1065" s="37"/>
      <c r="C1065">
        <f t="shared" si="16"/>
        <v>4131</v>
      </c>
    </row>
    <row r="1066" spans="1:3">
      <c r="A1066" s="11">
        <v>43686</v>
      </c>
      <c r="B1066" s="37"/>
      <c r="C1066">
        <f t="shared" si="16"/>
        <v>4131</v>
      </c>
    </row>
    <row r="1067" spans="1:3">
      <c r="A1067" s="11">
        <v>43687</v>
      </c>
      <c r="B1067" s="37"/>
      <c r="C1067">
        <f t="shared" si="16"/>
        <v>4131</v>
      </c>
    </row>
    <row r="1068" spans="1:3">
      <c r="A1068" s="11">
        <v>43688</v>
      </c>
      <c r="B1068" s="37"/>
      <c r="C1068">
        <f t="shared" si="16"/>
        <v>4131</v>
      </c>
    </row>
    <row r="1069" spans="1:3">
      <c r="A1069" s="11">
        <v>43689</v>
      </c>
      <c r="B1069" s="37"/>
      <c r="C1069">
        <f t="shared" si="16"/>
        <v>4131</v>
      </c>
    </row>
    <row r="1070" spans="1:3">
      <c r="A1070" s="11">
        <v>43690</v>
      </c>
      <c r="B1070" s="37"/>
      <c r="C1070">
        <f t="shared" si="16"/>
        <v>4131</v>
      </c>
    </row>
    <row r="1071" spans="1:3">
      <c r="A1071" s="11">
        <v>43691</v>
      </c>
      <c r="B1071" s="37"/>
      <c r="C1071">
        <f t="shared" si="16"/>
        <v>4131</v>
      </c>
    </row>
    <row r="1072" spans="1:3">
      <c r="A1072" s="11">
        <v>43692</v>
      </c>
      <c r="B1072" s="37"/>
      <c r="C1072">
        <f t="shared" si="16"/>
        <v>4131</v>
      </c>
    </row>
    <row r="1073" spans="1:3">
      <c r="A1073" s="11">
        <v>43693</v>
      </c>
      <c r="B1073" s="37"/>
      <c r="C1073">
        <f t="shared" si="16"/>
        <v>4131</v>
      </c>
    </row>
    <row r="1074" spans="1:3">
      <c r="A1074" s="11">
        <v>43694</v>
      </c>
      <c r="B1074" s="37"/>
      <c r="C1074">
        <f t="shared" si="16"/>
        <v>4131</v>
      </c>
    </row>
    <row r="1075" spans="1:3">
      <c r="A1075" s="11">
        <v>43695</v>
      </c>
      <c r="B1075" s="37"/>
      <c r="C1075">
        <f t="shared" si="16"/>
        <v>4131</v>
      </c>
    </row>
    <row r="1076" spans="1:3">
      <c r="A1076" s="11">
        <v>43696</v>
      </c>
      <c r="B1076" s="37"/>
      <c r="C1076">
        <f t="shared" si="16"/>
        <v>4131</v>
      </c>
    </row>
    <row r="1077" spans="1:3">
      <c r="A1077" s="11">
        <v>43697</v>
      </c>
      <c r="B1077" s="37"/>
      <c r="C1077">
        <f t="shared" si="16"/>
        <v>4131</v>
      </c>
    </row>
    <row r="1078" spans="1:3">
      <c r="A1078" s="11">
        <v>43698</v>
      </c>
      <c r="B1078" s="37"/>
      <c r="C1078">
        <f t="shared" si="16"/>
        <v>4131</v>
      </c>
    </row>
    <row r="1079" spans="1:3">
      <c r="A1079" s="11">
        <v>43699</v>
      </c>
      <c r="B1079" s="37"/>
      <c r="C1079">
        <f t="shared" si="16"/>
        <v>4131</v>
      </c>
    </row>
    <row r="1080" spans="1:3">
      <c r="A1080" s="11">
        <v>43700</v>
      </c>
      <c r="B1080" s="37"/>
      <c r="C1080">
        <f t="shared" si="16"/>
        <v>4131</v>
      </c>
    </row>
    <row r="1081" spans="1:3">
      <c r="A1081" s="11">
        <v>43701</v>
      </c>
      <c r="B1081" s="37"/>
      <c r="C1081">
        <f t="shared" si="16"/>
        <v>4131</v>
      </c>
    </row>
    <row r="1082" spans="1:3">
      <c r="A1082" s="11">
        <v>43702</v>
      </c>
      <c r="B1082" s="37"/>
      <c r="C1082">
        <f t="shared" si="16"/>
        <v>4131</v>
      </c>
    </row>
    <row r="1083" spans="1:3">
      <c r="A1083" s="11">
        <v>43703</v>
      </c>
      <c r="B1083" s="37"/>
      <c r="C1083">
        <f t="shared" si="16"/>
        <v>4131</v>
      </c>
    </row>
    <row r="1084" spans="1:3">
      <c r="A1084" s="11">
        <v>43704</v>
      </c>
      <c r="B1084" s="37"/>
      <c r="C1084">
        <f t="shared" si="16"/>
        <v>4131</v>
      </c>
    </row>
    <row r="1085" spans="1:3">
      <c r="A1085" s="11">
        <v>43705</v>
      </c>
      <c r="B1085" s="37"/>
      <c r="C1085">
        <f t="shared" si="16"/>
        <v>4131</v>
      </c>
    </row>
    <row r="1086" spans="1:3">
      <c r="A1086" s="11">
        <v>43706</v>
      </c>
      <c r="B1086" s="37"/>
      <c r="C1086">
        <f t="shared" si="16"/>
        <v>4131</v>
      </c>
    </row>
    <row r="1087" spans="1:3">
      <c r="A1087" s="11">
        <v>43707</v>
      </c>
      <c r="B1087" s="37"/>
      <c r="C1087">
        <f t="shared" si="16"/>
        <v>4131</v>
      </c>
    </row>
    <row r="1088" spans="1:3">
      <c r="A1088" s="11">
        <v>43708</v>
      </c>
      <c r="B1088" s="37"/>
      <c r="C1088">
        <f t="shared" si="16"/>
        <v>4131</v>
      </c>
    </row>
    <row r="1089" spans="1:3">
      <c r="A1089" s="11">
        <v>43709</v>
      </c>
      <c r="B1089" s="37">
        <v>1</v>
      </c>
      <c r="C1089">
        <f t="shared" si="16"/>
        <v>4132</v>
      </c>
    </row>
    <row r="1090" spans="1:3">
      <c r="A1090" s="11">
        <v>43710</v>
      </c>
      <c r="B1090" s="37">
        <v>3</v>
      </c>
      <c r="C1090">
        <f t="shared" si="16"/>
        <v>4135</v>
      </c>
    </row>
    <row r="1091" spans="1:3">
      <c r="A1091" s="11">
        <v>43711</v>
      </c>
      <c r="B1091" s="37">
        <v>2</v>
      </c>
      <c r="C1091">
        <f t="shared" si="16"/>
        <v>4137</v>
      </c>
    </row>
    <row r="1092" spans="1:3">
      <c r="A1092" s="11">
        <v>43712</v>
      </c>
      <c r="B1092" s="37">
        <v>3</v>
      </c>
      <c r="C1092">
        <f t="shared" si="16"/>
        <v>4140</v>
      </c>
    </row>
    <row r="1093" spans="1:3">
      <c r="A1093" s="11">
        <v>43713</v>
      </c>
      <c r="B1093" s="37">
        <v>3</v>
      </c>
      <c r="C1093">
        <f t="shared" si="16"/>
        <v>4143</v>
      </c>
    </row>
    <row r="1094" spans="1:3">
      <c r="A1094" s="11">
        <v>43714</v>
      </c>
      <c r="B1094" s="37">
        <v>5</v>
      </c>
      <c r="C1094">
        <f t="shared" si="16"/>
        <v>4148</v>
      </c>
    </row>
    <row r="1095" spans="1:3">
      <c r="A1095" s="11">
        <v>43715</v>
      </c>
      <c r="B1095" s="37">
        <v>1</v>
      </c>
      <c r="C1095">
        <f t="shared" si="16"/>
        <v>4149</v>
      </c>
    </row>
    <row r="1096" spans="1:3">
      <c r="A1096" s="11">
        <v>43716</v>
      </c>
      <c r="B1096" s="37">
        <v>4</v>
      </c>
      <c r="C1096">
        <f t="shared" si="16"/>
        <v>4153</v>
      </c>
    </row>
    <row r="1097" spans="1:3">
      <c r="A1097" s="11">
        <v>43717</v>
      </c>
      <c r="B1097" s="37">
        <v>5</v>
      </c>
      <c r="C1097">
        <f t="shared" si="16"/>
        <v>4158</v>
      </c>
    </row>
    <row r="1098" spans="1:3">
      <c r="A1098" s="11">
        <v>43718</v>
      </c>
      <c r="B1098" s="37">
        <v>2</v>
      </c>
      <c r="C1098">
        <f t="shared" si="16"/>
        <v>4160</v>
      </c>
    </row>
    <row r="1099" spans="1:3">
      <c r="A1099" s="11">
        <v>43719</v>
      </c>
      <c r="B1099" s="37">
        <v>2</v>
      </c>
      <c r="C1099">
        <f t="shared" si="16"/>
        <v>4162</v>
      </c>
    </row>
    <row r="1100" spans="1:3">
      <c r="A1100" s="11">
        <v>43720</v>
      </c>
      <c r="B1100" s="37">
        <v>0</v>
      </c>
      <c r="C1100">
        <f t="shared" si="16"/>
        <v>4162</v>
      </c>
    </row>
    <row r="1101" spans="1:3">
      <c r="A1101" s="11">
        <v>43721</v>
      </c>
      <c r="B1101" s="37">
        <v>1</v>
      </c>
      <c r="C1101">
        <f t="shared" si="16"/>
        <v>4163</v>
      </c>
    </row>
    <row r="1102" spans="1:3">
      <c r="A1102" s="11">
        <v>43722</v>
      </c>
      <c r="B1102" s="37">
        <v>0</v>
      </c>
      <c r="C1102">
        <f t="shared" si="16"/>
        <v>4163</v>
      </c>
    </row>
    <row r="1103" spans="1:3">
      <c r="A1103" s="11">
        <v>43723</v>
      </c>
      <c r="B1103" s="37">
        <v>1</v>
      </c>
      <c r="C1103">
        <f t="shared" si="16"/>
        <v>4164</v>
      </c>
    </row>
    <row r="1104" spans="1:3">
      <c r="A1104" s="11">
        <v>43724</v>
      </c>
      <c r="B1104" s="37">
        <v>1</v>
      </c>
      <c r="C1104">
        <f t="shared" si="16"/>
        <v>4165</v>
      </c>
    </row>
    <row r="1105" spans="1:3">
      <c r="A1105" s="11">
        <v>43725</v>
      </c>
      <c r="B1105" s="37">
        <v>1</v>
      </c>
      <c r="C1105">
        <f t="shared" si="16"/>
        <v>4166</v>
      </c>
    </row>
    <row r="1106" spans="1:3">
      <c r="A1106" s="11">
        <v>43726</v>
      </c>
      <c r="B1106" s="37">
        <v>1</v>
      </c>
      <c r="C1106">
        <f t="shared" si="16"/>
        <v>4167</v>
      </c>
    </row>
    <row r="1107" spans="1:3">
      <c r="A1107" s="11">
        <v>43727</v>
      </c>
      <c r="B1107" s="37">
        <v>2</v>
      </c>
      <c r="C1107">
        <f t="shared" si="16"/>
        <v>4169</v>
      </c>
    </row>
    <row r="1108" spans="1:3">
      <c r="A1108" s="11">
        <v>43728</v>
      </c>
      <c r="B1108" s="37">
        <v>2</v>
      </c>
      <c r="C1108">
        <f t="shared" si="16"/>
        <v>4171</v>
      </c>
    </row>
    <row r="1109" spans="1:3">
      <c r="A1109" s="11">
        <v>43729</v>
      </c>
      <c r="B1109" s="37">
        <v>0</v>
      </c>
      <c r="C1109">
        <f t="shared" si="16"/>
        <v>4171</v>
      </c>
    </row>
    <row r="1110" spans="1:3">
      <c r="A1110" s="11">
        <v>43730</v>
      </c>
      <c r="B1110" s="37">
        <v>1</v>
      </c>
      <c r="C1110">
        <f t="shared" si="16"/>
        <v>4172</v>
      </c>
    </row>
    <row r="1111" spans="1:3">
      <c r="A1111" s="11">
        <v>43731</v>
      </c>
      <c r="B1111" s="37">
        <v>3</v>
      </c>
      <c r="C1111">
        <f t="shared" si="16"/>
        <v>4175</v>
      </c>
    </row>
    <row r="1112" spans="1:3">
      <c r="A1112" s="11">
        <v>43732</v>
      </c>
      <c r="B1112" s="37">
        <v>0</v>
      </c>
      <c r="C1112">
        <f t="shared" si="16"/>
        <v>4175</v>
      </c>
    </row>
    <row r="1113" spans="1:3">
      <c r="A1113" s="11">
        <v>43733</v>
      </c>
      <c r="B1113" s="37">
        <v>2</v>
      </c>
      <c r="C1113">
        <f t="shared" si="16"/>
        <v>4177</v>
      </c>
    </row>
    <row r="1114" spans="1:3">
      <c r="A1114" s="11">
        <v>43734</v>
      </c>
      <c r="B1114" s="37">
        <v>1</v>
      </c>
      <c r="C1114">
        <f t="shared" si="16"/>
        <v>4178</v>
      </c>
    </row>
    <row r="1115" spans="1:3">
      <c r="A1115" s="11">
        <v>43735</v>
      </c>
      <c r="B1115" s="37">
        <v>1</v>
      </c>
      <c r="C1115">
        <f t="shared" si="16"/>
        <v>4179</v>
      </c>
    </row>
    <row r="1116" spans="1:3">
      <c r="A1116" s="11">
        <v>43736</v>
      </c>
      <c r="B1116" s="37">
        <v>2</v>
      </c>
      <c r="C1116">
        <f t="shared" si="16"/>
        <v>4181</v>
      </c>
    </row>
    <row r="1117" spans="1:3">
      <c r="A1117" s="11">
        <v>43737</v>
      </c>
      <c r="B1117" s="37">
        <v>1</v>
      </c>
      <c r="C1117">
        <f t="shared" si="16"/>
        <v>4182</v>
      </c>
    </row>
    <row r="1118" spans="1:3">
      <c r="A1118" s="11">
        <v>43738</v>
      </c>
      <c r="B1118" s="37">
        <v>4</v>
      </c>
      <c r="C1118">
        <f t="shared" si="16"/>
        <v>4186</v>
      </c>
    </row>
    <row r="1119" spans="1:3">
      <c r="A1119" s="11">
        <v>43739</v>
      </c>
      <c r="B1119" s="37">
        <v>1</v>
      </c>
      <c r="C1119">
        <f t="shared" si="16"/>
        <v>4187</v>
      </c>
    </row>
    <row r="1120" spans="1:3">
      <c r="A1120" s="11">
        <v>43740</v>
      </c>
      <c r="B1120" s="37">
        <v>3</v>
      </c>
      <c r="C1120">
        <f t="shared" si="16"/>
        <v>4190</v>
      </c>
    </row>
    <row r="1121" spans="1:3">
      <c r="A1121" s="11">
        <v>43741</v>
      </c>
      <c r="B1121" s="37">
        <v>4</v>
      </c>
      <c r="C1121">
        <f t="shared" si="16"/>
        <v>4194</v>
      </c>
    </row>
    <row r="1122" spans="1:3">
      <c r="A1122" s="11">
        <v>43742</v>
      </c>
      <c r="B1122" s="37">
        <v>2</v>
      </c>
      <c r="C1122">
        <f t="shared" si="16"/>
        <v>4196</v>
      </c>
    </row>
    <row r="1123" spans="1:3">
      <c r="A1123" s="11">
        <v>43743</v>
      </c>
      <c r="B1123" s="37">
        <v>2</v>
      </c>
      <c r="C1123">
        <f t="shared" si="16"/>
        <v>4198</v>
      </c>
    </row>
    <row r="1124" spans="1:3">
      <c r="A1124" s="11">
        <v>43744</v>
      </c>
      <c r="B1124" s="37">
        <v>2</v>
      </c>
      <c r="C1124">
        <f t="shared" si="16"/>
        <v>4200</v>
      </c>
    </row>
    <row r="1125" spans="1:3">
      <c r="A1125" s="11">
        <v>43745</v>
      </c>
      <c r="B1125" s="37">
        <v>5</v>
      </c>
      <c r="C1125">
        <f t="shared" si="16"/>
        <v>4205</v>
      </c>
    </row>
    <row r="1126" spans="1:3">
      <c r="A1126" s="11">
        <v>43746</v>
      </c>
      <c r="B1126" s="37">
        <v>2</v>
      </c>
      <c r="C1126">
        <f t="shared" si="16"/>
        <v>4207</v>
      </c>
    </row>
    <row r="1127" spans="1:3">
      <c r="A1127" s="11">
        <v>43747</v>
      </c>
      <c r="B1127" s="37">
        <v>4</v>
      </c>
      <c r="C1127">
        <f t="shared" ref="C1127:C1190" si="17">C1126+B1127</f>
        <v>4211</v>
      </c>
    </row>
    <row r="1128" spans="1:3">
      <c r="A1128" s="11">
        <v>43748</v>
      </c>
      <c r="B1128" s="37">
        <v>3</v>
      </c>
      <c r="C1128">
        <f t="shared" si="17"/>
        <v>4214</v>
      </c>
    </row>
    <row r="1129" spans="1:3">
      <c r="A1129" s="11">
        <v>43749</v>
      </c>
      <c r="B1129" s="37">
        <v>2</v>
      </c>
      <c r="C1129">
        <f t="shared" si="17"/>
        <v>4216</v>
      </c>
    </row>
    <row r="1130" spans="1:3">
      <c r="A1130" s="11">
        <v>43750</v>
      </c>
      <c r="B1130" s="37">
        <v>1</v>
      </c>
      <c r="C1130">
        <f t="shared" si="17"/>
        <v>4217</v>
      </c>
    </row>
    <row r="1131" spans="1:3">
      <c r="A1131" s="11">
        <v>43751</v>
      </c>
      <c r="B1131" s="37">
        <v>2</v>
      </c>
      <c r="C1131">
        <f t="shared" si="17"/>
        <v>4219</v>
      </c>
    </row>
    <row r="1132" spans="1:3">
      <c r="A1132" s="11">
        <v>43752</v>
      </c>
      <c r="B1132" s="37">
        <v>2</v>
      </c>
      <c r="C1132">
        <f t="shared" si="17"/>
        <v>4221</v>
      </c>
    </row>
    <row r="1133" spans="1:3">
      <c r="A1133" s="11">
        <v>43753</v>
      </c>
      <c r="B1133" s="37">
        <v>4</v>
      </c>
      <c r="C1133">
        <f t="shared" si="17"/>
        <v>4225</v>
      </c>
    </row>
    <row r="1134" spans="1:3">
      <c r="A1134" s="11">
        <v>43754</v>
      </c>
      <c r="B1134" s="37">
        <v>3</v>
      </c>
      <c r="C1134">
        <f t="shared" si="17"/>
        <v>4228</v>
      </c>
    </row>
    <row r="1135" spans="1:3">
      <c r="A1135" s="11">
        <v>43755</v>
      </c>
      <c r="B1135" s="37">
        <v>4</v>
      </c>
      <c r="C1135">
        <f t="shared" si="17"/>
        <v>4232</v>
      </c>
    </row>
    <row r="1136" spans="1:3">
      <c r="A1136" s="11">
        <v>43756</v>
      </c>
      <c r="B1136" s="37">
        <v>4</v>
      </c>
      <c r="C1136">
        <f t="shared" si="17"/>
        <v>4236</v>
      </c>
    </row>
    <row r="1137" spans="1:3">
      <c r="A1137" s="11">
        <v>43757</v>
      </c>
      <c r="B1137" s="37">
        <v>5</v>
      </c>
      <c r="C1137">
        <f t="shared" si="17"/>
        <v>4241</v>
      </c>
    </row>
    <row r="1138" spans="1:3">
      <c r="A1138" s="11">
        <v>43758</v>
      </c>
      <c r="B1138" s="37">
        <v>6</v>
      </c>
      <c r="C1138">
        <f t="shared" si="17"/>
        <v>4247</v>
      </c>
    </row>
    <row r="1139" spans="1:3">
      <c r="A1139" s="11">
        <v>43759</v>
      </c>
      <c r="B1139" s="37">
        <v>8</v>
      </c>
      <c r="C1139">
        <f t="shared" si="17"/>
        <v>4255</v>
      </c>
    </row>
    <row r="1140" spans="1:3">
      <c r="A1140" s="11">
        <v>43760</v>
      </c>
      <c r="B1140" s="37">
        <v>8</v>
      </c>
      <c r="C1140">
        <f t="shared" si="17"/>
        <v>4263</v>
      </c>
    </row>
    <row r="1141" spans="1:3">
      <c r="A1141" s="11">
        <v>43761</v>
      </c>
      <c r="B1141" s="37">
        <v>4</v>
      </c>
      <c r="C1141">
        <f t="shared" si="17"/>
        <v>4267</v>
      </c>
    </row>
    <row r="1142" spans="1:3">
      <c r="A1142" s="11">
        <v>43762</v>
      </c>
      <c r="B1142" s="37">
        <v>4</v>
      </c>
      <c r="C1142">
        <f t="shared" si="17"/>
        <v>4271</v>
      </c>
    </row>
    <row r="1143" spans="1:3">
      <c r="A1143" s="11">
        <v>43763</v>
      </c>
      <c r="B1143" s="37">
        <v>3</v>
      </c>
      <c r="C1143">
        <f t="shared" si="17"/>
        <v>4274</v>
      </c>
    </row>
    <row r="1144" spans="1:3">
      <c r="A1144" s="11">
        <v>43764</v>
      </c>
      <c r="B1144" s="37">
        <v>3</v>
      </c>
      <c r="C1144">
        <f t="shared" si="17"/>
        <v>4277</v>
      </c>
    </row>
    <row r="1145" spans="1:3">
      <c r="A1145" s="11">
        <v>43765</v>
      </c>
      <c r="B1145" s="37">
        <v>6</v>
      </c>
      <c r="C1145">
        <f t="shared" si="17"/>
        <v>4283</v>
      </c>
    </row>
    <row r="1146" spans="1:3">
      <c r="A1146" s="11">
        <v>43766</v>
      </c>
      <c r="B1146" s="37">
        <v>7</v>
      </c>
      <c r="C1146">
        <f t="shared" si="17"/>
        <v>4290</v>
      </c>
    </row>
    <row r="1147" spans="1:3">
      <c r="A1147" s="11">
        <v>43767</v>
      </c>
      <c r="B1147" s="37">
        <v>6</v>
      </c>
      <c r="C1147">
        <f t="shared" si="17"/>
        <v>4296</v>
      </c>
    </row>
    <row r="1148" spans="1:3">
      <c r="A1148" s="11">
        <v>43768</v>
      </c>
      <c r="B1148" s="37">
        <v>4</v>
      </c>
      <c r="C1148">
        <f t="shared" si="17"/>
        <v>4300</v>
      </c>
    </row>
    <row r="1149" spans="1:3">
      <c r="A1149" s="11">
        <v>43769</v>
      </c>
      <c r="B1149" s="37">
        <v>3</v>
      </c>
      <c r="C1149">
        <f t="shared" si="17"/>
        <v>4303</v>
      </c>
    </row>
    <row r="1150" spans="1:3">
      <c r="A1150" s="11">
        <v>43770</v>
      </c>
      <c r="B1150" s="37">
        <v>3</v>
      </c>
      <c r="C1150">
        <f t="shared" si="17"/>
        <v>4306</v>
      </c>
    </row>
    <row r="1151" spans="1:3">
      <c r="A1151" s="11">
        <v>43771</v>
      </c>
      <c r="B1151" s="37">
        <v>6</v>
      </c>
      <c r="C1151">
        <f t="shared" si="17"/>
        <v>4312</v>
      </c>
    </row>
    <row r="1152" spans="1:3">
      <c r="A1152" s="11">
        <v>43772</v>
      </c>
      <c r="B1152" s="37">
        <v>7</v>
      </c>
      <c r="C1152">
        <f t="shared" si="17"/>
        <v>4319</v>
      </c>
    </row>
    <row r="1153" spans="1:3">
      <c r="A1153" s="11">
        <v>43773</v>
      </c>
      <c r="B1153" s="37">
        <v>6</v>
      </c>
      <c r="C1153">
        <f t="shared" si="17"/>
        <v>4325</v>
      </c>
    </row>
    <row r="1154" spans="1:3">
      <c r="A1154" s="11">
        <v>43774</v>
      </c>
      <c r="B1154" s="37">
        <v>8</v>
      </c>
      <c r="C1154">
        <f t="shared" si="17"/>
        <v>4333</v>
      </c>
    </row>
    <row r="1155" spans="1:3">
      <c r="A1155" s="11">
        <v>43775</v>
      </c>
      <c r="B1155" s="37">
        <v>6</v>
      </c>
      <c r="C1155">
        <f t="shared" si="17"/>
        <v>4339</v>
      </c>
    </row>
    <row r="1156" spans="1:3">
      <c r="A1156" s="11">
        <v>43776</v>
      </c>
      <c r="B1156" s="37">
        <v>10</v>
      </c>
      <c r="C1156">
        <f t="shared" si="17"/>
        <v>4349</v>
      </c>
    </row>
    <row r="1157" spans="1:3">
      <c r="A1157" s="11">
        <v>43777</v>
      </c>
      <c r="B1157" s="37">
        <v>11</v>
      </c>
      <c r="C1157">
        <f t="shared" si="17"/>
        <v>4360</v>
      </c>
    </row>
    <row r="1158" spans="1:3">
      <c r="A1158" s="11">
        <v>43778</v>
      </c>
      <c r="B1158" s="37">
        <v>13</v>
      </c>
      <c r="C1158">
        <f t="shared" si="17"/>
        <v>4373</v>
      </c>
    </row>
    <row r="1159" spans="1:3">
      <c r="A1159" s="11">
        <v>43779</v>
      </c>
      <c r="B1159" s="37">
        <v>11</v>
      </c>
      <c r="C1159">
        <f t="shared" si="17"/>
        <v>4384</v>
      </c>
    </row>
    <row r="1160" spans="1:3">
      <c r="A1160" s="11">
        <v>43780</v>
      </c>
      <c r="B1160" s="37">
        <v>10</v>
      </c>
      <c r="C1160">
        <f t="shared" si="17"/>
        <v>4394</v>
      </c>
    </row>
    <row r="1161" spans="1:3">
      <c r="A1161" s="11">
        <v>43781</v>
      </c>
      <c r="B1161" s="37">
        <v>10</v>
      </c>
      <c r="C1161">
        <f t="shared" si="17"/>
        <v>4404</v>
      </c>
    </row>
    <row r="1162" spans="1:3">
      <c r="A1162" s="11">
        <v>43782</v>
      </c>
      <c r="B1162" s="37">
        <v>12</v>
      </c>
      <c r="C1162">
        <f t="shared" si="17"/>
        <v>4416</v>
      </c>
    </row>
    <row r="1163" spans="1:3">
      <c r="A1163" s="11">
        <v>43783</v>
      </c>
      <c r="B1163" s="37">
        <v>11</v>
      </c>
      <c r="C1163">
        <f t="shared" si="17"/>
        <v>4427</v>
      </c>
    </row>
    <row r="1164" spans="1:3">
      <c r="A1164" s="11">
        <v>43784</v>
      </c>
      <c r="B1164" s="37">
        <v>14</v>
      </c>
      <c r="C1164">
        <f t="shared" si="17"/>
        <v>4441</v>
      </c>
    </row>
    <row r="1165" spans="1:3">
      <c r="A1165" s="11">
        <v>43785</v>
      </c>
      <c r="B1165" s="37">
        <v>11</v>
      </c>
      <c r="C1165">
        <f t="shared" si="17"/>
        <v>4452</v>
      </c>
    </row>
    <row r="1166" spans="1:3">
      <c r="A1166" s="11">
        <v>43786</v>
      </c>
      <c r="B1166" s="37">
        <v>14</v>
      </c>
      <c r="C1166">
        <f t="shared" si="17"/>
        <v>4466</v>
      </c>
    </row>
    <row r="1167" spans="1:3">
      <c r="A1167" s="11">
        <v>43787</v>
      </c>
      <c r="B1167" s="37">
        <v>12</v>
      </c>
      <c r="C1167">
        <f t="shared" si="17"/>
        <v>4478</v>
      </c>
    </row>
    <row r="1168" spans="1:3">
      <c r="A1168" s="11">
        <v>43788</v>
      </c>
      <c r="B1168" s="37">
        <v>13</v>
      </c>
      <c r="C1168">
        <f t="shared" si="17"/>
        <v>4491</v>
      </c>
    </row>
    <row r="1169" spans="1:3">
      <c r="A1169" s="11">
        <v>43789</v>
      </c>
      <c r="B1169" s="37">
        <v>14</v>
      </c>
      <c r="C1169">
        <f t="shared" si="17"/>
        <v>4505</v>
      </c>
    </row>
    <row r="1170" spans="1:3">
      <c r="A1170" s="11">
        <v>43790</v>
      </c>
      <c r="B1170" s="37">
        <v>11</v>
      </c>
      <c r="C1170">
        <f t="shared" si="17"/>
        <v>4516</v>
      </c>
    </row>
    <row r="1171" spans="1:3">
      <c r="A1171" s="11">
        <v>43791</v>
      </c>
      <c r="B1171" s="37">
        <v>10</v>
      </c>
      <c r="C1171">
        <f t="shared" si="17"/>
        <v>4526</v>
      </c>
    </row>
    <row r="1172" spans="1:3">
      <c r="A1172" s="11">
        <v>43792</v>
      </c>
      <c r="B1172" s="37">
        <v>9</v>
      </c>
      <c r="C1172">
        <f t="shared" si="17"/>
        <v>4535</v>
      </c>
    </row>
    <row r="1173" spans="1:3">
      <c r="A1173" s="11">
        <v>43793</v>
      </c>
      <c r="B1173" s="37">
        <v>10</v>
      </c>
      <c r="C1173">
        <f t="shared" si="17"/>
        <v>4545</v>
      </c>
    </row>
    <row r="1174" spans="1:3">
      <c r="A1174" s="11">
        <v>43794</v>
      </c>
      <c r="B1174" s="37">
        <v>6</v>
      </c>
      <c r="C1174">
        <f t="shared" si="17"/>
        <v>4551</v>
      </c>
    </row>
    <row r="1175" spans="1:3">
      <c r="A1175" s="11">
        <v>43795</v>
      </c>
      <c r="B1175" s="37">
        <v>5</v>
      </c>
      <c r="C1175">
        <f t="shared" si="17"/>
        <v>4556</v>
      </c>
    </row>
    <row r="1176" spans="1:3">
      <c r="A1176" s="11">
        <v>43796</v>
      </c>
      <c r="B1176" s="37">
        <v>6</v>
      </c>
      <c r="C1176">
        <f t="shared" si="17"/>
        <v>4562</v>
      </c>
    </row>
    <row r="1177" spans="1:3">
      <c r="A1177" s="11">
        <v>43797</v>
      </c>
      <c r="B1177" s="37">
        <v>7</v>
      </c>
      <c r="C1177">
        <f t="shared" si="17"/>
        <v>4569</v>
      </c>
    </row>
    <row r="1178" spans="1:3">
      <c r="A1178" s="11">
        <v>43798</v>
      </c>
      <c r="B1178" s="37">
        <v>8</v>
      </c>
      <c r="C1178">
        <f t="shared" si="17"/>
        <v>4577</v>
      </c>
    </row>
    <row r="1179" spans="1:3">
      <c r="A1179" s="11">
        <v>43799</v>
      </c>
      <c r="B1179" s="37">
        <v>11</v>
      </c>
      <c r="C1179">
        <f t="shared" si="17"/>
        <v>4588</v>
      </c>
    </row>
    <row r="1180" spans="1:3">
      <c r="A1180" s="11">
        <v>43800</v>
      </c>
      <c r="B1180" s="37">
        <v>11</v>
      </c>
      <c r="C1180">
        <f t="shared" si="17"/>
        <v>4599</v>
      </c>
    </row>
    <row r="1181" spans="1:3">
      <c r="A1181" s="11">
        <v>43801</v>
      </c>
      <c r="B1181" s="37">
        <v>14</v>
      </c>
      <c r="C1181">
        <f t="shared" si="17"/>
        <v>4613</v>
      </c>
    </row>
    <row r="1182" spans="1:3">
      <c r="A1182" s="11">
        <v>43802</v>
      </c>
      <c r="B1182" s="37">
        <v>15</v>
      </c>
      <c r="C1182">
        <f t="shared" si="17"/>
        <v>4628</v>
      </c>
    </row>
    <row r="1183" spans="1:3">
      <c r="A1183" s="11">
        <v>43803</v>
      </c>
      <c r="B1183" s="37">
        <v>16</v>
      </c>
      <c r="C1183">
        <f t="shared" si="17"/>
        <v>4644</v>
      </c>
    </row>
    <row r="1184" spans="1:3">
      <c r="A1184" s="11">
        <v>43804</v>
      </c>
      <c r="B1184" s="37">
        <v>18</v>
      </c>
      <c r="C1184">
        <f t="shared" si="17"/>
        <v>4662</v>
      </c>
    </row>
    <row r="1185" spans="1:3">
      <c r="A1185" s="11">
        <v>43805</v>
      </c>
      <c r="B1185" s="37">
        <v>12</v>
      </c>
      <c r="C1185">
        <f t="shared" si="17"/>
        <v>4674</v>
      </c>
    </row>
    <row r="1186" spans="1:3">
      <c r="A1186" s="11">
        <v>43806</v>
      </c>
      <c r="B1186" s="37">
        <v>7</v>
      </c>
      <c r="C1186">
        <f t="shared" si="17"/>
        <v>4681</v>
      </c>
    </row>
    <row r="1187" spans="1:3">
      <c r="A1187" s="11">
        <v>43807</v>
      </c>
      <c r="B1187" s="37">
        <v>6</v>
      </c>
      <c r="C1187">
        <f t="shared" si="17"/>
        <v>4687</v>
      </c>
    </row>
    <row r="1188" spans="1:3">
      <c r="A1188" s="11">
        <v>43808</v>
      </c>
      <c r="B1188" s="37">
        <v>8</v>
      </c>
      <c r="C1188">
        <f t="shared" si="17"/>
        <v>4695</v>
      </c>
    </row>
    <row r="1189" spans="1:3">
      <c r="A1189" s="11">
        <v>43809</v>
      </c>
      <c r="B1189" s="37">
        <v>12</v>
      </c>
      <c r="C1189">
        <f t="shared" si="17"/>
        <v>4707</v>
      </c>
    </row>
    <row r="1190" spans="1:3">
      <c r="A1190" s="11">
        <v>43810</v>
      </c>
      <c r="B1190" s="37">
        <v>10</v>
      </c>
      <c r="C1190">
        <f t="shared" si="17"/>
        <v>4717</v>
      </c>
    </row>
    <row r="1191" spans="1:3">
      <c r="A1191" s="11">
        <v>43811</v>
      </c>
      <c r="B1191" s="37">
        <v>10</v>
      </c>
      <c r="C1191">
        <f t="shared" ref="C1191:C1254" si="18">C1190+B1191</f>
        <v>4727</v>
      </c>
    </row>
    <row r="1192" spans="1:3">
      <c r="A1192" s="11">
        <v>43812</v>
      </c>
      <c r="B1192" s="37">
        <v>7</v>
      </c>
      <c r="C1192">
        <f t="shared" si="18"/>
        <v>4734</v>
      </c>
    </row>
    <row r="1193" spans="1:3">
      <c r="A1193" s="11">
        <v>43813</v>
      </c>
      <c r="B1193" s="37">
        <v>6</v>
      </c>
      <c r="C1193">
        <f t="shared" si="18"/>
        <v>4740</v>
      </c>
    </row>
    <row r="1194" spans="1:3">
      <c r="A1194" s="11">
        <v>43814</v>
      </c>
      <c r="B1194" s="37">
        <v>8</v>
      </c>
      <c r="C1194">
        <f t="shared" si="18"/>
        <v>4748</v>
      </c>
    </row>
    <row r="1195" spans="1:3">
      <c r="A1195" s="11">
        <v>43815</v>
      </c>
      <c r="B1195" s="37">
        <v>8</v>
      </c>
      <c r="C1195">
        <f t="shared" si="18"/>
        <v>4756</v>
      </c>
    </row>
    <row r="1196" spans="1:3">
      <c r="A1196" s="11">
        <v>43816</v>
      </c>
      <c r="B1196" s="37">
        <v>10</v>
      </c>
      <c r="C1196">
        <f t="shared" si="18"/>
        <v>4766</v>
      </c>
    </row>
    <row r="1197" spans="1:3">
      <c r="A1197" s="11">
        <v>43817</v>
      </c>
      <c r="B1197" s="37">
        <v>9</v>
      </c>
      <c r="C1197">
        <f t="shared" si="18"/>
        <v>4775</v>
      </c>
    </row>
    <row r="1198" spans="1:3">
      <c r="A1198" s="11">
        <v>43818</v>
      </c>
      <c r="B1198" s="37">
        <v>5</v>
      </c>
      <c r="C1198">
        <f t="shared" si="18"/>
        <v>4780</v>
      </c>
    </row>
    <row r="1199" spans="1:3">
      <c r="A1199" s="11">
        <v>43819</v>
      </c>
      <c r="B1199" s="37">
        <v>8</v>
      </c>
      <c r="C1199">
        <f t="shared" si="18"/>
        <v>4788</v>
      </c>
    </row>
    <row r="1200" spans="1:3">
      <c r="A1200" s="11">
        <v>43820</v>
      </c>
      <c r="B1200" s="37">
        <v>8</v>
      </c>
      <c r="C1200">
        <f t="shared" si="18"/>
        <v>4796</v>
      </c>
    </row>
    <row r="1201" spans="1:3">
      <c r="A1201" s="11">
        <v>43821</v>
      </c>
      <c r="B1201" s="37">
        <v>8</v>
      </c>
      <c r="C1201">
        <f t="shared" si="18"/>
        <v>4804</v>
      </c>
    </row>
    <row r="1202" spans="1:3">
      <c r="A1202" s="11">
        <v>43822</v>
      </c>
      <c r="B1202" s="37">
        <v>8</v>
      </c>
      <c r="C1202">
        <f t="shared" si="18"/>
        <v>4812</v>
      </c>
    </row>
    <row r="1203" spans="1:3">
      <c r="A1203" s="11">
        <v>43823</v>
      </c>
      <c r="B1203" s="37">
        <v>6</v>
      </c>
      <c r="C1203">
        <f t="shared" si="18"/>
        <v>4818</v>
      </c>
    </row>
    <row r="1204" spans="1:3">
      <c r="A1204" s="11">
        <v>43824</v>
      </c>
      <c r="B1204" s="37">
        <v>10</v>
      </c>
      <c r="C1204">
        <f t="shared" si="18"/>
        <v>4828</v>
      </c>
    </row>
    <row r="1205" spans="1:3">
      <c r="A1205" s="11">
        <v>43825</v>
      </c>
      <c r="B1205" s="37">
        <v>8</v>
      </c>
      <c r="C1205">
        <f t="shared" si="18"/>
        <v>4836</v>
      </c>
    </row>
    <row r="1206" spans="1:3">
      <c r="A1206" s="11">
        <v>43826</v>
      </c>
      <c r="B1206" s="37">
        <v>6</v>
      </c>
      <c r="C1206">
        <f t="shared" si="18"/>
        <v>4842</v>
      </c>
    </row>
    <row r="1207" spans="1:3">
      <c r="A1207" s="11">
        <v>43827</v>
      </c>
      <c r="B1207" s="37">
        <v>9</v>
      </c>
      <c r="C1207">
        <f t="shared" si="18"/>
        <v>4851</v>
      </c>
    </row>
    <row r="1208" spans="1:3">
      <c r="A1208" s="11">
        <v>43828</v>
      </c>
      <c r="B1208" s="37">
        <v>14</v>
      </c>
      <c r="C1208">
        <f t="shared" si="18"/>
        <v>4865</v>
      </c>
    </row>
    <row r="1209" spans="1:3">
      <c r="A1209" s="11">
        <v>43829</v>
      </c>
      <c r="B1209" s="37">
        <v>14</v>
      </c>
      <c r="C1209">
        <f t="shared" si="18"/>
        <v>4879</v>
      </c>
    </row>
    <row r="1210" spans="1:3">
      <c r="A1210" s="11">
        <v>43830</v>
      </c>
      <c r="B1210" s="37">
        <v>13</v>
      </c>
      <c r="C1210">
        <f t="shared" si="18"/>
        <v>4892</v>
      </c>
    </row>
    <row r="1211" spans="1:3">
      <c r="A1211" s="11">
        <v>43831</v>
      </c>
      <c r="B1211" s="37">
        <v>9</v>
      </c>
      <c r="C1211">
        <f t="shared" si="18"/>
        <v>4901</v>
      </c>
    </row>
    <row r="1212" spans="1:3">
      <c r="A1212" s="11">
        <v>43832</v>
      </c>
      <c r="B1212" s="37">
        <v>8</v>
      </c>
      <c r="C1212">
        <f t="shared" si="18"/>
        <v>4909</v>
      </c>
    </row>
    <row r="1213" spans="1:3">
      <c r="A1213" s="11">
        <v>43833</v>
      </c>
      <c r="B1213" s="37">
        <v>7</v>
      </c>
      <c r="C1213">
        <f t="shared" si="18"/>
        <v>4916</v>
      </c>
    </row>
    <row r="1214" spans="1:3">
      <c r="A1214" s="11">
        <v>43834</v>
      </c>
      <c r="B1214" s="37">
        <v>12</v>
      </c>
      <c r="C1214">
        <f t="shared" si="18"/>
        <v>4928</v>
      </c>
    </row>
    <row r="1215" spans="1:3">
      <c r="A1215" s="11">
        <v>43835</v>
      </c>
      <c r="B1215" s="37">
        <v>13</v>
      </c>
      <c r="C1215">
        <f t="shared" si="18"/>
        <v>4941</v>
      </c>
    </row>
    <row r="1216" spans="1:3">
      <c r="A1216" s="11">
        <v>43836</v>
      </c>
      <c r="B1216" s="37">
        <v>13</v>
      </c>
      <c r="C1216">
        <f t="shared" si="18"/>
        <v>4954</v>
      </c>
    </row>
    <row r="1217" spans="1:3">
      <c r="A1217" s="11">
        <v>43837</v>
      </c>
      <c r="B1217" s="37">
        <v>7</v>
      </c>
      <c r="C1217">
        <f t="shared" si="18"/>
        <v>4961</v>
      </c>
    </row>
    <row r="1218" spans="1:3">
      <c r="A1218" s="11">
        <v>43838</v>
      </c>
      <c r="B1218" s="37">
        <v>6</v>
      </c>
      <c r="C1218">
        <f t="shared" si="18"/>
        <v>4967</v>
      </c>
    </row>
    <row r="1219" spans="1:3">
      <c r="A1219" s="11">
        <v>43839</v>
      </c>
      <c r="B1219" s="37">
        <v>6</v>
      </c>
      <c r="C1219">
        <f t="shared" si="18"/>
        <v>4973</v>
      </c>
    </row>
    <row r="1220" spans="1:3">
      <c r="A1220" s="11">
        <v>43840</v>
      </c>
      <c r="B1220" s="37">
        <v>9</v>
      </c>
      <c r="C1220">
        <f t="shared" si="18"/>
        <v>4982</v>
      </c>
    </row>
    <row r="1221" spans="1:3">
      <c r="A1221" s="11">
        <v>43841</v>
      </c>
      <c r="B1221" s="37">
        <v>12</v>
      </c>
      <c r="C1221">
        <f t="shared" si="18"/>
        <v>4994</v>
      </c>
    </row>
    <row r="1222" spans="1:3">
      <c r="A1222" s="11">
        <v>43842</v>
      </c>
      <c r="B1222" s="37">
        <v>7</v>
      </c>
      <c r="C1222">
        <f t="shared" si="18"/>
        <v>5001</v>
      </c>
    </row>
    <row r="1223" spans="1:3">
      <c r="A1223" s="11">
        <v>43843</v>
      </c>
      <c r="B1223" s="37">
        <v>8</v>
      </c>
      <c r="C1223">
        <f t="shared" si="18"/>
        <v>5009</v>
      </c>
    </row>
    <row r="1224" spans="1:3">
      <c r="A1224" s="11">
        <v>43844</v>
      </c>
      <c r="B1224" s="37">
        <v>6</v>
      </c>
      <c r="C1224">
        <f t="shared" si="18"/>
        <v>5015</v>
      </c>
    </row>
    <row r="1225" spans="1:3">
      <c r="A1225" s="11">
        <v>43845</v>
      </c>
      <c r="B1225" s="37">
        <v>7</v>
      </c>
      <c r="C1225">
        <f t="shared" si="18"/>
        <v>5022</v>
      </c>
    </row>
    <row r="1226" spans="1:3">
      <c r="A1226" s="11">
        <v>43846</v>
      </c>
      <c r="B1226" s="37">
        <v>8</v>
      </c>
      <c r="C1226">
        <f t="shared" si="18"/>
        <v>5030</v>
      </c>
    </row>
    <row r="1227" spans="1:3">
      <c r="A1227" s="11">
        <v>43847</v>
      </c>
      <c r="B1227" s="37">
        <v>10</v>
      </c>
      <c r="C1227">
        <f t="shared" si="18"/>
        <v>5040</v>
      </c>
    </row>
    <row r="1228" spans="1:3">
      <c r="A1228" s="11">
        <v>43848</v>
      </c>
      <c r="B1228" s="37">
        <v>12</v>
      </c>
      <c r="C1228">
        <f t="shared" si="18"/>
        <v>5052</v>
      </c>
    </row>
    <row r="1229" spans="1:3">
      <c r="A1229" s="11">
        <v>43849</v>
      </c>
      <c r="B1229" s="37">
        <v>13</v>
      </c>
      <c r="C1229">
        <f t="shared" si="18"/>
        <v>5065</v>
      </c>
    </row>
    <row r="1230" spans="1:3">
      <c r="A1230" s="11">
        <v>43850</v>
      </c>
      <c r="B1230" s="37">
        <v>13</v>
      </c>
      <c r="C1230">
        <f t="shared" si="18"/>
        <v>5078</v>
      </c>
    </row>
    <row r="1231" spans="1:3">
      <c r="A1231" s="11">
        <v>43851</v>
      </c>
      <c r="B1231" s="37">
        <v>15</v>
      </c>
      <c r="C1231">
        <f t="shared" si="18"/>
        <v>5093</v>
      </c>
    </row>
    <row r="1232" spans="1:3">
      <c r="A1232" s="11">
        <v>43852</v>
      </c>
      <c r="B1232" s="37">
        <v>14</v>
      </c>
      <c r="C1232">
        <f t="shared" si="18"/>
        <v>5107</v>
      </c>
    </row>
    <row r="1233" spans="1:3">
      <c r="A1233" s="11">
        <v>43853</v>
      </c>
      <c r="B1233" s="37">
        <v>15</v>
      </c>
      <c r="C1233">
        <f t="shared" si="18"/>
        <v>5122</v>
      </c>
    </row>
    <row r="1234" spans="1:3">
      <c r="A1234" s="11">
        <v>43854</v>
      </c>
      <c r="B1234" s="37">
        <v>13</v>
      </c>
      <c r="C1234">
        <f t="shared" si="18"/>
        <v>5135</v>
      </c>
    </row>
    <row r="1235" spans="1:3">
      <c r="A1235" s="11">
        <v>43855</v>
      </c>
      <c r="B1235" s="37">
        <v>11</v>
      </c>
      <c r="C1235">
        <f t="shared" si="18"/>
        <v>5146</v>
      </c>
    </row>
    <row r="1236" spans="1:3">
      <c r="A1236" s="11">
        <v>43856</v>
      </c>
      <c r="B1236" s="37">
        <v>9</v>
      </c>
      <c r="C1236">
        <f t="shared" si="18"/>
        <v>5155</v>
      </c>
    </row>
    <row r="1237" spans="1:3">
      <c r="A1237" s="11">
        <v>43857</v>
      </c>
      <c r="B1237" s="37">
        <v>8</v>
      </c>
      <c r="C1237">
        <f t="shared" si="18"/>
        <v>5163</v>
      </c>
    </row>
    <row r="1238" spans="1:3">
      <c r="A1238" s="11">
        <v>43858</v>
      </c>
      <c r="B1238" s="37">
        <v>9</v>
      </c>
      <c r="C1238">
        <f t="shared" si="18"/>
        <v>5172</v>
      </c>
    </row>
    <row r="1239" spans="1:3">
      <c r="A1239" s="11">
        <v>43859</v>
      </c>
      <c r="B1239" s="37">
        <v>8</v>
      </c>
      <c r="C1239">
        <f t="shared" si="18"/>
        <v>5180</v>
      </c>
    </row>
    <row r="1240" spans="1:3">
      <c r="A1240" s="11">
        <v>43860</v>
      </c>
      <c r="B1240" s="37">
        <v>9</v>
      </c>
      <c r="C1240">
        <f t="shared" si="18"/>
        <v>5189</v>
      </c>
    </row>
    <row r="1241" spans="1:3">
      <c r="A1241" s="11">
        <v>43861</v>
      </c>
      <c r="B1241" s="37">
        <v>6</v>
      </c>
      <c r="C1241">
        <f t="shared" si="18"/>
        <v>5195</v>
      </c>
    </row>
    <row r="1242" spans="1:3">
      <c r="A1242" s="11">
        <v>43862</v>
      </c>
      <c r="B1242" s="37">
        <v>6</v>
      </c>
      <c r="C1242">
        <f t="shared" si="18"/>
        <v>5201</v>
      </c>
    </row>
    <row r="1243" spans="1:3">
      <c r="A1243" s="11">
        <v>43863</v>
      </c>
      <c r="B1243" s="37">
        <v>5</v>
      </c>
      <c r="C1243">
        <f t="shared" si="18"/>
        <v>5206</v>
      </c>
    </row>
    <row r="1244" spans="1:3">
      <c r="A1244" s="11">
        <v>43864</v>
      </c>
      <c r="B1244" s="37">
        <v>3</v>
      </c>
      <c r="C1244">
        <f t="shared" si="18"/>
        <v>5209</v>
      </c>
    </row>
    <row r="1245" spans="1:3">
      <c r="A1245" s="11">
        <v>43865</v>
      </c>
      <c r="B1245" s="37">
        <v>9</v>
      </c>
      <c r="C1245">
        <f t="shared" si="18"/>
        <v>5218</v>
      </c>
    </row>
    <row r="1246" spans="1:3">
      <c r="A1246" s="11">
        <v>43866</v>
      </c>
      <c r="B1246" s="37">
        <v>9</v>
      </c>
      <c r="C1246">
        <f t="shared" si="18"/>
        <v>5227</v>
      </c>
    </row>
    <row r="1247" spans="1:3">
      <c r="A1247" s="11">
        <v>43867</v>
      </c>
      <c r="B1247" s="37">
        <v>12</v>
      </c>
      <c r="C1247">
        <f t="shared" si="18"/>
        <v>5239</v>
      </c>
    </row>
    <row r="1248" spans="1:3">
      <c r="A1248" s="11">
        <v>43868</v>
      </c>
      <c r="B1248" s="37">
        <v>10</v>
      </c>
      <c r="C1248">
        <f t="shared" si="18"/>
        <v>5249</v>
      </c>
    </row>
    <row r="1249" spans="1:3">
      <c r="A1249" s="11">
        <v>43869</v>
      </c>
      <c r="B1249" s="37">
        <v>8</v>
      </c>
      <c r="C1249">
        <f t="shared" si="18"/>
        <v>5257</v>
      </c>
    </row>
    <row r="1250" spans="1:3">
      <c r="A1250" s="11">
        <v>43870</v>
      </c>
      <c r="B1250" s="37">
        <v>8</v>
      </c>
      <c r="C1250">
        <f t="shared" si="18"/>
        <v>5265</v>
      </c>
    </row>
    <row r="1251" spans="1:3">
      <c r="A1251" s="11">
        <v>43871</v>
      </c>
      <c r="B1251" s="37">
        <v>7</v>
      </c>
      <c r="C1251">
        <f t="shared" si="18"/>
        <v>5272</v>
      </c>
    </row>
    <row r="1252" spans="1:3">
      <c r="A1252" s="11">
        <v>43872</v>
      </c>
      <c r="B1252" s="37">
        <v>9</v>
      </c>
      <c r="C1252">
        <f t="shared" si="18"/>
        <v>5281</v>
      </c>
    </row>
    <row r="1253" spans="1:3">
      <c r="A1253" s="11">
        <v>43873</v>
      </c>
      <c r="B1253" s="37">
        <v>11</v>
      </c>
      <c r="C1253">
        <f t="shared" si="18"/>
        <v>5292</v>
      </c>
    </row>
    <row r="1254" spans="1:3">
      <c r="A1254" s="11">
        <v>43874</v>
      </c>
      <c r="B1254" s="37">
        <v>9</v>
      </c>
      <c r="C1254">
        <f t="shared" si="18"/>
        <v>5301</v>
      </c>
    </row>
    <row r="1255" spans="1:3">
      <c r="A1255" s="11">
        <v>43875</v>
      </c>
      <c r="B1255" s="37">
        <v>8</v>
      </c>
      <c r="C1255">
        <f t="shared" ref="C1255:C1318" si="19">C1254+B1255</f>
        <v>5309</v>
      </c>
    </row>
    <row r="1256" spans="1:3">
      <c r="A1256" s="11">
        <v>43876</v>
      </c>
      <c r="B1256" s="37">
        <v>6</v>
      </c>
      <c r="C1256">
        <f t="shared" si="19"/>
        <v>5315</v>
      </c>
    </row>
    <row r="1257" spans="1:3">
      <c r="A1257" s="11">
        <v>43877</v>
      </c>
      <c r="B1257" s="37">
        <v>4</v>
      </c>
      <c r="C1257">
        <f t="shared" si="19"/>
        <v>5319</v>
      </c>
    </row>
    <row r="1258" spans="1:3">
      <c r="A1258" s="11">
        <v>43878</v>
      </c>
      <c r="B1258" s="37">
        <v>8</v>
      </c>
      <c r="C1258">
        <f t="shared" si="19"/>
        <v>5327</v>
      </c>
    </row>
    <row r="1259" spans="1:3">
      <c r="A1259" s="11">
        <v>43879</v>
      </c>
      <c r="B1259" s="37">
        <v>10</v>
      </c>
      <c r="C1259">
        <f t="shared" si="19"/>
        <v>5337</v>
      </c>
    </row>
    <row r="1260" spans="1:3">
      <c r="A1260" s="11">
        <v>43880</v>
      </c>
      <c r="B1260" s="37">
        <v>8</v>
      </c>
      <c r="C1260">
        <f t="shared" si="19"/>
        <v>5345</v>
      </c>
    </row>
    <row r="1261" spans="1:3">
      <c r="A1261" s="11">
        <v>43881</v>
      </c>
      <c r="B1261" s="37">
        <v>7</v>
      </c>
      <c r="C1261">
        <f t="shared" si="19"/>
        <v>5352</v>
      </c>
    </row>
    <row r="1262" spans="1:3">
      <c r="A1262" s="11">
        <v>43882</v>
      </c>
      <c r="B1262" s="37">
        <v>12</v>
      </c>
      <c r="C1262">
        <f t="shared" si="19"/>
        <v>5364</v>
      </c>
    </row>
    <row r="1263" spans="1:3">
      <c r="A1263" s="11">
        <v>43883</v>
      </c>
      <c r="B1263" s="37">
        <v>9</v>
      </c>
      <c r="C1263">
        <f t="shared" si="19"/>
        <v>5373</v>
      </c>
    </row>
    <row r="1264" spans="1:3">
      <c r="A1264" s="11">
        <v>43884</v>
      </c>
      <c r="B1264" s="37">
        <v>7</v>
      </c>
      <c r="C1264">
        <f t="shared" si="19"/>
        <v>5380</v>
      </c>
    </row>
    <row r="1265" spans="1:3">
      <c r="A1265" s="11">
        <v>43885</v>
      </c>
      <c r="B1265" s="37">
        <v>8</v>
      </c>
      <c r="C1265">
        <f t="shared" si="19"/>
        <v>5388</v>
      </c>
    </row>
    <row r="1266" spans="1:3">
      <c r="A1266" s="11">
        <v>43886</v>
      </c>
      <c r="B1266" s="37">
        <v>8</v>
      </c>
      <c r="C1266">
        <f t="shared" si="19"/>
        <v>5396</v>
      </c>
    </row>
    <row r="1267" spans="1:3">
      <c r="A1267" s="11">
        <v>43887</v>
      </c>
      <c r="B1267" s="37">
        <v>10</v>
      </c>
      <c r="C1267">
        <f t="shared" si="19"/>
        <v>5406</v>
      </c>
    </row>
    <row r="1268" spans="1:3">
      <c r="A1268" s="11">
        <v>43888</v>
      </c>
      <c r="B1268" s="37">
        <v>8</v>
      </c>
      <c r="C1268">
        <f t="shared" si="19"/>
        <v>5414</v>
      </c>
    </row>
    <row r="1269" spans="1:3">
      <c r="A1269" s="11">
        <v>43889</v>
      </c>
      <c r="B1269" s="37">
        <v>10</v>
      </c>
      <c r="C1269">
        <f t="shared" si="19"/>
        <v>5424</v>
      </c>
    </row>
    <row r="1270" spans="1:3">
      <c r="A1270" s="11">
        <v>43890</v>
      </c>
      <c r="B1270" s="37">
        <v>9</v>
      </c>
      <c r="C1270">
        <f t="shared" si="19"/>
        <v>5433</v>
      </c>
    </row>
    <row r="1271" spans="1:3">
      <c r="A1271" s="11">
        <v>43891</v>
      </c>
      <c r="B1271" s="37">
        <v>10</v>
      </c>
      <c r="C1271">
        <f t="shared" si="19"/>
        <v>5443</v>
      </c>
    </row>
    <row r="1272" spans="1:3">
      <c r="A1272" s="11">
        <v>43892</v>
      </c>
      <c r="B1272" s="37">
        <v>9</v>
      </c>
      <c r="C1272">
        <f t="shared" si="19"/>
        <v>5452</v>
      </c>
    </row>
    <row r="1273" spans="1:3">
      <c r="A1273" s="11">
        <v>43893</v>
      </c>
      <c r="B1273" s="37">
        <v>11</v>
      </c>
      <c r="C1273">
        <f t="shared" si="19"/>
        <v>5463</v>
      </c>
    </row>
    <row r="1274" spans="1:3">
      <c r="A1274" s="11">
        <v>43894</v>
      </c>
      <c r="B1274" s="37">
        <v>9</v>
      </c>
      <c r="C1274">
        <f t="shared" si="19"/>
        <v>5472</v>
      </c>
    </row>
    <row r="1275" spans="1:3">
      <c r="A1275" s="11">
        <v>43895</v>
      </c>
      <c r="B1275" s="37">
        <v>7</v>
      </c>
      <c r="C1275">
        <f t="shared" si="19"/>
        <v>5479</v>
      </c>
    </row>
    <row r="1276" spans="1:3">
      <c r="A1276" s="11">
        <v>43896</v>
      </c>
      <c r="B1276" s="37">
        <v>10</v>
      </c>
      <c r="C1276">
        <f t="shared" si="19"/>
        <v>5489</v>
      </c>
    </row>
    <row r="1277" spans="1:3">
      <c r="A1277" s="11">
        <v>43897</v>
      </c>
      <c r="B1277" s="37">
        <v>10</v>
      </c>
      <c r="C1277">
        <f t="shared" si="19"/>
        <v>5499</v>
      </c>
    </row>
    <row r="1278" spans="1:3">
      <c r="A1278" s="11">
        <v>43898</v>
      </c>
      <c r="B1278" s="37">
        <v>7</v>
      </c>
      <c r="C1278">
        <f t="shared" si="19"/>
        <v>5506</v>
      </c>
    </row>
    <row r="1279" spans="1:3">
      <c r="A1279" s="11">
        <v>43899</v>
      </c>
      <c r="B1279" s="37">
        <v>9</v>
      </c>
      <c r="C1279">
        <f t="shared" si="19"/>
        <v>5515</v>
      </c>
    </row>
    <row r="1280" spans="1:3">
      <c r="A1280" s="11">
        <v>43900</v>
      </c>
      <c r="B1280" s="37">
        <v>7</v>
      </c>
      <c r="C1280">
        <f t="shared" si="19"/>
        <v>5522</v>
      </c>
    </row>
    <row r="1281" spans="1:3">
      <c r="A1281" s="11">
        <v>43901</v>
      </c>
      <c r="B1281" s="37">
        <v>4</v>
      </c>
      <c r="C1281">
        <f t="shared" si="19"/>
        <v>5526</v>
      </c>
    </row>
    <row r="1282" spans="1:3">
      <c r="A1282" s="11">
        <v>43902</v>
      </c>
      <c r="B1282" s="37">
        <v>7</v>
      </c>
      <c r="C1282">
        <f t="shared" si="19"/>
        <v>5533</v>
      </c>
    </row>
    <row r="1283" spans="1:3">
      <c r="A1283" s="11">
        <v>43903</v>
      </c>
      <c r="B1283" s="37">
        <v>11</v>
      </c>
      <c r="C1283">
        <f t="shared" si="19"/>
        <v>5544</v>
      </c>
    </row>
    <row r="1284" spans="1:3">
      <c r="A1284" s="11">
        <v>43904</v>
      </c>
      <c r="B1284" s="37">
        <v>7</v>
      </c>
      <c r="C1284">
        <f t="shared" si="19"/>
        <v>5551</v>
      </c>
    </row>
    <row r="1285" spans="1:3">
      <c r="A1285" s="11">
        <v>43905</v>
      </c>
      <c r="B1285" s="37">
        <v>7</v>
      </c>
      <c r="C1285">
        <f t="shared" si="19"/>
        <v>5558</v>
      </c>
    </row>
    <row r="1286" spans="1:3">
      <c r="A1286" s="11">
        <v>43906</v>
      </c>
      <c r="B1286" s="37">
        <v>8</v>
      </c>
      <c r="C1286">
        <f t="shared" si="19"/>
        <v>5566</v>
      </c>
    </row>
    <row r="1287" spans="1:3">
      <c r="A1287" s="11">
        <v>43907</v>
      </c>
      <c r="B1287" s="37">
        <v>6</v>
      </c>
      <c r="C1287">
        <f t="shared" si="19"/>
        <v>5572</v>
      </c>
    </row>
    <row r="1288" spans="1:3">
      <c r="A1288" s="11">
        <v>43908</v>
      </c>
      <c r="B1288" s="37">
        <v>6</v>
      </c>
      <c r="C1288">
        <f t="shared" si="19"/>
        <v>5578</v>
      </c>
    </row>
    <row r="1289" spans="1:3">
      <c r="A1289" s="11">
        <v>43909</v>
      </c>
      <c r="B1289" s="37">
        <v>4</v>
      </c>
      <c r="C1289">
        <f t="shared" si="19"/>
        <v>5582</v>
      </c>
    </row>
    <row r="1290" spans="1:3">
      <c r="A1290" s="11">
        <v>43910</v>
      </c>
      <c r="B1290" s="37">
        <v>4</v>
      </c>
      <c r="C1290">
        <f t="shared" si="19"/>
        <v>5586</v>
      </c>
    </row>
    <row r="1291" spans="1:3">
      <c r="A1291" s="11">
        <v>43911</v>
      </c>
      <c r="B1291" s="37">
        <v>7</v>
      </c>
      <c r="C1291">
        <f t="shared" si="19"/>
        <v>5593</v>
      </c>
    </row>
    <row r="1292" spans="1:3">
      <c r="A1292" s="11">
        <v>43912</v>
      </c>
      <c r="B1292" s="37">
        <v>10</v>
      </c>
      <c r="C1292">
        <f t="shared" si="19"/>
        <v>5603</v>
      </c>
    </row>
    <row r="1293" spans="1:3">
      <c r="A1293" s="11">
        <v>43913</v>
      </c>
      <c r="B1293" s="37">
        <v>6</v>
      </c>
      <c r="C1293">
        <f t="shared" si="19"/>
        <v>5609</v>
      </c>
    </row>
    <row r="1294" spans="1:3">
      <c r="A1294" s="11">
        <v>43914</v>
      </c>
      <c r="B1294" s="37">
        <v>8</v>
      </c>
      <c r="C1294">
        <f t="shared" si="19"/>
        <v>5617</v>
      </c>
    </row>
    <row r="1295" spans="1:3">
      <c r="A1295" s="11">
        <v>43915</v>
      </c>
      <c r="B1295" s="37">
        <v>10</v>
      </c>
      <c r="C1295">
        <f t="shared" si="19"/>
        <v>5627</v>
      </c>
    </row>
    <row r="1296" spans="1:3">
      <c r="A1296" s="11">
        <v>43916</v>
      </c>
      <c r="B1296" s="37">
        <v>11</v>
      </c>
      <c r="C1296">
        <f t="shared" si="19"/>
        <v>5638</v>
      </c>
    </row>
    <row r="1297" spans="1:3">
      <c r="A1297" s="11">
        <v>43917</v>
      </c>
      <c r="B1297" s="37">
        <v>11</v>
      </c>
      <c r="C1297">
        <f t="shared" si="19"/>
        <v>5649</v>
      </c>
    </row>
    <row r="1298" spans="1:3">
      <c r="A1298" s="11">
        <v>43918</v>
      </c>
      <c r="B1298" s="37">
        <v>9</v>
      </c>
      <c r="C1298">
        <f t="shared" si="19"/>
        <v>5658</v>
      </c>
    </row>
    <row r="1299" spans="1:3">
      <c r="A1299" s="11">
        <v>43919</v>
      </c>
      <c r="B1299" s="37">
        <v>10</v>
      </c>
      <c r="C1299">
        <f t="shared" si="19"/>
        <v>5668</v>
      </c>
    </row>
    <row r="1300" spans="1:3">
      <c r="A1300" s="11">
        <v>43920</v>
      </c>
      <c r="B1300" s="37">
        <v>12</v>
      </c>
      <c r="C1300">
        <f t="shared" si="19"/>
        <v>5680</v>
      </c>
    </row>
    <row r="1301" spans="1:3">
      <c r="A1301" s="11">
        <v>43921</v>
      </c>
      <c r="B1301" s="37">
        <v>9</v>
      </c>
      <c r="C1301">
        <f t="shared" si="19"/>
        <v>5689</v>
      </c>
    </row>
    <row r="1302" spans="1:3">
      <c r="A1302" s="11">
        <v>43922</v>
      </c>
      <c r="B1302" s="37">
        <v>9</v>
      </c>
      <c r="C1302">
        <f t="shared" si="19"/>
        <v>5698</v>
      </c>
    </row>
    <row r="1303" spans="1:3">
      <c r="A1303" s="11">
        <v>43923</v>
      </c>
      <c r="B1303" s="37">
        <v>11</v>
      </c>
      <c r="C1303">
        <f t="shared" si="19"/>
        <v>5709</v>
      </c>
    </row>
    <row r="1304" spans="1:3">
      <c r="A1304" s="11">
        <v>43924</v>
      </c>
      <c r="B1304" s="37">
        <v>8</v>
      </c>
      <c r="C1304">
        <f t="shared" si="19"/>
        <v>5717</v>
      </c>
    </row>
    <row r="1305" spans="1:3">
      <c r="A1305" s="11">
        <v>43925</v>
      </c>
      <c r="B1305" s="37">
        <v>7</v>
      </c>
      <c r="C1305">
        <f t="shared" si="19"/>
        <v>5724</v>
      </c>
    </row>
    <row r="1306" spans="1:3">
      <c r="A1306" s="11">
        <v>43926</v>
      </c>
      <c r="B1306" s="37">
        <v>4</v>
      </c>
      <c r="C1306">
        <f t="shared" si="19"/>
        <v>5728</v>
      </c>
    </row>
    <row r="1307" spans="1:3">
      <c r="A1307" s="11">
        <v>43927</v>
      </c>
      <c r="B1307" s="37">
        <v>4</v>
      </c>
      <c r="C1307">
        <f t="shared" si="19"/>
        <v>5732</v>
      </c>
    </row>
    <row r="1308" spans="1:3">
      <c r="A1308" s="11">
        <v>43928</v>
      </c>
      <c r="B1308" s="37">
        <v>2</v>
      </c>
      <c r="C1308">
        <f t="shared" si="19"/>
        <v>5734</v>
      </c>
    </row>
    <row r="1309" spans="1:3">
      <c r="A1309" s="11">
        <v>43929</v>
      </c>
      <c r="B1309" s="37">
        <v>4</v>
      </c>
      <c r="C1309">
        <f t="shared" si="19"/>
        <v>5738</v>
      </c>
    </row>
    <row r="1310" spans="1:3">
      <c r="A1310" s="11">
        <v>43930</v>
      </c>
      <c r="B1310" s="37">
        <v>3</v>
      </c>
      <c r="C1310">
        <f t="shared" si="19"/>
        <v>5741</v>
      </c>
    </row>
    <row r="1311" spans="1:3">
      <c r="A1311" s="11">
        <v>43931</v>
      </c>
      <c r="B1311" s="37">
        <v>2</v>
      </c>
      <c r="C1311">
        <f t="shared" si="19"/>
        <v>5743</v>
      </c>
    </row>
    <row r="1312" spans="1:3">
      <c r="A1312" s="11">
        <v>43932</v>
      </c>
      <c r="B1312" s="37">
        <v>3</v>
      </c>
      <c r="C1312">
        <f t="shared" si="19"/>
        <v>5746</v>
      </c>
    </row>
    <row r="1313" spans="1:3">
      <c r="A1313" s="11">
        <v>43933</v>
      </c>
      <c r="B1313" s="37">
        <v>3</v>
      </c>
      <c r="C1313">
        <f t="shared" si="19"/>
        <v>5749</v>
      </c>
    </row>
    <row r="1314" spans="1:3">
      <c r="A1314" s="11">
        <v>43934</v>
      </c>
      <c r="B1314" s="37">
        <v>2</v>
      </c>
      <c r="C1314">
        <f t="shared" si="19"/>
        <v>5751</v>
      </c>
    </row>
    <row r="1315" spans="1:3">
      <c r="A1315" s="11">
        <v>43935</v>
      </c>
      <c r="B1315" s="37">
        <v>7</v>
      </c>
      <c r="C1315">
        <f t="shared" si="19"/>
        <v>5758</v>
      </c>
    </row>
    <row r="1316" spans="1:3">
      <c r="A1316" s="11">
        <v>43936</v>
      </c>
      <c r="B1316" s="37">
        <v>5</v>
      </c>
      <c r="C1316">
        <f t="shared" si="19"/>
        <v>5763</v>
      </c>
    </row>
    <row r="1317" spans="1:3">
      <c r="A1317" s="11">
        <v>43937</v>
      </c>
      <c r="B1317" s="37">
        <v>1</v>
      </c>
      <c r="C1317">
        <f t="shared" si="19"/>
        <v>5764</v>
      </c>
    </row>
    <row r="1318" spans="1:3">
      <c r="A1318" s="11">
        <v>43938</v>
      </c>
      <c r="B1318" s="37">
        <v>2</v>
      </c>
      <c r="C1318">
        <f t="shared" si="19"/>
        <v>5766</v>
      </c>
    </row>
    <row r="1319" spans="1:3">
      <c r="A1319" s="11">
        <v>43939</v>
      </c>
      <c r="B1319" s="37">
        <v>3</v>
      </c>
      <c r="C1319">
        <f t="shared" ref="C1319:C1382" si="20">C1318+B1319</f>
        <v>5769</v>
      </c>
    </row>
    <row r="1320" spans="1:3">
      <c r="A1320" s="11">
        <v>43940</v>
      </c>
      <c r="B1320" s="37">
        <v>5</v>
      </c>
      <c r="C1320">
        <f t="shared" si="20"/>
        <v>5774</v>
      </c>
    </row>
    <row r="1321" spans="1:3">
      <c r="A1321" s="11">
        <v>43941</v>
      </c>
      <c r="B1321" s="50">
        <v>4</v>
      </c>
      <c r="C1321">
        <f t="shared" si="20"/>
        <v>5778</v>
      </c>
    </row>
    <row r="1322" spans="1:3">
      <c r="A1322" s="11">
        <v>43942</v>
      </c>
      <c r="B1322" s="50">
        <v>4</v>
      </c>
      <c r="C1322">
        <f t="shared" si="20"/>
        <v>5782</v>
      </c>
    </row>
    <row r="1323" spans="1:3">
      <c r="A1323" s="11">
        <v>43943</v>
      </c>
      <c r="B1323" s="50">
        <v>2</v>
      </c>
      <c r="C1323">
        <f t="shared" si="20"/>
        <v>5784</v>
      </c>
    </row>
    <row r="1324" spans="1:3">
      <c r="A1324" s="11">
        <v>43944</v>
      </c>
      <c r="B1324" s="50">
        <v>3</v>
      </c>
      <c r="C1324">
        <f t="shared" si="20"/>
        <v>5787</v>
      </c>
    </row>
    <row r="1325" spans="1:3">
      <c r="A1325" s="11">
        <v>43945</v>
      </c>
      <c r="B1325" s="50">
        <v>2</v>
      </c>
      <c r="C1325">
        <f t="shared" si="20"/>
        <v>5789</v>
      </c>
    </row>
    <row r="1326" spans="1:3">
      <c r="A1326" s="11">
        <v>43946</v>
      </c>
      <c r="B1326" s="50">
        <v>3</v>
      </c>
      <c r="C1326">
        <f t="shared" si="20"/>
        <v>5792</v>
      </c>
    </row>
    <row r="1327" spans="1:3">
      <c r="A1327" s="11">
        <v>43947</v>
      </c>
      <c r="B1327" s="50">
        <v>3</v>
      </c>
      <c r="C1327">
        <f t="shared" si="20"/>
        <v>5795</v>
      </c>
    </row>
    <row r="1328" spans="1:3">
      <c r="A1328" s="11">
        <v>43948</v>
      </c>
      <c r="B1328" s="50">
        <v>5</v>
      </c>
      <c r="C1328">
        <f t="shared" si="20"/>
        <v>5800</v>
      </c>
    </row>
    <row r="1329" spans="1:3">
      <c r="A1329" s="11">
        <v>43949</v>
      </c>
      <c r="B1329" s="50">
        <v>4</v>
      </c>
      <c r="C1329">
        <f t="shared" si="20"/>
        <v>5804</v>
      </c>
    </row>
    <row r="1330" spans="1:3">
      <c r="A1330" s="11">
        <v>43950</v>
      </c>
      <c r="B1330" s="50">
        <v>6</v>
      </c>
      <c r="C1330">
        <f t="shared" si="20"/>
        <v>5810</v>
      </c>
    </row>
    <row r="1331" spans="1:3">
      <c r="A1331" s="11">
        <v>43951</v>
      </c>
      <c r="B1331" s="50">
        <v>6</v>
      </c>
      <c r="C1331">
        <f t="shared" si="20"/>
        <v>5816</v>
      </c>
    </row>
    <row r="1332" spans="1:3">
      <c r="A1332" s="11">
        <v>43952</v>
      </c>
      <c r="B1332" s="50">
        <v>5</v>
      </c>
      <c r="C1332">
        <f t="shared" si="20"/>
        <v>5821</v>
      </c>
    </row>
    <row r="1333" spans="1:3">
      <c r="A1333" s="11">
        <v>43953</v>
      </c>
      <c r="B1333" s="50">
        <v>4</v>
      </c>
      <c r="C1333">
        <f t="shared" si="20"/>
        <v>5825</v>
      </c>
    </row>
    <row r="1334" spans="1:3">
      <c r="A1334" s="11">
        <v>43954</v>
      </c>
      <c r="B1334" s="50">
        <v>2</v>
      </c>
      <c r="C1334">
        <f t="shared" si="20"/>
        <v>5827</v>
      </c>
    </row>
    <row r="1335" spans="1:3">
      <c r="A1335" s="11">
        <v>43955</v>
      </c>
      <c r="B1335" s="50">
        <v>2</v>
      </c>
      <c r="C1335">
        <f t="shared" si="20"/>
        <v>5829</v>
      </c>
    </row>
    <row r="1336" spans="1:3">
      <c r="A1336" s="11">
        <v>43956</v>
      </c>
      <c r="B1336" s="50">
        <v>2</v>
      </c>
      <c r="C1336">
        <f t="shared" si="20"/>
        <v>5831</v>
      </c>
    </row>
    <row r="1337" spans="1:3">
      <c r="A1337" s="11">
        <v>43957</v>
      </c>
      <c r="B1337" s="50">
        <v>3</v>
      </c>
      <c r="C1337">
        <f t="shared" si="20"/>
        <v>5834</v>
      </c>
    </row>
    <row r="1338" spans="1:3">
      <c r="A1338" s="11">
        <v>43958</v>
      </c>
      <c r="B1338" s="50">
        <v>2</v>
      </c>
      <c r="C1338">
        <f t="shared" si="20"/>
        <v>5836</v>
      </c>
    </row>
    <row r="1339" spans="1:3">
      <c r="A1339" s="11">
        <v>43959</v>
      </c>
      <c r="B1339" s="50">
        <v>1</v>
      </c>
      <c r="C1339">
        <f t="shared" si="20"/>
        <v>5837</v>
      </c>
    </row>
    <row r="1340" spans="1:3">
      <c r="A1340" s="11">
        <v>43960</v>
      </c>
      <c r="B1340" s="50">
        <v>1</v>
      </c>
      <c r="C1340">
        <f t="shared" si="20"/>
        <v>5838</v>
      </c>
    </row>
    <row r="1341" spans="1:3">
      <c r="A1341" s="11">
        <v>43961</v>
      </c>
      <c r="B1341" s="50">
        <v>1</v>
      </c>
      <c r="C1341">
        <f t="shared" si="20"/>
        <v>5839</v>
      </c>
    </row>
    <row r="1342" spans="1:3">
      <c r="A1342" s="11">
        <v>43962</v>
      </c>
      <c r="B1342" s="50">
        <v>7</v>
      </c>
      <c r="C1342">
        <f t="shared" si="20"/>
        <v>5846</v>
      </c>
    </row>
    <row r="1343" spans="1:3">
      <c r="A1343" s="11">
        <v>43963</v>
      </c>
      <c r="B1343" s="50">
        <v>7</v>
      </c>
      <c r="C1343">
        <f t="shared" si="20"/>
        <v>5853</v>
      </c>
    </row>
    <row r="1344" spans="1:3">
      <c r="A1344" s="11">
        <v>43964</v>
      </c>
      <c r="B1344" s="50">
        <v>6</v>
      </c>
      <c r="C1344">
        <f t="shared" si="20"/>
        <v>5859</v>
      </c>
    </row>
    <row r="1345" spans="1:3">
      <c r="A1345" s="11">
        <v>43965</v>
      </c>
      <c r="B1345" s="50">
        <v>7</v>
      </c>
      <c r="C1345">
        <f t="shared" si="20"/>
        <v>5866</v>
      </c>
    </row>
    <row r="1346" spans="1:3">
      <c r="A1346" s="11">
        <v>43966</v>
      </c>
      <c r="B1346" s="50">
        <v>6</v>
      </c>
      <c r="C1346">
        <f t="shared" si="20"/>
        <v>5872</v>
      </c>
    </row>
    <row r="1347" spans="1:3">
      <c r="A1347" s="11">
        <v>43967</v>
      </c>
      <c r="B1347" s="50">
        <v>6</v>
      </c>
      <c r="C1347">
        <f t="shared" si="20"/>
        <v>5878</v>
      </c>
    </row>
    <row r="1348" spans="1:3">
      <c r="A1348" s="11">
        <v>43968</v>
      </c>
      <c r="B1348" s="50">
        <v>4</v>
      </c>
      <c r="C1348">
        <f t="shared" si="20"/>
        <v>5882</v>
      </c>
    </row>
    <row r="1349" spans="1:3">
      <c r="A1349" s="11">
        <v>43969</v>
      </c>
      <c r="B1349" s="50">
        <v>4</v>
      </c>
      <c r="C1349">
        <f t="shared" si="20"/>
        <v>5886</v>
      </c>
    </row>
    <row r="1350" spans="1:3">
      <c r="A1350" s="11">
        <v>43970</v>
      </c>
      <c r="B1350" s="50">
        <v>3</v>
      </c>
      <c r="C1350">
        <f t="shared" si="20"/>
        <v>5889</v>
      </c>
    </row>
    <row r="1351" spans="1:3">
      <c r="A1351" s="11">
        <v>43971</v>
      </c>
      <c r="B1351" s="50">
        <v>2</v>
      </c>
      <c r="C1351">
        <f t="shared" si="20"/>
        <v>5891</v>
      </c>
    </row>
    <row r="1352" spans="1:3">
      <c r="A1352" s="11">
        <v>43972</v>
      </c>
      <c r="B1352" s="50">
        <v>1</v>
      </c>
      <c r="C1352">
        <f t="shared" si="20"/>
        <v>5892</v>
      </c>
    </row>
    <row r="1353" spans="1:3">
      <c r="A1353" s="11">
        <v>43973</v>
      </c>
      <c r="B1353" s="50">
        <v>1</v>
      </c>
      <c r="C1353">
        <f t="shared" si="20"/>
        <v>5893</v>
      </c>
    </row>
    <row r="1354" spans="1:3">
      <c r="A1354" s="11">
        <v>43974</v>
      </c>
      <c r="B1354" s="50">
        <v>3</v>
      </c>
      <c r="C1354">
        <f t="shared" si="20"/>
        <v>5896</v>
      </c>
    </row>
    <row r="1355" spans="1:3">
      <c r="A1355" s="11">
        <v>43975</v>
      </c>
      <c r="B1355" s="50">
        <v>4</v>
      </c>
      <c r="C1355">
        <f t="shared" si="20"/>
        <v>5900</v>
      </c>
    </row>
    <row r="1356" spans="1:3">
      <c r="A1356" s="11">
        <v>43976</v>
      </c>
      <c r="B1356" s="50">
        <v>1</v>
      </c>
      <c r="C1356">
        <f t="shared" si="20"/>
        <v>5901</v>
      </c>
    </row>
    <row r="1357" spans="1:3">
      <c r="A1357" s="11">
        <v>43977</v>
      </c>
      <c r="B1357" s="50">
        <v>1</v>
      </c>
      <c r="C1357">
        <f t="shared" si="20"/>
        <v>5902</v>
      </c>
    </row>
    <row r="1358" spans="1:3">
      <c r="A1358" s="11">
        <v>43978</v>
      </c>
      <c r="B1358" s="50">
        <v>0</v>
      </c>
      <c r="C1358">
        <f t="shared" si="20"/>
        <v>5902</v>
      </c>
    </row>
    <row r="1359" spans="1:3">
      <c r="A1359" s="11">
        <v>43979</v>
      </c>
      <c r="B1359" s="50">
        <v>0</v>
      </c>
      <c r="C1359">
        <f t="shared" si="20"/>
        <v>5902</v>
      </c>
    </row>
    <row r="1360" spans="1:3">
      <c r="A1360" s="11">
        <v>43980</v>
      </c>
      <c r="B1360" s="50">
        <v>1</v>
      </c>
      <c r="C1360">
        <f t="shared" si="20"/>
        <v>5903</v>
      </c>
    </row>
    <row r="1361" spans="1:3">
      <c r="A1361" s="11">
        <v>43981</v>
      </c>
      <c r="B1361" s="50">
        <v>1</v>
      </c>
      <c r="C1361">
        <f t="shared" si="20"/>
        <v>5904</v>
      </c>
    </row>
    <row r="1362" spans="1:3">
      <c r="A1362" s="11">
        <v>43982</v>
      </c>
      <c r="B1362" s="50">
        <v>1</v>
      </c>
      <c r="C1362">
        <f t="shared" si="20"/>
        <v>5905</v>
      </c>
    </row>
    <row r="1363" spans="1:3">
      <c r="A1363" s="11">
        <v>43983</v>
      </c>
      <c r="B1363" s="50">
        <v>1</v>
      </c>
      <c r="C1363">
        <f t="shared" si="20"/>
        <v>5906</v>
      </c>
    </row>
    <row r="1364" spans="1:3">
      <c r="A1364" s="11">
        <v>43984</v>
      </c>
      <c r="B1364" s="50">
        <v>1</v>
      </c>
      <c r="C1364">
        <f t="shared" si="20"/>
        <v>5907</v>
      </c>
    </row>
    <row r="1365" spans="1:3">
      <c r="A1365" s="11">
        <v>43985</v>
      </c>
      <c r="B1365" s="50">
        <v>1</v>
      </c>
      <c r="C1365">
        <f t="shared" si="20"/>
        <v>5908</v>
      </c>
    </row>
    <row r="1366" spans="1:3">
      <c r="A1366" s="11">
        <v>43986</v>
      </c>
      <c r="B1366" s="50">
        <v>2</v>
      </c>
      <c r="C1366">
        <f t="shared" si="20"/>
        <v>5910</v>
      </c>
    </row>
    <row r="1367" spans="1:3">
      <c r="A1367" s="11">
        <v>43987</v>
      </c>
      <c r="B1367" s="50">
        <v>3</v>
      </c>
      <c r="C1367">
        <f t="shared" si="20"/>
        <v>5913</v>
      </c>
    </row>
    <row r="1368" spans="1:3">
      <c r="A1368" s="11">
        <v>43988</v>
      </c>
      <c r="B1368" s="50">
        <v>3</v>
      </c>
      <c r="C1368">
        <f t="shared" si="20"/>
        <v>5916</v>
      </c>
    </row>
    <row r="1369" spans="1:3">
      <c r="A1369" s="11">
        <v>43989</v>
      </c>
      <c r="B1369" s="50">
        <v>6</v>
      </c>
      <c r="C1369">
        <f t="shared" si="20"/>
        <v>5922</v>
      </c>
    </row>
    <row r="1370" spans="1:3">
      <c r="A1370" s="11">
        <v>43990</v>
      </c>
      <c r="B1370" s="50">
        <v>3</v>
      </c>
      <c r="C1370">
        <f t="shared" si="20"/>
        <v>5925</v>
      </c>
    </row>
    <row r="1371" spans="1:3">
      <c r="A1371" s="11">
        <v>43991</v>
      </c>
      <c r="B1371" s="50">
        <v>3</v>
      </c>
      <c r="C1371">
        <f t="shared" si="20"/>
        <v>5928</v>
      </c>
    </row>
    <row r="1372" spans="1:3">
      <c r="A1372" s="11">
        <v>43992</v>
      </c>
      <c r="B1372" s="50">
        <v>3</v>
      </c>
      <c r="C1372">
        <f t="shared" si="20"/>
        <v>5931</v>
      </c>
    </row>
    <row r="1373" spans="1:3">
      <c r="A1373" s="11">
        <v>43993</v>
      </c>
      <c r="B1373" s="50">
        <v>4</v>
      </c>
      <c r="C1373">
        <f t="shared" si="20"/>
        <v>5935</v>
      </c>
    </row>
    <row r="1374" spans="1:3">
      <c r="A1374" s="11">
        <v>43994</v>
      </c>
      <c r="B1374" s="50">
        <v>3</v>
      </c>
      <c r="C1374">
        <f t="shared" si="20"/>
        <v>5938</v>
      </c>
    </row>
    <row r="1375" spans="1:3">
      <c r="A1375" s="11">
        <v>43995</v>
      </c>
      <c r="B1375" s="50">
        <v>3</v>
      </c>
      <c r="C1375">
        <f t="shared" si="20"/>
        <v>5941</v>
      </c>
    </row>
    <row r="1376" spans="1:3">
      <c r="A1376" s="11">
        <v>43996</v>
      </c>
      <c r="B1376" s="50">
        <v>2</v>
      </c>
      <c r="C1376">
        <f t="shared" si="20"/>
        <v>5943</v>
      </c>
    </row>
    <row r="1377" spans="1:3">
      <c r="A1377" s="11">
        <v>43997</v>
      </c>
      <c r="B1377" s="50">
        <v>2</v>
      </c>
      <c r="C1377">
        <f t="shared" si="20"/>
        <v>5945</v>
      </c>
    </row>
    <row r="1378" spans="1:3">
      <c r="A1378" s="11">
        <v>43998</v>
      </c>
      <c r="B1378" s="50">
        <v>2</v>
      </c>
      <c r="C1378">
        <f t="shared" si="20"/>
        <v>5947</v>
      </c>
    </row>
    <row r="1379" spans="1:3">
      <c r="A1379" s="11">
        <v>43999</v>
      </c>
      <c r="B1379" s="50">
        <v>3</v>
      </c>
      <c r="C1379">
        <f t="shared" si="20"/>
        <v>5950</v>
      </c>
    </row>
    <row r="1380" spans="1:3">
      <c r="A1380" s="11">
        <v>44000</v>
      </c>
      <c r="B1380" s="50">
        <v>2</v>
      </c>
      <c r="C1380">
        <f t="shared" si="20"/>
        <v>5952</v>
      </c>
    </row>
    <row r="1381" spans="1:3">
      <c r="A1381" s="11">
        <v>44001</v>
      </c>
      <c r="B1381" s="50">
        <v>2</v>
      </c>
      <c r="C1381">
        <f t="shared" si="20"/>
        <v>5954</v>
      </c>
    </row>
    <row r="1382" spans="1:3">
      <c r="A1382" s="11">
        <v>44002</v>
      </c>
      <c r="B1382" s="50">
        <v>2</v>
      </c>
      <c r="C1382">
        <f t="shared" si="20"/>
        <v>5956</v>
      </c>
    </row>
    <row r="1383" spans="1:3">
      <c r="A1383" s="11">
        <v>44003</v>
      </c>
      <c r="B1383" s="50">
        <v>1</v>
      </c>
      <c r="C1383">
        <f t="shared" ref="C1383:C1446" si="21">C1382+B1383</f>
        <v>5957</v>
      </c>
    </row>
    <row r="1384" spans="1:3">
      <c r="A1384" s="11">
        <v>44004</v>
      </c>
      <c r="B1384" s="50">
        <v>3</v>
      </c>
      <c r="C1384">
        <f t="shared" si="21"/>
        <v>5960</v>
      </c>
    </row>
    <row r="1385" spans="1:3">
      <c r="A1385" s="11">
        <v>44005</v>
      </c>
      <c r="B1385" s="50">
        <v>1</v>
      </c>
      <c r="C1385">
        <f t="shared" si="21"/>
        <v>5961</v>
      </c>
    </row>
    <row r="1386" spans="1:3">
      <c r="A1386" s="11">
        <v>44006</v>
      </c>
      <c r="B1386" s="50">
        <v>0</v>
      </c>
      <c r="C1386">
        <f t="shared" si="21"/>
        <v>5961</v>
      </c>
    </row>
    <row r="1387" spans="1:3">
      <c r="A1387" s="11">
        <v>44007</v>
      </c>
      <c r="B1387" s="50">
        <v>0</v>
      </c>
      <c r="C1387">
        <f t="shared" si="21"/>
        <v>5961</v>
      </c>
    </row>
    <row r="1388" spans="1:3">
      <c r="A1388" s="11">
        <v>44008</v>
      </c>
      <c r="B1388" s="50">
        <v>0</v>
      </c>
      <c r="C1388">
        <f t="shared" si="21"/>
        <v>5961</v>
      </c>
    </row>
    <row r="1389" spans="1:3">
      <c r="A1389" s="11">
        <v>44009</v>
      </c>
      <c r="B1389" s="50">
        <v>1</v>
      </c>
      <c r="C1389">
        <f t="shared" si="21"/>
        <v>5962</v>
      </c>
    </row>
    <row r="1390" spans="1:3">
      <c r="A1390" s="11">
        <v>44010</v>
      </c>
      <c r="B1390" s="50">
        <v>2</v>
      </c>
      <c r="C1390">
        <f t="shared" si="21"/>
        <v>5964</v>
      </c>
    </row>
    <row r="1391" spans="1:3">
      <c r="A1391" s="11">
        <v>44011</v>
      </c>
      <c r="B1391" s="50">
        <v>3</v>
      </c>
      <c r="C1391">
        <f t="shared" si="21"/>
        <v>5967</v>
      </c>
    </row>
    <row r="1392" spans="1:3">
      <c r="A1392" s="11">
        <v>44012</v>
      </c>
      <c r="B1392" s="50">
        <v>1</v>
      </c>
      <c r="C1392">
        <f t="shared" si="21"/>
        <v>5968</v>
      </c>
    </row>
    <row r="1393" spans="1:3">
      <c r="A1393" s="11">
        <v>44013</v>
      </c>
      <c r="C1393">
        <f t="shared" si="21"/>
        <v>5968</v>
      </c>
    </row>
    <row r="1394" spans="1:3">
      <c r="A1394" s="11">
        <v>44014</v>
      </c>
      <c r="C1394">
        <f t="shared" si="21"/>
        <v>5968</v>
      </c>
    </row>
    <row r="1395" spans="1:3">
      <c r="A1395" s="11">
        <v>44015</v>
      </c>
      <c r="C1395">
        <f t="shared" si="21"/>
        <v>5968</v>
      </c>
    </row>
    <row r="1396" spans="1:3">
      <c r="A1396" s="11">
        <v>44016</v>
      </c>
      <c r="C1396">
        <f t="shared" si="21"/>
        <v>5968</v>
      </c>
    </row>
    <row r="1397" spans="1:3">
      <c r="A1397" s="11">
        <v>44017</v>
      </c>
      <c r="C1397">
        <f t="shared" si="21"/>
        <v>5968</v>
      </c>
    </row>
    <row r="1398" spans="1:3">
      <c r="A1398" s="11">
        <v>44018</v>
      </c>
      <c r="C1398">
        <f t="shared" si="21"/>
        <v>5968</v>
      </c>
    </row>
    <row r="1399" spans="1:3">
      <c r="A1399" s="11">
        <v>44019</v>
      </c>
      <c r="C1399">
        <f t="shared" si="21"/>
        <v>5968</v>
      </c>
    </row>
    <row r="1400" spans="1:3">
      <c r="A1400" s="11">
        <v>44020</v>
      </c>
      <c r="C1400">
        <f t="shared" si="21"/>
        <v>5968</v>
      </c>
    </row>
    <row r="1401" spans="1:3">
      <c r="A1401" s="11">
        <v>44021</v>
      </c>
      <c r="C1401">
        <f t="shared" si="21"/>
        <v>5968</v>
      </c>
    </row>
    <row r="1402" spans="1:3">
      <c r="A1402" s="11">
        <v>44022</v>
      </c>
      <c r="C1402">
        <f t="shared" si="21"/>
        <v>5968</v>
      </c>
    </row>
    <row r="1403" spans="1:3">
      <c r="A1403" s="11">
        <v>44023</v>
      </c>
      <c r="C1403">
        <f t="shared" si="21"/>
        <v>5968</v>
      </c>
    </row>
    <row r="1404" spans="1:3">
      <c r="A1404" s="11">
        <v>44024</v>
      </c>
      <c r="C1404">
        <f t="shared" si="21"/>
        <v>5968</v>
      </c>
    </row>
    <row r="1405" spans="1:3">
      <c r="A1405" s="11">
        <v>44025</v>
      </c>
      <c r="C1405">
        <f t="shared" si="21"/>
        <v>5968</v>
      </c>
    </row>
    <row r="1406" spans="1:3">
      <c r="A1406" s="11">
        <v>44026</v>
      </c>
      <c r="C1406">
        <f t="shared" si="21"/>
        <v>5968</v>
      </c>
    </row>
    <row r="1407" spans="1:3">
      <c r="A1407" s="11">
        <v>44027</v>
      </c>
      <c r="C1407">
        <f t="shared" si="21"/>
        <v>5968</v>
      </c>
    </row>
    <row r="1408" spans="1:3">
      <c r="A1408" s="11">
        <v>44028</v>
      </c>
      <c r="C1408">
        <f t="shared" si="21"/>
        <v>5968</v>
      </c>
    </row>
    <row r="1409" spans="1:3">
      <c r="A1409" s="11">
        <v>44029</v>
      </c>
      <c r="C1409">
        <f t="shared" si="21"/>
        <v>5968</v>
      </c>
    </row>
    <row r="1410" spans="1:3">
      <c r="A1410" s="11">
        <v>44030</v>
      </c>
      <c r="C1410">
        <f t="shared" si="21"/>
        <v>5968</v>
      </c>
    </row>
    <row r="1411" spans="1:3">
      <c r="A1411" s="11">
        <v>44031</v>
      </c>
      <c r="C1411">
        <f t="shared" si="21"/>
        <v>5968</v>
      </c>
    </row>
    <row r="1412" spans="1:3">
      <c r="A1412" s="11">
        <v>44032</v>
      </c>
      <c r="C1412">
        <f t="shared" si="21"/>
        <v>5968</v>
      </c>
    </row>
    <row r="1413" spans="1:3">
      <c r="A1413" s="11">
        <v>44033</v>
      </c>
      <c r="C1413">
        <f t="shared" si="21"/>
        <v>5968</v>
      </c>
    </row>
    <row r="1414" spans="1:3">
      <c r="A1414" s="11">
        <v>44034</v>
      </c>
      <c r="C1414">
        <f t="shared" si="21"/>
        <v>5968</v>
      </c>
    </row>
    <row r="1415" spans="1:3">
      <c r="A1415" s="11">
        <v>44035</v>
      </c>
      <c r="C1415">
        <f t="shared" si="21"/>
        <v>5968</v>
      </c>
    </row>
    <row r="1416" spans="1:3">
      <c r="A1416" s="11">
        <v>44036</v>
      </c>
      <c r="C1416">
        <f t="shared" si="21"/>
        <v>5968</v>
      </c>
    </row>
    <row r="1417" spans="1:3">
      <c r="A1417" s="11">
        <v>44037</v>
      </c>
      <c r="C1417">
        <f t="shared" si="21"/>
        <v>5968</v>
      </c>
    </row>
    <row r="1418" spans="1:3">
      <c r="A1418" s="11">
        <v>44038</v>
      </c>
      <c r="C1418">
        <f t="shared" si="21"/>
        <v>5968</v>
      </c>
    </row>
    <row r="1419" spans="1:3">
      <c r="A1419" s="11">
        <v>44039</v>
      </c>
      <c r="C1419">
        <f t="shared" si="21"/>
        <v>5968</v>
      </c>
    </row>
    <row r="1420" spans="1:3">
      <c r="A1420" s="11">
        <v>44040</v>
      </c>
      <c r="C1420">
        <f t="shared" si="21"/>
        <v>5968</v>
      </c>
    </row>
    <row r="1421" spans="1:3">
      <c r="A1421" s="11">
        <v>44041</v>
      </c>
      <c r="C1421">
        <f t="shared" si="21"/>
        <v>5968</v>
      </c>
    </row>
    <row r="1422" spans="1:3">
      <c r="A1422" s="11">
        <v>44042</v>
      </c>
      <c r="C1422">
        <f t="shared" si="21"/>
        <v>5968</v>
      </c>
    </row>
    <row r="1423" spans="1:3">
      <c r="A1423" s="11">
        <v>44043</v>
      </c>
      <c r="C1423">
        <f t="shared" si="21"/>
        <v>5968</v>
      </c>
    </row>
    <row r="1424" spans="1:3">
      <c r="A1424" s="11">
        <v>44044</v>
      </c>
      <c r="C1424">
        <f t="shared" si="21"/>
        <v>5968</v>
      </c>
    </row>
    <row r="1425" spans="1:3">
      <c r="A1425" s="11">
        <v>44045</v>
      </c>
      <c r="C1425">
        <f t="shared" si="21"/>
        <v>5968</v>
      </c>
    </row>
    <row r="1426" spans="1:3">
      <c r="A1426" s="11">
        <v>44046</v>
      </c>
      <c r="C1426">
        <f t="shared" si="21"/>
        <v>5968</v>
      </c>
    </row>
    <row r="1427" spans="1:3">
      <c r="A1427" s="11">
        <v>44047</v>
      </c>
      <c r="C1427">
        <f t="shared" si="21"/>
        <v>5968</v>
      </c>
    </row>
    <row r="1428" spans="1:3">
      <c r="A1428" s="11">
        <v>44048</v>
      </c>
      <c r="C1428">
        <f t="shared" si="21"/>
        <v>5968</v>
      </c>
    </row>
    <row r="1429" spans="1:3">
      <c r="A1429" s="11">
        <v>44049</v>
      </c>
      <c r="C1429">
        <f t="shared" si="21"/>
        <v>5968</v>
      </c>
    </row>
    <row r="1430" spans="1:3">
      <c r="A1430" s="11">
        <v>44050</v>
      </c>
      <c r="C1430">
        <f t="shared" si="21"/>
        <v>5968</v>
      </c>
    </row>
    <row r="1431" spans="1:3">
      <c r="A1431" s="11">
        <v>44051</v>
      </c>
      <c r="C1431">
        <f t="shared" si="21"/>
        <v>5968</v>
      </c>
    </row>
    <row r="1432" spans="1:3">
      <c r="A1432" s="11">
        <v>44052</v>
      </c>
      <c r="C1432">
        <f t="shared" si="21"/>
        <v>5968</v>
      </c>
    </row>
    <row r="1433" spans="1:3">
      <c r="A1433" s="11">
        <v>44053</v>
      </c>
      <c r="C1433">
        <f t="shared" si="21"/>
        <v>5968</v>
      </c>
    </row>
    <row r="1434" spans="1:3">
      <c r="A1434" s="11">
        <v>44054</v>
      </c>
      <c r="C1434">
        <f t="shared" si="21"/>
        <v>5968</v>
      </c>
    </row>
    <row r="1435" spans="1:3">
      <c r="A1435" s="11">
        <v>44055</v>
      </c>
      <c r="C1435">
        <f t="shared" si="21"/>
        <v>5968</v>
      </c>
    </row>
    <row r="1436" spans="1:3">
      <c r="A1436" s="11">
        <v>44056</v>
      </c>
      <c r="C1436">
        <f t="shared" si="21"/>
        <v>5968</v>
      </c>
    </row>
    <row r="1437" spans="1:3">
      <c r="A1437" s="11">
        <v>44057</v>
      </c>
      <c r="C1437">
        <f t="shared" si="21"/>
        <v>5968</v>
      </c>
    </row>
    <row r="1438" spans="1:3">
      <c r="A1438" s="11">
        <v>44058</v>
      </c>
      <c r="C1438">
        <f t="shared" si="21"/>
        <v>5968</v>
      </c>
    </row>
    <row r="1439" spans="1:3">
      <c r="A1439" s="11">
        <v>44059</v>
      </c>
      <c r="C1439">
        <f t="shared" si="21"/>
        <v>5968</v>
      </c>
    </row>
    <row r="1440" spans="1:3">
      <c r="A1440" s="11">
        <v>44060</v>
      </c>
      <c r="C1440">
        <f t="shared" si="21"/>
        <v>5968</v>
      </c>
    </row>
    <row r="1441" spans="1:3">
      <c r="A1441" s="11">
        <v>44061</v>
      </c>
      <c r="C1441">
        <f t="shared" si="21"/>
        <v>5968</v>
      </c>
    </row>
    <row r="1442" spans="1:3">
      <c r="A1442" s="11">
        <v>44062</v>
      </c>
      <c r="C1442">
        <f t="shared" si="21"/>
        <v>5968</v>
      </c>
    </row>
    <row r="1443" spans="1:3">
      <c r="A1443" s="11">
        <v>44063</v>
      </c>
      <c r="C1443">
        <f t="shared" si="21"/>
        <v>5968</v>
      </c>
    </row>
    <row r="1444" spans="1:3">
      <c r="A1444" s="11">
        <v>44064</v>
      </c>
      <c r="C1444">
        <f t="shared" si="21"/>
        <v>5968</v>
      </c>
    </row>
    <row r="1445" spans="1:3">
      <c r="A1445" s="11">
        <v>44065</v>
      </c>
      <c r="C1445">
        <f t="shared" si="21"/>
        <v>5968</v>
      </c>
    </row>
    <row r="1446" spans="1:3">
      <c r="A1446" s="11">
        <v>44066</v>
      </c>
      <c r="C1446">
        <f t="shared" si="21"/>
        <v>5968</v>
      </c>
    </row>
    <row r="1447" spans="1:3">
      <c r="A1447" s="11">
        <v>44067</v>
      </c>
      <c r="C1447">
        <f t="shared" ref="C1447:C1510" si="22">C1446+B1447</f>
        <v>5968</v>
      </c>
    </row>
    <row r="1448" spans="1:3">
      <c r="A1448" s="11">
        <v>44068</v>
      </c>
      <c r="C1448">
        <f t="shared" si="22"/>
        <v>5968</v>
      </c>
    </row>
    <row r="1449" spans="1:3">
      <c r="A1449" s="11">
        <v>44069</v>
      </c>
      <c r="C1449">
        <f t="shared" si="22"/>
        <v>5968</v>
      </c>
    </row>
    <row r="1450" spans="1:3">
      <c r="A1450" s="11">
        <v>44070</v>
      </c>
      <c r="C1450">
        <f t="shared" si="22"/>
        <v>5968</v>
      </c>
    </row>
    <row r="1451" spans="1:3">
      <c r="A1451" s="11">
        <v>44071</v>
      </c>
      <c r="C1451">
        <f t="shared" si="22"/>
        <v>5968</v>
      </c>
    </row>
    <row r="1452" spans="1:3">
      <c r="A1452" s="11">
        <v>44072</v>
      </c>
      <c r="C1452">
        <f t="shared" si="22"/>
        <v>5968</v>
      </c>
    </row>
    <row r="1453" spans="1:3">
      <c r="A1453" s="11">
        <v>44073</v>
      </c>
      <c r="C1453">
        <f t="shared" si="22"/>
        <v>5968</v>
      </c>
    </row>
    <row r="1454" spans="1:3">
      <c r="A1454" s="11">
        <v>44074</v>
      </c>
      <c r="C1454">
        <f t="shared" si="22"/>
        <v>5968</v>
      </c>
    </row>
    <row r="1455" spans="1:3">
      <c r="A1455" s="11">
        <v>44075</v>
      </c>
      <c r="B1455" s="50">
        <v>2</v>
      </c>
      <c r="C1455">
        <f t="shared" si="22"/>
        <v>5970</v>
      </c>
    </row>
    <row r="1456" spans="1:3">
      <c r="A1456" s="11">
        <v>44076</v>
      </c>
      <c r="B1456" s="50">
        <v>3</v>
      </c>
      <c r="C1456">
        <f t="shared" si="22"/>
        <v>5973</v>
      </c>
    </row>
    <row r="1457" spans="1:3">
      <c r="A1457" s="11">
        <v>44077</v>
      </c>
      <c r="B1457" s="50">
        <v>2</v>
      </c>
      <c r="C1457">
        <f t="shared" si="22"/>
        <v>5975</v>
      </c>
    </row>
    <row r="1458" spans="1:3">
      <c r="A1458" s="11">
        <v>44078</v>
      </c>
      <c r="B1458" s="50">
        <v>2</v>
      </c>
      <c r="C1458">
        <f t="shared" si="22"/>
        <v>5977</v>
      </c>
    </row>
    <row r="1459" spans="1:3">
      <c r="A1459" s="11">
        <v>44079</v>
      </c>
      <c r="B1459" s="50">
        <v>1</v>
      </c>
      <c r="C1459">
        <f t="shared" si="22"/>
        <v>5978</v>
      </c>
    </row>
    <row r="1460" spans="1:3">
      <c r="A1460" s="11">
        <v>44080</v>
      </c>
      <c r="B1460" s="50">
        <v>4</v>
      </c>
      <c r="C1460">
        <f t="shared" si="22"/>
        <v>5982</v>
      </c>
    </row>
    <row r="1461" spans="1:3">
      <c r="A1461" s="11">
        <v>44081</v>
      </c>
      <c r="B1461" s="50">
        <v>3</v>
      </c>
      <c r="C1461">
        <f t="shared" si="22"/>
        <v>5985</v>
      </c>
    </row>
    <row r="1462" spans="1:3">
      <c r="A1462" s="11">
        <v>44082</v>
      </c>
      <c r="B1462" s="50">
        <v>1</v>
      </c>
      <c r="C1462">
        <f t="shared" si="22"/>
        <v>5986</v>
      </c>
    </row>
    <row r="1463" spans="1:3">
      <c r="A1463" s="11">
        <v>44083</v>
      </c>
      <c r="B1463" s="50">
        <v>1</v>
      </c>
      <c r="C1463">
        <f t="shared" si="22"/>
        <v>5987</v>
      </c>
    </row>
    <row r="1464" spans="1:3">
      <c r="A1464" s="11">
        <v>44084</v>
      </c>
      <c r="B1464" s="50">
        <v>1</v>
      </c>
      <c r="C1464">
        <f t="shared" si="22"/>
        <v>5988</v>
      </c>
    </row>
    <row r="1465" spans="1:3">
      <c r="A1465" s="11">
        <v>44085</v>
      </c>
      <c r="B1465" s="50">
        <v>1</v>
      </c>
      <c r="C1465">
        <f t="shared" si="22"/>
        <v>5989</v>
      </c>
    </row>
    <row r="1466" spans="1:3">
      <c r="A1466" s="11">
        <v>44086</v>
      </c>
      <c r="B1466" s="50">
        <v>2</v>
      </c>
      <c r="C1466">
        <f t="shared" si="22"/>
        <v>5991</v>
      </c>
    </row>
    <row r="1467" spans="1:3">
      <c r="A1467" s="11">
        <v>44087</v>
      </c>
      <c r="B1467" s="50">
        <v>1</v>
      </c>
      <c r="C1467">
        <f t="shared" si="22"/>
        <v>5992</v>
      </c>
    </row>
    <row r="1468" spans="1:3">
      <c r="A1468" s="11">
        <v>44088</v>
      </c>
      <c r="B1468" s="50">
        <v>0</v>
      </c>
      <c r="C1468">
        <f t="shared" si="22"/>
        <v>5992</v>
      </c>
    </row>
    <row r="1469" spans="1:3">
      <c r="A1469" s="11">
        <v>44089</v>
      </c>
      <c r="B1469" s="50">
        <v>1</v>
      </c>
      <c r="C1469">
        <f t="shared" si="22"/>
        <v>5993</v>
      </c>
    </row>
    <row r="1470" spans="1:3">
      <c r="A1470" s="11">
        <v>44090</v>
      </c>
      <c r="B1470" s="50">
        <v>1</v>
      </c>
      <c r="C1470">
        <f t="shared" si="22"/>
        <v>5994</v>
      </c>
    </row>
    <row r="1471" spans="1:3">
      <c r="A1471" s="11">
        <v>44091</v>
      </c>
      <c r="B1471" s="50">
        <v>0</v>
      </c>
      <c r="C1471">
        <f t="shared" si="22"/>
        <v>5994</v>
      </c>
    </row>
    <row r="1472" spans="1:3">
      <c r="A1472" s="11">
        <v>44092</v>
      </c>
      <c r="B1472" s="50">
        <v>0</v>
      </c>
      <c r="C1472">
        <f t="shared" si="22"/>
        <v>5994</v>
      </c>
    </row>
    <row r="1473" spans="1:3">
      <c r="A1473" s="11">
        <v>44093</v>
      </c>
      <c r="B1473" s="50">
        <v>0</v>
      </c>
      <c r="C1473">
        <f t="shared" si="22"/>
        <v>5994</v>
      </c>
    </row>
    <row r="1474" spans="1:3">
      <c r="A1474" s="11">
        <v>44094</v>
      </c>
      <c r="B1474" s="50">
        <v>1</v>
      </c>
      <c r="C1474">
        <f t="shared" si="22"/>
        <v>5995</v>
      </c>
    </row>
    <row r="1475" spans="1:3">
      <c r="A1475" s="11">
        <v>44095</v>
      </c>
      <c r="B1475" s="50">
        <v>0</v>
      </c>
      <c r="C1475">
        <f t="shared" si="22"/>
        <v>5995</v>
      </c>
    </row>
    <row r="1476" spans="1:3">
      <c r="A1476" s="11">
        <v>44096</v>
      </c>
      <c r="B1476" s="50">
        <v>0</v>
      </c>
      <c r="C1476">
        <f t="shared" si="22"/>
        <v>5995</v>
      </c>
    </row>
    <row r="1477" spans="1:3">
      <c r="A1477" s="11">
        <v>44097</v>
      </c>
      <c r="B1477" s="50">
        <v>1</v>
      </c>
      <c r="C1477">
        <f t="shared" si="22"/>
        <v>5996</v>
      </c>
    </row>
    <row r="1478" spans="1:3">
      <c r="A1478" s="11">
        <v>44098</v>
      </c>
      <c r="B1478" s="50">
        <v>5</v>
      </c>
      <c r="C1478">
        <f t="shared" si="22"/>
        <v>6001</v>
      </c>
    </row>
    <row r="1479" spans="1:3">
      <c r="A1479" s="11">
        <v>44099</v>
      </c>
      <c r="B1479" s="50">
        <v>5</v>
      </c>
      <c r="C1479">
        <f t="shared" si="22"/>
        <v>6006</v>
      </c>
    </row>
    <row r="1480" spans="1:3">
      <c r="A1480" s="11">
        <v>44100</v>
      </c>
      <c r="B1480" s="50">
        <v>5</v>
      </c>
      <c r="C1480">
        <f t="shared" si="22"/>
        <v>6011</v>
      </c>
    </row>
    <row r="1481" spans="1:3">
      <c r="A1481" s="11">
        <v>44101</v>
      </c>
      <c r="B1481" s="50">
        <v>7</v>
      </c>
      <c r="C1481">
        <f t="shared" si="22"/>
        <v>6018</v>
      </c>
    </row>
    <row r="1482" spans="1:3">
      <c r="A1482" s="11">
        <v>44102</v>
      </c>
      <c r="B1482" s="50">
        <v>6</v>
      </c>
      <c r="C1482">
        <f t="shared" si="22"/>
        <v>6024</v>
      </c>
    </row>
    <row r="1483" spans="1:3">
      <c r="A1483" s="11">
        <v>44103</v>
      </c>
      <c r="B1483" s="50">
        <v>2</v>
      </c>
      <c r="C1483">
        <f t="shared" si="22"/>
        <v>6026</v>
      </c>
    </row>
    <row r="1484" spans="1:3">
      <c r="A1484" s="11">
        <v>44104</v>
      </c>
      <c r="B1484" s="50">
        <v>2</v>
      </c>
      <c r="C1484">
        <f t="shared" si="22"/>
        <v>6028</v>
      </c>
    </row>
    <row r="1485" spans="1:3">
      <c r="A1485" s="11">
        <v>44105</v>
      </c>
      <c r="B1485" s="50">
        <v>4</v>
      </c>
      <c r="C1485">
        <f t="shared" si="22"/>
        <v>6032</v>
      </c>
    </row>
    <row r="1486" spans="1:3">
      <c r="A1486" s="11">
        <v>44106</v>
      </c>
      <c r="B1486" s="50">
        <v>6</v>
      </c>
      <c r="C1486">
        <f t="shared" si="22"/>
        <v>6038</v>
      </c>
    </row>
    <row r="1487" spans="1:3">
      <c r="A1487" s="11">
        <v>44107</v>
      </c>
      <c r="B1487" s="50">
        <v>8</v>
      </c>
      <c r="C1487">
        <f t="shared" si="22"/>
        <v>6046</v>
      </c>
    </row>
    <row r="1488" spans="1:3">
      <c r="A1488" s="11">
        <v>44108</v>
      </c>
      <c r="B1488" s="50">
        <v>5</v>
      </c>
      <c r="C1488">
        <f t="shared" si="22"/>
        <v>6051</v>
      </c>
    </row>
    <row r="1489" spans="1:3">
      <c r="A1489" s="11">
        <v>44109</v>
      </c>
      <c r="B1489" s="50">
        <v>4</v>
      </c>
      <c r="C1489">
        <f t="shared" si="22"/>
        <v>6055</v>
      </c>
    </row>
    <row r="1490" spans="1:3">
      <c r="A1490" s="11">
        <v>44110</v>
      </c>
      <c r="B1490" s="50">
        <v>4</v>
      </c>
      <c r="C1490">
        <f t="shared" si="22"/>
        <v>6059</v>
      </c>
    </row>
    <row r="1491" spans="1:3">
      <c r="A1491" s="11">
        <v>44111</v>
      </c>
      <c r="B1491" s="50">
        <v>4</v>
      </c>
      <c r="C1491">
        <f t="shared" si="22"/>
        <v>6063</v>
      </c>
    </row>
    <row r="1492" spans="1:3">
      <c r="A1492" s="11">
        <v>44112</v>
      </c>
      <c r="B1492" s="50">
        <v>1</v>
      </c>
      <c r="C1492">
        <f t="shared" si="22"/>
        <v>6064</v>
      </c>
    </row>
    <row r="1493" spans="1:3">
      <c r="A1493" s="11">
        <v>44113</v>
      </c>
      <c r="B1493" s="50">
        <v>4</v>
      </c>
      <c r="C1493">
        <f t="shared" si="22"/>
        <v>6068</v>
      </c>
    </row>
    <row r="1494" spans="1:3">
      <c r="A1494" s="11">
        <v>44114</v>
      </c>
      <c r="B1494" s="50">
        <v>6</v>
      </c>
      <c r="C1494">
        <f t="shared" si="22"/>
        <v>6074</v>
      </c>
    </row>
    <row r="1495" spans="1:3">
      <c r="A1495" s="11">
        <v>44115</v>
      </c>
      <c r="B1495" s="50">
        <v>5</v>
      </c>
      <c r="C1495">
        <f t="shared" si="22"/>
        <v>6079</v>
      </c>
    </row>
    <row r="1496" spans="1:3">
      <c r="A1496" s="11">
        <v>44116</v>
      </c>
      <c r="B1496" s="50">
        <v>9</v>
      </c>
      <c r="C1496">
        <f t="shared" si="22"/>
        <v>6088</v>
      </c>
    </row>
    <row r="1497" spans="1:3">
      <c r="A1497" s="11">
        <v>44117</v>
      </c>
      <c r="B1497" s="50">
        <v>6</v>
      </c>
      <c r="C1497">
        <f t="shared" si="22"/>
        <v>6094</v>
      </c>
    </row>
    <row r="1498" spans="1:3">
      <c r="A1498" s="11">
        <v>44118</v>
      </c>
      <c r="B1498" s="50">
        <v>9</v>
      </c>
      <c r="C1498">
        <f t="shared" si="22"/>
        <v>6103</v>
      </c>
    </row>
    <row r="1499" spans="1:3">
      <c r="A1499" s="11">
        <v>44119</v>
      </c>
      <c r="B1499" s="50">
        <v>8</v>
      </c>
      <c r="C1499">
        <f t="shared" si="22"/>
        <v>6111</v>
      </c>
    </row>
    <row r="1500" spans="1:3">
      <c r="A1500" s="11">
        <v>44120</v>
      </c>
      <c r="B1500" s="50">
        <v>10</v>
      </c>
      <c r="C1500">
        <f t="shared" si="22"/>
        <v>6121</v>
      </c>
    </row>
    <row r="1501" spans="1:3">
      <c r="A1501" s="11">
        <v>44121</v>
      </c>
      <c r="B1501" s="50">
        <v>6</v>
      </c>
      <c r="C1501">
        <f t="shared" si="22"/>
        <v>6127</v>
      </c>
    </row>
    <row r="1502" spans="1:3">
      <c r="A1502" s="11">
        <v>44122</v>
      </c>
      <c r="B1502" s="50">
        <v>8</v>
      </c>
      <c r="C1502">
        <f t="shared" si="22"/>
        <v>6135</v>
      </c>
    </row>
    <row r="1503" spans="1:3">
      <c r="A1503" s="11">
        <v>44123</v>
      </c>
      <c r="B1503" s="50">
        <v>6</v>
      </c>
      <c r="C1503">
        <f t="shared" si="22"/>
        <v>6141</v>
      </c>
    </row>
    <row r="1504" spans="1:3">
      <c r="A1504" s="11">
        <v>44124</v>
      </c>
      <c r="B1504" s="50">
        <v>1</v>
      </c>
      <c r="C1504">
        <f t="shared" si="22"/>
        <v>6142</v>
      </c>
    </row>
    <row r="1505" spans="1:3">
      <c r="A1505" s="11">
        <v>44125</v>
      </c>
      <c r="B1505" s="50">
        <v>2</v>
      </c>
      <c r="C1505">
        <f t="shared" si="22"/>
        <v>6144</v>
      </c>
    </row>
    <row r="1506" spans="1:3">
      <c r="A1506" s="11">
        <v>44126</v>
      </c>
      <c r="B1506" s="50">
        <v>3</v>
      </c>
      <c r="C1506">
        <f t="shared" si="22"/>
        <v>6147</v>
      </c>
    </row>
    <row r="1507" spans="1:3">
      <c r="A1507" s="11">
        <v>44127</v>
      </c>
      <c r="B1507" s="50">
        <v>5</v>
      </c>
      <c r="C1507">
        <f t="shared" si="22"/>
        <v>6152</v>
      </c>
    </row>
    <row r="1508" spans="1:3">
      <c r="A1508" s="11">
        <v>44128</v>
      </c>
      <c r="B1508" s="50">
        <v>4</v>
      </c>
      <c r="C1508">
        <f t="shared" si="22"/>
        <v>6156</v>
      </c>
    </row>
    <row r="1509" spans="1:3">
      <c r="A1509" s="11">
        <v>44129</v>
      </c>
      <c r="B1509" s="50">
        <v>5</v>
      </c>
      <c r="C1509">
        <f t="shared" si="22"/>
        <v>6161</v>
      </c>
    </row>
    <row r="1510" spans="1:3">
      <c r="A1510" s="11">
        <v>44130</v>
      </c>
      <c r="B1510" s="50">
        <v>8</v>
      </c>
      <c r="C1510">
        <f t="shared" si="22"/>
        <v>6169</v>
      </c>
    </row>
    <row r="1511" spans="1:3">
      <c r="A1511" s="11">
        <v>44131</v>
      </c>
      <c r="B1511" s="50">
        <v>7</v>
      </c>
      <c r="C1511">
        <f t="shared" ref="C1511:C1574" si="23">C1510+B1511</f>
        <v>6176</v>
      </c>
    </row>
    <row r="1512" spans="1:3">
      <c r="A1512" s="11">
        <v>44132</v>
      </c>
      <c r="B1512" s="50">
        <v>5</v>
      </c>
      <c r="C1512">
        <f t="shared" si="23"/>
        <v>6181</v>
      </c>
    </row>
    <row r="1513" spans="1:3">
      <c r="A1513" s="11">
        <v>44133</v>
      </c>
      <c r="B1513" s="50">
        <v>3</v>
      </c>
      <c r="C1513">
        <f t="shared" si="23"/>
        <v>6184</v>
      </c>
    </row>
    <row r="1514" spans="1:3">
      <c r="A1514" s="11">
        <v>44134</v>
      </c>
      <c r="B1514" s="50">
        <v>3</v>
      </c>
      <c r="C1514">
        <f t="shared" si="23"/>
        <v>6187</v>
      </c>
    </row>
    <row r="1515" spans="1:3">
      <c r="A1515" s="11">
        <v>44135</v>
      </c>
      <c r="B1515" s="50">
        <v>5</v>
      </c>
      <c r="C1515">
        <f t="shared" si="23"/>
        <v>6192</v>
      </c>
    </row>
    <row r="1516" spans="1:3">
      <c r="A1516" s="11">
        <v>44136</v>
      </c>
      <c r="B1516" s="50">
        <v>2</v>
      </c>
      <c r="C1516">
        <f t="shared" si="23"/>
        <v>6194</v>
      </c>
    </row>
    <row r="1517" spans="1:3">
      <c r="A1517" s="11">
        <v>44137</v>
      </c>
      <c r="B1517" s="50">
        <v>4</v>
      </c>
      <c r="C1517">
        <f t="shared" si="23"/>
        <v>6198</v>
      </c>
    </row>
    <row r="1518" spans="1:3">
      <c r="A1518" s="11">
        <v>44138</v>
      </c>
      <c r="B1518" s="50">
        <v>9</v>
      </c>
      <c r="C1518">
        <f t="shared" si="23"/>
        <v>6207</v>
      </c>
    </row>
    <row r="1519" spans="1:3">
      <c r="A1519" s="11">
        <v>44139</v>
      </c>
      <c r="B1519" s="50">
        <v>12</v>
      </c>
      <c r="C1519">
        <f t="shared" si="23"/>
        <v>6219</v>
      </c>
    </row>
    <row r="1520" spans="1:3">
      <c r="A1520" s="11">
        <v>44140</v>
      </c>
      <c r="B1520" s="50">
        <v>10</v>
      </c>
      <c r="C1520">
        <f t="shared" si="23"/>
        <v>6229</v>
      </c>
    </row>
    <row r="1521" spans="1:3">
      <c r="A1521" s="11">
        <v>44141</v>
      </c>
      <c r="B1521" s="50">
        <v>7</v>
      </c>
      <c r="C1521">
        <f t="shared" si="23"/>
        <v>6236</v>
      </c>
    </row>
    <row r="1522" spans="1:3">
      <c r="A1522" s="11">
        <v>44142</v>
      </c>
      <c r="B1522" s="50">
        <v>3</v>
      </c>
      <c r="C1522">
        <f t="shared" si="23"/>
        <v>6239</v>
      </c>
    </row>
    <row r="1523" spans="1:3">
      <c r="A1523" s="11">
        <v>44143</v>
      </c>
      <c r="B1523" s="50">
        <v>2</v>
      </c>
      <c r="C1523">
        <f t="shared" si="23"/>
        <v>6241</v>
      </c>
    </row>
    <row r="1524" spans="1:3">
      <c r="A1524" s="11">
        <v>44144</v>
      </c>
      <c r="B1524" s="50">
        <v>3</v>
      </c>
      <c r="C1524">
        <f t="shared" si="23"/>
        <v>6244</v>
      </c>
    </row>
    <row r="1525" spans="1:3">
      <c r="A1525" s="11">
        <v>44145</v>
      </c>
      <c r="B1525" s="50">
        <v>5</v>
      </c>
      <c r="C1525">
        <f t="shared" si="23"/>
        <v>6249</v>
      </c>
    </row>
    <row r="1526" spans="1:3">
      <c r="A1526" s="11">
        <v>44146</v>
      </c>
      <c r="B1526" s="50">
        <v>6</v>
      </c>
      <c r="C1526">
        <f t="shared" si="23"/>
        <v>6255</v>
      </c>
    </row>
    <row r="1527" spans="1:3">
      <c r="A1527" s="11">
        <v>44147</v>
      </c>
      <c r="B1527" s="50">
        <v>7</v>
      </c>
      <c r="C1527">
        <f t="shared" si="23"/>
        <v>6262</v>
      </c>
    </row>
    <row r="1528" spans="1:3">
      <c r="A1528" s="11">
        <v>44148</v>
      </c>
      <c r="B1528" s="50">
        <v>4</v>
      </c>
      <c r="C1528">
        <f t="shared" si="23"/>
        <v>6266</v>
      </c>
    </row>
    <row r="1529" spans="1:3">
      <c r="A1529" s="11">
        <v>44149</v>
      </c>
      <c r="B1529" s="50">
        <v>4</v>
      </c>
      <c r="C1529">
        <f t="shared" si="23"/>
        <v>6270</v>
      </c>
    </row>
    <row r="1530" spans="1:3">
      <c r="A1530" s="11">
        <v>44150</v>
      </c>
      <c r="B1530" s="50">
        <v>4</v>
      </c>
      <c r="C1530">
        <f t="shared" si="23"/>
        <v>6274</v>
      </c>
    </row>
    <row r="1531" spans="1:3">
      <c r="A1531" s="11">
        <v>44151</v>
      </c>
      <c r="B1531" s="50">
        <v>6</v>
      </c>
      <c r="C1531">
        <f t="shared" si="23"/>
        <v>6280</v>
      </c>
    </row>
    <row r="1532" spans="1:3">
      <c r="A1532" s="11">
        <v>44152</v>
      </c>
      <c r="B1532" s="50">
        <v>6</v>
      </c>
      <c r="C1532">
        <f t="shared" si="23"/>
        <v>6286</v>
      </c>
    </row>
    <row r="1533" spans="1:3">
      <c r="A1533" s="11">
        <v>44153</v>
      </c>
      <c r="B1533" s="50">
        <v>6</v>
      </c>
      <c r="C1533">
        <f t="shared" si="23"/>
        <v>6292</v>
      </c>
    </row>
    <row r="1534" spans="1:3">
      <c r="A1534" s="11">
        <v>44154</v>
      </c>
      <c r="B1534" s="50">
        <v>9</v>
      </c>
      <c r="C1534">
        <f t="shared" si="23"/>
        <v>6301</v>
      </c>
    </row>
    <row r="1535" spans="1:3">
      <c r="A1535" s="11">
        <v>44155</v>
      </c>
      <c r="B1535" s="50">
        <v>11</v>
      </c>
      <c r="C1535">
        <f t="shared" si="23"/>
        <v>6312</v>
      </c>
    </row>
    <row r="1536" spans="1:3">
      <c r="A1536" s="11">
        <v>44156</v>
      </c>
      <c r="B1536" s="50">
        <v>11</v>
      </c>
      <c r="C1536">
        <f t="shared" si="23"/>
        <v>6323</v>
      </c>
    </row>
    <row r="1537" spans="1:3">
      <c r="A1537" s="11">
        <v>44157</v>
      </c>
      <c r="B1537" s="50">
        <v>11</v>
      </c>
      <c r="C1537">
        <f t="shared" si="23"/>
        <v>6334</v>
      </c>
    </row>
    <row r="1538" spans="1:3">
      <c r="A1538" s="11">
        <v>44158</v>
      </c>
      <c r="B1538" s="50">
        <v>10</v>
      </c>
      <c r="C1538">
        <f t="shared" si="23"/>
        <v>6344</v>
      </c>
    </row>
    <row r="1539" spans="1:3">
      <c r="A1539" s="11">
        <v>44159</v>
      </c>
      <c r="B1539" s="50">
        <v>10</v>
      </c>
      <c r="C1539">
        <f t="shared" si="23"/>
        <v>6354</v>
      </c>
    </row>
    <row r="1540" spans="1:3">
      <c r="A1540" s="11">
        <v>44160</v>
      </c>
      <c r="B1540" s="50">
        <v>8</v>
      </c>
      <c r="C1540">
        <f t="shared" si="23"/>
        <v>6362</v>
      </c>
    </row>
    <row r="1541" spans="1:3">
      <c r="A1541" s="11">
        <v>44161</v>
      </c>
      <c r="B1541" s="50">
        <v>9</v>
      </c>
      <c r="C1541">
        <f t="shared" si="23"/>
        <v>6371</v>
      </c>
    </row>
    <row r="1542" spans="1:3">
      <c r="A1542" s="11">
        <v>44162</v>
      </c>
      <c r="B1542" s="50">
        <v>10</v>
      </c>
      <c r="C1542">
        <f t="shared" si="23"/>
        <v>6381</v>
      </c>
    </row>
    <row r="1543" spans="1:3">
      <c r="A1543" s="11">
        <v>44163</v>
      </c>
      <c r="B1543" s="50">
        <v>8</v>
      </c>
      <c r="C1543">
        <f t="shared" si="23"/>
        <v>6389</v>
      </c>
    </row>
    <row r="1544" spans="1:3">
      <c r="A1544" s="11">
        <v>44164</v>
      </c>
      <c r="B1544" s="50">
        <v>10</v>
      </c>
      <c r="C1544">
        <f t="shared" si="23"/>
        <v>6399</v>
      </c>
    </row>
    <row r="1545" spans="1:3">
      <c r="A1545" s="11">
        <v>44165</v>
      </c>
      <c r="B1545" s="50">
        <v>13</v>
      </c>
      <c r="C1545">
        <f t="shared" si="23"/>
        <v>6412</v>
      </c>
    </row>
    <row r="1546" spans="1:3">
      <c r="A1546" s="11">
        <v>44166</v>
      </c>
      <c r="B1546" s="50">
        <v>11</v>
      </c>
      <c r="C1546">
        <f t="shared" si="23"/>
        <v>6423</v>
      </c>
    </row>
    <row r="1547" spans="1:3">
      <c r="A1547" s="11">
        <v>44167</v>
      </c>
      <c r="B1547" s="50">
        <v>14</v>
      </c>
      <c r="C1547">
        <f t="shared" si="23"/>
        <v>6437</v>
      </c>
    </row>
    <row r="1548" spans="1:3">
      <c r="A1548" s="11">
        <v>44168</v>
      </c>
      <c r="B1548" s="50">
        <v>10</v>
      </c>
      <c r="C1548">
        <f t="shared" si="23"/>
        <v>6447</v>
      </c>
    </row>
    <row r="1549" spans="1:3">
      <c r="A1549" s="11">
        <v>44169</v>
      </c>
      <c r="B1549" s="50">
        <v>13</v>
      </c>
      <c r="C1549">
        <f t="shared" si="23"/>
        <v>6460</v>
      </c>
    </row>
    <row r="1550" spans="1:3">
      <c r="A1550" s="11">
        <v>44170</v>
      </c>
      <c r="B1550" s="50">
        <v>13</v>
      </c>
      <c r="C1550">
        <f t="shared" si="23"/>
        <v>6473</v>
      </c>
    </row>
    <row r="1551" spans="1:3">
      <c r="A1551" s="11">
        <v>44171</v>
      </c>
      <c r="B1551" s="50">
        <v>12</v>
      </c>
      <c r="C1551">
        <f t="shared" si="23"/>
        <v>6485</v>
      </c>
    </row>
    <row r="1552" spans="1:3">
      <c r="A1552" s="11">
        <v>44172</v>
      </c>
      <c r="B1552" s="50">
        <v>16</v>
      </c>
      <c r="C1552">
        <f t="shared" si="23"/>
        <v>6501</v>
      </c>
    </row>
    <row r="1553" spans="1:3">
      <c r="A1553" s="11">
        <v>44173</v>
      </c>
      <c r="B1553" s="50">
        <v>13</v>
      </c>
      <c r="C1553">
        <f t="shared" si="23"/>
        <v>6514</v>
      </c>
    </row>
    <row r="1554" spans="1:3">
      <c r="A1554" s="11">
        <v>44174</v>
      </c>
      <c r="B1554" s="50">
        <v>14</v>
      </c>
      <c r="C1554">
        <f t="shared" si="23"/>
        <v>6528</v>
      </c>
    </row>
    <row r="1555" spans="1:3">
      <c r="A1555" s="11">
        <v>44175</v>
      </c>
      <c r="B1555" s="50">
        <v>9</v>
      </c>
      <c r="C1555">
        <f t="shared" si="23"/>
        <v>6537</v>
      </c>
    </row>
    <row r="1556" spans="1:3">
      <c r="A1556" s="11">
        <v>44176</v>
      </c>
      <c r="B1556" s="50">
        <v>8</v>
      </c>
      <c r="C1556">
        <f t="shared" si="23"/>
        <v>6545</v>
      </c>
    </row>
    <row r="1557" spans="1:3">
      <c r="A1557" s="11">
        <v>44177</v>
      </c>
      <c r="B1557" s="50">
        <v>9</v>
      </c>
      <c r="C1557">
        <f t="shared" si="23"/>
        <v>6554</v>
      </c>
    </row>
    <row r="1558" spans="1:3">
      <c r="A1558" s="11">
        <v>44178</v>
      </c>
      <c r="B1558" s="50">
        <v>9</v>
      </c>
      <c r="C1558">
        <f t="shared" si="23"/>
        <v>6563</v>
      </c>
    </row>
    <row r="1559" spans="1:3">
      <c r="A1559" s="11">
        <v>44179</v>
      </c>
      <c r="B1559" s="50">
        <v>7</v>
      </c>
      <c r="C1559">
        <f t="shared" si="23"/>
        <v>6570</v>
      </c>
    </row>
    <row r="1560" spans="1:3">
      <c r="A1560" s="11">
        <v>44180</v>
      </c>
      <c r="B1560" s="50">
        <v>8</v>
      </c>
      <c r="C1560">
        <f t="shared" si="23"/>
        <v>6578</v>
      </c>
    </row>
    <row r="1561" spans="1:3">
      <c r="A1561" s="11">
        <v>44181</v>
      </c>
      <c r="B1561" s="50">
        <v>9</v>
      </c>
      <c r="C1561">
        <f t="shared" si="23"/>
        <v>6587</v>
      </c>
    </row>
    <row r="1562" spans="1:3">
      <c r="A1562" s="11">
        <v>44182</v>
      </c>
      <c r="B1562" s="50">
        <v>8</v>
      </c>
      <c r="C1562">
        <f t="shared" si="23"/>
        <v>6595</v>
      </c>
    </row>
    <row r="1563" spans="1:3">
      <c r="A1563" s="11">
        <v>44183</v>
      </c>
      <c r="B1563" s="50">
        <v>8</v>
      </c>
      <c r="C1563">
        <f t="shared" si="23"/>
        <v>6603</v>
      </c>
    </row>
    <row r="1564" spans="1:3">
      <c r="A1564" s="11">
        <v>44184</v>
      </c>
      <c r="B1564" s="50">
        <v>7</v>
      </c>
      <c r="C1564">
        <f t="shared" si="23"/>
        <v>6610</v>
      </c>
    </row>
    <row r="1565" spans="1:3">
      <c r="A1565" s="11">
        <v>44185</v>
      </c>
      <c r="B1565" s="50">
        <v>9</v>
      </c>
      <c r="C1565">
        <f t="shared" si="23"/>
        <v>6619</v>
      </c>
    </row>
    <row r="1566" spans="1:3">
      <c r="A1566" s="11">
        <v>44186</v>
      </c>
      <c r="B1566" s="50">
        <v>6</v>
      </c>
      <c r="C1566">
        <f t="shared" si="23"/>
        <v>6625</v>
      </c>
    </row>
    <row r="1567" spans="1:3">
      <c r="A1567" s="11">
        <v>44187</v>
      </c>
      <c r="B1567" s="50">
        <v>4</v>
      </c>
      <c r="C1567">
        <f t="shared" si="23"/>
        <v>6629</v>
      </c>
    </row>
    <row r="1568" spans="1:3">
      <c r="A1568" s="11">
        <v>44188</v>
      </c>
      <c r="B1568" s="50">
        <v>7</v>
      </c>
      <c r="C1568">
        <f t="shared" si="23"/>
        <v>6636</v>
      </c>
    </row>
    <row r="1569" spans="1:3">
      <c r="A1569" s="11">
        <v>44189</v>
      </c>
      <c r="B1569" s="50">
        <v>11</v>
      </c>
      <c r="C1569">
        <f t="shared" si="23"/>
        <v>6647</v>
      </c>
    </row>
    <row r="1570" spans="1:3">
      <c r="A1570" s="11">
        <v>44190</v>
      </c>
      <c r="B1570" s="50">
        <v>14</v>
      </c>
      <c r="C1570">
        <f t="shared" si="23"/>
        <v>6661</v>
      </c>
    </row>
    <row r="1571" spans="1:3">
      <c r="A1571" s="11">
        <v>44191</v>
      </c>
      <c r="B1571" s="50">
        <v>13</v>
      </c>
      <c r="C1571">
        <f t="shared" si="23"/>
        <v>6674</v>
      </c>
    </row>
    <row r="1572" spans="1:3">
      <c r="A1572" s="11">
        <v>44192</v>
      </c>
      <c r="B1572" s="50">
        <v>10</v>
      </c>
      <c r="C1572">
        <f t="shared" si="23"/>
        <v>6684</v>
      </c>
    </row>
    <row r="1573" spans="1:3">
      <c r="A1573" s="11">
        <v>44193</v>
      </c>
      <c r="B1573" s="50">
        <v>12</v>
      </c>
      <c r="C1573">
        <f t="shared" si="23"/>
        <v>6696</v>
      </c>
    </row>
    <row r="1574" spans="1:3">
      <c r="A1574" s="11">
        <v>44194</v>
      </c>
      <c r="B1574" s="50">
        <v>12</v>
      </c>
      <c r="C1574">
        <f t="shared" si="23"/>
        <v>6708</v>
      </c>
    </row>
    <row r="1575" spans="1:3">
      <c r="A1575" s="11">
        <v>44195</v>
      </c>
      <c r="B1575" s="50">
        <v>13</v>
      </c>
      <c r="C1575">
        <f t="shared" ref="C1575:C1638" si="24">C1574+B1575</f>
        <v>6721</v>
      </c>
    </row>
    <row r="1576" spans="1:3">
      <c r="A1576" s="11">
        <v>44196</v>
      </c>
      <c r="B1576" s="50">
        <v>13</v>
      </c>
      <c r="C1576">
        <f t="shared" si="24"/>
        <v>6734</v>
      </c>
    </row>
    <row r="1577" spans="1:3">
      <c r="A1577" s="11">
        <v>44197</v>
      </c>
      <c r="B1577" s="50">
        <v>17</v>
      </c>
      <c r="C1577">
        <f t="shared" si="24"/>
        <v>6751</v>
      </c>
    </row>
    <row r="1578" spans="1:3">
      <c r="A1578" s="11">
        <v>44198</v>
      </c>
      <c r="B1578" s="50">
        <v>17</v>
      </c>
      <c r="C1578">
        <f t="shared" si="24"/>
        <v>6768</v>
      </c>
    </row>
    <row r="1579" spans="1:3">
      <c r="A1579" s="11">
        <v>44199</v>
      </c>
      <c r="B1579" s="50">
        <v>16</v>
      </c>
      <c r="C1579">
        <f t="shared" si="24"/>
        <v>6784</v>
      </c>
    </row>
    <row r="1580" spans="1:3">
      <c r="A1580" s="11">
        <v>44200</v>
      </c>
      <c r="B1580" s="50">
        <v>17</v>
      </c>
      <c r="C1580">
        <f t="shared" si="24"/>
        <v>6801</v>
      </c>
    </row>
    <row r="1581" spans="1:3">
      <c r="A1581" s="11">
        <v>44201</v>
      </c>
      <c r="B1581" s="50">
        <v>15</v>
      </c>
      <c r="C1581">
        <f t="shared" si="24"/>
        <v>6816</v>
      </c>
    </row>
    <row r="1582" spans="1:3">
      <c r="A1582" s="11">
        <v>44202</v>
      </c>
      <c r="B1582" s="50">
        <v>15</v>
      </c>
      <c r="C1582">
        <f t="shared" si="24"/>
        <v>6831</v>
      </c>
    </row>
    <row r="1583" spans="1:3">
      <c r="A1583" s="11">
        <v>44203</v>
      </c>
      <c r="B1583" s="50">
        <v>18</v>
      </c>
      <c r="C1583">
        <f t="shared" si="24"/>
        <v>6849</v>
      </c>
    </row>
    <row r="1584" spans="1:3">
      <c r="A1584" s="11">
        <v>44204</v>
      </c>
      <c r="B1584" s="50">
        <v>18</v>
      </c>
      <c r="C1584">
        <f t="shared" si="24"/>
        <v>6867</v>
      </c>
    </row>
    <row r="1585" spans="1:3">
      <c r="A1585" s="11">
        <v>44205</v>
      </c>
      <c r="B1585" s="50">
        <v>18</v>
      </c>
      <c r="C1585">
        <f t="shared" si="24"/>
        <v>6885</v>
      </c>
    </row>
    <row r="1586" spans="1:3">
      <c r="A1586" s="11">
        <v>44206</v>
      </c>
      <c r="B1586" s="50">
        <v>15</v>
      </c>
      <c r="C1586">
        <f t="shared" si="24"/>
        <v>6900</v>
      </c>
    </row>
    <row r="1587" spans="1:3">
      <c r="A1587" s="11">
        <v>44207</v>
      </c>
      <c r="B1587" s="50">
        <v>16</v>
      </c>
      <c r="C1587">
        <f t="shared" si="24"/>
        <v>6916</v>
      </c>
    </row>
    <row r="1588" spans="1:3">
      <c r="A1588" s="11">
        <v>44208</v>
      </c>
      <c r="B1588" s="50">
        <v>11</v>
      </c>
      <c r="C1588">
        <f t="shared" si="24"/>
        <v>6927</v>
      </c>
    </row>
    <row r="1589" spans="1:3">
      <c r="A1589" s="11">
        <v>44209</v>
      </c>
      <c r="B1589" s="50">
        <v>8</v>
      </c>
      <c r="C1589">
        <f t="shared" si="24"/>
        <v>6935</v>
      </c>
    </row>
    <row r="1590" spans="1:3">
      <c r="A1590" s="11">
        <v>44210</v>
      </c>
      <c r="B1590" s="50">
        <v>8</v>
      </c>
      <c r="C1590">
        <f t="shared" si="24"/>
        <v>6943</v>
      </c>
    </row>
    <row r="1591" spans="1:3">
      <c r="A1591" s="11">
        <v>44211</v>
      </c>
      <c r="B1591" s="50">
        <v>13</v>
      </c>
      <c r="C1591">
        <f t="shared" si="24"/>
        <v>6956</v>
      </c>
    </row>
    <row r="1592" spans="1:3">
      <c r="A1592" s="11">
        <v>44212</v>
      </c>
      <c r="B1592" s="50">
        <v>13</v>
      </c>
      <c r="C1592">
        <f t="shared" si="24"/>
        <v>6969</v>
      </c>
    </row>
    <row r="1593" spans="1:3">
      <c r="A1593" s="11">
        <v>44213</v>
      </c>
      <c r="B1593" s="50">
        <v>10</v>
      </c>
      <c r="C1593">
        <f t="shared" si="24"/>
        <v>6979</v>
      </c>
    </row>
    <row r="1594" spans="1:3">
      <c r="A1594" s="11">
        <v>44214</v>
      </c>
      <c r="B1594" s="50">
        <v>14</v>
      </c>
      <c r="C1594">
        <f t="shared" si="24"/>
        <v>6993</v>
      </c>
    </row>
    <row r="1595" spans="1:3">
      <c r="A1595" s="11">
        <v>44215</v>
      </c>
      <c r="B1595" s="50">
        <v>10</v>
      </c>
      <c r="C1595">
        <f t="shared" si="24"/>
        <v>7003</v>
      </c>
    </row>
    <row r="1596" spans="1:3">
      <c r="A1596" s="11">
        <v>44216</v>
      </c>
      <c r="B1596" s="50">
        <v>8</v>
      </c>
      <c r="C1596">
        <f t="shared" si="24"/>
        <v>7011</v>
      </c>
    </row>
    <row r="1597" spans="1:3">
      <c r="A1597" s="11">
        <v>44217</v>
      </c>
      <c r="B1597" s="50">
        <v>9</v>
      </c>
      <c r="C1597">
        <f t="shared" si="24"/>
        <v>7020</v>
      </c>
    </row>
    <row r="1598" spans="1:3">
      <c r="A1598" s="11">
        <v>44218</v>
      </c>
      <c r="B1598" s="50">
        <v>11</v>
      </c>
      <c r="C1598">
        <f t="shared" si="24"/>
        <v>7031</v>
      </c>
    </row>
    <row r="1599" spans="1:3">
      <c r="A1599" s="11">
        <v>44219</v>
      </c>
      <c r="B1599" s="50">
        <v>12</v>
      </c>
      <c r="C1599">
        <f t="shared" si="24"/>
        <v>7043</v>
      </c>
    </row>
    <row r="1600" spans="1:3">
      <c r="A1600" s="11">
        <v>44220</v>
      </c>
      <c r="B1600" s="50">
        <v>14</v>
      </c>
      <c r="C1600">
        <f t="shared" si="24"/>
        <v>7057</v>
      </c>
    </row>
    <row r="1601" spans="1:3">
      <c r="A1601" s="11">
        <v>44221</v>
      </c>
      <c r="B1601" s="50">
        <v>14</v>
      </c>
      <c r="C1601">
        <f t="shared" si="24"/>
        <v>7071</v>
      </c>
    </row>
    <row r="1602" spans="1:3">
      <c r="A1602" s="11">
        <v>44222</v>
      </c>
      <c r="B1602" s="50">
        <v>15</v>
      </c>
      <c r="C1602">
        <f t="shared" si="24"/>
        <v>7086</v>
      </c>
    </row>
    <row r="1603" spans="1:3">
      <c r="A1603" s="11">
        <v>44223</v>
      </c>
      <c r="B1603" s="50">
        <v>10</v>
      </c>
      <c r="C1603">
        <f t="shared" si="24"/>
        <v>7096</v>
      </c>
    </row>
    <row r="1604" spans="1:3">
      <c r="A1604" s="11">
        <v>44224</v>
      </c>
      <c r="B1604" s="50">
        <v>6</v>
      </c>
      <c r="C1604">
        <f t="shared" si="24"/>
        <v>7102</v>
      </c>
    </row>
    <row r="1605" spans="1:3">
      <c r="A1605" s="11">
        <v>44225</v>
      </c>
      <c r="B1605" s="50">
        <v>6</v>
      </c>
      <c r="C1605">
        <f t="shared" si="24"/>
        <v>7108</v>
      </c>
    </row>
    <row r="1606" spans="1:3">
      <c r="A1606" s="11">
        <v>44226</v>
      </c>
      <c r="B1606" s="50">
        <v>7</v>
      </c>
      <c r="C1606">
        <f t="shared" si="24"/>
        <v>7115</v>
      </c>
    </row>
    <row r="1607" spans="1:3">
      <c r="A1607" s="11">
        <v>44227</v>
      </c>
      <c r="B1607" s="50">
        <v>7</v>
      </c>
      <c r="C1607">
        <f t="shared" si="24"/>
        <v>7122</v>
      </c>
    </row>
    <row r="1608" spans="1:3">
      <c r="A1608" s="11">
        <v>44228</v>
      </c>
      <c r="B1608" s="50">
        <v>7</v>
      </c>
      <c r="C1608">
        <f t="shared" si="24"/>
        <v>7129</v>
      </c>
    </row>
    <row r="1609" spans="1:3">
      <c r="A1609" s="11">
        <v>44229</v>
      </c>
      <c r="B1609" s="50">
        <v>6</v>
      </c>
      <c r="C1609">
        <f t="shared" si="24"/>
        <v>7135</v>
      </c>
    </row>
    <row r="1610" spans="1:3">
      <c r="A1610" s="11">
        <v>44230</v>
      </c>
      <c r="B1610" s="50">
        <v>7</v>
      </c>
      <c r="C1610">
        <f t="shared" si="24"/>
        <v>7142</v>
      </c>
    </row>
    <row r="1611" spans="1:3">
      <c r="A1611" s="11">
        <v>44231</v>
      </c>
      <c r="B1611" s="50">
        <v>7</v>
      </c>
      <c r="C1611">
        <f t="shared" si="24"/>
        <v>7149</v>
      </c>
    </row>
    <row r="1612" spans="1:3">
      <c r="A1612" s="11">
        <v>44232</v>
      </c>
      <c r="B1612" s="50">
        <v>8</v>
      </c>
      <c r="C1612">
        <f t="shared" si="24"/>
        <v>7157</v>
      </c>
    </row>
    <row r="1613" spans="1:3">
      <c r="A1613" s="11">
        <v>44233</v>
      </c>
      <c r="B1613" s="50">
        <v>10</v>
      </c>
      <c r="C1613">
        <f t="shared" si="24"/>
        <v>7167</v>
      </c>
    </row>
    <row r="1614" spans="1:3">
      <c r="A1614" s="11">
        <v>44234</v>
      </c>
      <c r="B1614" s="50">
        <v>13</v>
      </c>
      <c r="C1614">
        <f t="shared" si="24"/>
        <v>7180</v>
      </c>
    </row>
    <row r="1615" spans="1:3">
      <c r="A1615" s="11">
        <v>44235</v>
      </c>
      <c r="B1615" s="50">
        <v>15</v>
      </c>
      <c r="C1615">
        <f t="shared" si="24"/>
        <v>7195</v>
      </c>
    </row>
    <row r="1616" spans="1:3">
      <c r="A1616" s="11">
        <v>44236</v>
      </c>
      <c r="B1616" s="50">
        <v>17</v>
      </c>
      <c r="C1616">
        <f t="shared" si="24"/>
        <v>7212</v>
      </c>
    </row>
    <row r="1617" spans="1:3">
      <c r="A1617" s="11">
        <v>44237</v>
      </c>
      <c r="B1617" s="50">
        <v>17</v>
      </c>
      <c r="C1617">
        <f t="shared" si="24"/>
        <v>7229</v>
      </c>
    </row>
    <row r="1618" spans="1:3">
      <c r="A1618" s="11">
        <v>44238</v>
      </c>
      <c r="B1618" s="50">
        <v>19</v>
      </c>
      <c r="C1618">
        <f t="shared" si="24"/>
        <v>7248</v>
      </c>
    </row>
    <row r="1619" spans="1:3">
      <c r="A1619" s="11">
        <v>44239</v>
      </c>
      <c r="B1619" s="50">
        <v>17</v>
      </c>
      <c r="C1619">
        <f t="shared" si="24"/>
        <v>7265</v>
      </c>
    </row>
    <row r="1620" spans="1:3">
      <c r="A1620" s="11">
        <v>44240</v>
      </c>
      <c r="B1620" s="50">
        <v>18</v>
      </c>
      <c r="C1620">
        <f t="shared" si="24"/>
        <v>7283</v>
      </c>
    </row>
    <row r="1621" spans="1:3">
      <c r="A1621" s="11">
        <v>44241</v>
      </c>
      <c r="B1621" s="50">
        <v>14</v>
      </c>
      <c r="C1621">
        <f t="shared" si="24"/>
        <v>7297</v>
      </c>
    </row>
    <row r="1622" spans="1:3">
      <c r="A1622" s="11">
        <v>44242</v>
      </c>
      <c r="B1622" s="50">
        <v>8</v>
      </c>
      <c r="C1622">
        <f t="shared" si="24"/>
        <v>7305</v>
      </c>
    </row>
    <row r="1623" spans="1:3">
      <c r="A1623" s="11">
        <v>44243</v>
      </c>
      <c r="B1623" s="50">
        <v>9</v>
      </c>
      <c r="C1623">
        <f t="shared" si="24"/>
        <v>7314</v>
      </c>
    </row>
    <row r="1624" spans="1:3">
      <c r="A1624" s="11">
        <v>44244</v>
      </c>
      <c r="B1624" s="50">
        <v>6</v>
      </c>
      <c r="C1624">
        <f t="shared" si="24"/>
        <v>7320</v>
      </c>
    </row>
    <row r="1625" spans="1:3">
      <c r="A1625" s="11">
        <v>44245</v>
      </c>
      <c r="B1625" s="50">
        <v>9</v>
      </c>
      <c r="C1625">
        <f t="shared" si="24"/>
        <v>7329</v>
      </c>
    </row>
    <row r="1626" spans="1:3">
      <c r="A1626" s="11">
        <v>44246</v>
      </c>
      <c r="B1626" s="50">
        <v>8</v>
      </c>
      <c r="C1626">
        <f t="shared" si="24"/>
        <v>7337</v>
      </c>
    </row>
    <row r="1627" spans="1:3">
      <c r="A1627" s="11">
        <v>44247</v>
      </c>
      <c r="B1627" s="50">
        <v>3</v>
      </c>
      <c r="C1627">
        <f t="shared" si="24"/>
        <v>7340</v>
      </c>
    </row>
    <row r="1628" spans="1:3">
      <c r="A1628" s="11">
        <v>44248</v>
      </c>
      <c r="B1628" s="50">
        <v>6</v>
      </c>
      <c r="C1628">
        <f t="shared" si="24"/>
        <v>7346</v>
      </c>
    </row>
    <row r="1629" spans="1:3">
      <c r="A1629" s="11">
        <v>44249</v>
      </c>
      <c r="B1629" s="50">
        <v>7</v>
      </c>
      <c r="C1629">
        <f t="shared" si="24"/>
        <v>7353</v>
      </c>
    </row>
    <row r="1630" spans="1:3">
      <c r="A1630" s="11">
        <v>44250</v>
      </c>
      <c r="B1630" s="50">
        <v>7</v>
      </c>
      <c r="C1630">
        <f t="shared" si="24"/>
        <v>7360</v>
      </c>
    </row>
    <row r="1631" spans="1:3">
      <c r="A1631" s="11">
        <v>44251</v>
      </c>
      <c r="B1631" s="50">
        <v>5</v>
      </c>
      <c r="C1631">
        <f t="shared" si="24"/>
        <v>7365</v>
      </c>
    </row>
    <row r="1632" spans="1:3">
      <c r="A1632" s="11">
        <v>44252</v>
      </c>
      <c r="B1632" s="50">
        <v>8</v>
      </c>
      <c r="C1632">
        <f t="shared" si="24"/>
        <v>7373</v>
      </c>
    </row>
    <row r="1633" spans="1:3">
      <c r="A1633" s="11">
        <v>44253</v>
      </c>
      <c r="B1633" s="50">
        <v>9</v>
      </c>
      <c r="C1633">
        <f t="shared" si="24"/>
        <v>7382</v>
      </c>
    </row>
    <row r="1634" spans="1:3">
      <c r="A1634" s="11">
        <v>44254</v>
      </c>
      <c r="B1634" s="50">
        <v>12</v>
      </c>
      <c r="C1634">
        <f t="shared" si="24"/>
        <v>7394</v>
      </c>
    </row>
    <row r="1635" spans="1:3">
      <c r="A1635" s="11">
        <v>44255</v>
      </c>
      <c r="B1635" s="50">
        <v>11</v>
      </c>
      <c r="C1635">
        <f t="shared" si="24"/>
        <v>7405</v>
      </c>
    </row>
    <row r="1636" spans="1:3">
      <c r="A1636" s="11">
        <v>44256</v>
      </c>
      <c r="B1636" s="50">
        <v>8</v>
      </c>
      <c r="C1636">
        <f t="shared" si="24"/>
        <v>7413</v>
      </c>
    </row>
    <row r="1637" spans="1:3">
      <c r="A1637" s="11">
        <v>44257</v>
      </c>
      <c r="B1637" s="50">
        <v>6</v>
      </c>
      <c r="C1637">
        <f t="shared" si="24"/>
        <v>7419</v>
      </c>
    </row>
    <row r="1638" spans="1:3">
      <c r="A1638" s="11">
        <v>44258</v>
      </c>
      <c r="B1638" s="50">
        <v>7</v>
      </c>
      <c r="C1638">
        <f t="shared" si="24"/>
        <v>7426</v>
      </c>
    </row>
    <row r="1639" spans="1:3">
      <c r="A1639" s="11">
        <v>44259</v>
      </c>
      <c r="B1639" s="50">
        <v>8</v>
      </c>
      <c r="C1639">
        <f t="shared" ref="C1639:C1702" si="25">C1638+B1639</f>
        <v>7434</v>
      </c>
    </row>
    <row r="1640" spans="1:3">
      <c r="A1640" s="11">
        <v>44260</v>
      </c>
      <c r="B1640" s="50">
        <v>11</v>
      </c>
      <c r="C1640">
        <f t="shared" si="25"/>
        <v>7445</v>
      </c>
    </row>
    <row r="1641" spans="1:3">
      <c r="A1641" s="11">
        <v>44261</v>
      </c>
      <c r="B1641" s="50">
        <v>13</v>
      </c>
      <c r="C1641">
        <f t="shared" si="25"/>
        <v>7458</v>
      </c>
    </row>
    <row r="1642" spans="1:3">
      <c r="A1642" s="11">
        <v>44262</v>
      </c>
      <c r="B1642" s="50">
        <v>13</v>
      </c>
      <c r="C1642">
        <f t="shared" si="25"/>
        <v>7471</v>
      </c>
    </row>
    <row r="1643" spans="1:3">
      <c r="A1643" s="11">
        <v>44263</v>
      </c>
      <c r="B1643" s="50">
        <v>14</v>
      </c>
      <c r="C1643">
        <f t="shared" si="25"/>
        <v>7485</v>
      </c>
    </row>
    <row r="1644" spans="1:3">
      <c r="A1644" s="11">
        <v>44264</v>
      </c>
      <c r="B1644" s="50">
        <v>14</v>
      </c>
      <c r="C1644">
        <f t="shared" si="25"/>
        <v>7499</v>
      </c>
    </row>
    <row r="1645" spans="1:3">
      <c r="A1645" s="11">
        <v>44265</v>
      </c>
      <c r="B1645" s="50">
        <v>12</v>
      </c>
      <c r="C1645">
        <f t="shared" si="25"/>
        <v>7511</v>
      </c>
    </row>
    <row r="1646" spans="1:3">
      <c r="A1646" s="11">
        <v>44266</v>
      </c>
      <c r="B1646" s="50">
        <v>7</v>
      </c>
      <c r="C1646">
        <f t="shared" si="25"/>
        <v>7518</v>
      </c>
    </row>
    <row r="1647" spans="1:3">
      <c r="A1647" s="11">
        <v>44267</v>
      </c>
      <c r="B1647" s="50">
        <v>9</v>
      </c>
      <c r="C1647">
        <f t="shared" si="25"/>
        <v>7527</v>
      </c>
    </row>
    <row r="1648" spans="1:3">
      <c r="A1648" s="11">
        <v>44268</v>
      </c>
      <c r="B1648" s="50">
        <v>8</v>
      </c>
      <c r="C1648">
        <f t="shared" si="25"/>
        <v>7535</v>
      </c>
    </row>
    <row r="1649" spans="1:3">
      <c r="A1649" s="11">
        <v>44269</v>
      </c>
      <c r="B1649" s="50">
        <v>10</v>
      </c>
      <c r="C1649">
        <f t="shared" si="25"/>
        <v>7545</v>
      </c>
    </row>
    <row r="1650" spans="1:3">
      <c r="A1650" s="11">
        <v>44270</v>
      </c>
      <c r="B1650" s="50">
        <v>7</v>
      </c>
      <c r="C1650">
        <f t="shared" si="25"/>
        <v>7552</v>
      </c>
    </row>
    <row r="1651" spans="1:3">
      <c r="A1651" s="11">
        <v>44271</v>
      </c>
      <c r="B1651" s="50">
        <v>6</v>
      </c>
      <c r="C1651">
        <f t="shared" si="25"/>
        <v>7558</v>
      </c>
    </row>
    <row r="1652" spans="1:3">
      <c r="A1652" s="11">
        <v>44272</v>
      </c>
      <c r="B1652" s="50">
        <v>8</v>
      </c>
      <c r="C1652">
        <f t="shared" si="25"/>
        <v>7566</v>
      </c>
    </row>
    <row r="1653" spans="1:3">
      <c r="A1653" s="11">
        <v>44273</v>
      </c>
      <c r="B1653" s="50">
        <v>11</v>
      </c>
      <c r="C1653">
        <f t="shared" si="25"/>
        <v>7577</v>
      </c>
    </row>
    <row r="1654" spans="1:3">
      <c r="A1654" s="11">
        <v>44274</v>
      </c>
      <c r="B1654" s="50">
        <v>9</v>
      </c>
      <c r="C1654">
        <f t="shared" si="25"/>
        <v>7586</v>
      </c>
    </row>
    <row r="1655" spans="1:3">
      <c r="A1655" s="11">
        <v>44275</v>
      </c>
      <c r="B1655" s="50">
        <v>11</v>
      </c>
      <c r="C1655">
        <f t="shared" si="25"/>
        <v>7597</v>
      </c>
    </row>
    <row r="1656" spans="1:3">
      <c r="A1656" s="11">
        <v>44276</v>
      </c>
      <c r="B1656" s="50">
        <v>13</v>
      </c>
      <c r="C1656">
        <f t="shared" si="25"/>
        <v>7610</v>
      </c>
    </row>
    <row r="1657" spans="1:3">
      <c r="A1657" s="11">
        <v>44277</v>
      </c>
      <c r="B1657" s="50">
        <v>12</v>
      </c>
      <c r="C1657">
        <f t="shared" si="25"/>
        <v>7622</v>
      </c>
    </row>
    <row r="1658" spans="1:3">
      <c r="A1658" s="11">
        <v>44278</v>
      </c>
      <c r="B1658" s="50">
        <v>10</v>
      </c>
      <c r="C1658">
        <f t="shared" si="25"/>
        <v>7632</v>
      </c>
    </row>
    <row r="1659" spans="1:3">
      <c r="A1659" s="11">
        <v>44279</v>
      </c>
      <c r="B1659" s="50">
        <v>11</v>
      </c>
      <c r="C1659">
        <f t="shared" si="25"/>
        <v>7643</v>
      </c>
    </row>
    <row r="1660" spans="1:3">
      <c r="A1660" s="11">
        <v>44280</v>
      </c>
      <c r="B1660" s="50">
        <v>8</v>
      </c>
      <c r="C1660">
        <f t="shared" si="25"/>
        <v>7651</v>
      </c>
    </row>
    <row r="1661" spans="1:3">
      <c r="A1661" s="11">
        <v>44281</v>
      </c>
      <c r="B1661" s="50">
        <v>7</v>
      </c>
      <c r="C1661">
        <f t="shared" si="25"/>
        <v>7658</v>
      </c>
    </row>
    <row r="1662" spans="1:3">
      <c r="A1662" s="11">
        <v>44282</v>
      </c>
      <c r="B1662" s="50">
        <v>10</v>
      </c>
      <c r="C1662">
        <f t="shared" si="25"/>
        <v>7668</v>
      </c>
    </row>
    <row r="1663" spans="1:3">
      <c r="A1663" s="11">
        <v>44283</v>
      </c>
      <c r="B1663" s="50">
        <v>9</v>
      </c>
      <c r="C1663">
        <f t="shared" si="25"/>
        <v>7677</v>
      </c>
    </row>
    <row r="1664" spans="1:3">
      <c r="A1664" s="11">
        <v>44284</v>
      </c>
      <c r="B1664" s="50">
        <v>6</v>
      </c>
      <c r="C1664">
        <f t="shared" si="25"/>
        <v>7683</v>
      </c>
    </row>
    <row r="1665" spans="1:3">
      <c r="A1665" s="11">
        <v>44285</v>
      </c>
      <c r="B1665" s="50">
        <v>3</v>
      </c>
      <c r="C1665">
        <f t="shared" si="25"/>
        <v>7686</v>
      </c>
    </row>
    <row r="1666" spans="1:3">
      <c r="A1666" s="11">
        <v>44286</v>
      </c>
      <c r="B1666" s="50">
        <v>3</v>
      </c>
      <c r="C1666">
        <f t="shared" si="25"/>
        <v>7689</v>
      </c>
    </row>
    <row r="1667" spans="1:3">
      <c r="A1667" s="11">
        <v>44287</v>
      </c>
      <c r="B1667" s="50">
        <v>2</v>
      </c>
      <c r="C1667">
        <f t="shared" si="25"/>
        <v>7691</v>
      </c>
    </row>
    <row r="1668" spans="1:3">
      <c r="A1668" s="11">
        <v>44288</v>
      </c>
      <c r="B1668" s="50">
        <v>3</v>
      </c>
      <c r="C1668">
        <f t="shared" si="25"/>
        <v>7694</v>
      </c>
    </row>
    <row r="1669" spans="1:3">
      <c r="A1669" s="11">
        <v>44289</v>
      </c>
      <c r="B1669" s="50">
        <v>10</v>
      </c>
      <c r="C1669">
        <f t="shared" si="25"/>
        <v>7704</v>
      </c>
    </row>
    <row r="1670" spans="1:3">
      <c r="A1670" s="11">
        <v>44290</v>
      </c>
      <c r="B1670" s="50">
        <v>9</v>
      </c>
      <c r="C1670">
        <f t="shared" si="25"/>
        <v>7713</v>
      </c>
    </row>
    <row r="1671" spans="1:3">
      <c r="A1671" s="11">
        <v>44291</v>
      </c>
      <c r="B1671" s="50">
        <v>11</v>
      </c>
      <c r="C1671">
        <f t="shared" si="25"/>
        <v>7724</v>
      </c>
    </row>
    <row r="1672" spans="1:3">
      <c r="A1672" s="11">
        <v>44292</v>
      </c>
      <c r="B1672" s="50">
        <v>13</v>
      </c>
      <c r="C1672">
        <f t="shared" si="25"/>
        <v>7737</v>
      </c>
    </row>
    <row r="1673" spans="1:3">
      <c r="A1673" s="11">
        <v>44293</v>
      </c>
      <c r="B1673" s="50">
        <v>13</v>
      </c>
      <c r="C1673">
        <f t="shared" si="25"/>
        <v>7750</v>
      </c>
    </row>
    <row r="1674" spans="1:3">
      <c r="A1674" s="11">
        <v>44294</v>
      </c>
      <c r="B1674" s="50">
        <v>11</v>
      </c>
      <c r="C1674">
        <f t="shared" si="25"/>
        <v>7761</v>
      </c>
    </row>
    <row r="1675" spans="1:3">
      <c r="A1675" s="11">
        <v>44295</v>
      </c>
      <c r="B1675" s="50">
        <v>7</v>
      </c>
      <c r="C1675">
        <f t="shared" si="25"/>
        <v>7768</v>
      </c>
    </row>
    <row r="1676" spans="1:3">
      <c r="A1676" s="11">
        <v>44296</v>
      </c>
      <c r="B1676" s="50">
        <v>7</v>
      </c>
      <c r="C1676">
        <f t="shared" si="25"/>
        <v>7775</v>
      </c>
    </row>
    <row r="1677" spans="1:3">
      <c r="A1677" s="11">
        <v>44297</v>
      </c>
      <c r="B1677" s="50">
        <v>11</v>
      </c>
      <c r="C1677">
        <f t="shared" si="25"/>
        <v>7786</v>
      </c>
    </row>
    <row r="1678" spans="1:3">
      <c r="A1678" s="11">
        <v>44298</v>
      </c>
      <c r="B1678" s="50">
        <v>13</v>
      </c>
      <c r="C1678">
        <f t="shared" si="25"/>
        <v>7799</v>
      </c>
    </row>
    <row r="1679" spans="1:3">
      <c r="A1679" s="11">
        <v>44299</v>
      </c>
      <c r="B1679" s="50">
        <v>11</v>
      </c>
      <c r="C1679">
        <f t="shared" si="25"/>
        <v>7810</v>
      </c>
    </row>
    <row r="1680" spans="1:3">
      <c r="A1680" s="11">
        <v>44300</v>
      </c>
      <c r="B1680" s="50">
        <v>10</v>
      </c>
      <c r="C1680">
        <f t="shared" si="25"/>
        <v>7820</v>
      </c>
    </row>
    <row r="1681" spans="1:3">
      <c r="A1681" s="11">
        <v>44301</v>
      </c>
      <c r="B1681" s="50">
        <v>11</v>
      </c>
      <c r="C1681">
        <f t="shared" si="25"/>
        <v>7831</v>
      </c>
    </row>
    <row r="1682" spans="1:3">
      <c r="A1682" s="11">
        <v>44302</v>
      </c>
      <c r="B1682" s="50">
        <v>11</v>
      </c>
      <c r="C1682">
        <f t="shared" si="25"/>
        <v>7842</v>
      </c>
    </row>
    <row r="1683" spans="1:3">
      <c r="A1683" s="11">
        <v>44303</v>
      </c>
      <c r="B1683" s="50">
        <v>10</v>
      </c>
      <c r="C1683">
        <f t="shared" si="25"/>
        <v>7852</v>
      </c>
    </row>
    <row r="1684" spans="1:3">
      <c r="A1684" s="11">
        <v>44304</v>
      </c>
      <c r="B1684" s="50">
        <v>10</v>
      </c>
      <c r="C1684">
        <f t="shared" si="25"/>
        <v>7862</v>
      </c>
    </row>
    <row r="1685" spans="1:3">
      <c r="A1685" s="11">
        <v>44305</v>
      </c>
      <c r="B1685" s="50">
        <v>7</v>
      </c>
      <c r="C1685">
        <f t="shared" si="25"/>
        <v>7869</v>
      </c>
    </row>
    <row r="1686" spans="1:3">
      <c r="A1686" s="11">
        <v>44306</v>
      </c>
      <c r="B1686" s="50">
        <v>4</v>
      </c>
      <c r="C1686">
        <f t="shared" si="25"/>
        <v>7873</v>
      </c>
    </row>
    <row r="1687" spans="1:3">
      <c r="A1687" s="11">
        <v>44307</v>
      </c>
      <c r="B1687" s="50">
        <v>5</v>
      </c>
      <c r="C1687">
        <f t="shared" si="25"/>
        <v>7878</v>
      </c>
    </row>
    <row r="1688" spans="1:3">
      <c r="A1688" s="11">
        <v>44308</v>
      </c>
      <c r="B1688" s="50">
        <v>4</v>
      </c>
      <c r="C1688">
        <f t="shared" si="25"/>
        <v>7882</v>
      </c>
    </row>
    <row r="1689" spans="1:3">
      <c r="A1689" s="11">
        <v>44309</v>
      </c>
      <c r="B1689" s="50">
        <v>3</v>
      </c>
      <c r="C1689">
        <f t="shared" si="25"/>
        <v>7885</v>
      </c>
    </row>
    <row r="1690" spans="1:3">
      <c r="A1690" s="11">
        <v>44310</v>
      </c>
      <c r="B1690" s="50">
        <v>2</v>
      </c>
      <c r="C1690">
        <f t="shared" si="25"/>
        <v>7887</v>
      </c>
    </row>
    <row r="1691" spans="1:3">
      <c r="A1691" s="11">
        <v>44311</v>
      </c>
      <c r="B1691" s="50">
        <v>3</v>
      </c>
      <c r="C1691">
        <f t="shared" si="25"/>
        <v>7890</v>
      </c>
    </row>
    <row r="1692" spans="1:3">
      <c r="A1692" s="11">
        <v>44312</v>
      </c>
      <c r="B1692" s="50">
        <v>4</v>
      </c>
      <c r="C1692">
        <f t="shared" si="25"/>
        <v>7894</v>
      </c>
    </row>
    <row r="1693" spans="1:3">
      <c r="A1693" s="11">
        <v>44313</v>
      </c>
      <c r="B1693" s="50">
        <v>5</v>
      </c>
      <c r="C1693">
        <f t="shared" si="25"/>
        <v>7899</v>
      </c>
    </row>
    <row r="1694" spans="1:3">
      <c r="A1694" s="11">
        <v>44314</v>
      </c>
      <c r="B1694" s="50">
        <v>7</v>
      </c>
      <c r="C1694">
        <f t="shared" si="25"/>
        <v>7906</v>
      </c>
    </row>
    <row r="1695" spans="1:3">
      <c r="A1695" s="11">
        <v>44315</v>
      </c>
      <c r="B1695" s="50">
        <v>9</v>
      </c>
      <c r="C1695">
        <f t="shared" si="25"/>
        <v>7915</v>
      </c>
    </row>
    <row r="1696" spans="1:3">
      <c r="A1696" s="11">
        <v>44316</v>
      </c>
      <c r="B1696" s="50">
        <v>5</v>
      </c>
      <c r="C1696">
        <f t="shared" si="25"/>
        <v>7920</v>
      </c>
    </row>
    <row r="1697" spans="1:3">
      <c r="A1697" s="11">
        <v>44317</v>
      </c>
      <c r="B1697" s="50">
        <v>7</v>
      </c>
      <c r="C1697">
        <f t="shared" si="25"/>
        <v>7927</v>
      </c>
    </row>
    <row r="1698" spans="1:3">
      <c r="A1698" s="11">
        <v>44318</v>
      </c>
      <c r="B1698" s="50">
        <v>9</v>
      </c>
      <c r="C1698">
        <f t="shared" si="25"/>
        <v>7936</v>
      </c>
    </row>
    <row r="1699" spans="1:3">
      <c r="A1699" s="11">
        <v>44319</v>
      </c>
      <c r="B1699" s="50">
        <v>9</v>
      </c>
      <c r="C1699">
        <f t="shared" si="25"/>
        <v>7945</v>
      </c>
    </row>
    <row r="1700" spans="1:3">
      <c r="A1700" s="11">
        <v>44320</v>
      </c>
      <c r="B1700" s="50">
        <v>7</v>
      </c>
      <c r="C1700">
        <f t="shared" si="25"/>
        <v>7952</v>
      </c>
    </row>
    <row r="1701" spans="1:3">
      <c r="A1701" s="11">
        <v>44321</v>
      </c>
      <c r="B1701" s="50">
        <v>9</v>
      </c>
      <c r="C1701">
        <f t="shared" si="25"/>
        <v>7961</v>
      </c>
    </row>
    <row r="1702" spans="1:3">
      <c r="A1702" s="11">
        <v>44322</v>
      </c>
      <c r="B1702" s="50">
        <v>6</v>
      </c>
      <c r="C1702">
        <f t="shared" si="25"/>
        <v>7967</v>
      </c>
    </row>
    <row r="1703" spans="1:3">
      <c r="A1703" s="11">
        <v>44323</v>
      </c>
      <c r="B1703" s="50">
        <v>7</v>
      </c>
      <c r="C1703">
        <f t="shared" ref="C1703:C1766" si="26">C1702+B1703</f>
        <v>7974</v>
      </c>
    </row>
    <row r="1704" spans="1:3">
      <c r="A1704" s="11">
        <v>44324</v>
      </c>
      <c r="B1704" s="50">
        <v>2</v>
      </c>
      <c r="C1704">
        <f t="shared" si="26"/>
        <v>7976</v>
      </c>
    </row>
    <row r="1705" spans="1:3">
      <c r="A1705" s="11">
        <v>44325</v>
      </c>
      <c r="B1705" s="50">
        <v>3</v>
      </c>
      <c r="C1705">
        <f t="shared" si="26"/>
        <v>7979</v>
      </c>
    </row>
    <row r="1706" spans="1:3">
      <c r="A1706" s="11">
        <v>44326</v>
      </c>
      <c r="B1706" s="50">
        <v>4</v>
      </c>
      <c r="C1706">
        <f t="shared" si="26"/>
        <v>7983</v>
      </c>
    </row>
    <row r="1707" spans="1:3">
      <c r="A1707" s="11">
        <v>44327</v>
      </c>
      <c r="B1707" s="50">
        <v>6</v>
      </c>
      <c r="C1707">
        <f t="shared" si="26"/>
        <v>7989</v>
      </c>
    </row>
    <row r="1708" spans="1:3">
      <c r="A1708" s="11">
        <v>44328</v>
      </c>
      <c r="B1708" s="50">
        <v>6</v>
      </c>
      <c r="C1708">
        <f t="shared" si="26"/>
        <v>7995</v>
      </c>
    </row>
    <row r="1709" spans="1:3">
      <c r="A1709" s="11">
        <v>44329</v>
      </c>
      <c r="B1709" s="50">
        <v>6</v>
      </c>
      <c r="C1709">
        <f t="shared" si="26"/>
        <v>8001</v>
      </c>
    </row>
    <row r="1710" spans="1:3">
      <c r="A1710" s="11">
        <v>44330</v>
      </c>
      <c r="B1710" s="50">
        <v>7</v>
      </c>
      <c r="C1710">
        <f t="shared" si="26"/>
        <v>8008</v>
      </c>
    </row>
    <row r="1711" spans="1:3">
      <c r="A1711" s="11">
        <v>44331</v>
      </c>
      <c r="B1711" s="50">
        <v>4</v>
      </c>
      <c r="C1711">
        <f t="shared" si="26"/>
        <v>8012</v>
      </c>
    </row>
    <row r="1712" spans="1:3">
      <c r="A1712" s="11">
        <v>44332</v>
      </c>
      <c r="B1712" s="50">
        <v>5</v>
      </c>
      <c r="C1712">
        <f t="shared" si="26"/>
        <v>8017</v>
      </c>
    </row>
    <row r="1713" spans="1:3">
      <c r="A1713" s="11">
        <v>44333</v>
      </c>
      <c r="B1713" s="50">
        <v>4</v>
      </c>
      <c r="C1713">
        <f t="shared" si="26"/>
        <v>8021</v>
      </c>
    </row>
    <row r="1714" spans="1:3">
      <c r="A1714" s="11">
        <v>44334</v>
      </c>
      <c r="B1714" s="50">
        <v>6</v>
      </c>
      <c r="C1714">
        <f t="shared" si="26"/>
        <v>8027</v>
      </c>
    </row>
    <row r="1715" spans="1:3">
      <c r="A1715" s="11">
        <v>44335</v>
      </c>
      <c r="B1715" s="50">
        <v>4</v>
      </c>
      <c r="C1715">
        <f t="shared" si="26"/>
        <v>8031</v>
      </c>
    </row>
    <row r="1716" spans="1:3">
      <c r="A1716" s="11">
        <v>44336</v>
      </c>
      <c r="B1716" s="50">
        <v>5</v>
      </c>
      <c r="C1716">
        <f t="shared" si="26"/>
        <v>8036</v>
      </c>
    </row>
    <row r="1717" spans="1:3">
      <c r="A1717" s="11">
        <v>44337</v>
      </c>
      <c r="B1717" s="50">
        <v>4</v>
      </c>
      <c r="C1717">
        <f t="shared" si="26"/>
        <v>8040</v>
      </c>
    </row>
    <row r="1718" spans="1:3">
      <c r="A1718" s="11">
        <v>44338</v>
      </c>
      <c r="B1718" s="50">
        <v>5</v>
      </c>
      <c r="C1718">
        <f t="shared" si="26"/>
        <v>8045</v>
      </c>
    </row>
    <row r="1719" spans="1:3">
      <c r="A1719" s="11">
        <v>44339</v>
      </c>
      <c r="B1719" s="50">
        <v>6</v>
      </c>
      <c r="C1719">
        <f t="shared" si="26"/>
        <v>8051</v>
      </c>
    </row>
    <row r="1720" spans="1:3">
      <c r="A1720" s="11">
        <v>44340</v>
      </c>
      <c r="B1720" s="50">
        <v>5</v>
      </c>
      <c r="C1720">
        <f t="shared" si="26"/>
        <v>8056</v>
      </c>
    </row>
    <row r="1721" spans="1:3">
      <c r="A1721" s="11">
        <v>44341</v>
      </c>
      <c r="B1721" s="50">
        <v>6</v>
      </c>
      <c r="C1721">
        <f t="shared" si="26"/>
        <v>8062</v>
      </c>
    </row>
    <row r="1722" spans="1:3">
      <c r="A1722" s="11">
        <v>44342</v>
      </c>
      <c r="B1722" s="50">
        <v>5</v>
      </c>
      <c r="C1722">
        <f t="shared" si="26"/>
        <v>8067</v>
      </c>
    </row>
    <row r="1723" spans="1:3">
      <c r="A1723" s="11">
        <v>44343</v>
      </c>
      <c r="B1723" s="50">
        <v>2</v>
      </c>
      <c r="C1723">
        <f t="shared" si="26"/>
        <v>8069</v>
      </c>
    </row>
    <row r="1724" spans="1:3">
      <c r="A1724" s="11">
        <v>44344</v>
      </c>
      <c r="B1724" s="50">
        <v>2</v>
      </c>
      <c r="C1724">
        <f t="shared" si="26"/>
        <v>8071</v>
      </c>
    </row>
    <row r="1725" spans="1:3">
      <c r="A1725" s="11">
        <v>44345</v>
      </c>
      <c r="B1725" s="50">
        <v>1</v>
      </c>
      <c r="C1725">
        <f t="shared" si="26"/>
        <v>8072</v>
      </c>
    </row>
    <row r="1726" spans="1:3">
      <c r="A1726" s="11">
        <v>44346</v>
      </c>
      <c r="B1726" s="50">
        <v>0</v>
      </c>
      <c r="C1726">
        <f t="shared" si="26"/>
        <v>8072</v>
      </c>
    </row>
    <row r="1727" spans="1:3">
      <c r="A1727" s="11">
        <v>44347</v>
      </c>
      <c r="B1727" s="50">
        <v>1</v>
      </c>
      <c r="C1727">
        <f t="shared" si="26"/>
        <v>8073</v>
      </c>
    </row>
    <row r="1728" spans="1:3">
      <c r="A1728" s="11">
        <v>44348</v>
      </c>
      <c r="B1728" s="50">
        <v>1</v>
      </c>
      <c r="C1728">
        <f t="shared" si="26"/>
        <v>8074</v>
      </c>
    </row>
    <row r="1729" spans="1:3">
      <c r="A1729" s="11">
        <v>44349</v>
      </c>
      <c r="B1729" s="50">
        <v>0</v>
      </c>
      <c r="C1729">
        <f t="shared" si="26"/>
        <v>8074</v>
      </c>
    </row>
    <row r="1730" spans="1:3">
      <c r="A1730" s="11">
        <v>44350</v>
      </c>
      <c r="B1730" s="50">
        <v>3</v>
      </c>
      <c r="C1730">
        <f t="shared" si="26"/>
        <v>8077</v>
      </c>
    </row>
    <row r="1731" spans="1:3">
      <c r="A1731" s="11">
        <v>44351</v>
      </c>
      <c r="B1731" s="50">
        <v>2</v>
      </c>
      <c r="C1731">
        <f t="shared" si="26"/>
        <v>8079</v>
      </c>
    </row>
    <row r="1732" spans="1:3">
      <c r="A1732" s="11">
        <v>44352</v>
      </c>
      <c r="B1732" s="50">
        <v>4</v>
      </c>
      <c r="C1732">
        <f t="shared" si="26"/>
        <v>8083</v>
      </c>
    </row>
    <row r="1733" spans="1:3">
      <c r="A1733" s="11">
        <v>44353</v>
      </c>
      <c r="B1733" s="50">
        <v>2</v>
      </c>
      <c r="C1733">
        <f t="shared" si="26"/>
        <v>8085</v>
      </c>
    </row>
    <row r="1734" spans="1:3">
      <c r="A1734" s="11">
        <v>44354</v>
      </c>
      <c r="B1734" s="50">
        <v>1</v>
      </c>
      <c r="C1734">
        <f t="shared" si="26"/>
        <v>8086</v>
      </c>
    </row>
    <row r="1735" spans="1:3">
      <c r="A1735" s="11">
        <v>44355</v>
      </c>
      <c r="B1735" s="50">
        <v>1</v>
      </c>
      <c r="C1735">
        <f t="shared" si="26"/>
        <v>8087</v>
      </c>
    </row>
    <row r="1736" spans="1:3">
      <c r="A1736" s="11">
        <v>44356</v>
      </c>
      <c r="B1736" s="50">
        <v>1</v>
      </c>
      <c r="C1736">
        <f t="shared" si="26"/>
        <v>8088</v>
      </c>
    </row>
    <row r="1737" spans="1:3">
      <c r="A1737" s="11">
        <v>44357</v>
      </c>
      <c r="B1737" s="50">
        <v>1</v>
      </c>
      <c r="C1737">
        <f t="shared" si="26"/>
        <v>8089</v>
      </c>
    </row>
    <row r="1738" spans="1:3">
      <c r="A1738" s="11">
        <v>44358</v>
      </c>
      <c r="B1738" s="50">
        <v>0</v>
      </c>
      <c r="C1738">
        <f t="shared" si="26"/>
        <v>8089</v>
      </c>
    </row>
    <row r="1739" spans="1:3">
      <c r="A1739" s="11">
        <v>44359</v>
      </c>
      <c r="B1739" s="50">
        <v>0</v>
      </c>
      <c r="C1739">
        <f t="shared" si="26"/>
        <v>8089</v>
      </c>
    </row>
    <row r="1740" spans="1:3">
      <c r="A1740" s="11">
        <v>44360</v>
      </c>
      <c r="B1740" s="50">
        <v>0</v>
      </c>
      <c r="C1740">
        <f t="shared" si="26"/>
        <v>8089</v>
      </c>
    </row>
    <row r="1741" spans="1:3">
      <c r="A1741" s="11">
        <v>44361</v>
      </c>
      <c r="B1741" s="50">
        <v>0</v>
      </c>
      <c r="C1741">
        <f t="shared" si="26"/>
        <v>8089</v>
      </c>
    </row>
    <row r="1742" spans="1:3">
      <c r="A1742" s="11">
        <v>44362</v>
      </c>
      <c r="B1742" s="50">
        <v>0</v>
      </c>
      <c r="C1742">
        <f t="shared" si="26"/>
        <v>8089</v>
      </c>
    </row>
    <row r="1743" spans="1:3">
      <c r="A1743" s="11">
        <v>44363</v>
      </c>
      <c r="B1743" s="50">
        <v>0</v>
      </c>
      <c r="C1743">
        <f t="shared" si="26"/>
        <v>8089</v>
      </c>
    </row>
    <row r="1744" spans="1:3">
      <c r="A1744" s="11">
        <v>44364</v>
      </c>
      <c r="B1744" s="50">
        <v>0</v>
      </c>
      <c r="C1744">
        <f t="shared" si="26"/>
        <v>8089</v>
      </c>
    </row>
    <row r="1745" spans="1:3">
      <c r="A1745" s="11">
        <v>44365</v>
      </c>
      <c r="B1745" s="50">
        <v>1</v>
      </c>
      <c r="C1745">
        <f t="shared" si="26"/>
        <v>8090</v>
      </c>
    </row>
    <row r="1746" spans="1:3">
      <c r="A1746" s="11">
        <v>44366</v>
      </c>
      <c r="B1746" s="50">
        <v>0</v>
      </c>
      <c r="C1746">
        <f t="shared" si="26"/>
        <v>8090</v>
      </c>
    </row>
    <row r="1747" spans="1:3">
      <c r="A1747" s="11">
        <v>44367</v>
      </c>
      <c r="B1747" s="50">
        <v>1</v>
      </c>
      <c r="C1747">
        <f t="shared" si="26"/>
        <v>8091</v>
      </c>
    </row>
    <row r="1748" spans="1:3">
      <c r="A1748" s="11">
        <v>44368</v>
      </c>
      <c r="B1748" s="50">
        <v>2</v>
      </c>
      <c r="C1748">
        <f t="shared" si="26"/>
        <v>8093</v>
      </c>
    </row>
    <row r="1749" spans="1:3">
      <c r="A1749" s="11">
        <v>44369</v>
      </c>
      <c r="B1749" s="50">
        <v>2</v>
      </c>
      <c r="C1749">
        <f t="shared" si="26"/>
        <v>8095</v>
      </c>
    </row>
    <row r="1750" spans="1:3">
      <c r="A1750" s="11">
        <v>44370</v>
      </c>
      <c r="B1750" s="50">
        <v>3</v>
      </c>
      <c r="C1750">
        <f t="shared" si="26"/>
        <v>8098</v>
      </c>
    </row>
    <row r="1751" spans="1:3">
      <c r="A1751" s="11">
        <v>44371</v>
      </c>
      <c r="B1751" s="50">
        <v>3</v>
      </c>
      <c r="C1751">
        <f t="shared" si="26"/>
        <v>8101</v>
      </c>
    </row>
    <row r="1752" spans="1:3">
      <c r="A1752" s="11">
        <v>44372</v>
      </c>
      <c r="B1752" s="50">
        <v>3</v>
      </c>
      <c r="C1752">
        <f t="shared" si="26"/>
        <v>8104</v>
      </c>
    </row>
    <row r="1753" spans="1:3">
      <c r="A1753" s="11">
        <v>44373</v>
      </c>
      <c r="B1753" s="50">
        <v>2</v>
      </c>
      <c r="C1753">
        <f t="shared" si="26"/>
        <v>8106</v>
      </c>
    </row>
    <row r="1754" spans="1:3">
      <c r="A1754" s="11">
        <v>44374</v>
      </c>
      <c r="B1754" s="50">
        <v>1</v>
      </c>
      <c r="C1754">
        <f t="shared" si="26"/>
        <v>8107</v>
      </c>
    </row>
    <row r="1755" spans="1:3">
      <c r="A1755" s="11">
        <v>44375</v>
      </c>
      <c r="B1755" s="50">
        <v>2</v>
      </c>
      <c r="C1755">
        <f t="shared" si="26"/>
        <v>8109</v>
      </c>
    </row>
    <row r="1756" spans="1:3">
      <c r="A1756" s="11">
        <v>44376</v>
      </c>
      <c r="B1756" s="50">
        <v>3</v>
      </c>
      <c r="C1756">
        <f t="shared" si="26"/>
        <v>8112</v>
      </c>
    </row>
    <row r="1757" spans="1:3">
      <c r="A1757" s="11">
        <v>44377</v>
      </c>
      <c r="B1757" s="50">
        <v>1</v>
      </c>
      <c r="C1757">
        <f t="shared" si="26"/>
        <v>8113</v>
      </c>
    </row>
    <row r="1758" spans="1:3">
      <c r="A1758" s="11">
        <v>44378</v>
      </c>
      <c r="C1758">
        <f t="shared" si="26"/>
        <v>8113</v>
      </c>
    </row>
    <row r="1759" spans="1:3">
      <c r="A1759" s="11">
        <v>44379</v>
      </c>
      <c r="C1759">
        <f t="shared" si="26"/>
        <v>8113</v>
      </c>
    </row>
    <row r="1760" spans="1:3">
      <c r="A1760" s="11">
        <v>44380</v>
      </c>
      <c r="C1760">
        <f t="shared" si="26"/>
        <v>8113</v>
      </c>
    </row>
    <row r="1761" spans="1:3">
      <c r="A1761" s="11">
        <v>44381</v>
      </c>
      <c r="C1761">
        <f t="shared" si="26"/>
        <v>8113</v>
      </c>
    </row>
    <row r="1762" spans="1:3">
      <c r="A1762" s="11">
        <v>44382</v>
      </c>
      <c r="C1762">
        <f t="shared" si="26"/>
        <v>8113</v>
      </c>
    </row>
    <row r="1763" spans="1:3">
      <c r="A1763" s="11">
        <v>44383</v>
      </c>
      <c r="C1763">
        <f t="shared" si="26"/>
        <v>8113</v>
      </c>
    </row>
    <row r="1764" spans="1:3">
      <c r="A1764" s="11">
        <v>44384</v>
      </c>
      <c r="C1764">
        <f t="shared" si="26"/>
        <v>8113</v>
      </c>
    </row>
    <row r="1765" spans="1:3">
      <c r="A1765" s="11">
        <v>44385</v>
      </c>
      <c r="C1765">
        <f t="shared" si="26"/>
        <v>8113</v>
      </c>
    </row>
    <row r="1766" spans="1:3">
      <c r="A1766" s="11">
        <v>44386</v>
      </c>
      <c r="C1766">
        <f t="shared" si="26"/>
        <v>8113</v>
      </c>
    </row>
    <row r="1767" spans="1:3">
      <c r="A1767" s="11">
        <v>44387</v>
      </c>
      <c r="C1767">
        <f t="shared" ref="C1767:C1830" si="27">C1766+B1767</f>
        <v>8113</v>
      </c>
    </row>
    <row r="1768" spans="1:3">
      <c r="A1768" s="11">
        <v>44388</v>
      </c>
      <c r="C1768">
        <f t="shared" si="27"/>
        <v>8113</v>
      </c>
    </row>
    <row r="1769" spans="1:3">
      <c r="A1769" s="11">
        <v>44389</v>
      </c>
      <c r="C1769">
        <f t="shared" si="27"/>
        <v>8113</v>
      </c>
    </row>
    <row r="1770" spans="1:3">
      <c r="A1770" s="11">
        <v>44390</v>
      </c>
      <c r="C1770">
        <f t="shared" si="27"/>
        <v>8113</v>
      </c>
    </row>
    <row r="1771" spans="1:3">
      <c r="A1771" s="11">
        <v>44391</v>
      </c>
      <c r="C1771">
        <f t="shared" si="27"/>
        <v>8113</v>
      </c>
    </row>
    <row r="1772" spans="1:3">
      <c r="A1772" s="11">
        <v>44392</v>
      </c>
      <c r="C1772">
        <f t="shared" si="27"/>
        <v>8113</v>
      </c>
    </row>
    <row r="1773" spans="1:3">
      <c r="A1773" s="11">
        <v>44393</v>
      </c>
      <c r="C1773">
        <f t="shared" si="27"/>
        <v>8113</v>
      </c>
    </row>
    <row r="1774" spans="1:3">
      <c r="A1774" s="11">
        <v>44394</v>
      </c>
      <c r="C1774">
        <f t="shared" si="27"/>
        <v>8113</v>
      </c>
    </row>
    <row r="1775" spans="1:3">
      <c r="A1775" s="11">
        <v>44395</v>
      </c>
      <c r="C1775">
        <f t="shared" si="27"/>
        <v>8113</v>
      </c>
    </row>
    <row r="1776" spans="1:3">
      <c r="A1776" s="11">
        <v>44396</v>
      </c>
      <c r="C1776">
        <f t="shared" si="27"/>
        <v>8113</v>
      </c>
    </row>
    <row r="1777" spans="1:3">
      <c r="A1777" s="11">
        <v>44397</v>
      </c>
      <c r="C1777">
        <f t="shared" si="27"/>
        <v>8113</v>
      </c>
    </row>
    <row r="1778" spans="1:3">
      <c r="A1778" s="11">
        <v>44398</v>
      </c>
      <c r="C1778">
        <f t="shared" si="27"/>
        <v>8113</v>
      </c>
    </row>
    <row r="1779" spans="1:3">
      <c r="A1779" s="11">
        <v>44399</v>
      </c>
      <c r="C1779">
        <f t="shared" si="27"/>
        <v>8113</v>
      </c>
    </row>
    <row r="1780" spans="1:3">
      <c r="A1780" s="11">
        <v>44400</v>
      </c>
      <c r="C1780">
        <f t="shared" si="27"/>
        <v>8113</v>
      </c>
    </row>
    <row r="1781" spans="1:3">
      <c r="A1781" s="11">
        <v>44401</v>
      </c>
      <c r="C1781">
        <f t="shared" si="27"/>
        <v>8113</v>
      </c>
    </row>
    <row r="1782" spans="1:3">
      <c r="A1782" s="11">
        <v>44402</v>
      </c>
      <c r="C1782">
        <f t="shared" si="27"/>
        <v>8113</v>
      </c>
    </row>
    <row r="1783" spans="1:3">
      <c r="A1783" s="11">
        <v>44403</v>
      </c>
      <c r="C1783">
        <f t="shared" si="27"/>
        <v>8113</v>
      </c>
    </row>
    <row r="1784" spans="1:3">
      <c r="A1784" s="11">
        <v>44404</v>
      </c>
      <c r="C1784">
        <f t="shared" si="27"/>
        <v>8113</v>
      </c>
    </row>
    <row r="1785" spans="1:3">
      <c r="A1785" s="11">
        <v>44405</v>
      </c>
      <c r="C1785">
        <f t="shared" si="27"/>
        <v>8113</v>
      </c>
    </row>
    <row r="1786" spans="1:3">
      <c r="A1786" s="11">
        <v>44406</v>
      </c>
      <c r="C1786">
        <f t="shared" si="27"/>
        <v>8113</v>
      </c>
    </row>
    <row r="1787" spans="1:3">
      <c r="A1787" s="11">
        <v>44407</v>
      </c>
      <c r="C1787">
        <f t="shared" si="27"/>
        <v>8113</v>
      </c>
    </row>
    <row r="1788" spans="1:3">
      <c r="A1788" s="11">
        <v>44408</v>
      </c>
      <c r="C1788">
        <f t="shared" si="27"/>
        <v>8113</v>
      </c>
    </row>
    <row r="1789" spans="1:3">
      <c r="A1789" s="11">
        <v>44409</v>
      </c>
      <c r="C1789">
        <f t="shared" si="27"/>
        <v>8113</v>
      </c>
    </row>
    <row r="1790" spans="1:3">
      <c r="A1790" s="11">
        <v>44410</v>
      </c>
      <c r="C1790">
        <f t="shared" si="27"/>
        <v>8113</v>
      </c>
    </row>
    <row r="1791" spans="1:3">
      <c r="A1791" s="11">
        <v>44411</v>
      </c>
      <c r="C1791">
        <f t="shared" si="27"/>
        <v>8113</v>
      </c>
    </row>
    <row r="1792" spans="1:3">
      <c r="A1792" s="11">
        <v>44412</v>
      </c>
      <c r="C1792">
        <f t="shared" si="27"/>
        <v>8113</v>
      </c>
    </row>
    <row r="1793" spans="1:3">
      <c r="A1793" s="11">
        <v>44413</v>
      </c>
      <c r="C1793">
        <f t="shared" si="27"/>
        <v>8113</v>
      </c>
    </row>
    <row r="1794" spans="1:3">
      <c r="A1794" s="11">
        <v>44414</v>
      </c>
      <c r="C1794">
        <f t="shared" si="27"/>
        <v>8113</v>
      </c>
    </row>
    <row r="1795" spans="1:3">
      <c r="A1795" s="11">
        <v>44415</v>
      </c>
      <c r="C1795">
        <f t="shared" si="27"/>
        <v>8113</v>
      </c>
    </row>
    <row r="1796" spans="1:3">
      <c r="A1796" s="11">
        <v>44416</v>
      </c>
      <c r="C1796">
        <f t="shared" si="27"/>
        <v>8113</v>
      </c>
    </row>
    <row r="1797" spans="1:3">
      <c r="A1797" s="11">
        <v>44417</v>
      </c>
      <c r="C1797">
        <f t="shared" si="27"/>
        <v>8113</v>
      </c>
    </row>
    <row r="1798" spans="1:3">
      <c r="A1798" s="11">
        <v>44418</v>
      </c>
      <c r="C1798">
        <f t="shared" si="27"/>
        <v>8113</v>
      </c>
    </row>
    <row r="1799" spans="1:3">
      <c r="A1799" s="11">
        <v>44419</v>
      </c>
      <c r="C1799">
        <f t="shared" si="27"/>
        <v>8113</v>
      </c>
    </row>
    <row r="1800" spans="1:3">
      <c r="A1800" s="11">
        <v>44420</v>
      </c>
      <c r="C1800">
        <f t="shared" si="27"/>
        <v>8113</v>
      </c>
    </row>
    <row r="1801" spans="1:3">
      <c r="A1801" s="11">
        <v>44421</v>
      </c>
      <c r="C1801">
        <f t="shared" si="27"/>
        <v>8113</v>
      </c>
    </row>
    <row r="1802" spans="1:3">
      <c r="A1802" s="11">
        <v>44422</v>
      </c>
      <c r="C1802">
        <f t="shared" si="27"/>
        <v>8113</v>
      </c>
    </row>
    <row r="1803" spans="1:3">
      <c r="A1803" s="11">
        <v>44423</v>
      </c>
      <c r="C1803">
        <f t="shared" si="27"/>
        <v>8113</v>
      </c>
    </row>
    <row r="1804" spans="1:3">
      <c r="A1804" s="11">
        <v>44424</v>
      </c>
      <c r="C1804">
        <f t="shared" si="27"/>
        <v>8113</v>
      </c>
    </row>
    <row r="1805" spans="1:3">
      <c r="A1805" s="11">
        <v>44425</v>
      </c>
      <c r="C1805">
        <f t="shared" si="27"/>
        <v>8113</v>
      </c>
    </row>
    <row r="1806" spans="1:3">
      <c r="A1806" s="11">
        <v>44426</v>
      </c>
      <c r="C1806">
        <f t="shared" si="27"/>
        <v>8113</v>
      </c>
    </row>
    <row r="1807" spans="1:3">
      <c r="A1807" s="11">
        <v>44427</v>
      </c>
      <c r="C1807">
        <f t="shared" si="27"/>
        <v>8113</v>
      </c>
    </row>
    <row r="1808" spans="1:3">
      <c r="A1808" s="11">
        <v>44428</v>
      </c>
      <c r="C1808">
        <f t="shared" si="27"/>
        <v>8113</v>
      </c>
    </row>
    <row r="1809" spans="1:3">
      <c r="A1809" s="11">
        <v>44429</v>
      </c>
      <c r="C1809">
        <f t="shared" si="27"/>
        <v>8113</v>
      </c>
    </row>
    <row r="1810" spans="1:3">
      <c r="A1810" s="11">
        <v>44430</v>
      </c>
      <c r="C1810">
        <f t="shared" si="27"/>
        <v>8113</v>
      </c>
    </row>
    <row r="1811" spans="1:3">
      <c r="A1811" s="11">
        <v>44431</v>
      </c>
      <c r="C1811">
        <f t="shared" si="27"/>
        <v>8113</v>
      </c>
    </row>
    <row r="1812" spans="1:3">
      <c r="A1812" s="11">
        <v>44432</v>
      </c>
      <c r="C1812">
        <f t="shared" si="27"/>
        <v>8113</v>
      </c>
    </row>
    <row r="1813" spans="1:3">
      <c r="A1813" s="11">
        <v>44433</v>
      </c>
      <c r="C1813">
        <f t="shared" si="27"/>
        <v>8113</v>
      </c>
    </row>
    <row r="1814" spans="1:3">
      <c r="A1814" s="11">
        <v>44434</v>
      </c>
      <c r="C1814">
        <f t="shared" si="27"/>
        <v>8113</v>
      </c>
    </row>
    <row r="1815" spans="1:3">
      <c r="A1815" s="11">
        <v>44435</v>
      </c>
      <c r="C1815">
        <f t="shared" si="27"/>
        <v>8113</v>
      </c>
    </row>
    <row r="1816" spans="1:3">
      <c r="A1816" s="11">
        <v>44436</v>
      </c>
      <c r="C1816">
        <f t="shared" si="27"/>
        <v>8113</v>
      </c>
    </row>
    <row r="1817" spans="1:3">
      <c r="A1817" s="11">
        <v>44437</v>
      </c>
      <c r="C1817">
        <f t="shared" si="27"/>
        <v>8113</v>
      </c>
    </row>
    <row r="1818" spans="1:3">
      <c r="A1818" s="11">
        <v>44438</v>
      </c>
      <c r="C1818">
        <f t="shared" si="27"/>
        <v>8113</v>
      </c>
    </row>
    <row r="1819" spans="1:3">
      <c r="A1819" s="11">
        <v>44439</v>
      </c>
      <c r="C1819">
        <f t="shared" si="27"/>
        <v>8113</v>
      </c>
    </row>
    <row r="1820" spans="1:3">
      <c r="A1820" s="11">
        <v>44440</v>
      </c>
      <c r="B1820" s="50">
        <v>1</v>
      </c>
      <c r="C1820">
        <f t="shared" si="27"/>
        <v>8114</v>
      </c>
    </row>
    <row r="1821" spans="1:3">
      <c r="A1821" s="11">
        <v>44441</v>
      </c>
      <c r="B1821" s="50">
        <v>1</v>
      </c>
      <c r="C1821">
        <f t="shared" si="27"/>
        <v>8115</v>
      </c>
    </row>
    <row r="1822" spans="1:3">
      <c r="A1822" s="11">
        <v>44442</v>
      </c>
      <c r="B1822" s="50">
        <v>0</v>
      </c>
      <c r="C1822">
        <f t="shared" si="27"/>
        <v>8115</v>
      </c>
    </row>
    <row r="1823" spans="1:3">
      <c r="A1823" s="11">
        <v>44443</v>
      </c>
      <c r="B1823" s="50">
        <v>0</v>
      </c>
      <c r="C1823">
        <f t="shared" si="27"/>
        <v>8115</v>
      </c>
    </row>
    <row r="1824" spans="1:3">
      <c r="A1824" s="11">
        <v>44444</v>
      </c>
      <c r="B1824" s="50">
        <v>1</v>
      </c>
      <c r="C1824">
        <f t="shared" si="27"/>
        <v>8116</v>
      </c>
    </row>
    <row r="1825" spans="1:3">
      <c r="A1825" s="11">
        <v>44445</v>
      </c>
      <c r="B1825" s="50">
        <v>0</v>
      </c>
      <c r="C1825">
        <f t="shared" si="27"/>
        <v>8116</v>
      </c>
    </row>
    <row r="1826" spans="1:3">
      <c r="A1826" s="11">
        <v>44446</v>
      </c>
      <c r="B1826" s="50">
        <v>0</v>
      </c>
      <c r="C1826">
        <f t="shared" si="27"/>
        <v>8116</v>
      </c>
    </row>
    <row r="1827" spans="1:3">
      <c r="A1827" s="11">
        <v>44447</v>
      </c>
      <c r="B1827" s="50">
        <v>0</v>
      </c>
      <c r="C1827">
        <f t="shared" si="27"/>
        <v>8116</v>
      </c>
    </row>
    <row r="1828" spans="1:3">
      <c r="A1828" s="11">
        <v>44448</v>
      </c>
      <c r="B1828" s="50">
        <v>0</v>
      </c>
      <c r="C1828">
        <f t="shared" si="27"/>
        <v>8116</v>
      </c>
    </row>
    <row r="1829" spans="1:3">
      <c r="A1829" s="11">
        <v>44449</v>
      </c>
      <c r="B1829" s="50">
        <v>0</v>
      </c>
      <c r="C1829">
        <f t="shared" si="27"/>
        <v>8116</v>
      </c>
    </row>
    <row r="1830" spans="1:3">
      <c r="A1830" s="11">
        <v>44450</v>
      </c>
      <c r="B1830" s="50">
        <v>2</v>
      </c>
      <c r="C1830">
        <f t="shared" si="27"/>
        <v>8118</v>
      </c>
    </row>
    <row r="1831" spans="1:3">
      <c r="A1831" s="11">
        <v>44451</v>
      </c>
      <c r="B1831" s="50">
        <v>2</v>
      </c>
      <c r="C1831">
        <f t="shared" ref="C1831:C1894" si="28">C1830+B1831</f>
        <v>8120</v>
      </c>
    </row>
    <row r="1832" spans="1:3">
      <c r="A1832" s="11">
        <v>44452</v>
      </c>
      <c r="B1832" s="50">
        <v>1</v>
      </c>
      <c r="C1832">
        <f t="shared" si="28"/>
        <v>8121</v>
      </c>
    </row>
    <row r="1833" spans="1:3">
      <c r="A1833" s="11">
        <v>44453</v>
      </c>
      <c r="B1833" s="50">
        <v>0</v>
      </c>
      <c r="C1833">
        <f t="shared" si="28"/>
        <v>8121</v>
      </c>
    </row>
    <row r="1834" spans="1:3">
      <c r="A1834" s="11">
        <v>44454</v>
      </c>
      <c r="B1834" s="50">
        <v>0</v>
      </c>
      <c r="C1834">
        <f t="shared" si="28"/>
        <v>8121</v>
      </c>
    </row>
    <row r="1835" spans="1:3">
      <c r="A1835" s="11">
        <v>44455</v>
      </c>
      <c r="B1835" s="50">
        <v>1</v>
      </c>
      <c r="C1835">
        <f t="shared" si="28"/>
        <v>8122</v>
      </c>
    </row>
    <row r="1836" spans="1:3">
      <c r="A1836" s="11">
        <v>44456</v>
      </c>
      <c r="B1836" s="50">
        <v>2</v>
      </c>
      <c r="C1836">
        <f t="shared" si="28"/>
        <v>8124</v>
      </c>
    </row>
    <row r="1837" spans="1:3">
      <c r="A1837" s="11">
        <v>44457</v>
      </c>
      <c r="B1837" s="50">
        <v>0</v>
      </c>
      <c r="C1837">
        <f t="shared" si="28"/>
        <v>8124</v>
      </c>
    </row>
    <row r="1838" spans="1:3">
      <c r="A1838" s="11">
        <v>44458</v>
      </c>
      <c r="B1838" s="50">
        <v>2</v>
      </c>
      <c r="C1838">
        <f t="shared" si="28"/>
        <v>8126</v>
      </c>
    </row>
    <row r="1839" spans="1:3">
      <c r="A1839" s="11">
        <v>44459</v>
      </c>
      <c r="B1839" s="50">
        <v>3</v>
      </c>
      <c r="C1839">
        <f t="shared" si="28"/>
        <v>8129</v>
      </c>
    </row>
    <row r="1840" spans="1:3">
      <c r="A1840" s="11">
        <v>44460</v>
      </c>
      <c r="B1840" s="50">
        <v>1</v>
      </c>
      <c r="C1840">
        <f t="shared" si="28"/>
        <v>8130</v>
      </c>
    </row>
    <row r="1841" spans="1:3">
      <c r="A1841" s="11">
        <v>44461</v>
      </c>
      <c r="B1841" s="50">
        <v>3</v>
      </c>
      <c r="C1841">
        <f t="shared" si="28"/>
        <v>8133</v>
      </c>
    </row>
    <row r="1842" spans="1:3">
      <c r="A1842" s="11">
        <v>44462</v>
      </c>
      <c r="B1842" s="50">
        <v>3</v>
      </c>
      <c r="C1842">
        <f t="shared" si="28"/>
        <v>8136</v>
      </c>
    </row>
    <row r="1843" spans="1:3">
      <c r="A1843" s="11">
        <v>44463</v>
      </c>
      <c r="B1843" s="50">
        <v>3</v>
      </c>
      <c r="C1843">
        <f t="shared" si="28"/>
        <v>8139</v>
      </c>
    </row>
    <row r="1844" spans="1:3">
      <c r="A1844" s="11">
        <v>44464</v>
      </c>
      <c r="B1844" s="50">
        <v>2</v>
      </c>
      <c r="C1844">
        <f t="shared" si="28"/>
        <v>8141</v>
      </c>
    </row>
    <row r="1845" spans="1:3">
      <c r="A1845" s="11">
        <v>44465</v>
      </c>
      <c r="B1845" s="50">
        <v>0</v>
      </c>
      <c r="C1845">
        <f t="shared" si="28"/>
        <v>8141</v>
      </c>
    </row>
    <row r="1846" spans="1:3">
      <c r="A1846" s="11">
        <v>44466</v>
      </c>
      <c r="B1846" s="50">
        <v>1</v>
      </c>
      <c r="C1846">
        <f t="shared" si="28"/>
        <v>8142</v>
      </c>
    </row>
    <row r="1847" spans="1:3">
      <c r="A1847" s="11">
        <v>44467</v>
      </c>
      <c r="B1847" s="50">
        <v>3</v>
      </c>
      <c r="C1847">
        <f t="shared" si="28"/>
        <v>8145</v>
      </c>
    </row>
    <row r="1848" spans="1:3">
      <c r="A1848" s="11">
        <v>44468</v>
      </c>
      <c r="B1848" s="50">
        <v>3</v>
      </c>
      <c r="C1848">
        <f t="shared" si="28"/>
        <v>8148</v>
      </c>
    </row>
    <row r="1849" spans="1:3">
      <c r="A1849" s="11">
        <v>44469</v>
      </c>
      <c r="B1849" s="50">
        <v>6</v>
      </c>
      <c r="C1849">
        <f t="shared" si="28"/>
        <v>8154</v>
      </c>
    </row>
    <row r="1850" spans="1:3">
      <c r="A1850" s="11">
        <v>44470</v>
      </c>
      <c r="B1850" s="50">
        <v>3</v>
      </c>
      <c r="C1850">
        <f t="shared" si="28"/>
        <v>8157</v>
      </c>
    </row>
    <row r="1851" spans="1:3">
      <c r="A1851" s="11">
        <v>44471</v>
      </c>
      <c r="B1851" s="50">
        <v>4</v>
      </c>
      <c r="C1851">
        <f t="shared" si="28"/>
        <v>8161</v>
      </c>
    </row>
    <row r="1852" spans="1:3">
      <c r="A1852" s="11">
        <v>44472</v>
      </c>
      <c r="B1852" s="50">
        <v>3</v>
      </c>
      <c r="C1852">
        <f t="shared" si="28"/>
        <v>8164</v>
      </c>
    </row>
    <row r="1853" spans="1:3">
      <c r="A1853" s="11">
        <v>44473</v>
      </c>
      <c r="B1853" s="50">
        <v>4</v>
      </c>
      <c r="C1853">
        <f t="shared" si="28"/>
        <v>8168</v>
      </c>
    </row>
    <row r="1854" spans="1:3">
      <c r="A1854" s="11">
        <v>44474</v>
      </c>
      <c r="B1854" s="50">
        <v>3</v>
      </c>
      <c r="C1854">
        <f t="shared" si="28"/>
        <v>8171</v>
      </c>
    </row>
    <row r="1855" spans="1:3">
      <c r="A1855" s="11">
        <v>44475</v>
      </c>
      <c r="B1855" s="50">
        <v>6</v>
      </c>
      <c r="C1855">
        <f t="shared" si="28"/>
        <v>8177</v>
      </c>
    </row>
    <row r="1856" spans="1:3">
      <c r="A1856" s="11">
        <v>44476</v>
      </c>
      <c r="B1856" s="50">
        <v>4</v>
      </c>
      <c r="C1856">
        <f t="shared" si="28"/>
        <v>8181</v>
      </c>
    </row>
    <row r="1857" spans="1:3">
      <c r="A1857" s="11">
        <v>44477</v>
      </c>
      <c r="B1857" s="50">
        <v>4</v>
      </c>
      <c r="C1857">
        <f t="shared" si="28"/>
        <v>8185</v>
      </c>
    </row>
    <row r="1858" spans="1:3">
      <c r="A1858" s="11">
        <v>44478</v>
      </c>
      <c r="B1858" s="50">
        <v>4</v>
      </c>
      <c r="C1858">
        <f t="shared" si="28"/>
        <v>8189</v>
      </c>
    </row>
    <row r="1859" spans="1:3">
      <c r="A1859" s="11">
        <v>44479</v>
      </c>
      <c r="B1859" s="50">
        <v>5</v>
      </c>
      <c r="C1859">
        <f t="shared" si="28"/>
        <v>8194</v>
      </c>
    </row>
    <row r="1860" spans="1:3">
      <c r="A1860" s="11">
        <v>44480</v>
      </c>
      <c r="B1860" s="50">
        <v>5</v>
      </c>
      <c r="C1860">
        <f t="shared" si="28"/>
        <v>8199</v>
      </c>
    </row>
    <row r="1861" spans="1:3">
      <c r="A1861" s="11">
        <v>44481</v>
      </c>
      <c r="B1861" s="50">
        <v>7</v>
      </c>
      <c r="C1861">
        <f t="shared" si="28"/>
        <v>8206</v>
      </c>
    </row>
    <row r="1862" spans="1:3">
      <c r="A1862" s="11">
        <v>44482</v>
      </c>
      <c r="B1862" s="50">
        <v>6</v>
      </c>
      <c r="C1862">
        <f t="shared" si="28"/>
        <v>8212</v>
      </c>
    </row>
    <row r="1863" spans="1:3">
      <c r="A1863" s="11">
        <v>44483</v>
      </c>
      <c r="B1863" s="50">
        <v>7</v>
      </c>
      <c r="C1863">
        <f t="shared" si="28"/>
        <v>8219</v>
      </c>
    </row>
    <row r="1864" spans="1:3">
      <c r="A1864" s="11">
        <v>44484</v>
      </c>
      <c r="B1864" s="50">
        <v>7</v>
      </c>
      <c r="C1864">
        <f t="shared" si="28"/>
        <v>8226</v>
      </c>
    </row>
    <row r="1865" spans="1:3">
      <c r="A1865" s="11">
        <v>44485</v>
      </c>
      <c r="B1865" s="50">
        <v>5</v>
      </c>
      <c r="C1865">
        <f t="shared" si="28"/>
        <v>8231</v>
      </c>
    </row>
    <row r="1866" spans="1:3">
      <c r="A1866" s="11">
        <v>44486</v>
      </c>
      <c r="B1866" s="50">
        <v>6</v>
      </c>
      <c r="C1866">
        <f t="shared" si="28"/>
        <v>8237</v>
      </c>
    </row>
    <row r="1867" spans="1:3">
      <c r="A1867" s="11">
        <v>44487</v>
      </c>
      <c r="B1867" s="50">
        <v>4</v>
      </c>
      <c r="C1867">
        <f t="shared" si="28"/>
        <v>8241</v>
      </c>
    </row>
    <row r="1868" spans="1:3">
      <c r="A1868" s="11">
        <v>44488</v>
      </c>
      <c r="B1868" s="50">
        <v>2</v>
      </c>
      <c r="C1868">
        <f t="shared" si="28"/>
        <v>8243</v>
      </c>
    </row>
    <row r="1869" spans="1:3">
      <c r="A1869" s="11">
        <v>44489</v>
      </c>
      <c r="B1869" s="50">
        <v>1</v>
      </c>
      <c r="C1869">
        <f t="shared" si="28"/>
        <v>8244</v>
      </c>
    </row>
    <row r="1870" spans="1:3">
      <c r="A1870" s="11">
        <v>44490</v>
      </c>
      <c r="B1870" s="50">
        <v>4</v>
      </c>
      <c r="C1870">
        <f t="shared" si="28"/>
        <v>8248</v>
      </c>
    </row>
    <row r="1871" spans="1:3">
      <c r="A1871" s="11">
        <v>44491</v>
      </c>
      <c r="B1871" s="50">
        <v>9</v>
      </c>
      <c r="C1871">
        <f t="shared" si="28"/>
        <v>8257</v>
      </c>
    </row>
    <row r="1872" spans="1:3">
      <c r="A1872" s="11">
        <v>44492</v>
      </c>
      <c r="B1872" s="50">
        <v>9</v>
      </c>
      <c r="C1872">
        <f t="shared" si="28"/>
        <v>8266</v>
      </c>
    </row>
    <row r="1873" spans="1:3">
      <c r="A1873" s="11">
        <v>44493</v>
      </c>
      <c r="B1873" s="50">
        <v>7</v>
      </c>
      <c r="C1873">
        <f t="shared" si="28"/>
        <v>8273</v>
      </c>
    </row>
    <row r="1874" spans="1:3">
      <c r="A1874" s="11">
        <v>44494</v>
      </c>
      <c r="B1874" s="50">
        <v>3</v>
      </c>
      <c r="C1874">
        <f t="shared" si="28"/>
        <v>8276</v>
      </c>
    </row>
    <row r="1875" spans="1:3">
      <c r="A1875" s="11">
        <v>44495</v>
      </c>
      <c r="B1875" s="50">
        <v>6</v>
      </c>
      <c r="C1875">
        <f t="shared" si="28"/>
        <v>8282</v>
      </c>
    </row>
    <row r="1876" spans="1:3">
      <c r="A1876" s="11">
        <v>44496</v>
      </c>
      <c r="B1876" s="50">
        <v>5</v>
      </c>
      <c r="C1876">
        <f t="shared" si="28"/>
        <v>8287</v>
      </c>
    </row>
    <row r="1877" spans="1:3">
      <c r="A1877" s="11">
        <v>44497</v>
      </c>
      <c r="B1877" s="50">
        <v>6</v>
      </c>
      <c r="C1877">
        <f t="shared" si="28"/>
        <v>8293</v>
      </c>
    </row>
    <row r="1878" spans="1:3">
      <c r="A1878" s="11">
        <v>44498</v>
      </c>
      <c r="B1878" s="50">
        <v>3</v>
      </c>
      <c r="C1878">
        <f t="shared" si="28"/>
        <v>8296</v>
      </c>
    </row>
    <row r="1879" spans="1:3">
      <c r="A1879" s="11">
        <v>44499</v>
      </c>
      <c r="B1879" s="50">
        <v>4</v>
      </c>
      <c r="C1879">
        <f t="shared" si="28"/>
        <v>8300</v>
      </c>
    </row>
    <row r="1880" spans="1:3">
      <c r="A1880" s="11">
        <v>44500</v>
      </c>
      <c r="B1880" s="50">
        <v>5</v>
      </c>
      <c r="C1880">
        <f t="shared" si="28"/>
        <v>8305</v>
      </c>
    </row>
    <row r="1881" spans="1:3">
      <c r="A1881" s="11">
        <v>44501</v>
      </c>
      <c r="B1881" s="50">
        <v>6</v>
      </c>
      <c r="C1881">
        <f t="shared" si="28"/>
        <v>8311</v>
      </c>
    </row>
    <row r="1882" spans="1:3">
      <c r="A1882" s="11">
        <v>44502</v>
      </c>
      <c r="B1882" s="50">
        <v>10</v>
      </c>
      <c r="C1882">
        <f t="shared" si="28"/>
        <v>8321</v>
      </c>
    </row>
    <row r="1883" spans="1:3">
      <c r="A1883" s="11">
        <v>44503</v>
      </c>
      <c r="B1883" s="50">
        <v>9</v>
      </c>
      <c r="C1883">
        <f t="shared" si="28"/>
        <v>8330</v>
      </c>
    </row>
    <row r="1884" spans="1:3">
      <c r="A1884" s="11">
        <v>44504</v>
      </c>
      <c r="B1884" s="50">
        <v>11</v>
      </c>
      <c r="C1884">
        <f t="shared" si="28"/>
        <v>8341</v>
      </c>
    </row>
    <row r="1885" spans="1:3">
      <c r="A1885" s="11">
        <v>44505</v>
      </c>
      <c r="B1885" s="50">
        <v>9</v>
      </c>
      <c r="C1885">
        <f t="shared" si="28"/>
        <v>8350</v>
      </c>
    </row>
    <row r="1886" spans="1:3">
      <c r="A1886" s="11">
        <v>44506</v>
      </c>
      <c r="B1886" s="50">
        <v>13</v>
      </c>
      <c r="C1886">
        <f t="shared" si="28"/>
        <v>8363</v>
      </c>
    </row>
    <row r="1887" spans="1:3">
      <c r="A1887" s="11">
        <v>44507</v>
      </c>
      <c r="B1887" s="50">
        <v>6</v>
      </c>
      <c r="C1887">
        <f t="shared" si="28"/>
        <v>8369</v>
      </c>
    </row>
    <row r="1888" spans="1:3">
      <c r="A1888" s="11">
        <v>44508</v>
      </c>
      <c r="B1888" s="50">
        <v>8</v>
      </c>
      <c r="C1888">
        <f t="shared" si="28"/>
        <v>8377</v>
      </c>
    </row>
    <row r="1889" spans="1:3">
      <c r="A1889" s="11">
        <v>44509</v>
      </c>
      <c r="B1889" s="50">
        <v>10</v>
      </c>
      <c r="C1889">
        <f t="shared" si="28"/>
        <v>8387</v>
      </c>
    </row>
    <row r="1890" spans="1:3">
      <c r="A1890" s="11">
        <v>44510</v>
      </c>
      <c r="B1890" s="50">
        <v>12</v>
      </c>
      <c r="C1890">
        <f t="shared" si="28"/>
        <v>8399</v>
      </c>
    </row>
    <row r="1891" spans="1:3">
      <c r="A1891" s="11">
        <v>44511</v>
      </c>
      <c r="B1891" s="50">
        <v>10</v>
      </c>
      <c r="C1891">
        <f t="shared" si="28"/>
        <v>8409</v>
      </c>
    </row>
    <row r="1892" spans="1:3">
      <c r="A1892" s="11">
        <v>44512</v>
      </c>
      <c r="B1892" s="50">
        <v>9</v>
      </c>
      <c r="C1892">
        <f t="shared" si="28"/>
        <v>8418</v>
      </c>
    </row>
    <row r="1893" spans="1:3">
      <c r="A1893" s="11">
        <v>44513</v>
      </c>
      <c r="B1893" s="50">
        <v>5</v>
      </c>
      <c r="C1893">
        <f t="shared" si="28"/>
        <v>8423</v>
      </c>
    </row>
    <row r="1894" spans="1:3">
      <c r="A1894" s="11">
        <v>44514</v>
      </c>
      <c r="B1894" s="50">
        <v>6</v>
      </c>
      <c r="C1894">
        <f t="shared" si="28"/>
        <v>8429</v>
      </c>
    </row>
    <row r="1895" spans="1:3">
      <c r="A1895" s="11">
        <v>44515</v>
      </c>
      <c r="B1895" s="50">
        <v>11</v>
      </c>
      <c r="C1895">
        <f t="shared" ref="C1895:C1958" si="29">C1894+B1895</f>
        <v>8440</v>
      </c>
    </row>
    <row r="1896" spans="1:3">
      <c r="A1896" s="11">
        <v>44516</v>
      </c>
      <c r="B1896" s="50">
        <v>10</v>
      </c>
      <c r="C1896">
        <f t="shared" si="29"/>
        <v>8450</v>
      </c>
    </row>
    <row r="1897" spans="1:3">
      <c r="A1897" s="11">
        <v>44517</v>
      </c>
      <c r="B1897" s="50">
        <v>8</v>
      </c>
      <c r="C1897">
        <f t="shared" si="29"/>
        <v>8458</v>
      </c>
    </row>
    <row r="1898" spans="1:3">
      <c r="A1898" s="11">
        <v>44518</v>
      </c>
      <c r="B1898" s="50">
        <v>10</v>
      </c>
      <c r="C1898">
        <f t="shared" si="29"/>
        <v>8468</v>
      </c>
    </row>
    <row r="1899" spans="1:3">
      <c r="A1899" s="11">
        <v>44519</v>
      </c>
      <c r="B1899" s="50">
        <v>11</v>
      </c>
      <c r="C1899">
        <f t="shared" si="29"/>
        <v>8479</v>
      </c>
    </row>
    <row r="1900" spans="1:3">
      <c r="A1900" s="11">
        <v>44520</v>
      </c>
      <c r="B1900" s="50">
        <v>13</v>
      </c>
      <c r="C1900">
        <f t="shared" si="29"/>
        <v>8492</v>
      </c>
    </row>
    <row r="1901" spans="1:3">
      <c r="A1901" s="11">
        <v>44521</v>
      </c>
      <c r="B1901" s="50">
        <v>11</v>
      </c>
      <c r="C1901">
        <f t="shared" si="29"/>
        <v>8503</v>
      </c>
    </row>
    <row r="1902" spans="1:3">
      <c r="A1902" s="11">
        <v>44522</v>
      </c>
      <c r="B1902" s="50">
        <v>11</v>
      </c>
      <c r="C1902">
        <f t="shared" si="29"/>
        <v>8514</v>
      </c>
    </row>
    <row r="1903" spans="1:3">
      <c r="A1903" s="11">
        <v>44523</v>
      </c>
      <c r="B1903" s="50">
        <v>12</v>
      </c>
      <c r="C1903">
        <f t="shared" si="29"/>
        <v>8526</v>
      </c>
    </row>
    <row r="1904" spans="1:3">
      <c r="A1904" s="11">
        <v>44524</v>
      </c>
      <c r="B1904" s="50">
        <v>13</v>
      </c>
      <c r="C1904">
        <f t="shared" si="29"/>
        <v>8539</v>
      </c>
    </row>
    <row r="1905" spans="1:3">
      <c r="A1905" s="11">
        <v>44525</v>
      </c>
      <c r="B1905" s="50">
        <v>15</v>
      </c>
      <c r="C1905">
        <f t="shared" si="29"/>
        <v>8554</v>
      </c>
    </row>
    <row r="1906" spans="1:3">
      <c r="A1906" s="11">
        <v>44526</v>
      </c>
      <c r="B1906" s="50">
        <v>12</v>
      </c>
      <c r="C1906">
        <f t="shared" si="29"/>
        <v>8566</v>
      </c>
    </row>
    <row r="1907" spans="1:3">
      <c r="A1907" s="11">
        <v>44527</v>
      </c>
      <c r="B1907" s="50">
        <v>14</v>
      </c>
      <c r="C1907">
        <f t="shared" si="29"/>
        <v>8580</v>
      </c>
    </row>
    <row r="1908" spans="1:3">
      <c r="A1908" s="11">
        <v>44528</v>
      </c>
      <c r="B1908" s="50">
        <v>14</v>
      </c>
      <c r="C1908">
        <f t="shared" si="29"/>
        <v>8594</v>
      </c>
    </row>
    <row r="1909" spans="1:3">
      <c r="A1909" s="11">
        <v>44529</v>
      </c>
      <c r="B1909" s="50">
        <v>13</v>
      </c>
      <c r="C1909">
        <f t="shared" si="29"/>
        <v>8607</v>
      </c>
    </row>
    <row r="1910" spans="1:3">
      <c r="A1910" s="11">
        <v>44530</v>
      </c>
      <c r="B1910" s="50">
        <v>13</v>
      </c>
      <c r="C1910">
        <f t="shared" si="29"/>
        <v>8620</v>
      </c>
    </row>
    <row r="1911" spans="1:3">
      <c r="A1911" s="11">
        <v>44531</v>
      </c>
      <c r="B1911" s="50">
        <v>8</v>
      </c>
      <c r="C1911">
        <f t="shared" si="29"/>
        <v>8628</v>
      </c>
    </row>
    <row r="1912" spans="1:3">
      <c r="A1912" s="11">
        <v>44532</v>
      </c>
      <c r="B1912" s="50">
        <v>13</v>
      </c>
      <c r="C1912">
        <f t="shared" si="29"/>
        <v>8641</v>
      </c>
    </row>
    <row r="1913" spans="1:3">
      <c r="A1913" s="11">
        <v>44533</v>
      </c>
      <c r="B1913" s="50">
        <v>12</v>
      </c>
      <c r="C1913">
        <f t="shared" si="29"/>
        <v>8653</v>
      </c>
    </row>
    <row r="1914" spans="1:3">
      <c r="A1914" s="11">
        <v>44534</v>
      </c>
      <c r="B1914" s="50">
        <v>9</v>
      </c>
      <c r="C1914">
        <f t="shared" si="29"/>
        <v>8662</v>
      </c>
    </row>
    <row r="1915" spans="1:3">
      <c r="A1915" s="11">
        <v>44535</v>
      </c>
      <c r="B1915" s="50">
        <v>11</v>
      </c>
      <c r="C1915">
        <f t="shared" si="29"/>
        <v>8673</v>
      </c>
    </row>
    <row r="1916" spans="1:3">
      <c r="A1916" s="11">
        <v>44536</v>
      </c>
      <c r="B1916" s="50">
        <v>11</v>
      </c>
      <c r="C1916">
        <f t="shared" si="29"/>
        <v>8684</v>
      </c>
    </row>
    <row r="1917" spans="1:3">
      <c r="A1917" s="11">
        <v>44537</v>
      </c>
      <c r="B1917" s="50">
        <v>10</v>
      </c>
      <c r="C1917">
        <f t="shared" si="29"/>
        <v>8694</v>
      </c>
    </row>
    <row r="1918" spans="1:3">
      <c r="A1918" s="11">
        <v>44538</v>
      </c>
      <c r="B1918" s="50">
        <v>13</v>
      </c>
      <c r="C1918">
        <f t="shared" si="29"/>
        <v>8707</v>
      </c>
    </row>
    <row r="1919" spans="1:3">
      <c r="A1919" s="11">
        <v>44539</v>
      </c>
      <c r="B1919" s="50">
        <v>12</v>
      </c>
      <c r="C1919">
        <f t="shared" si="29"/>
        <v>8719</v>
      </c>
    </row>
    <row r="1920" spans="1:3">
      <c r="A1920" s="11">
        <v>44540</v>
      </c>
      <c r="B1920" s="50">
        <v>10</v>
      </c>
      <c r="C1920">
        <f t="shared" si="29"/>
        <v>8729</v>
      </c>
    </row>
    <row r="1921" spans="1:3">
      <c r="A1921" s="11">
        <v>44541</v>
      </c>
      <c r="B1921" s="50">
        <v>10</v>
      </c>
      <c r="C1921">
        <f t="shared" si="29"/>
        <v>8739</v>
      </c>
    </row>
    <row r="1922" spans="1:3">
      <c r="A1922" s="11">
        <v>44542</v>
      </c>
      <c r="B1922" s="50">
        <v>7</v>
      </c>
      <c r="C1922">
        <f t="shared" si="29"/>
        <v>8746</v>
      </c>
    </row>
    <row r="1923" spans="1:3">
      <c r="A1923" s="11">
        <v>44543</v>
      </c>
      <c r="B1923" s="50">
        <v>9</v>
      </c>
      <c r="C1923">
        <f t="shared" si="29"/>
        <v>8755</v>
      </c>
    </row>
    <row r="1924" spans="1:3">
      <c r="A1924" s="11">
        <v>44544</v>
      </c>
      <c r="B1924" s="50">
        <v>12</v>
      </c>
      <c r="C1924">
        <f t="shared" si="29"/>
        <v>8767</v>
      </c>
    </row>
    <row r="1925" spans="1:3">
      <c r="A1925" s="11">
        <v>44545</v>
      </c>
      <c r="B1925" s="50">
        <v>13</v>
      </c>
      <c r="C1925">
        <f t="shared" si="29"/>
        <v>8780</v>
      </c>
    </row>
    <row r="1926" spans="1:3">
      <c r="A1926" s="11">
        <v>44546</v>
      </c>
      <c r="B1926" s="50">
        <v>11</v>
      </c>
      <c r="C1926">
        <f t="shared" si="29"/>
        <v>8791</v>
      </c>
    </row>
    <row r="1927" spans="1:3">
      <c r="A1927" s="11">
        <v>44547</v>
      </c>
      <c r="B1927" s="50">
        <v>10</v>
      </c>
      <c r="C1927">
        <f t="shared" si="29"/>
        <v>8801</v>
      </c>
    </row>
    <row r="1928" spans="1:3">
      <c r="A1928" s="11">
        <v>44548</v>
      </c>
      <c r="B1928" s="50">
        <v>12</v>
      </c>
      <c r="C1928">
        <f t="shared" si="29"/>
        <v>8813</v>
      </c>
    </row>
    <row r="1929" spans="1:3">
      <c r="A1929" s="11">
        <v>44549</v>
      </c>
      <c r="B1929" s="50">
        <v>14</v>
      </c>
      <c r="C1929">
        <f t="shared" si="29"/>
        <v>8827</v>
      </c>
    </row>
    <row r="1930" spans="1:3">
      <c r="A1930" s="11">
        <v>44550</v>
      </c>
      <c r="B1930" s="50">
        <v>14</v>
      </c>
      <c r="C1930">
        <f t="shared" si="29"/>
        <v>8841</v>
      </c>
    </row>
    <row r="1931" spans="1:3">
      <c r="A1931" s="11">
        <v>44551</v>
      </c>
      <c r="B1931" s="50">
        <v>15</v>
      </c>
      <c r="C1931">
        <f t="shared" si="29"/>
        <v>8856</v>
      </c>
    </row>
    <row r="1932" spans="1:3">
      <c r="A1932" s="11">
        <v>44552</v>
      </c>
      <c r="B1932" s="50">
        <v>16</v>
      </c>
      <c r="C1932">
        <f t="shared" si="29"/>
        <v>8872</v>
      </c>
    </row>
    <row r="1933" spans="1:3">
      <c r="A1933" s="11">
        <v>44553</v>
      </c>
      <c r="B1933" s="50">
        <v>12</v>
      </c>
      <c r="C1933">
        <f t="shared" si="29"/>
        <v>8884</v>
      </c>
    </row>
    <row r="1934" spans="1:3">
      <c r="A1934" s="11">
        <v>44554</v>
      </c>
      <c r="B1934" s="50">
        <v>8</v>
      </c>
      <c r="C1934">
        <f t="shared" si="29"/>
        <v>8892</v>
      </c>
    </row>
    <row r="1935" spans="1:3">
      <c r="A1935" s="11">
        <v>44555</v>
      </c>
      <c r="B1935" s="50">
        <v>8</v>
      </c>
      <c r="C1935">
        <f t="shared" si="29"/>
        <v>8900</v>
      </c>
    </row>
    <row r="1936" spans="1:3">
      <c r="A1936" s="11">
        <v>44556</v>
      </c>
      <c r="B1936" s="50">
        <v>6</v>
      </c>
      <c r="C1936">
        <f t="shared" si="29"/>
        <v>8906</v>
      </c>
    </row>
    <row r="1937" spans="1:3">
      <c r="A1937" s="11">
        <v>44557</v>
      </c>
      <c r="B1937" s="50">
        <v>6</v>
      </c>
      <c r="C1937">
        <f t="shared" si="29"/>
        <v>8912</v>
      </c>
    </row>
    <row r="1938" spans="1:3">
      <c r="A1938" s="11">
        <v>44558</v>
      </c>
      <c r="B1938" s="50">
        <v>6</v>
      </c>
      <c r="C1938">
        <f t="shared" si="29"/>
        <v>8918</v>
      </c>
    </row>
    <row r="1939" spans="1:3">
      <c r="A1939" s="11">
        <v>44559</v>
      </c>
      <c r="B1939" s="50">
        <v>6</v>
      </c>
      <c r="C1939">
        <f t="shared" si="29"/>
        <v>8924</v>
      </c>
    </row>
    <row r="1940" spans="1:3">
      <c r="A1940" s="11">
        <v>44560</v>
      </c>
      <c r="B1940" s="50">
        <v>3</v>
      </c>
      <c r="C1940">
        <f t="shared" si="29"/>
        <v>8927</v>
      </c>
    </row>
    <row r="1941" spans="1:3">
      <c r="A1941" s="11">
        <v>44561</v>
      </c>
      <c r="B1941" s="50">
        <v>7</v>
      </c>
      <c r="C1941">
        <f t="shared" si="29"/>
        <v>8934</v>
      </c>
    </row>
    <row r="1942" spans="1:3">
      <c r="A1942" s="11">
        <v>44562</v>
      </c>
      <c r="B1942" s="50">
        <v>7</v>
      </c>
      <c r="C1942">
        <f t="shared" si="29"/>
        <v>8941</v>
      </c>
    </row>
    <row r="1943" spans="1:3">
      <c r="A1943" s="11">
        <v>44563</v>
      </c>
      <c r="B1943" s="50">
        <v>6</v>
      </c>
      <c r="C1943">
        <f t="shared" si="29"/>
        <v>8947</v>
      </c>
    </row>
    <row r="1944" spans="1:3">
      <c r="A1944" s="11">
        <v>44564</v>
      </c>
      <c r="B1944" s="50">
        <v>6</v>
      </c>
      <c r="C1944">
        <f t="shared" si="29"/>
        <v>8953</v>
      </c>
    </row>
    <row r="1945" spans="1:3">
      <c r="A1945" s="11">
        <v>44565</v>
      </c>
      <c r="B1945" s="50">
        <v>9</v>
      </c>
      <c r="C1945">
        <f t="shared" si="29"/>
        <v>8962</v>
      </c>
    </row>
    <row r="1946" spans="1:3">
      <c r="A1946" s="11">
        <v>44566</v>
      </c>
      <c r="B1946" s="50">
        <v>13</v>
      </c>
      <c r="C1946">
        <f t="shared" si="29"/>
        <v>8975</v>
      </c>
    </row>
    <row r="1947" spans="1:3">
      <c r="A1947" s="11">
        <v>44567</v>
      </c>
      <c r="B1947" s="50">
        <v>14</v>
      </c>
      <c r="C1947">
        <f t="shared" si="29"/>
        <v>8989</v>
      </c>
    </row>
    <row r="1948" spans="1:3">
      <c r="A1948" s="11">
        <v>44568</v>
      </c>
      <c r="B1948" s="50">
        <v>10</v>
      </c>
      <c r="C1948">
        <f t="shared" si="29"/>
        <v>8999</v>
      </c>
    </row>
    <row r="1949" spans="1:3">
      <c r="A1949" s="11">
        <v>44569</v>
      </c>
      <c r="B1949" s="50">
        <v>9</v>
      </c>
      <c r="C1949">
        <f t="shared" si="29"/>
        <v>9008</v>
      </c>
    </row>
    <row r="1950" spans="1:3">
      <c r="A1950" s="11">
        <v>44570</v>
      </c>
      <c r="B1950" s="50">
        <v>10</v>
      </c>
      <c r="C1950">
        <f t="shared" si="29"/>
        <v>9018</v>
      </c>
    </row>
    <row r="1951" spans="1:3">
      <c r="A1951" s="11">
        <v>44571</v>
      </c>
      <c r="B1951" s="50">
        <v>9</v>
      </c>
      <c r="C1951">
        <f t="shared" si="29"/>
        <v>9027</v>
      </c>
    </row>
    <row r="1952" spans="1:3">
      <c r="A1952" s="11">
        <v>44572</v>
      </c>
      <c r="B1952" s="50">
        <v>9</v>
      </c>
      <c r="C1952">
        <f t="shared" si="29"/>
        <v>9036</v>
      </c>
    </row>
    <row r="1953" spans="1:3">
      <c r="A1953" s="11">
        <v>44573</v>
      </c>
      <c r="B1953" s="50">
        <v>14</v>
      </c>
      <c r="C1953">
        <f t="shared" si="29"/>
        <v>9050</v>
      </c>
    </row>
    <row r="1954" spans="1:3">
      <c r="A1954" s="11">
        <v>44574</v>
      </c>
      <c r="B1954" s="50">
        <v>12</v>
      </c>
      <c r="C1954">
        <f t="shared" si="29"/>
        <v>9062</v>
      </c>
    </row>
    <row r="1955" spans="1:3">
      <c r="A1955" s="11">
        <v>44575</v>
      </c>
      <c r="B1955" s="50">
        <v>17</v>
      </c>
      <c r="C1955">
        <f t="shared" si="29"/>
        <v>9079</v>
      </c>
    </row>
    <row r="1956" spans="1:3">
      <c r="A1956" s="11">
        <v>44576</v>
      </c>
      <c r="B1956" s="50">
        <v>18</v>
      </c>
      <c r="C1956">
        <f t="shared" si="29"/>
        <v>9097</v>
      </c>
    </row>
    <row r="1957" spans="1:3">
      <c r="A1957" s="11">
        <v>44577</v>
      </c>
      <c r="B1957" s="50">
        <v>14</v>
      </c>
      <c r="C1957">
        <f t="shared" si="29"/>
        <v>9111</v>
      </c>
    </row>
    <row r="1958" spans="1:3">
      <c r="A1958" s="11">
        <v>44578</v>
      </c>
      <c r="B1958" s="50">
        <v>13</v>
      </c>
      <c r="C1958">
        <f t="shared" si="29"/>
        <v>9124</v>
      </c>
    </row>
    <row r="1959" spans="1:3">
      <c r="A1959" s="11">
        <v>44579</v>
      </c>
      <c r="B1959" s="50">
        <v>14</v>
      </c>
      <c r="C1959">
        <f t="shared" ref="C1959:C2022" si="30">C1958+B1959</f>
        <v>9138</v>
      </c>
    </row>
    <row r="1960" spans="1:3">
      <c r="A1960" s="11">
        <v>44580</v>
      </c>
      <c r="B1960" s="50">
        <v>12</v>
      </c>
      <c r="C1960">
        <f t="shared" si="30"/>
        <v>9150</v>
      </c>
    </row>
    <row r="1961" spans="1:3">
      <c r="A1961" s="11">
        <v>44581</v>
      </c>
      <c r="B1961" s="50">
        <v>12</v>
      </c>
      <c r="C1961">
        <f t="shared" si="30"/>
        <v>9162</v>
      </c>
    </row>
    <row r="1962" spans="1:3">
      <c r="A1962" s="11">
        <v>44582</v>
      </c>
      <c r="B1962" s="50">
        <v>15</v>
      </c>
      <c r="C1962">
        <f t="shared" si="30"/>
        <v>9177</v>
      </c>
    </row>
    <row r="1963" spans="1:3">
      <c r="A1963" s="11">
        <v>44583</v>
      </c>
      <c r="B1963" s="50">
        <v>16</v>
      </c>
      <c r="C1963">
        <f t="shared" si="30"/>
        <v>9193</v>
      </c>
    </row>
    <row r="1964" spans="1:3">
      <c r="A1964" s="11">
        <v>44584</v>
      </c>
      <c r="B1964" s="50">
        <v>14</v>
      </c>
      <c r="C1964">
        <f t="shared" si="30"/>
        <v>9207</v>
      </c>
    </row>
    <row r="1965" spans="1:3">
      <c r="A1965" s="11">
        <v>44585</v>
      </c>
      <c r="B1965" s="50">
        <v>15</v>
      </c>
      <c r="C1965">
        <f t="shared" si="30"/>
        <v>9222</v>
      </c>
    </row>
    <row r="1966" spans="1:3">
      <c r="A1966" s="11">
        <v>44586</v>
      </c>
      <c r="B1966" s="50">
        <v>17</v>
      </c>
      <c r="C1966">
        <f t="shared" si="30"/>
        <v>9239</v>
      </c>
    </row>
    <row r="1967" spans="1:3">
      <c r="A1967" s="11">
        <v>44587</v>
      </c>
      <c r="B1967" s="50">
        <v>17</v>
      </c>
      <c r="C1967">
        <f t="shared" si="30"/>
        <v>9256</v>
      </c>
    </row>
    <row r="1968" spans="1:3">
      <c r="A1968" s="11">
        <v>44588</v>
      </c>
      <c r="B1968" s="50">
        <v>15</v>
      </c>
      <c r="C1968">
        <f t="shared" si="30"/>
        <v>9271</v>
      </c>
    </row>
    <row r="1969" spans="1:3">
      <c r="A1969" s="11">
        <v>44589</v>
      </c>
      <c r="B1969" s="50">
        <v>12</v>
      </c>
      <c r="C1969">
        <f t="shared" si="30"/>
        <v>9283</v>
      </c>
    </row>
    <row r="1970" spans="1:3">
      <c r="A1970" s="11">
        <v>44590</v>
      </c>
      <c r="B1970" s="50">
        <v>10</v>
      </c>
      <c r="C1970">
        <f t="shared" si="30"/>
        <v>9293</v>
      </c>
    </row>
    <row r="1971" spans="1:3">
      <c r="A1971" s="11">
        <v>44591</v>
      </c>
      <c r="B1971" s="50">
        <v>10</v>
      </c>
      <c r="C1971">
        <f t="shared" si="30"/>
        <v>9303</v>
      </c>
    </row>
    <row r="1972" spans="1:3">
      <c r="A1972" s="11">
        <v>44592</v>
      </c>
      <c r="B1972" s="50">
        <v>9</v>
      </c>
      <c r="C1972">
        <f t="shared" si="30"/>
        <v>9312</v>
      </c>
    </row>
    <row r="1973" spans="1:3">
      <c r="A1973" s="11">
        <v>44593</v>
      </c>
      <c r="B1973" s="50">
        <v>10</v>
      </c>
      <c r="C1973">
        <f t="shared" si="30"/>
        <v>9322</v>
      </c>
    </row>
    <row r="1974" spans="1:3">
      <c r="A1974" s="11">
        <v>44594</v>
      </c>
      <c r="B1974" s="50">
        <v>9</v>
      </c>
      <c r="C1974">
        <f t="shared" si="30"/>
        <v>9331</v>
      </c>
    </row>
    <row r="1975" spans="1:3">
      <c r="A1975" s="11">
        <v>44595</v>
      </c>
      <c r="B1975" s="50">
        <v>11</v>
      </c>
      <c r="C1975">
        <f t="shared" si="30"/>
        <v>9342</v>
      </c>
    </row>
    <row r="1976" spans="1:3">
      <c r="A1976" s="11">
        <v>44596</v>
      </c>
      <c r="B1976" s="50">
        <v>9</v>
      </c>
      <c r="C1976">
        <f t="shared" si="30"/>
        <v>9351</v>
      </c>
    </row>
    <row r="1977" spans="1:3">
      <c r="A1977" s="11">
        <v>44597</v>
      </c>
      <c r="B1977" s="50">
        <v>13</v>
      </c>
      <c r="C1977">
        <f t="shared" si="30"/>
        <v>9364</v>
      </c>
    </row>
    <row r="1978" spans="1:3">
      <c r="A1978" s="11">
        <v>44598</v>
      </c>
      <c r="B1978" s="50">
        <v>9</v>
      </c>
      <c r="C1978">
        <f t="shared" si="30"/>
        <v>9373</v>
      </c>
    </row>
    <row r="1979" spans="1:3">
      <c r="A1979" s="11">
        <v>44599</v>
      </c>
      <c r="B1979" s="50">
        <v>8</v>
      </c>
      <c r="C1979">
        <f t="shared" si="30"/>
        <v>9381</v>
      </c>
    </row>
    <row r="1980" spans="1:3">
      <c r="A1980" s="11">
        <v>44600</v>
      </c>
      <c r="B1980" s="50">
        <v>10</v>
      </c>
      <c r="C1980">
        <f t="shared" si="30"/>
        <v>9391</v>
      </c>
    </row>
    <row r="1981" spans="1:3">
      <c r="A1981" s="11">
        <v>44601</v>
      </c>
      <c r="B1981" s="50">
        <v>11</v>
      </c>
      <c r="C1981">
        <f t="shared" si="30"/>
        <v>9402</v>
      </c>
    </row>
    <row r="1982" spans="1:3">
      <c r="A1982" s="11">
        <v>44602</v>
      </c>
      <c r="B1982" s="50">
        <v>9</v>
      </c>
      <c r="C1982">
        <f t="shared" si="30"/>
        <v>9411</v>
      </c>
    </row>
    <row r="1983" spans="1:3">
      <c r="A1983" s="11">
        <v>44603</v>
      </c>
      <c r="B1983" s="50">
        <v>13</v>
      </c>
      <c r="C1983">
        <f t="shared" si="30"/>
        <v>9424</v>
      </c>
    </row>
    <row r="1984" spans="1:3">
      <c r="A1984" s="11">
        <v>44604</v>
      </c>
      <c r="B1984" s="50">
        <v>13</v>
      </c>
      <c r="C1984">
        <f t="shared" si="30"/>
        <v>9437</v>
      </c>
    </row>
    <row r="1985" spans="1:3">
      <c r="A1985" s="11">
        <v>44605</v>
      </c>
      <c r="B1985" s="50">
        <v>12</v>
      </c>
      <c r="C1985">
        <f t="shared" si="30"/>
        <v>9449</v>
      </c>
    </row>
    <row r="1986" spans="1:3">
      <c r="A1986" s="11">
        <v>44606</v>
      </c>
      <c r="B1986" s="50">
        <v>9</v>
      </c>
      <c r="C1986">
        <f t="shared" si="30"/>
        <v>9458</v>
      </c>
    </row>
    <row r="1987" spans="1:3">
      <c r="A1987" s="11">
        <v>44607</v>
      </c>
      <c r="B1987" s="50">
        <v>10</v>
      </c>
      <c r="C1987">
        <f t="shared" si="30"/>
        <v>9468</v>
      </c>
    </row>
    <row r="1988" spans="1:3">
      <c r="A1988" s="11">
        <v>44608</v>
      </c>
      <c r="B1988" s="50">
        <v>7</v>
      </c>
      <c r="C1988">
        <f t="shared" si="30"/>
        <v>9475</v>
      </c>
    </row>
    <row r="1989" spans="1:3">
      <c r="A1989" s="11">
        <v>44609</v>
      </c>
      <c r="B1989" s="50">
        <v>5</v>
      </c>
      <c r="C1989">
        <f t="shared" si="30"/>
        <v>9480</v>
      </c>
    </row>
    <row r="1990" spans="1:3">
      <c r="A1990" s="11">
        <v>44610</v>
      </c>
      <c r="B1990" s="50">
        <v>8</v>
      </c>
      <c r="C1990">
        <f t="shared" si="30"/>
        <v>9488</v>
      </c>
    </row>
    <row r="1991" spans="1:3">
      <c r="A1991" s="11">
        <v>44611</v>
      </c>
      <c r="B1991" s="50">
        <v>11</v>
      </c>
      <c r="C1991">
        <f t="shared" si="30"/>
        <v>9499</v>
      </c>
    </row>
    <row r="1992" spans="1:3">
      <c r="A1992" s="11">
        <v>44612</v>
      </c>
      <c r="B1992" s="50">
        <v>7</v>
      </c>
      <c r="C1992">
        <f t="shared" si="30"/>
        <v>9506</v>
      </c>
    </row>
    <row r="1993" spans="1:3">
      <c r="A1993" s="11">
        <v>44613</v>
      </c>
      <c r="B1993" s="50">
        <v>7</v>
      </c>
      <c r="C1993">
        <f t="shared" si="30"/>
        <v>9513</v>
      </c>
    </row>
    <row r="1994" spans="1:3">
      <c r="A1994" s="11">
        <v>44614</v>
      </c>
      <c r="B1994" s="50">
        <v>9</v>
      </c>
      <c r="C1994">
        <f t="shared" si="30"/>
        <v>9522</v>
      </c>
    </row>
    <row r="1995" spans="1:3">
      <c r="A1995" s="11">
        <v>44615</v>
      </c>
      <c r="B1995" s="50">
        <v>7</v>
      </c>
      <c r="C1995">
        <f t="shared" si="30"/>
        <v>9529</v>
      </c>
    </row>
    <row r="1996" spans="1:3">
      <c r="A1996" s="11">
        <v>44616</v>
      </c>
      <c r="B1996" s="50">
        <v>9</v>
      </c>
      <c r="C1996">
        <f t="shared" si="30"/>
        <v>9538</v>
      </c>
    </row>
    <row r="1997" spans="1:3">
      <c r="A1997" s="11">
        <v>44617</v>
      </c>
      <c r="B1997" s="50">
        <v>12</v>
      </c>
      <c r="C1997">
        <f t="shared" si="30"/>
        <v>9550</v>
      </c>
    </row>
    <row r="1998" spans="1:3">
      <c r="A1998" s="11">
        <v>44618</v>
      </c>
      <c r="B1998" s="50">
        <v>11</v>
      </c>
      <c r="C1998">
        <f t="shared" si="30"/>
        <v>9561</v>
      </c>
    </row>
    <row r="1999" spans="1:3">
      <c r="A1999" s="11">
        <v>44619</v>
      </c>
      <c r="B1999" s="50">
        <v>10</v>
      </c>
      <c r="C1999">
        <f t="shared" si="30"/>
        <v>9571</v>
      </c>
    </row>
    <row r="2000" spans="1:3">
      <c r="A2000" s="11">
        <v>44620</v>
      </c>
      <c r="B2000" s="50">
        <v>7</v>
      </c>
      <c r="C2000">
        <f t="shared" si="30"/>
        <v>9578</v>
      </c>
    </row>
    <row r="2001" spans="1:3">
      <c r="A2001" s="11">
        <v>44621</v>
      </c>
      <c r="B2001" s="50">
        <v>6</v>
      </c>
      <c r="C2001">
        <f t="shared" si="30"/>
        <v>9584</v>
      </c>
    </row>
    <row r="2002" spans="1:3">
      <c r="A2002" s="11">
        <v>44622</v>
      </c>
      <c r="B2002" s="50">
        <v>6</v>
      </c>
      <c r="C2002">
        <f t="shared" si="30"/>
        <v>9590</v>
      </c>
    </row>
    <row r="2003" spans="1:3">
      <c r="A2003" s="11">
        <v>44623</v>
      </c>
      <c r="B2003" s="50">
        <v>8</v>
      </c>
      <c r="C2003">
        <f t="shared" si="30"/>
        <v>9598</v>
      </c>
    </row>
    <row r="2004" spans="1:3">
      <c r="A2004" s="11">
        <v>44624</v>
      </c>
      <c r="B2004" s="50">
        <v>8</v>
      </c>
      <c r="C2004">
        <f t="shared" si="30"/>
        <v>9606</v>
      </c>
    </row>
    <row r="2005" spans="1:3">
      <c r="A2005" s="11">
        <v>44625</v>
      </c>
      <c r="B2005" s="50">
        <v>12</v>
      </c>
      <c r="C2005">
        <f t="shared" si="30"/>
        <v>9618</v>
      </c>
    </row>
    <row r="2006" spans="1:3">
      <c r="A2006" s="11">
        <v>44626</v>
      </c>
      <c r="B2006" s="50">
        <v>10</v>
      </c>
      <c r="C2006">
        <f t="shared" si="30"/>
        <v>9628</v>
      </c>
    </row>
    <row r="2007" spans="1:3">
      <c r="A2007" s="11">
        <v>44627</v>
      </c>
      <c r="B2007" s="50">
        <v>13</v>
      </c>
      <c r="C2007">
        <f t="shared" si="30"/>
        <v>9641</v>
      </c>
    </row>
    <row r="2008" spans="1:3">
      <c r="A2008" s="11">
        <v>44628</v>
      </c>
      <c r="B2008" s="50">
        <v>11</v>
      </c>
      <c r="C2008">
        <f t="shared" si="30"/>
        <v>9652</v>
      </c>
    </row>
    <row r="2009" spans="1:3">
      <c r="A2009" s="11">
        <v>44629</v>
      </c>
      <c r="B2009" s="50">
        <v>7</v>
      </c>
      <c r="C2009">
        <f t="shared" si="30"/>
        <v>9659</v>
      </c>
    </row>
    <row r="2010" spans="1:3">
      <c r="A2010" s="11">
        <v>44630</v>
      </c>
      <c r="B2010" s="50">
        <v>7</v>
      </c>
      <c r="C2010">
        <f t="shared" si="30"/>
        <v>9666</v>
      </c>
    </row>
    <row r="2011" spans="1:3">
      <c r="A2011" s="11">
        <v>44631</v>
      </c>
      <c r="B2011" s="50">
        <v>8</v>
      </c>
      <c r="C2011">
        <f t="shared" si="30"/>
        <v>9674</v>
      </c>
    </row>
    <row r="2012" spans="1:3">
      <c r="A2012" s="11">
        <v>44632</v>
      </c>
      <c r="B2012" s="50">
        <v>8</v>
      </c>
      <c r="C2012">
        <f t="shared" si="30"/>
        <v>9682</v>
      </c>
    </row>
    <row r="2013" spans="1:3">
      <c r="A2013" s="11">
        <v>44633</v>
      </c>
      <c r="B2013" s="50">
        <v>8</v>
      </c>
      <c r="C2013">
        <f t="shared" si="30"/>
        <v>9690</v>
      </c>
    </row>
    <row r="2014" spans="1:3">
      <c r="A2014" s="11">
        <v>44634</v>
      </c>
      <c r="B2014" s="50">
        <v>8</v>
      </c>
      <c r="C2014">
        <f t="shared" si="30"/>
        <v>9698</v>
      </c>
    </row>
    <row r="2015" spans="1:3">
      <c r="A2015" s="11">
        <v>44635</v>
      </c>
      <c r="B2015" s="50">
        <v>5</v>
      </c>
      <c r="C2015">
        <f t="shared" si="30"/>
        <v>9703</v>
      </c>
    </row>
    <row r="2016" spans="1:3">
      <c r="A2016" s="11">
        <v>44636</v>
      </c>
      <c r="B2016" s="50">
        <v>5</v>
      </c>
      <c r="C2016">
        <f t="shared" si="30"/>
        <v>9708</v>
      </c>
    </row>
    <row r="2017" spans="1:3">
      <c r="A2017" s="11">
        <v>44637</v>
      </c>
      <c r="B2017" s="50">
        <v>9</v>
      </c>
      <c r="C2017">
        <f t="shared" si="30"/>
        <v>9717</v>
      </c>
    </row>
    <row r="2018" spans="1:3">
      <c r="A2018" s="11">
        <v>44638</v>
      </c>
      <c r="B2018" s="50">
        <v>9</v>
      </c>
      <c r="C2018">
        <f t="shared" si="30"/>
        <v>9726</v>
      </c>
    </row>
    <row r="2019" spans="1:3">
      <c r="A2019" s="11">
        <v>44639</v>
      </c>
      <c r="B2019" s="50">
        <v>7</v>
      </c>
      <c r="C2019">
        <f t="shared" si="30"/>
        <v>9733</v>
      </c>
    </row>
    <row r="2020" spans="1:3">
      <c r="A2020" s="11">
        <v>44640</v>
      </c>
      <c r="B2020" s="50">
        <v>5</v>
      </c>
      <c r="C2020">
        <f t="shared" si="30"/>
        <v>9738</v>
      </c>
    </row>
    <row r="2021" spans="1:3">
      <c r="A2021" s="11">
        <v>44641</v>
      </c>
      <c r="B2021" s="50">
        <v>5</v>
      </c>
      <c r="C2021">
        <f t="shared" si="30"/>
        <v>9743</v>
      </c>
    </row>
    <row r="2022" spans="1:3">
      <c r="A2022" s="11">
        <v>44642</v>
      </c>
      <c r="B2022" s="50">
        <v>6</v>
      </c>
      <c r="C2022">
        <f t="shared" si="30"/>
        <v>9749</v>
      </c>
    </row>
    <row r="2023" spans="1:3">
      <c r="A2023" s="11">
        <v>44643</v>
      </c>
      <c r="B2023" s="50">
        <v>7</v>
      </c>
      <c r="C2023">
        <f t="shared" ref="C2023:C2086" si="31">C2022+B2023</f>
        <v>9756</v>
      </c>
    </row>
    <row r="2024" spans="1:3">
      <c r="A2024" s="11">
        <v>44644</v>
      </c>
      <c r="B2024" s="50">
        <v>7</v>
      </c>
      <c r="C2024">
        <f t="shared" si="31"/>
        <v>9763</v>
      </c>
    </row>
    <row r="2025" spans="1:3">
      <c r="A2025" s="11">
        <v>44645</v>
      </c>
      <c r="B2025" s="50">
        <v>5</v>
      </c>
      <c r="C2025">
        <f t="shared" si="31"/>
        <v>9768</v>
      </c>
    </row>
    <row r="2026" spans="1:3">
      <c r="A2026" s="11">
        <v>44646</v>
      </c>
      <c r="B2026" s="50">
        <v>4</v>
      </c>
      <c r="C2026">
        <f t="shared" si="31"/>
        <v>9772</v>
      </c>
    </row>
    <row r="2027" spans="1:3">
      <c r="A2027" s="11">
        <v>44647</v>
      </c>
      <c r="B2027" s="50">
        <v>5</v>
      </c>
      <c r="C2027">
        <f t="shared" si="31"/>
        <v>9777</v>
      </c>
    </row>
    <row r="2028" spans="1:3">
      <c r="A2028" s="11">
        <v>44648</v>
      </c>
      <c r="B2028" s="50">
        <v>4</v>
      </c>
      <c r="C2028">
        <f t="shared" si="31"/>
        <v>9781</v>
      </c>
    </row>
    <row r="2029" spans="1:3">
      <c r="A2029" s="11">
        <v>44649</v>
      </c>
      <c r="B2029" s="50">
        <v>6</v>
      </c>
      <c r="C2029">
        <f t="shared" si="31"/>
        <v>9787</v>
      </c>
    </row>
    <row r="2030" spans="1:3">
      <c r="A2030" s="11">
        <v>44650</v>
      </c>
      <c r="B2030" s="50">
        <v>7</v>
      </c>
      <c r="C2030">
        <f t="shared" si="31"/>
        <v>9794</v>
      </c>
    </row>
    <row r="2031" spans="1:3">
      <c r="A2031" s="11">
        <v>44651</v>
      </c>
      <c r="B2031" s="50">
        <v>11</v>
      </c>
      <c r="C2031">
        <f t="shared" si="31"/>
        <v>9805</v>
      </c>
    </row>
    <row r="2032" spans="1:3">
      <c r="A2032" s="11">
        <v>44652</v>
      </c>
      <c r="B2032" s="50">
        <v>13</v>
      </c>
      <c r="C2032">
        <f t="shared" si="31"/>
        <v>9818</v>
      </c>
    </row>
    <row r="2033" spans="1:3">
      <c r="A2033" s="11">
        <v>44653</v>
      </c>
      <c r="B2033" s="50">
        <v>13</v>
      </c>
      <c r="C2033">
        <f t="shared" si="31"/>
        <v>9831</v>
      </c>
    </row>
    <row r="2034" spans="1:3">
      <c r="A2034" s="11">
        <v>44654</v>
      </c>
      <c r="B2034" s="50">
        <v>14</v>
      </c>
      <c r="C2034">
        <f t="shared" si="31"/>
        <v>9845</v>
      </c>
    </row>
    <row r="2035" spans="1:3">
      <c r="A2035" s="11">
        <v>44655</v>
      </c>
      <c r="B2035" s="50">
        <v>14</v>
      </c>
      <c r="C2035">
        <f t="shared" si="31"/>
        <v>9859</v>
      </c>
    </row>
    <row r="2036" spans="1:3">
      <c r="A2036" s="11">
        <v>44656</v>
      </c>
      <c r="B2036" s="50">
        <v>7</v>
      </c>
      <c r="C2036">
        <f t="shared" si="31"/>
        <v>9866</v>
      </c>
    </row>
    <row r="2037" spans="1:3">
      <c r="A2037" s="11">
        <v>44657</v>
      </c>
      <c r="B2037" s="50">
        <v>8</v>
      </c>
      <c r="C2037">
        <f t="shared" si="31"/>
        <v>9874</v>
      </c>
    </row>
    <row r="2038" spans="1:3">
      <c r="A2038" s="11">
        <v>44658</v>
      </c>
      <c r="B2038" s="50">
        <v>5</v>
      </c>
      <c r="C2038">
        <f t="shared" si="31"/>
        <v>9879</v>
      </c>
    </row>
    <row r="2039" spans="1:3">
      <c r="A2039" s="11">
        <v>44659</v>
      </c>
      <c r="B2039" s="50">
        <v>7</v>
      </c>
      <c r="C2039">
        <f t="shared" si="31"/>
        <v>9886</v>
      </c>
    </row>
    <row r="2040" spans="1:3">
      <c r="A2040" s="11">
        <v>44660</v>
      </c>
      <c r="B2040" s="50">
        <v>10</v>
      </c>
      <c r="C2040">
        <f t="shared" si="31"/>
        <v>9896</v>
      </c>
    </row>
    <row r="2041" spans="1:3">
      <c r="A2041" s="11">
        <v>44661</v>
      </c>
      <c r="B2041" s="50">
        <v>9</v>
      </c>
      <c r="C2041">
        <f t="shared" si="31"/>
        <v>9905</v>
      </c>
    </row>
    <row r="2042" spans="1:3">
      <c r="A2042" s="11">
        <v>44662</v>
      </c>
      <c r="B2042" s="50">
        <v>4</v>
      </c>
      <c r="C2042">
        <f t="shared" si="31"/>
        <v>9909</v>
      </c>
    </row>
    <row r="2043" spans="1:3">
      <c r="A2043" s="11">
        <v>44663</v>
      </c>
      <c r="B2043" s="50">
        <v>4</v>
      </c>
      <c r="C2043">
        <f t="shared" si="31"/>
        <v>9913</v>
      </c>
    </row>
    <row r="2044" spans="1:3">
      <c r="A2044" s="11">
        <v>44664</v>
      </c>
      <c r="B2044" s="50">
        <v>5</v>
      </c>
      <c r="C2044">
        <f t="shared" si="31"/>
        <v>9918</v>
      </c>
    </row>
    <row r="2045" spans="1:3">
      <c r="A2045" s="11">
        <v>44665</v>
      </c>
      <c r="B2045" s="50">
        <v>4</v>
      </c>
      <c r="C2045">
        <f t="shared" si="31"/>
        <v>9922</v>
      </c>
    </row>
    <row r="2046" spans="1:3">
      <c r="A2046" s="11">
        <v>44666</v>
      </c>
      <c r="B2046" s="50">
        <v>3</v>
      </c>
      <c r="C2046">
        <f t="shared" si="31"/>
        <v>9925</v>
      </c>
    </row>
    <row r="2047" spans="1:3">
      <c r="A2047" s="11">
        <v>44667</v>
      </c>
      <c r="B2047" s="50">
        <v>3</v>
      </c>
      <c r="C2047">
        <f t="shared" si="31"/>
        <v>9928</v>
      </c>
    </row>
    <row r="2048" spans="1:3">
      <c r="A2048" s="11">
        <v>44668</v>
      </c>
      <c r="B2048" s="50">
        <v>4</v>
      </c>
      <c r="C2048">
        <f t="shared" si="31"/>
        <v>9932</v>
      </c>
    </row>
    <row r="2049" spans="1:3">
      <c r="A2049" s="11">
        <v>44669</v>
      </c>
      <c r="B2049" s="50">
        <v>4</v>
      </c>
      <c r="C2049">
        <f t="shared" si="31"/>
        <v>9936</v>
      </c>
    </row>
    <row r="2050" spans="1:3">
      <c r="A2050" s="11">
        <v>44670</v>
      </c>
      <c r="B2050" s="50">
        <v>7</v>
      </c>
      <c r="C2050">
        <f t="shared" si="31"/>
        <v>9943</v>
      </c>
    </row>
    <row r="2051" spans="1:3">
      <c r="A2051" s="11">
        <v>44671</v>
      </c>
      <c r="B2051" s="50">
        <v>4</v>
      </c>
      <c r="C2051">
        <f t="shared" si="31"/>
        <v>9947</v>
      </c>
    </row>
    <row r="2052" spans="1:3">
      <c r="A2052" s="11">
        <v>44672</v>
      </c>
      <c r="B2052" s="50">
        <v>3</v>
      </c>
      <c r="C2052">
        <f t="shared" si="31"/>
        <v>9950</v>
      </c>
    </row>
    <row r="2053" spans="1:3">
      <c r="A2053" s="11">
        <v>44673</v>
      </c>
      <c r="B2053" s="50">
        <v>3</v>
      </c>
      <c r="C2053">
        <f t="shared" si="31"/>
        <v>9953</v>
      </c>
    </row>
    <row r="2054" spans="1:3">
      <c r="A2054" s="11">
        <v>44674</v>
      </c>
      <c r="B2054" s="50">
        <v>3</v>
      </c>
      <c r="C2054">
        <f t="shared" si="31"/>
        <v>9956</v>
      </c>
    </row>
    <row r="2055" spans="1:3">
      <c r="A2055" s="11">
        <v>44675</v>
      </c>
      <c r="B2055" s="50">
        <v>3</v>
      </c>
      <c r="C2055">
        <f t="shared" si="31"/>
        <v>9959</v>
      </c>
    </row>
    <row r="2056" spans="1:3">
      <c r="A2056" s="11">
        <v>44676</v>
      </c>
      <c r="B2056" s="50">
        <v>3</v>
      </c>
      <c r="C2056">
        <f t="shared" si="31"/>
        <v>9962</v>
      </c>
    </row>
    <row r="2057" spans="1:3">
      <c r="A2057" s="11">
        <v>44677</v>
      </c>
      <c r="B2057" s="50">
        <v>5</v>
      </c>
      <c r="C2057">
        <f t="shared" si="31"/>
        <v>9967</v>
      </c>
    </row>
    <row r="2058" spans="1:3">
      <c r="A2058" s="11">
        <v>44678</v>
      </c>
      <c r="B2058" s="50">
        <v>4</v>
      </c>
      <c r="C2058">
        <f t="shared" si="31"/>
        <v>9971</v>
      </c>
    </row>
    <row r="2059" spans="1:3">
      <c r="A2059" s="11">
        <v>44679</v>
      </c>
      <c r="B2059" s="50">
        <v>2</v>
      </c>
      <c r="C2059">
        <f t="shared" si="31"/>
        <v>9973</v>
      </c>
    </row>
    <row r="2060" spans="1:3">
      <c r="A2060" s="11">
        <v>44680</v>
      </c>
      <c r="B2060" s="50">
        <v>3</v>
      </c>
      <c r="C2060">
        <f t="shared" si="31"/>
        <v>9976</v>
      </c>
    </row>
    <row r="2061" spans="1:3">
      <c r="A2061" s="11">
        <v>44681</v>
      </c>
      <c r="B2061" s="50">
        <v>5</v>
      </c>
      <c r="C2061">
        <f t="shared" si="31"/>
        <v>9981</v>
      </c>
    </row>
    <row r="2062" spans="1:3">
      <c r="A2062" s="11">
        <v>44682</v>
      </c>
      <c r="B2062" s="50">
        <v>3</v>
      </c>
      <c r="C2062">
        <f t="shared" si="31"/>
        <v>9984</v>
      </c>
    </row>
    <row r="2063" spans="1:3">
      <c r="A2063" s="11">
        <v>44683</v>
      </c>
      <c r="B2063" s="50">
        <v>3</v>
      </c>
      <c r="C2063">
        <f t="shared" si="31"/>
        <v>9987</v>
      </c>
    </row>
    <row r="2064" spans="1:3">
      <c r="A2064" s="11">
        <v>44684</v>
      </c>
      <c r="B2064" s="50">
        <v>4</v>
      </c>
      <c r="C2064">
        <f t="shared" si="31"/>
        <v>9991</v>
      </c>
    </row>
    <row r="2065" spans="1:3">
      <c r="A2065" s="11">
        <v>44685</v>
      </c>
      <c r="B2065" s="50">
        <v>5</v>
      </c>
      <c r="C2065">
        <f t="shared" si="31"/>
        <v>9996</v>
      </c>
    </row>
    <row r="2066" spans="1:3">
      <c r="A2066" s="11">
        <v>44686</v>
      </c>
      <c r="B2066" s="50">
        <v>4</v>
      </c>
      <c r="C2066">
        <f t="shared" si="31"/>
        <v>10000</v>
      </c>
    </row>
    <row r="2067" spans="1:3">
      <c r="A2067" s="11">
        <v>44687</v>
      </c>
      <c r="B2067" s="50">
        <v>4</v>
      </c>
      <c r="C2067">
        <f t="shared" si="31"/>
        <v>10004</v>
      </c>
    </row>
    <row r="2068" spans="1:3">
      <c r="A2068" s="11">
        <v>44688</v>
      </c>
      <c r="B2068" s="50">
        <v>3</v>
      </c>
      <c r="C2068">
        <f t="shared" si="31"/>
        <v>10007</v>
      </c>
    </row>
    <row r="2069" spans="1:3">
      <c r="A2069" s="11">
        <v>44689</v>
      </c>
      <c r="B2069" s="50">
        <v>2</v>
      </c>
      <c r="C2069">
        <f t="shared" si="31"/>
        <v>10009</v>
      </c>
    </row>
    <row r="2070" spans="1:3">
      <c r="A2070" s="11">
        <v>44690</v>
      </c>
      <c r="B2070" s="50">
        <v>1</v>
      </c>
      <c r="C2070">
        <f t="shared" si="31"/>
        <v>10010</v>
      </c>
    </row>
    <row r="2071" spans="1:3">
      <c r="A2071" s="11">
        <v>44691</v>
      </c>
      <c r="B2071" s="50">
        <v>2</v>
      </c>
      <c r="C2071">
        <f t="shared" si="31"/>
        <v>10012</v>
      </c>
    </row>
    <row r="2072" spans="1:3">
      <c r="A2072" s="11">
        <v>44692</v>
      </c>
      <c r="B2072" s="50">
        <v>3</v>
      </c>
      <c r="C2072">
        <f t="shared" si="31"/>
        <v>10015</v>
      </c>
    </row>
    <row r="2073" spans="1:3">
      <c r="A2073" s="11">
        <v>44693</v>
      </c>
      <c r="B2073" s="50">
        <v>3</v>
      </c>
      <c r="C2073">
        <f t="shared" si="31"/>
        <v>10018</v>
      </c>
    </row>
    <row r="2074" spans="1:3">
      <c r="A2074" s="11">
        <v>44694</v>
      </c>
      <c r="B2074" s="50">
        <v>3</v>
      </c>
      <c r="C2074">
        <f t="shared" si="31"/>
        <v>10021</v>
      </c>
    </row>
    <row r="2075" spans="1:3">
      <c r="A2075" s="11">
        <v>44695</v>
      </c>
      <c r="B2075" s="50">
        <v>1</v>
      </c>
      <c r="C2075">
        <f t="shared" si="31"/>
        <v>10022</v>
      </c>
    </row>
    <row r="2076" spans="1:3">
      <c r="A2076" s="11">
        <v>44696</v>
      </c>
      <c r="B2076" s="50">
        <v>0</v>
      </c>
      <c r="C2076">
        <f t="shared" si="31"/>
        <v>10022</v>
      </c>
    </row>
    <row r="2077" spans="1:3">
      <c r="A2077" s="11">
        <v>44697</v>
      </c>
      <c r="B2077" s="50">
        <v>1</v>
      </c>
      <c r="C2077">
        <f t="shared" si="31"/>
        <v>10023</v>
      </c>
    </row>
    <row r="2078" spans="1:3">
      <c r="A2078" s="11">
        <v>44698</v>
      </c>
      <c r="B2078" s="50">
        <v>1</v>
      </c>
      <c r="C2078">
        <f t="shared" si="31"/>
        <v>10024</v>
      </c>
    </row>
    <row r="2079" spans="1:3">
      <c r="A2079" s="11">
        <v>44699</v>
      </c>
      <c r="B2079" s="50">
        <v>1</v>
      </c>
      <c r="C2079">
        <f t="shared" si="31"/>
        <v>10025</v>
      </c>
    </row>
    <row r="2080" spans="1:3">
      <c r="A2080" s="11">
        <v>44700</v>
      </c>
      <c r="B2080" s="50">
        <v>1</v>
      </c>
      <c r="C2080">
        <f t="shared" si="31"/>
        <v>10026</v>
      </c>
    </row>
    <row r="2081" spans="1:3">
      <c r="A2081" s="11">
        <v>44701</v>
      </c>
      <c r="B2081" s="50">
        <v>0</v>
      </c>
      <c r="C2081">
        <f t="shared" si="31"/>
        <v>10026</v>
      </c>
    </row>
    <row r="2082" spans="1:3">
      <c r="A2082" s="11">
        <v>44702</v>
      </c>
      <c r="B2082" s="50">
        <v>2</v>
      </c>
      <c r="C2082">
        <f t="shared" si="31"/>
        <v>10028</v>
      </c>
    </row>
    <row r="2083" spans="1:3">
      <c r="A2083" s="11">
        <v>44703</v>
      </c>
      <c r="B2083" s="50">
        <v>0</v>
      </c>
      <c r="C2083">
        <f t="shared" si="31"/>
        <v>10028</v>
      </c>
    </row>
    <row r="2084" spans="1:3">
      <c r="A2084" s="11">
        <v>44704</v>
      </c>
      <c r="B2084" s="50">
        <v>2</v>
      </c>
      <c r="C2084">
        <f t="shared" si="31"/>
        <v>10030</v>
      </c>
    </row>
    <row r="2085" spans="1:3">
      <c r="A2085" s="11">
        <v>44705</v>
      </c>
      <c r="B2085" s="50">
        <v>4</v>
      </c>
      <c r="C2085">
        <f t="shared" si="31"/>
        <v>10034</v>
      </c>
    </row>
    <row r="2086" spans="1:3">
      <c r="A2086" s="11">
        <v>44706</v>
      </c>
      <c r="B2086" s="50">
        <v>5</v>
      </c>
      <c r="C2086">
        <f t="shared" si="31"/>
        <v>10039</v>
      </c>
    </row>
    <row r="2087" spans="1:3">
      <c r="A2087" s="11">
        <v>44707</v>
      </c>
      <c r="B2087" s="50">
        <v>2</v>
      </c>
      <c r="C2087">
        <f t="shared" ref="C2087:C2150" si="32">C2086+B2087</f>
        <v>10041</v>
      </c>
    </row>
    <row r="2088" spans="1:3">
      <c r="A2088" s="11">
        <v>44708</v>
      </c>
      <c r="B2088" s="50">
        <v>4</v>
      </c>
      <c r="C2088">
        <f t="shared" si="32"/>
        <v>10045</v>
      </c>
    </row>
    <row r="2089" spans="1:3">
      <c r="A2089" s="11">
        <v>44709</v>
      </c>
      <c r="B2089" s="50">
        <v>3</v>
      </c>
      <c r="C2089">
        <f t="shared" si="32"/>
        <v>10048</v>
      </c>
    </row>
    <row r="2090" spans="1:3">
      <c r="A2090" s="11">
        <v>44710</v>
      </c>
      <c r="B2090" s="50">
        <v>3</v>
      </c>
      <c r="C2090">
        <f t="shared" si="32"/>
        <v>10051</v>
      </c>
    </row>
    <row r="2091" spans="1:3">
      <c r="A2091" s="11">
        <v>44711</v>
      </c>
      <c r="B2091" s="50">
        <v>4</v>
      </c>
      <c r="C2091">
        <f t="shared" si="32"/>
        <v>10055</v>
      </c>
    </row>
    <row r="2092" spans="1:3">
      <c r="A2092" s="11">
        <v>44712</v>
      </c>
      <c r="B2092" s="50">
        <v>4</v>
      </c>
      <c r="C2092">
        <f t="shared" si="32"/>
        <v>10059</v>
      </c>
    </row>
    <row r="2093" spans="1:3">
      <c r="A2093" s="11">
        <v>44713</v>
      </c>
      <c r="B2093" s="50">
        <v>3</v>
      </c>
      <c r="C2093">
        <f t="shared" si="32"/>
        <v>10062</v>
      </c>
    </row>
    <row r="2094" spans="1:3">
      <c r="A2094" s="11">
        <v>44714</v>
      </c>
      <c r="B2094" s="50">
        <v>0</v>
      </c>
      <c r="C2094">
        <f t="shared" si="32"/>
        <v>10062</v>
      </c>
    </row>
    <row r="2095" spans="1:3">
      <c r="A2095" s="11">
        <v>44715</v>
      </c>
      <c r="B2095" s="50">
        <v>0</v>
      </c>
      <c r="C2095">
        <f t="shared" si="32"/>
        <v>10062</v>
      </c>
    </row>
    <row r="2096" spans="1:3">
      <c r="A2096" s="11">
        <v>44716</v>
      </c>
      <c r="B2096" s="50">
        <v>1</v>
      </c>
      <c r="C2096">
        <f t="shared" si="32"/>
        <v>10063</v>
      </c>
    </row>
    <row r="2097" spans="1:3">
      <c r="A2097" s="11">
        <v>44717</v>
      </c>
      <c r="B2097" s="50">
        <v>1</v>
      </c>
      <c r="C2097">
        <f t="shared" si="32"/>
        <v>10064</v>
      </c>
    </row>
    <row r="2098" spans="1:3">
      <c r="A2098" s="11">
        <v>44718</v>
      </c>
      <c r="B2098" s="50">
        <v>3</v>
      </c>
      <c r="C2098">
        <f t="shared" si="32"/>
        <v>10067</v>
      </c>
    </row>
    <row r="2099" spans="1:3">
      <c r="A2099" s="11">
        <v>44719</v>
      </c>
      <c r="B2099" s="50">
        <v>2</v>
      </c>
      <c r="C2099">
        <f t="shared" si="32"/>
        <v>10069</v>
      </c>
    </row>
    <row r="2100" spans="1:3">
      <c r="A2100" s="11">
        <v>44720</v>
      </c>
      <c r="B2100" s="50">
        <v>1</v>
      </c>
      <c r="C2100">
        <f t="shared" si="32"/>
        <v>10070</v>
      </c>
    </row>
    <row r="2101" spans="1:3">
      <c r="A2101" s="11">
        <v>44721</v>
      </c>
      <c r="B2101" s="50">
        <v>2</v>
      </c>
      <c r="C2101">
        <f t="shared" si="32"/>
        <v>10072</v>
      </c>
    </row>
    <row r="2102" spans="1:3">
      <c r="A2102" s="11">
        <v>44722</v>
      </c>
      <c r="B2102" s="50">
        <v>1</v>
      </c>
      <c r="C2102">
        <f t="shared" si="32"/>
        <v>10073</v>
      </c>
    </row>
    <row r="2103" spans="1:3">
      <c r="A2103" s="11">
        <v>44723</v>
      </c>
      <c r="B2103" s="50">
        <v>2</v>
      </c>
      <c r="C2103">
        <f t="shared" si="32"/>
        <v>10075</v>
      </c>
    </row>
    <row r="2104" spans="1:3">
      <c r="A2104" s="11">
        <v>44724</v>
      </c>
      <c r="B2104" s="50">
        <v>1</v>
      </c>
      <c r="C2104">
        <f t="shared" si="32"/>
        <v>10076</v>
      </c>
    </row>
    <row r="2105" spans="1:3">
      <c r="A2105" s="11">
        <v>44725</v>
      </c>
      <c r="B2105" s="50">
        <v>2</v>
      </c>
      <c r="C2105">
        <f t="shared" si="32"/>
        <v>10078</v>
      </c>
    </row>
    <row r="2106" spans="1:3">
      <c r="A2106" s="11">
        <v>44726</v>
      </c>
      <c r="B2106" s="50">
        <v>1</v>
      </c>
      <c r="C2106">
        <f t="shared" si="32"/>
        <v>10079</v>
      </c>
    </row>
    <row r="2107" spans="1:3">
      <c r="A2107" s="11">
        <v>44727</v>
      </c>
      <c r="B2107" s="50">
        <v>0</v>
      </c>
      <c r="C2107">
        <f t="shared" si="32"/>
        <v>10079</v>
      </c>
    </row>
    <row r="2108" spans="1:3">
      <c r="A2108" s="11">
        <v>44728</v>
      </c>
      <c r="B2108" s="50">
        <v>0</v>
      </c>
      <c r="C2108">
        <f t="shared" si="32"/>
        <v>10079</v>
      </c>
    </row>
    <row r="2109" spans="1:3">
      <c r="A2109" s="11">
        <v>44729</v>
      </c>
      <c r="B2109" s="50">
        <v>0</v>
      </c>
      <c r="C2109">
        <f t="shared" si="32"/>
        <v>10079</v>
      </c>
    </row>
    <row r="2110" spans="1:3">
      <c r="A2110" s="11">
        <v>44730</v>
      </c>
      <c r="B2110" s="50">
        <v>0</v>
      </c>
      <c r="C2110">
        <f t="shared" si="32"/>
        <v>10079</v>
      </c>
    </row>
    <row r="2111" spans="1:3">
      <c r="A2111" s="11">
        <v>44731</v>
      </c>
      <c r="B2111" s="50">
        <v>0</v>
      </c>
      <c r="C2111">
        <f t="shared" si="32"/>
        <v>10079</v>
      </c>
    </row>
    <row r="2112" spans="1:3">
      <c r="A2112" s="11">
        <v>44732</v>
      </c>
      <c r="B2112" s="50">
        <v>0</v>
      </c>
      <c r="C2112">
        <f t="shared" si="32"/>
        <v>10079</v>
      </c>
    </row>
    <row r="2113" spans="1:3">
      <c r="A2113" s="11">
        <v>44733</v>
      </c>
      <c r="B2113" s="50">
        <v>0</v>
      </c>
      <c r="C2113">
        <f t="shared" si="32"/>
        <v>10079</v>
      </c>
    </row>
    <row r="2114" spans="1:3">
      <c r="A2114" s="11">
        <v>44734</v>
      </c>
      <c r="B2114" s="50">
        <v>0</v>
      </c>
      <c r="C2114">
        <f t="shared" si="32"/>
        <v>10079</v>
      </c>
    </row>
    <row r="2115" spans="1:3">
      <c r="A2115" s="11">
        <v>44735</v>
      </c>
      <c r="B2115" s="50">
        <v>1</v>
      </c>
      <c r="C2115">
        <f t="shared" si="32"/>
        <v>10080</v>
      </c>
    </row>
    <row r="2116" spans="1:3">
      <c r="A2116" s="11">
        <v>44736</v>
      </c>
      <c r="B2116" s="50">
        <v>1</v>
      </c>
      <c r="C2116">
        <f t="shared" si="32"/>
        <v>10081</v>
      </c>
    </row>
    <row r="2117" spans="1:3">
      <c r="A2117" s="11">
        <v>44737</v>
      </c>
      <c r="B2117" s="50">
        <v>2</v>
      </c>
      <c r="C2117">
        <f t="shared" si="32"/>
        <v>10083</v>
      </c>
    </row>
    <row r="2118" spans="1:3">
      <c r="A2118" s="11">
        <v>44738</v>
      </c>
      <c r="B2118" s="50">
        <v>3</v>
      </c>
      <c r="C2118">
        <f t="shared" si="32"/>
        <v>10086</v>
      </c>
    </row>
    <row r="2119" spans="1:3">
      <c r="A2119" s="11">
        <v>44739</v>
      </c>
      <c r="B2119" s="50">
        <v>3</v>
      </c>
      <c r="C2119">
        <f t="shared" si="32"/>
        <v>10089</v>
      </c>
    </row>
    <row r="2120" spans="1:3">
      <c r="A2120" s="11">
        <v>44740</v>
      </c>
      <c r="B2120" s="50">
        <v>3</v>
      </c>
      <c r="C2120">
        <f t="shared" si="32"/>
        <v>10092</v>
      </c>
    </row>
    <row r="2121" spans="1:3">
      <c r="A2121" s="11">
        <v>44741</v>
      </c>
      <c r="B2121" s="50">
        <v>2</v>
      </c>
      <c r="C2121">
        <f t="shared" si="32"/>
        <v>10094</v>
      </c>
    </row>
    <row r="2122" spans="1:3">
      <c r="A2122" s="11">
        <v>44742</v>
      </c>
      <c r="B2122" s="50">
        <v>3</v>
      </c>
      <c r="C2122">
        <f t="shared" si="32"/>
        <v>10097</v>
      </c>
    </row>
    <row r="2123" spans="1:3">
      <c r="A2123" s="11">
        <v>44743</v>
      </c>
      <c r="C2123">
        <f t="shared" si="32"/>
        <v>10097</v>
      </c>
    </row>
    <row r="2124" spans="1:3">
      <c r="A2124" s="11">
        <v>44744</v>
      </c>
      <c r="C2124">
        <f t="shared" si="32"/>
        <v>10097</v>
      </c>
    </row>
    <row r="2125" spans="1:3">
      <c r="A2125" s="11">
        <v>44745</v>
      </c>
      <c r="C2125">
        <f t="shared" si="32"/>
        <v>10097</v>
      </c>
    </row>
    <row r="2126" spans="1:3">
      <c r="A2126" s="11">
        <v>44746</v>
      </c>
      <c r="C2126">
        <f t="shared" si="32"/>
        <v>10097</v>
      </c>
    </row>
    <row r="2127" spans="1:3">
      <c r="A2127" s="11">
        <v>44747</v>
      </c>
      <c r="C2127">
        <f t="shared" si="32"/>
        <v>10097</v>
      </c>
    </row>
    <row r="2128" spans="1:3">
      <c r="A2128" s="11">
        <v>44748</v>
      </c>
      <c r="C2128">
        <f t="shared" si="32"/>
        <v>10097</v>
      </c>
    </row>
    <row r="2129" spans="1:3">
      <c r="A2129" s="11">
        <v>44749</v>
      </c>
      <c r="C2129">
        <f t="shared" si="32"/>
        <v>10097</v>
      </c>
    </row>
    <row r="2130" spans="1:3">
      <c r="A2130" s="11">
        <v>44750</v>
      </c>
      <c r="C2130">
        <f t="shared" si="32"/>
        <v>10097</v>
      </c>
    </row>
    <row r="2131" spans="1:3">
      <c r="A2131" s="11">
        <v>44751</v>
      </c>
      <c r="C2131">
        <f t="shared" si="32"/>
        <v>10097</v>
      </c>
    </row>
    <row r="2132" spans="1:3">
      <c r="A2132" s="11">
        <v>44752</v>
      </c>
      <c r="C2132">
        <f t="shared" si="32"/>
        <v>10097</v>
      </c>
    </row>
    <row r="2133" spans="1:3">
      <c r="A2133" s="11">
        <v>44753</v>
      </c>
      <c r="C2133">
        <f t="shared" si="32"/>
        <v>10097</v>
      </c>
    </row>
    <row r="2134" spans="1:3">
      <c r="A2134" s="11">
        <v>44754</v>
      </c>
      <c r="C2134">
        <f t="shared" si="32"/>
        <v>10097</v>
      </c>
    </row>
    <row r="2135" spans="1:3">
      <c r="A2135" s="11">
        <v>44755</v>
      </c>
      <c r="C2135">
        <f t="shared" si="32"/>
        <v>10097</v>
      </c>
    </row>
    <row r="2136" spans="1:3">
      <c r="A2136" s="11">
        <v>44756</v>
      </c>
      <c r="C2136">
        <f t="shared" si="32"/>
        <v>10097</v>
      </c>
    </row>
    <row r="2137" spans="1:3">
      <c r="A2137" s="11">
        <v>44757</v>
      </c>
      <c r="C2137">
        <f t="shared" si="32"/>
        <v>10097</v>
      </c>
    </row>
    <row r="2138" spans="1:3">
      <c r="A2138" s="11">
        <v>44758</v>
      </c>
      <c r="C2138">
        <f t="shared" si="32"/>
        <v>10097</v>
      </c>
    </row>
    <row r="2139" spans="1:3">
      <c r="A2139" s="11">
        <v>44759</v>
      </c>
      <c r="C2139">
        <f t="shared" si="32"/>
        <v>10097</v>
      </c>
    </row>
    <row r="2140" spans="1:3">
      <c r="A2140" s="11">
        <v>44760</v>
      </c>
      <c r="C2140">
        <f t="shared" si="32"/>
        <v>10097</v>
      </c>
    </row>
    <row r="2141" spans="1:3">
      <c r="A2141" s="11">
        <v>44761</v>
      </c>
      <c r="C2141">
        <f t="shared" si="32"/>
        <v>10097</v>
      </c>
    </row>
    <row r="2142" spans="1:3">
      <c r="A2142" s="11">
        <v>44762</v>
      </c>
      <c r="C2142">
        <f t="shared" si="32"/>
        <v>10097</v>
      </c>
    </row>
    <row r="2143" spans="1:3">
      <c r="A2143" s="11">
        <v>44763</v>
      </c>
      <c r="C2143">
        <f t="shared" si="32"/>
        <v>10097</v>
      </c>
    </row>
    <row r="2144" spans="1:3">
      <c r="A2144" s="11">
        <v>44764</v>
      </c>
      <c r="C2144">
        <f t="shared" si="32"/>
        <v>10097</v>
      </c>
    </row>
    <row r="2145" spans="1:3">
      <c r="A2145" s="11">
        <v>44765</v>
      </c>
      <c r="C2145">
        <f t="shared" si="32"/>
        <v>10097</v>
      </c>
    </row>
    <row r="2146" spans="1:3">
      <c r="A2146" s="11">
        <v>44766</v>
      </c>
      <c r="C2146">
        <f t="shared" si="32"/>
        <v>10097</v>
      </c>
    </row>
    <row r="2147" spans="1:3">
      <c r="A2147" s="11">
        <v>44767</v>
      </c>
      <c r="C2147">
        <f t="shared" si="32"/>
        <v>10097</v>
      </c>
    </row>
    <row r="2148" spans="1:3">
      <c r="A2148" s="11">
        <v>44768</v>
      </c>
      <c r="C2148">
        <f t="shared" si="32"/>
        <v>10097</v>
      </c>
    </row>
    <row r="2149" spans="1:3">
      <c r="A2149" s="11">
        <v>44769</v>
      </c>
      <c r="C2149">
        <f t="shared" si="32"/>
        <v>10097</v>
      </c>
    </row>
    <row r="2150" spans="1:3">
      <c r="A2150" s="11">
        <v>44770</v>
      </c>
      <c r="C2150">
        <f t="shared" si="32"/>
        <v>10097</v>
      </c>
    </row>
    <row r="2151" spans="1:3">
      <c r="A2151" s="11">
        <v>44771</v>
      </c>
      <c r="C2151">
        <f t="shared" ref="C2151:C2214" si="33">C2150+B2151</f>
        <v>10097</v>
      </c>
    </row>
    <row r="2152" spans="1:3">
      <c r="A2152" s="11">
        <v>44772</v>
      </c>
      <c r="C2152">
        <f t="shared" si="33"/>
        <v>10097</v>
      </c>
    </row>
    <row r="2153" spans="1:3">
      <c r="A2153" s="11">
        <v>44773</v>
      </c>
      <c r="C2153">
        <f t="shared" si="33"/>
        <v>10097</v>
      </c>
    </row>
    <row r="2154" spans="1:3">
      <c r="A2154" s="11">
        <v>44774</v>
      </c>
      <c r="C2154">
        <f t="shared" si="33"/>
        <v>10097</v>
      </c>
    </row>
    <row r="2155" spans="1:3">
      <c r="A2155" s="11">
        <v>44775</v>
      </c>
      <c r="C2155">
        <f t="shared" si="33"/>
        <v>10097</v>
      </c>
    </row>
    <row r="2156" spans="1:3">
      <c r="A2156" s="11">
        <v>44776</v>
      </c>
      <c r="C2156">
        <f t="shared" si="33"/>
        <v>10097</v>
      </c>
    </row>
    <row r="2157" spans="1:3">
      <c r="A2157" s="11">
        <v>44777</v>
      </c>
      <c r="C2157">
        <f t="shared" si="33"/>
        <v>10097</v>
      </c>
    </row>
    <row r="2158" spans="1:3">
      <c r="A2158" s="11">
        <v>44778</v>
      </c>
      <c r="C2158">
        <f t="shared" si="33"/>
        <v>10097</v>
      </c>
    </row>
    <row r="2159" spans="1:3">
      <c r="A2159" s="11">
        <v>44779</v>
      </c>
      <c r="C2159">
        <f t="shared" si="33"/>
        <v>10097</v>
      </c>
    </row>
    <row r="2160" spans="1:3">
      <c r="A2160" s="11">
        <v>44780</v>
      </c>
      <c r="C2160">
        <f t="shared" si="33"/>
        <v>10097</v>
      </c>
    </row>
    <row r="2161" spans="1:3">
      <c r="A2161" s="11">
        <v>44781</v>
      </c>
      <c r="C2161">
        <f t="shared" si="33"/>
        <v>10097</v>
      </c>
    </row>
    <row r="2162" spans="1:3">
      <c r="A2162" s="11">
        <v>44782</v>
      </c>
      <c r="C2162">
        <f t="shared" si="33"/>
        <v>10097</v>
      </c>
    </row>
    <row r="2163" spans="1:3">
      <c r="A2163" s="11">
        <v>44783</v>
      </c>
      <c r="C2163">
        <f t="shared" si="33"/>
        <v>10097</v>
      </c>
    </row>
    <row r="2164" spans="1:3">
      <c r="A2164" s="11">
        <v>44784</v>
      </c>
      <c r="C2164">
        <f t="shared" si="33"/>
        <v>10097</v>
      </c>
    </row>
    <row r="2165" spans="1:3">
      <c r="A2165" s="11">
        <v>44785</v>
      </c>
      <c r="C2165">
        <f t="shared" si="33"/>
        <v>10097</v>
      </c>
    </row>
    <row r="2166" spans="1:3">
      <c r="A2166" s="11">
        <v>44786</v>
      </c>
      <c r="C2166">
        <f t="shared" si="33"/>
        <v>10097</v>
      </c>
    </row>
    <row r="2167" spans="1:3">
      <c r="A2167" s="11">
        <v>44787</v>
      </c>
      <c r="C2167">
        <f t="shared" si="33"/>
        <v>10097</v>
      </c>
    </row>
    <row r="2168" spans="1:3">
      <c r="A2168" s="11">
        <v>44788</v>
      </c>
      <c r="C2168">
        <f t="shared" si="33"/>
        <v>10097</v>
      </c>
    </row>
    <row r="2169" spans="1:3">
      <c r="A2169" s="11">
        <v>44789</v>
      </c>
      <c r="C2169">
        <f t="shared" si="33"/>
        <v>10097</v>
      </c>
    </row>
    <row r="2170" spans="1:3">
      <c r="A2170" s="11">
        <v>44790</v>
      </c>
      <c r="C2170">
        <f t="shared" si="33"/>
        <v>10097</v>
      </c>
    </row>
    <row r="2171" spans="1:3">
      <c r="A2171" s="11">
        <v>44791</v>
      </c>
      <c r="C2171">
        <f t="shared" si="33"/>
        <v>10097</v>
      </c>
    </row>
    <row r="2172" spans="1:3">
      <c r="A2172" s="11">
        <v>44792</v>
      </c>
      <c r="C2172">
        <f t="shared" si="33"/>
        <v>10097</v>
      </c>
    </row>
    <row r="2173" spans="1:3">
      <c r="A2173" s="11">
        <v>44793</v>
      </c>
      <c r="C2173">
        <f t="shared" si="33"/>
        <v>10097</v>
      </c>
    </row>
    <row r="2174" spans="1:3">
      <c r="A2174" s="11">
        <v>44794</v>
      </c>
      <c r="C2174">
        <f t="shared" si="33"/>
        <v>10097</v>
      </c>
    </row>
    <row r="2175" spans="1:3">
      <c r="A2175" s="11">
        <v>44795</v>
      </c>
      <c r="C2175">
        <f t="shared" si="33"/>
        <v>10097</v>
      </c>
    </row>
    <row r="2176" spans="1:3">
      <c r="A2176" s="11">
        <v>44796</v>
      </c>
      <c r="C2176">
        <f t="shared" si="33"/>
        <v>10097</v>
      </c>
    </row>
    <row r="2177" spans="1:3">
      <c r="A2177" s="11">
        <v>44797</v>
      </c>
      <c r="C2177">
        <f t="shared" si="33"/>
        <v>10097</v>
      </c>
    </row>
    <row r="2178" spans="1:3">
      <c r="A2178" s="11">
        <v>44798</v>
      </c>
      <c r="C2178">
        <f t="shared" si="33"/>
        <v>10097</v>
      </c>
    </row>
    <row r="2179" spans="1:3">
      <c r="A2179" s="11">
        <v>44799</v>
      </c>
      <c r="C2179">
        <f t="shared" si="33"/>
        <v>10097</v>
      </c>
    </row>
    <row r="2180" spans="1:3">
      <c r="A2180" s="11">
        <v>44800</v>
      </c>
      <c r="C2180">
        <f t="shared" si="33"/>
        <v>10097</v>
      </c>
    </row>
    <row r="2181" spans="1:3">
      <c r="A2181" s="11">
        <v>44801</v>
      </c>
      <c r="C2181">
        <f t="shared" si="33"/>
        <v>10097</v>
      </c>
    </row>
    <row r="2182" spans="1:3">
      <c r="A2182" s="11">
        <v>44802</v>
      </c>
      <c r="C2182">
        <f t="shared" si="33"/>
        <v>10097</v>
      </c>
    </row>
    <row r="2183" spans="1:3">
      <c r="A2183" s="11">
        <v>44803</v>
      </c>
      <c r="C2183">
        <f t="shared" si="33"/>
        <v>10097</v>
      </c>
    </row>
    <row r="2184" spans="1:3">
      <c r="A2184" s="11">
        <v>44804</v>
      </c>
      <c r="C2184">
        <f t="shared" si="33"/>
        <v>10097</v>
      </c>
    </row>
    <row r="2185" spans="1:3">
      <c r="A2185" s="11">
        <v>44805</v>
      </c>
      <c r="B2185" s="50">
        <v>0</v>
      </c>
      <c r="C2185">
        <f t="shared" si="33"/>
        <v>10097</v>
      </c>
    </row>
    <row r="2186" spans="1:3">
      <c r="A2186" s="11">
        <v>44806</v>
      </c>
      <c r="B2186" s="50">
        <v>1</v>
      </c>
      <c r="C2186">
        <f t="shared" si="33"/>
        <v>10098</v>
      </c>
    </row>
    <row r="2187" spans="1:3">
      <c r="A2187" s="11">
        <v>44807</v>
      </c>
      <c r="B2187" s="50">
        <v>0</v>
      </c>
      <c r="C2187">
        <f t="shared" si="33"/>
        <v>10098</v>
      </c>
    </row>
    <row r="2188" spans="1:3">
      <c r="A2188" s="11">
        <v>44808</v>
      </c>
      <c r="B2188" s="50">
        <v>1</v>
      </c>
      <c r="C2188">
        <f t="shared" si="33"/>
        <v>10099</v>
      </c>
    </row>
    <row r="2189" spans="1:3">
      <c r="A2189" s="11">
        <v>44809</v>
      </c>
      <c r="B2189" s="50">
        <v>0</v>
      </c>
      <c r="C2189">
        <f t="shared" si="33"/>
        <v>10099</v>
      </c>
    </row>
    <row r="2190" spans="1:3">
      <c r="A2190" s="11">
        <v>44810</v>
      </c>
      <c r="B2190" s="50">
        <v>1</v>
      </c>
      <c r="C2190">
        <f t="shared" si="33"/>
        <v>10100</v>
      </c>
    </row>
    <row r="2191" spans="1:3">
      <c r="A2191" s="11">
        <v>44811</v>
      </c>
      <c r="B2191" s="50">
        <v>0</v>
      </c>
      <c r="C2191">
        <f t="shared" si="33"/>
        <v>10100</v>
      </c>
    </row>
    <row r="2192" spans="1:3">
      <c r="A2192" s="11">
        <v>44812</v>
      </c>
      <c r="B2192" s="50">
        <v>1</v>
      </c>
      <c r="C2192">
        <f t="shared" si="33"/>
        <v>10101</v>
      </c>
    </row>
    <row r="2193" spans="1:3">
      <c r="A2193" s="11">
        <v>44813</v>
      </c>
      <c r="B2193" s="50">
        <v>1</v>
      </c>
      <c r="C2193">
        <f t="shared" si="33"/>
        <v>10102</v>
      </c>
    </row>
    <row r="2194" spans="1:3">
      <c r="A2194" s="11">
        <v>44814</v>
      </c>
      <c r="B2194" s="50">
        <v>2</v>
      </c>
      <c r="C2194">
        <f t="shared" si="33"/>
        <v>10104</v>
      </c>
    </row>
    <row r="2195" spans="1:3">
      <c r="A2195" s="11">
        <v>44815</v>
      </c>
      <c r="B2195" s="50">
        <v>0</v>
      </c>
      <c r="C2195">
        <f t="shared" si="33"/>
        <v>10104</v>
      </c>
    </row>
    <row r="2196" spans="1:3">
      <c r="A2196" s="11">
        <v>44816</v>
      </c>
      <c r="B2196" s="50">
        <v>0</v>
      </c>
      <c r="C2196">
        <f t="shared" si="33"/>
        <v>10104</v>
      </c>
    </row>
    <row r="2197" spans="1:3">
      <c r="A2197" s="11">
        <v>44817</v>
      </c>
      <c r="B2197" s="50">
        <v>0</v>
      </c>
      <c r="C2197">
        <f t="shared" si="33"/>
        <v>10104</v>
      </c>
    </row>
    <row r="2198" spans="1:3">
      <c r="A2198" s="11">
        <v>44818</v>
      </c>
      <c r="B2198" s="50">
        <v>0</v>
      </c>
      <c r="C2198">
        <f t="shared" si="33"/>
        <v>10104</v>
      </c>
    </row>
    <row r="2199" spans="1:3">
      <c r="A2199" s="11">
        <v>44819</v>
      </c>
      <c r="B2199" s="50">
        <v>0</v>
      </c>
      <c r="C2199">
        <f t="shared" si="33"/>
        <v>10104</v>
      </c>
    </row>
    <row r="2200" spans="1:3">
      <c r="A2200" s="11">
        <v>44820</v>
      </c>
      <c r="B2200" s="50">
        <v>3</v>
      </c>
      <c r="C2200">
        <f t="shared" si="33"/>
        <v>10107</v>
      </c>
    </row>
    <row r="2201" spans="1:3">
      <c r="A2201" s="11">
        <v>44821</v>
      </c>
      <c r="B2201" s="50">
        <v>5</v>
      </c>
      <c r="C2201">
        <f t="shared" si="33"/>
        <v>10112</v>
      </c>
    </row>
    <row r="2202" spans="1:3">
      <c r="A2202" s="11">
        <v>44822</v>
      </c>
      <c r="B2202" s="50">
        <v>5</v>
      </c>
      <c r="C2202">
        <f t="shared" si="33"/>
        <v>10117</v>
      </c>
    </row>
    <row r="2203" spans="1:3">
      <c r="A2203" s="11">
        <v>44823</v>
      </c>
      <c r="B2203" s="50">
        <v>3</v>
      </c>
      <c r="C2203">
        <f t="shared" si="33"/>
        <v>10120</v>
      </c>
    </row>
    <row r="2204" spans="1:3">
      <c r="A2204" s="11">
        <v>44824</v>
      </c>
      <c r="B2204" s="50">
        <v>4</v>
      </c>
      <c r="C2204">
        <f t="shared" si="33"/>
        <v>10124</v>
      </c>
    </row>
    <row r="2205" spans="1:3">
      <c r="A2205" s="11">
        <v>44825</v>
      </c>
      <c r="B2205" s="50">
        <v>3</v>
      </c>
      <c r="C2205">
        <f t="shared" si="33"/>
        <v>10127</v>
      </c>
    </row>
    <row r="2206" spans="1:3">
      <c r="A2206" s="11">
        <v>44826</v>
      </c>
      <c r="B2206" s="50">
        <v>3</v>
      </c>
      <c r="C2206">
        <f t="shared" si="33"/>
        <v>10130</v>
      </c>
    </row>
    <row r="2207" spans="1:3">
      <c r="A2207" s="11">
        <v>44827</v>
      </c>
      <c r="B2207" s="50">
        <v>3</v>
      </c>
      <c r="C2207">
        <f t="shared" si="33"/>
        <v>10133</v>
      </c>
    </row>
    <row r="2208" spans="1:3">
      <c r="A2208" s="11">
        <v>44828</v>
      </c>
      <c r="B2208" s="50">
        <v>3</v>
      </c>
      <c r="C2208">
        <f t="shared" si="33"/>
        <v>10136</v>
      </c>
    </row>
    <row r="2209" spans="1:3">
      <c r="A2209" s="11">
        <v>44829</v>
      </c>
      <c r="B2209" s="50">
        <v>3</v>
      </c>
      <c r="C2209">
        <f t="shared" si="33"/>
        <v>10139</v>
      </c>
    </row>
    <row r="2210" spans="1:3">
      <c r="A2210" s="11">
        <v>44830</v>
      </c>
      <c r="B2210" s="50">
        <v>5</v>
      </c>
      <c r="C2210">
        <f t="shared" si="33"/>
        <v>10144</v>
      </c>
    </row>
    <row r="2211" spans="1:3">
      <c r="A2211" s="11">
        <v>44831</v>
      </c>
      <c r="B2211" s="50">
        <v>4</v>
      </c>
      <c r="C2211">
        <f t="shared" si="33"/>
        <v>10148</v>
      </c>
    </row>
    <row r="2212" spans="1:3">
      <c r="A2212" s="11">
        <v>44832</v>
      </c>
      <c r="B2212" s="50">
        <v>2</v>
      </c>
      <c r="C2212">
        <f t="shared" si="33"/>
        <v>10150</v>
      </c>
    </row>
    <row r="2213" spans="1:3">
      <c r="A2213" s="11">
        <v>44833</v>
      </c>
      <c r="B2213" s="50">
        <v>6</v>
      </c>
      <c r="C2213">
        <f t="shared" si="33"/>
        <v>10156</v>
      </c>
    </row>
    <row r="2214" spans="1:3">
      <c r="A2214" s="11">
        <v>44834</v>
      </c>
      <c r="B2214" s="50">
        <v>6</v>
      </c>
      <c r="C2214">
        <f t="shared" si="33"/>
        <v>10162</v>
      </c>
    </row>
    <row r="2215" spans="1:3">
      <c r="A2215" s="11">
        <v>44835</v>
      </c>
      <c r="B2215" s="50">
        <v>1</v>
      </c>
      <c r="C2215">
        <f t="shared" ref="C2215:C2278" si="34">C2214+B2215</f>
        <v>10163</v>
      </c>
    </row>
    <row r="2216" spans="1:3">
      <c r="A2216" s="11">
        <v>44836</v>
      </c>
      <c r="B2216" s="50">
        <v>0</v>
      </c>
      <c r="C2216">
        <f t="shared" si="34"/>
        <v>10163</v>
      </c>
    </row>
    <row r="2217" spans="1:3">
      <c r="A2217" s="11">
        <v>44837</v>
      </c>
      <c r="B2217" s="50">
        <v>2</v>
      </c>
      <c r="C2217">
        <f t="shared" si="34"/>
        <v>10165</v>
      </c>
    </row>
    <row r="2218" spans="1:3">
      <c r="A2218" s="11">
        <v>44838</v>
      </c>
      <c r="B2218" s="50">
        <v>3</v>
      </c>
      <c r="C2218">
        <f t="shared" si="34"/>
        <v>10168</v>
      </c>
    </row>
    <row r="2219" spans="1:3">
      <c r="A2219" s="11">
        <v>44839</v>
      </c>
      <c r="B2219" s="50">
        <v>3</v>
      </c>
      <c r="C2219">
        <f t="shared" si="34"/>
        <v>10171</v>
      </c>
    </row>
    <row r="2220" spans="1:3">
      <c r="A2220" s="11">
        <v>44840</v>
      </c>
      <c r="B2220" s="50">
        <v>5</v>
      </c>
      <c r="C2220">
        <f t="shared" si="34"/>
        <v>10176</v>
      </c>
    </row>
    <row r="2221" spans="1:3">
      <c r="A2221" s="11">
        <v>44841</v>
      </c>
      <c r="B2221" s="50">
        <v>5</v>
      </c>
      <c r="C2221">
        <f t="shared" si="34"/>
        <v>10181</v>
      </c>
    </row>
    <row r="2222" spans="1:3">
      <c r="A2222" s="11">
        <v>44842</v>
      </c>
      <c r="B2222" s="50">
        <v>5</v>
      </c>
      <c r="C2222">
        <f t="shared" si="34"/>
        <v>10186</v>
      </c>
    </row>
    <row r="2223" spans="1:3">
      <c r="A2223" s="11">
        <v>44843</v>
      </c>
      <c r="B2223" s="50">
        <v>4</v>
      </c>
      <c r="C2223">
        <f t="shared" si="34"/>
        <v>10190</v>
      </c>
    </row>
    <row r="2224" spans="1:3">
      <c r="A2224" s="11">
        <v>44844</v>
      </c>
      <c r="B2224" s="50">
        <v>1</v>
      </c>
      <c r="C2224">
        <f t="shared" si="34"/>
        <v>10191</v>
      </c>
    </row>
    <row r="2225" spans="1:3">
      <c r="A2225" s="11">
        <v>44845</v>
      </c>
      <c r="B2225" s="50">
        <v>1</v>
      </c>
      <c r="C2225">
        <f t="shared" si="34"/>
        <v>10192</v>
      </c>
    </row>
    <row r="2226" spans="1:3">
      <c r="A2226" s="11">
        <v>44846</v>
      </c>
      <c r="B2226" s="50">
        <v>4</v>
      </c>
      <c r="C2226">
        <f t="shared" si="34"/>
        <v>10196</v>
      </c>
    </row>
    <row r="2227" spans="1:3">
      <c r="A2227" s="11">
        <v>44847</v>
      </c>
      <c r="B2227" s="50">
        <v>3</v>
      </c>
      <c r="C2227">
        <f t="shared" si="34"/>
        <v>10199</v>
      </c>
    </row>
    <row r="2228" spans="1:3">
      <c r="A2228" s="11">
        <v>44848</v>
      </c>
      <c r="B2228" s="50">
        <v>1</v>
      </c>
      <c r="C2228">
        <f t="shared" si="34"/>
        <v>10200</v>
      </c>
    </row>
    <row r="2229" spans="1:3">
      <c r="A2229" s="11">
        <v>44849</v>
      </c>
      <c r="B2229" s="50">
        <v>1</v>
      </c>
      <c r="C2229">
        <f t="shared" si="34"/>
        <v>10201</v>
      </c>
    </row>
    <row r="2230" spans="1:3">
      <c r="A2230" s="11">
        <v>44850</v>
      </c>
      <c r="B2230" s="50">
        <v>1</v>
      </c>
      <c r="C2230">
        <f t="shared" si="34"/>
        <v>10202</v>
      </c>
    </row>
    <row r="2231" spans="1:3">
      <c r="A2231" s="11">
        <v>44851</v>
      </c>
      <c r="B2231" s="50">
        <v>1</v>
      </c>
      <c r="C2231">
        <f t="shared" si="34"/>
        <v>10203</v>
      </c>
    </row>
    <row r="2232" spans="1:3">
      <c r="A2232" s="11">
        <v>44852</v>
      </c>
      <c r="B2232" s="50">
        <v>1</v>
      </c>
      <c r="C2232">
        <f t="shared" si="34"/>
        <v>10204</v>
      </c>
    </row>
    <row r="2233" spans="1:3">
      <c r="A2233" s="11">
        <v>44853</v>
      </c>
      <c r="B2233" s="50">
        <v>0</v>
      </c>
      <c r="C2233">
        <f t="shared" si="34"/>
        <v>10204</v>
      </c>
    </row>
    <row r="2234" spans="1:3">
      <c r="A2234" s="11">
        <v>44854</v>
      </c>
      <c r="B2234" s="50">
        <v>2</v>
      </c>
      <c r="C2234">
        <f t="shared" si="34"/>
        <v>10206</v>
      </c>
    </row>
    <row r="2235" spans="1:3">
      <c r="A2235" s="11">
        <v>44855</v>
      </c>
      <c r="B2235" s="50">
        <v>1</v>
      </c>
      <c r="C2235">
        <f t="shared" si="34"/>
        <v>10207</v>
      </c>
    </row>
    <row r="2236" spans="1:3">
      <c r="A2236" s="11">
        <v>44856</v>
      </c>
      <c r="B2236" s="50">
        <v>1</v>
      </c>
      <c r="C2236">
        <f t="shared" si="34"/>
        <v>10208</v>
      </c>
    </row>
    <row r="2237" spans="1:3">
      <c r="A2237" s="11">
        <v>44857</v>
      </c>
      <c r="B2237" s="50">
        <v>1</v>
      </c>
      <c r="C2237">
        <f t="shared" si="34"/>
        <v>10209</v>
      </c>
    </row>
    <row r="2238" spans="1:3">
      <c r="A2238" s="11">
        <v>44858</v>
      </c>
      <c r="B2238" s="50">
        <v>1</v>
      </c>
      <c r="C2238">
        <f t="shared" si="34"/>
        <v>10210</v>
      </c>
    </row>
    <row r="2239" spans="1:3">
      <c r="A2239" s="11">
        <v>44859</v>
      </c>
      <c r="B2239" s="50">
        <v>3</v>
      </c>
      <c r="C2239">
        <f t="shared" si="34"/>
        <v>10213</v>
      </c>
    </row>
    <row r="2240" spans="1:3">
      <c r="A2240" s="11">
        <v>44860</v>
      </c>
      <c r="B2240" s="50">
        <v>1</v>
      </c>
      <c r="C2240">
        <f t="shared" si="34"/>
        <v>10214</v>
      </c>
    </row>
    <row r="2241" spans="1:3">
      <c r="A2241" s="11">
        <v>44861</v>
      </c>
      <c r="B2241" s="50">
        <v>1</v>
      </c>
      <c r="C2241">
        <f t="shared" si="34"/>
        <v>10215</v>
      </c>
    </row>
    <row r="2242" spans="1:3">
      <c r="A2242" s="11">
        <v>44862</v>
      </c>
      <c r="B2242" s="50">
        <v>1</v>
      </c>
      <c r="C2242">
        <f t="shared" si="34"/>
        <v>10216</v>
      </c>
    </row>
    <row r="2243" spans="1:3">
      <c r="A2243" s="11">
        <v>44863</v>
      </c>
      <c r="B2243" s="50">
        <v>0</v>
      </c>
      <c r="C2243">
        <f t="shared" si="34"/>
        <v>10216</v>
      </c>
    </row>
    <row r="2244" spans="1:3">
      <c r="A2244" s="11">
        <v>44864</v>
      </c>
      <c r="B2244" s="50">
        <v>2</v>
      </c>
      <c r="C2244">
        <f t="shared" si="34"/>
        <v>10218</v>
      </c>
    </row>
    <row r="2245" spans="1:3">
      <c r="A2245" s="11">
        <v>44865</v>
      </c>
      <c r="B2245" s="50">
        <v>4</v>
      </c>
      <c r="C2245">
        <f t="shared" si="34"/>
        <v>10222</v>
      </c>
    </row>
    <row r="2246" spans="1:3">
      <c r="A2246" s="11">
        <v>44866</v>
      </c>
      <c r="B2246" s="50">
        <v>4</v>
      </c>
      <c r="C2246">
        <f t="shared" si="34"/>
        <v>10226</v>
      </c>
    </row>
    <row r="2247" spans="1:3">
      <c r="A2247" s="11">
        <v>44867</v>
      </c>
      <c r="B2247" s="50">
        <v>5</v>
      </c>
      <c r="C2247">
        <f t="shared" si="34"/>
        <v>10231</v>
      </c>
    </row>
    <row r="2248" spans="1:3">
      <c r="A2248" s="11">
        <v>44868</v>
      </c>
      <c r="B2248" s="50">
        <v>5</v>
      </c>
      <c r="C2248">
        <f t="shared" si="34"/>
        <v>10236</v>
      </c>
    </row>
    <row r="2249" spans="1:3">
      <c r="A2249" s="11">
        <v>44869</v>
      </c>
      <c r="B2249" s="50">
        <v>6</v>
      </c>
      <c r="C2249">
        <f t="shared" si="34"/>
        <v>10242</v>
      </c>
    </row>
    <row r="2250" spans="1:3">
      <c r="A2250" s="11">
        <v>44870</v>
      </c>
      <c r="B2250" s="50">
        <v>8</v>
      </c>
      <c r="C2250">
        <f t="shared" si="34"/>
        <v>10250</v>
      </c>
    </row>
    <row r="2251" spans="1:3">
      <c r="A2251" s="11">
        <v>44871</v>
      </c>
      <c r="B2251" s="50">
        <v>3</v>
      </c>
      <c r="C2251">
        <f t="shared" si="34"/>
        <v>10253</v>
      </c>
    </row>
    <row r="2252" spans="1:3">
      <c r="A2252" s="11">
        <v>44872</v>
      </c>
      <c r="B2252" s="50">
        <v>3</v>
      </c>
      <c r="C2252">
        <f t="shared" si="34"/>
        <v>10256</v>
      </c>
    </row>
    <row r="2253" spans="1:3">
      <c r="A2253" s="11">
        <v>44873</v>
      </c>
      <c r="B2253" s="50">
        <v>4</v>
      </c>
      <c r="C2253">
        <f t="shared" si="34"/>
        <v>10260</v>
      </c>
    </row>
    <row r="2254" spans="1:3">
      <c r="A2254" s="11">
        <v>44874</v>
      </c>
      <c r="B2254" s="50">
        <v>4</v>
      </c>
      <c r="C2254">
        <f t="shared" si="34"/>
        <v>10264</v>
      </c>
    </row>
    <row r="2255" spans="1:3">
      <c r="A2255" s="11">
        <v>44875</v>
      </c>
      <c r="B2255" s="50">
        <v>6</v>
      </c>
      <c r="C2255">
        <f t="shared" si="34"/>
        <v>10270</v>
      </c>
    </row>
    <row r="2256" spans="1:3">
      <c r="A2256" s="11">
        <v>44876</v>
      </c>
      <c r="B2256" s="50">
        <v>7</v>
      </c>
      <c r="C2256">
        <f t="shared" si="34"/>
        <v>10277</v>
      </c>
    </row>
    <row r="2257" spans="1:3">
      <c r="A2257" s="11">
        <v>44877</v>
      </c>
      <c r="B2257" s="50">
        <v>4</v>
      </c>
      <c r="C2257">
        <f t="shared" si="34"/>
        <v>10281</v>
      </c>
    </row>
    <row r="2258" spans="1:3">
      <c r="A2258" s="11">
        <v>44878</v>
      </c>
      <c r="B2258" s="50">
        <v>3</v>
      </c>
      <c r="C2258">
        <f t="shared" si="34"/>
        <v>10284</v>
      </c>
    </row>
    <row r="2259" spans="1:3">
      <c r="A2259" s="11">
        <v>44879</v>
      </c>
      <c r="B2259" s="50">
        <v>6</v>
      </c>
      <c r="C2259">
        <f t="shared" si="34"/>
        <v>10290</v>
      </c>
    </row>
    <row r="2260" spans="1:3">
      <c r="A2260" s="11">
        <v>44880</v>
      </c>
      <c r="B2260" s="50">
        <v>5</v>
      </c>
      <c r="C2260">
        <f t="shared" si="34"/>
        <v>10295</v>
      </c>
    </row>
    <row r="2261" spans="1:3">
      <c r="A2261" s="11">
        <v>44881</v>
      </c>
      <c r="B2261" s="50">
        <v>7</v>
      </c>
      <c r="C2261">
        <f t="shared" si="34"/>
        <v>10302</v>
      </c>
    </row>
    <row r="2262" spans="1:3">
      <c r="A2262" s="11">
        <v>44882</v>
      </c>
      <c r="B2262" s="50">
        <v>5</v>
      </c>
      <c r="C2262">
        <f t="shared" si="34"/>
        <v>10307</v>
      </c>
    </row>
    <row r="2263" spans="1:3">
      <c r="A2263" s="11">
        <v>44883</v>
      </c>
      <c r="B2263" s="50">
        <v>8</v>
      </c>
      <c r="C2263">
        <f t="shared" si="34"/>
        <v>10315</v>
      </c>
    </row>
    <row r="2264" spans="1:3">
      <c r="A2264" s="11">
        <v>44884</v>
      </c>
      <c r="B2264" s="50">
        <v>11</v>
      </c>
      <c r="C2264">
        <f t="shared" si="34"/>
        <v>10326</v>
      </c>
    </row>
    <row r="2265" spans="1:3">
      <c r="A2265" s="11">
        <v>44885</v>
      </c>
      <c r="B2265" s="50">
        <v>9</v>
      </c>
      <c r="C2265">
        <f t="shared" si="34"/>
        <v>10335</v>
      </c>
    </row>
    <row r="2266" spans="1:3">
      <c r="A2266" s="11">
        <v>44886</v>
      </c>
      <c r="B2266" s="50">
        <v>7</v>
      </c>
      <c r="C2266">
        <f t="shared" si="34"/>
        <v>10342</v>
      </c>
    </row>
    <row r="2267" spans="1:3">
      <c r="A2267" s="11">
        <v>44887</v>
      </c>
      <c r="B2267" s="50">
        <v>8</v>
      </c>
      <c r="C2267">
        <f t="shared" si="34"/>
        <v>10350</v>
      </c>
    </row>
    <row r="2268" spans="1:3">
      <c r="A2268" s="11">
        <v>44888</v>
      </c>
      <c r="B2268" s="50">
        <v>6</v>
      </c>
      <c r="C2268">
        <f t="shared" si="34"/>
        <v>10356</v>
      </c>
    </row>
    <row r="2269" spans="1:3">
      <c r="A2269" s="11">
        <v>44889</v>
      </c>
      <c r="B2269" s="50">
        <v>7</v>
      </c>
      <c r="C2269">
        <f t="shared" si="34"/>
        <v>10363</v>
      </c>
    </row>
    <row r="2270" spans="1:3">
      <c r="A2270" s="11">
        <v>44890</v>
      </c>
      <c r="B2270" s="50">
        <v>8</v>
      </c>
      <c r="C2270">
        <f t="shared" si="34"/>
        <v>10371</v>
      </c>
    </row>
    <row r="2271" spans="1:3">
      <c r="A2271" s="11">
        <v>44891</v>
      </c>
      <c r="B2271" s="50">
        <v>9</v>
      </c>
      <c r="C2271">
        <f t="shared" si="34"/>
        <v>10380</v>
      </c>
    </row>
    <row r="2272" spans="1:3">
      <c r="A2272" s="11">
        <v>44892</v>
      </c>
      <c r="B2272" s="50">
        <v>7</v>
      </c>
      <c r="C2272">
        <f t="shared" si="34"/>
        <v>10387</v>
      </c>
    </row>
    <row r="2273" spans="1:3">
      <c r="A2273" s="11">
        <v>44893</v>
      </c>
      <c r="B2273" s="50">
        <v>9</v>
      </c>
      <c r="C2273">
        <f t="shared" si="34"/>
        <v>10396</v>
      </c>
    </row>
    <row r="2274" spans="1:3">
      <c r="A2274" s="11">
        <v>44894</v>
      </c>
      <c r="B2274" s="50">
        <v>11</v>
      </c>
      <c r="C2274">
        <f t="shared" si="34"/>
        <v>10407</v>
      </c>
    </row>
    <row r="2275" spans="1:3">
      <c r="A2275" s="11">
        <v>44895</v>
      </c>
      <c r="B2275" s="50">
        <v>12</v>
      </c>
      <c r="C2275">
        <f t="shared" si="34"/>
        <v>10419</v>
      </c>
    </row>
    <row r="2276" spans="1:3">
      <c r="A2276" s="11">
        <v>44896</v>
      </c>
      <c r="B2276" s="50">
        <v>13</v>
      </c>
      <c r="C2276">
        <f t="shared" si="34"/>
        <v>10432</v>
      </c>
    </row>
    <row r="2277" spans="1:3">
      <c r="A2277" s="11">
        <v>44897</v>
      </c>
      <c r="B2277" s="50">
        <v>15</v>
      </c>
      <c r="C2277">
        <f t="shared" si="34"/>
        <v>10447</v>
      </c>
    </row>
    <row r="2278" spans="1:3">
      <c r="A2278" s="11">
        <v>44898</v>
      </c>
      <c r="B2278" s="50">
        <v>14</v>
      </c>
      <c r="C2278">
        <f t="shared" si="34"/>
        <v>10461</v>
      </c>
    </row>
    <row r="2279" spans="1:3">
      <c r="A2279" s="11">
        <v>44899</v>
      </c>
      <c r="B2279" s="50">
        <v>15</v>
      </c>
      <c r="C2279">
        <f t="shared" ref="C2279:C2342" si="35">C2278+B2279</f>
        <v>10476</v>
      </c>
    </row>
    <row r="2280" spans="1:3">
      <c r="A2280" s="11">
        <v>44900</v>
      </c>
      <c r="B2280" s="50">
        <v>15</v>
      </c>
      <c r="C2280">
        <f t="shared" si="35"/>
        <v>10491</v>
      </c>
    </row>
    <row r="2281" spans="1:3">
      <c r="A2281" s="11">
        <v>44901</v>
      </c>
      <c r="B2281" s="50">
        <v>13</v>
      </c>
      <c r="C2281">
        <f t="shared" si="35"/>
        <v>10504</v>
      </c>
    </row>
    <row r="2282" spans="1:3">
      <c r="A2282" s="11">
        <v>44902</v>
      </c>
      <c r="B2282" s="50">
        <v>13</v>
      </c>
      <c r="C2282">
        <f t="shared" si="35"/>
        <v>10517</v>
      </c>
    </row>
    <row r="2283" spans="1:3">
      <c r="A2283" s="11">
        <v>44903</v>
      </c>
      <c r="B2283" s="50">
        <v>17</v>
      </c>
      <c r="C2283">
        <f t="shared" si="35"/>
        <v>10534</v>
      </c>
    </row>
    <row r="2284" spans="1:3">
      <c r="A2284" s="11">
        <v>44904</v>
      </c>
      <c r="B2284" s="50">
        <v>15</v>
      </c>
      <c r="C2284">
        <f t="shared" si="35"/>
        <v>10549</v>
      </c>
    </row>
    <row r="2285" spans="1:3">
      <c r="A2285" s="11">
        <v>44905</v>
      </c>
      <c r="B2285" s="50">
        <v>18</v>
      </c>
      <c r="C2285">
        <f t="shared" si="35"/>
        <v>10567</v>
      </c>
    </row>
    <row r="2286" spans="1:3">
      <c r="A2286" s="11">
        <v>44906</v>
      </c>
      <c r="B2286" s="50">
        <v>16</v>
      </c>
      <c r="C2286">
        <f t="shared" si="35"/>
        <v>10583</v>
      </c>
    </row>
    <row r="2287" spans="1:3">
      <c r="A2287" s="11">
        <v>44907</v>
      </c>
      <c r="B2287" s="50">
        <v>18</v>
      </c>
      <c r="C2287">
        <f t="shared" si="35"/>
        <v>10601</v>
      </c>
    </row>
    <row r="2288" spans="1:3">
      <c r="A2288" s="11">
        <v>44908</v>
      </c>
      <c r="B2288" s="50">
        <v>18</v>
      </c>
      <c r="C2288">
        <f t="shared" si="35"/>
        <v>10619</v>
      </c>
    </row>
    <row r="2289" spans="1:3">
      <c r="A2289" s="11">
        <v>44909</v>
      </c>
      <c r="B2289" s="50">
        <v>15</v>
      </c>
      <c r="C2289">
        <f t="shared" si="35"/>
        <v>10634</v>
      </c>
    </row>
    <row r="2290" spans="1:3">
      <c r="A2290" s="11">
        <v>44910</v>
      </c>
      <c r="B2290" s="50">
        <v>15</v>
      </c>
      <c r="C2290">
        <f t="shared" si="35"/>
        <v>10649</v>
      </c>
    </row>
    <row r="2291" spans="1:3">
      <c r="A2291" s="11">
        <v>44911</v>
      </c>
      <c r="B2291" s="50">
        <v>16</v>
      </c>
      <c r="C2291">
        <f t="shared" si="35"/>
        <v>10665</v>
      </c>
    </row>
    <row r="2292" spans="1:3">
      <c r="A2292" s="11">
        <v>44912</v>
      </c>
      <c r="B2292" s="50">
        <v>19</v>
      </c>
      <c r="C2292">
        <f t="shared" si="35"/>
        <v>10684</v>
      </c>
    </row>
    <row r="2293" spans="1:3">
      <c r="A2293" s="11">
        <v>44913</v>
      </c>
      <c r="B2293" s="50">
        <v>14</v>
      </c>
      <c r="C2293">
        <f t="shared" si="35"/>
        <v>10698</v>
      </c>
    </row>
    <row r="2294" spans="1:3">
      <c r="A2294" s="11">
        <v>44914</v>
      </c>
      <c r="B2294" s="50">
        <v>6</v>
      </c>
      <c r="C2294">
        <f t="shared" si="35"/>
        <v>10704</v>
      </c>
    </row>
    <row r="2295" spans="1:3">
      <c r="A2295" s="11">
        <v>44915</v>
      </c>
      <c r="B2295" s="50">
        <v>6</v>
      </c>
      <c r="C2295">
        <f t="shared" si="35"/>
        <v>10710</v>
      </c>
    </row>
    <row r="2296" spans="1:3">
      <c r="A2296" s="11">
        <v>44916</v>
      </c>
      <c r="B2296" s="50">
        <v>8</v>
      </c>
      <c r="C2296">
        <f t="shared" si="35"/>
        <v>10718</v>
      </c>
    </row>
    <row r="2297" spans="1:3">
      <c r="A2297" s="11">
        <v>44917</v>
      </c>
      <c r="B2297" s="50">
        <v>4</v>
      </c>
      <c r="C2297">
        <f t="shared" si="35"/>
        <v>10722</v>
      </c>
    </row>
    <row r="2298" spans="1:3">
      <c r="A2298" s="11">
        <v>44918</v>
      </c>
      <c r="B2298" s="50">
        <v>4</v>
      </c>
      <c r="C2298">
        <f t="shared" si="35"/>
        <v>10726</v>
      </c>
    </row>
    <row r="2299" spans="1:3">
      <c r="A2299" s="11">
        <v>44919</v>
      </c>
      <c r="B2299" s="50">
        <v>6</v>
      </c>
      <c r="C2299">
        <f t="shared" si="35"/>
        <v>10732</v>
      </c>
    </row>
    <row r="2300" spans="1:3">
      <c r="A2300" s="11">
        <v>44920</v>
      </c>
      <c r="B2300" s="50">
        <v>5</v>
      </c>
      <c r="C2300">
        <f t="shared" si="35"/>
        <v>10737</v>
      </c>
    </row>
    <row r="2301" spans="1:3">
      <c r="A2301" s="11">
        <v>44921</v>
      </c>
      <c r="B2301" s="50">
        <v>8</v>
      </c>
      <c r="C2301">
        <f t="shared" si="35"/>
        <v>10745</v>
      </c>
    </row>
    <row r="2302" spans="1:3">
      <c r="A2302" s="11">
        <v>44922</v>
      </c>
      <c r="B2302" s="50">
        <v>11</v>
      </c>
      <c r="C2302">
        <f t="shared" si="35"/>
        <v>10756</v>
      </c>
    </row>
    <row r="2303" spans="1:3">
      <c r="A2303" s="11">
        <v>44923</v>
      </c>
      <c r="B2303" s="50">
        <v>7</v>
      </c>
      <c r="C2303">
        <f t="shared" si="35"/>
        <v>10763</v>
      </c>
    </row>
    <row r="2304" spans="1:3">
      <c r="A2304" s="11">
        <v>44924</v>
      </c>
      <c r="B2304" s="50">
        <v>8</v>
      </c>
      <c r="C2304">
        <f t="shared" si="35"/>
        <v>10771</v>
      </c>
    </row>
    <row r="2305" spans="1:3">
      <c r="A2305" s="11">
        <v>44925</v>
      </c>
      <c r="B2305" s="50">
        <v>7</v>
      </c>
      <c r="C2305">
        <f t="shared" si="35"/>
        <v>10778</v>
      </c>
    </row>
    <row r="2306" spans="1:3">
      <c r="A2306" s="11">
        <v>44926</v>
      </c>
      <c r="B2306" s="50">
        <v>2</v>
      </c>
      <c r="C2306">
        <f t="shared" si="35"/>
        <v>10780</v>
      </c>
    </row>
    <row r="2307" spans="1:3">
      <c r="A2307" s="11">
        <v>44927</v>
      </c>
      <c r="B2307" s="50">
        <v>5</v>
      </c>
      <c r="C2307">
        <f t="shared" si="35"/>
        <v>10785</v>
      </c>
    </row>
    <row r="2308" spans="1:3">
      <c r="A2308" s="11">
        <v>44928</v>
      </c>
      <c r="B2308" s="50">
        <v>7</v>
      </c>
      <c r="C2308">
        <f t="shared" si="35"/>
        <v>10792</v>
      </c>
    </row>
    <row r="2309" spans="1:3">
      <c r="A2309" s="11">
        <v>44929</v>
      </c>
      <c r="B2309" s="50">
        <v>9</v>
      </c>
      <c r="C2309">
        <f t="shared" si="35"/>
        <v>10801</v>
      </c>
    </row>
    <row r="2310" spans="1:3">
      <c r="A2310" s="11">
        <v>44930</v>
      </c>
      <c r="B2310" s="50">
        <v>5</v>
      </c>
      <c r="C2310">
        <f t="shared" si="35"/>
        <v>10806</v>
      </c>
    </row>
    <row r="2311" spans="1:3">
      <c r="A2311" s="11">
        <v>44931</v>
      </c>
      <c r="B2311" s="50">
        <v>5</v>
      </c>
      <c r="C2311">
        <f t="shared" si="35"/>
        <v>10811</v>
      </c>
    </row>
    <row r="2312" spans="1:3">
      <c r="A2312" s="11">
        <v>44932</v>
      </c>
      <c r="B2312" s="50">
        <v>6</v>
      </c>
      <c r="C2312">
        <f t="shared" si="35"/>
        <v>10817</v>
      </c>
    </row>
    <row r="2313" spans="1:3">
      <c r="A2313" s="11">
        <v>44933</v>
      </c>
      <c r="B2313" s="50">
        <v>7</v>
      </c>
      <c r="C2313">
        <f t="shared" si="35"/>
        <v>10824</v>
      </c>
    </row>
    <row r="2314" spans="1:3">
      <c r="A2314" s="11">
        <v>44934</v>
      </c>
      <c r="B2314" s="50">
        <v>9</v>
      </c>
      <c r="C2314">
        <f t="shared" si="35"/>
        <v>10833</v>
      </c>
    </row>
    <row r="2315" spans="1:3">
      <c r="A2315" s="11">
        <v>44935</v>
      </c>
      <c r="B2315" s="50">
        <v>9</v>
      </c>
      <c r="C2315">
        <f t="shared" si="35"/>
        <v>10842</v>
      </c>
    </row>
    <row r="2316" spans="1:3">
      <c r="A2316" s="11">
        <v>44936</v>
      </c>
      <c r="B2316" s="50">
        <v>8</v>
      </c>
      <c r="C2316">
        <f t="shared" si="35"/>
        <v>10850</v>
      </c>
    </row>
    <row r="2317" spans="1:3">
      <c r="A2317" s="11">
        <v>44937</v>
      </c>
      <c r="B2317" s="50">
        <v>7</v>
      </c>
      <c r="C2317">
        <f t="shared" si="35"/>
        <v>10857</v>
      </c>
    </row>
    <row r="2318" spans="1:3">
      <c r="A2318" s="11">
        <v>44938</v>
      </c>
      <c r="B2318" s="50">
        <v>6</v>
      </c>
      <c r="C2318">
        <f t="shared" si="35"/>
        <v>10863</v>
      </c>
    </row>
    <row r="2319" spans="1:3">
      <c r="A2319" s="11">
        <v>44939</v>
      </c>
      <c r="B2319" s="50">
        <v>7</v>
      </c>
      <c r="C2319">
        <f t="shared" si="35"/>
        <v>10870</v>
      </c>
    </row>
    <row r="2320" spans="1:3">
      <c r="A2320" s="11">
        <v>44940</v>
      </c>
      <c r="B2320" s="50">
        <v>6</v>
      </c>
      <c r="C2320">
        <f t="shared" si="35"/>
        <v>10876</v>
      </c>
    </row>
    <row r="2321" spans="1:3">
      <c r="A2321" s="11">
        <v>44941</v>
      </c>
      <c r="B2321" s="50">
        <v>10</v>
      </c>
      <c r="C2321">
        <f t="shared" si="35"/>
        <v>10886</v>
      </c>
    </row>
    <row r="2322" spans="1:3">
      <c r="A2322" s="11">
        <v>44942</v>
      </c>
      <c r="B2322" s="50">
        <v>11</v>
      </c>
      <c r="C2322">
        <f t="shared" si="35"/>
        <v>10897</v>
      </c>
    </row>
    <row r="2323" spans="1:3">
      <c r="A2323" s="11">
        <v>44943</v>
      </c>
      <c r="B2323" s="50">
        <v>13</v>
      </c>
      <c r="C2323">
        <f t="shared" si="35"/>
        <v>10910</v>
      </c>
    </row>
    <row r="2324" spans="1:3">
      <c r="A2324" s="11">
        <v>44944</v>
      </c>
      <c r="B2324" s="50">
        <v>15</v>
      </c>
      <c r="C2324">
        <f t="shared" si="35"/>
        <v>10925</v>
      </c>
    </row>
    <row r="2325" spans="1:3">
      <c r="A2325" s="11">
        <v>44945</v>
      </c>
      <c r="B2325" s="50">
        <v>16</v>
      </c>
      <c r="C2325">
        <f t="shared" si="35"/>
        <v>10941</v>
      </c>
    </row>
    <row r="2326" spans="1:3">
      <c r="A2326" s="11">
        <v>44946</v>
      </c>
      <c r="B2326" s="50">
        <v>15</v>
      </c>
      <c r="C2326">
        <f t="shared" si="35"/>
        <v>10956</v>
      </c>
    </row>
    <row r="2327" spans="1:3">
      <c r="A2327" s="11">
        <v>44947</v>
      </c>
      <c r="B2327" s="50">
        <v>16</v>
      </c>
      <c r="C2327">
        <f t="shared" si="35"/>
        <v>10972</v>
      </c>
    </row>
    <row r="2328" spans="1:3">
      <c r="A2328" s="11">
        <v>44948</v>
      </c>
      <c r="B2328" s="50">
        <v>19</v>
      </c>
      <c r="C2328">
        <f t="shared" si="35"/>
        <v>10991</v>
      </c>
    </row>
    <row r="2329" spans="1:3">
      <c r="A2329" s="11">
        <v>44949</v>
      </c>
      <c r="B2329" s="50">
        <v>18</v>
      </c>
      <c r="C2329">
        <f t="shared" si="35"/>
        <v>11009</v>
      </c>
    </row>
    <row r="2330" spans="1:3">
      <c r="A2330" s="11">
        <v>44950</v>
      </c>
      <c r="B2330" s="50">
        <v>15</v>
      </c>
      <c r="C2330">
        <f t="shared" si="35"/>
        <v>11024</v>
      </c>
    </row>
    <row r="2331" spans="1:3">
      <c r="A2331" s="11">
        <v>44951</v>
      </c>
      <c r="B2331" s="50">
        <v>16</v>
      </c>
      <c r="C2331">
        <f t="shared" si="35"/>
        <v>11040</v>
      </c>
    </row>
    <row r="2332" spans="1:3">
      <c r="A2332" s="11">
        <v>44952</v>
      </c>
      <c r="B2332" s="50">
        <v>14</v>
      </c>
      <c r="C2332">
        <f t="shared" si="35"/>
        <v>11054</v>
      </c>
    </row>
    <row r="2333" spans="1:3">
      <c r="A2333" s="11">
        <v>44953</v>
      </c>
      <c r="B2333" s="50">
        <v>12</v>
      </c>
      <c r="C2333">
        <f t="shared" si="35"/>
        <v>11066</v>
      </c>
    </row>
    <row r="2334" spans="1:3">
      <c r="A2334" s="11">
        <v>44954</v>
      </c>
      <c r="B2334" s="50">
        <v>15</v>
      </c>
      <c r="C2334">
        <f t="shared" si="35"/>
        <v>11081</v>
      </c>
    </row>
    <row r="2335" spans="1:3">
      <c r="A2335" s="11">
        <v>44955</v>
      </c>
      <c r="B2335" s="50">
        <v>15</v>
      </c>
      <c r="C2335">
        <f t="shared" si="35"/>
        <v>11096</v>
      </c>
    </row>
    <row r="2336" spans="1:3">
      <c r="A2336" s="11">
        <v>44956</v>
      </c>
      <c r="B2336" s="50">
        <v>11</v>
      </c>
      <c r="C2336">
        <f t="shared" si="35"/>
        <v>11107</v>
      </c>
    </row>
    <row r="2337" spans="1:3">
      <c r="A2337" s="11">
        <v>44957</v>
      </c>
      <c r="B2337" s="50">
        <v>10</v>
      </c>
      <c r="C2337">
        <f t="shared" si="35"/>
        <v>11117</v>
      </c>
    </row>
    <row r="2338" spans="1:3">
      <c r="A2338" s="11">
        <v>44958</v>
      </c>
      <c r="B2338" s="50">
        <v>9</v>
      </c>
      <c r="C2338">
        <f t="shared" si="35"/>
        <v>11126</v>
      </c>
    </row>
    <row r="2339" spans="1:3">
      <c r="A2339" s="11">
        <v>44959</v>
      </c>
      <c r="B2339" s="50">
        <v>12</v>
      </c>
      <c r="C2339">
        <f t="shared" si="35"/>
        <v>11138</v>
      </c>
    </row>
    <row r="2340" spans="1:3">
      <c r="A2340" s="11">
        <v>44960</v>
      </c>
      <c r="B2340" s="50">
        <v>9</v>
      </c>
      <c r="C2340">
        <f t="shared" si="35"/>
        <v>11147</v>
      </c>
    </row>
    <row r="2341" spans="1:3">
      <c r="A2341" s="11">
        <v>44961</v>
      </c>
      <c r="B2341" s="50">
        <v>9</v>
      </c>
      <c r="C2341">
        <f t="shared" si="35"/>
        <v>11156</v>
      </c>
    </row>
    <row r="2342" spans="1:3">
      <c r="A2342" s="11">
        <v>44962</v>
      </c>
      <c r="B2342" s="50">
        <v>8</v>
      </c>
      <c r="C2342">
        <f t="shared" si="35"/>
        <v>11164</v>
      </c>
    </row>
    <row r="2343" spans="1:3">
      <c r="A2343" s="11">
        <v>44963</v>
      </c>
      <c r="B2343" s="50">
        <v>13</v>
      </c>
      <c r="C2343">
        <f t="shared" ref="C2343:C2406" si="36">C2342+B2343</f>
        <v>11177</v>
      </c>
    </row>
    <row r="2344" spans="1:3">
      <c r="A2344" s="11">
        <v>44964</v>
      </c>
      <c r="B2344" s="50">
        <v>14</v>
      </c>
      <c r="C2344">
        <f t="shared" si="36"/>
        <v>11191</v>
      </c>
    </row>
    <row r="2345" spans="1:3">
      <c r="A2345" s="11">
        <v>44965</v>
      </c>
      <c r="B2345" s="50">
        <v>14</v>
      </c>
      <c r="C2345">
        <f t="shared" si="36"/>
        <v>11205</v>
      </c>
    </row>
    <row r="2346" spans="1:3">
      <c r="A2346" s="11">
        <v>44966</v>
      </c>
      <c r="B2346" s="50">
        <v>15</v>
      </c>
      <c r="C2346">
        <f t="shared" si="36"/>
        <v>11220</v>
      </c>
    </row>
    <row r="2347" spans="1:3">
      <c r="A2347" s="11">
        <v>44967</v>
      </c>
      <c r="B2347" s="50">
        <v>11</v>
      </c>
      <c r="C2347">
        <f t="shared" si="36"/>
        <v>11231</v>
      </c>
    </row>
    <row r="2348" spans="1:3">
      <c r="A2348" s="11">
        <v>44968</v>
      </c>
      <c r="B2348" s="50">
        <v>12</v>
      </c>
      <c r="C2348">
        <f t="shared" si="36"/>
        <v>11243</v>
      </c>
    </row>
    <row r="2349" spans="1:3">
      <c r="A2349" s="11">
        <v>44969</v>
      </c>
      <c r="B2349" s="50">
        <v>11</v>
      </c>
      <c r="C2349">
        <f t="shared" si="36"/>
        <v>11254</v>
      </c>
    </row>
    <row r="2350" spans="1:3">
      <c r="A2350" s="11">
        <v>44970</v>
      </c>
      <c r="B2350" s="50">
        <v>10</v>
      </c>
      <c r="C2350">
        <f t="shared" si="36"/>
        <v>11264</v>
      </c>
    </row>
    <row r="2351" spans="1:3">
      <c r="A2351" s="11">
        <v>44971</v>
      </c>
      <c r="B2351" s="50">
        <v>10</v>
      </c>
      <c r="C2351">
        <f t="shared" si="36"/>
        <v>11274</v>
      </c>
    </row>
    <row r="2352" spans="1:3">
      <c r="A2352" s="11">
        <v>44972</v>
      </c>
      <c r="B2352" s="50">
        <v>9</v>
      </c>
      <c r="C2352">
        <f t="shared" si="36"/>
        <v>11283</v>
      </c>
    </row>
    <row r="2353" spans="1:3">
      <c r="A2353" s="11">
        <v>44973</v>
      </c>
      <c r="B2353" s="50">
        <v>8</v>
      </c>
      <c r="C2353">
        <f t="shared" si="36"/>
        <v>11291</v>
      </c>
    </row>
    <row r="2354" spans="1:3">
      <c r="A2354" s="11">
        <v>44974</v>
      </c>
      <c r="B2354" s="50">
        <v>6</v>
      </c>
      <c r="C2354">
        <f t="shared" si="36"/>
        <v>11297</v>
      </c>
    </row>
    <row r="2355" spans="1:3">
      <c r="A2355" s="11">
        <v>44975</v>
      </c>
      <c r="B2355" s="50">
        <v>7</v>
      </c>
      <c r="C2355">
        <f t="shared" si="36"/>
        <v>11304</v>
      </c>
    </row>
    <row r="2356" spans="1:3">
      <c r="A2356" s="11">
        <v>44976</v>
      </c>
      <c r="B2356" s="50">
        <v>6</v>
      </c>
      <c r="C2356">
        <f t="shared" si="36"/>
        <v>11310</v>
      </c>
    </row>
    <row r="2357" spans="1:3">
      <c r="A2357" s="11">
        <v>44977</v>
      </c>
      <c r="B2357" s="50">
        <v>10</v>
      </c>
      <c r="C2357">
        <f t="shared" si="36"/>
        <v>11320</v>
      </c>
    </row>
    <row r="2358" spans="1:3">
      <c r="A2358" s="11">
        <v>44978</v>
      </c>
      <c r="B2358" s="50">
        <v>8</v>
      </c>
      <c r="C2358">
        <f t="shared" si="36"/>
        <v>11328</v>
      </c>
    </row>
    <row r="2359" spans="1:3">
      <c r="A2359" s="11">
        <v>44979</v>
      </c>
      <c r="B2359" s="50">
        <v>9</v>
      </c>
      <c r="C2359">
        <f t="shared" si="36"/>
        <v>11337</v>
      </c>
    </row>
    <row r="2360" spans="1:3">
      <c r="A2360" s="11">
        <v>44980</v>
      </c>
      <c r="B2360" s="50">
        <v>13</v>
      </c>
      <c r="C2360">
        <f t="shared" si="36"/>
        <v>11350</v>
      </c>
    </row>
    <row r="2361" spans="1:3">
      <c r="A2361" s="11">
        <v>44981</v>
      </c>
      <c r="B2361" s="50">
        <v>11</v>
      </c>
      <c r="C2361">
        <f t="shared" si="36"/>
        <v>11361</v>
      </c>
    </row>
    <row r="2362" spans="1:3">
      <c r="A2362" s="11">
        <v>44982</v>
      </c>
      <c r="B2362" s="50">
        <v>11</v>
      </c>
      <c r="C2362">
        <f t="shared" si="36"/>
        <v>11372</v>
      </c>
    </row>
    <row r="2363" spans="1:3">
      <c r="A2363" s="11">
        <v>44983</v>
      </c>
      <c r="B2363" s="50">
        <v>13</v>
      </c>
      <c r="C2363">
        <f t="shared" si="36"/>
        <v>11385</v>
      </c>
    </row>
    <row r="2364" spans="1:3">
      <c r="A2364" s="11">
        <v>44984</v>
      </c>
      <c r="B2364" s="50">
        <v>14</v>
      </c>
      <c r="C2364">
        <f t="shared" si="36"/>
        <v>11399</v>
      </c>
    </row>
    <row r="2365" spans="1:3">
      <c r="A2365" s="11">
        <v>44985</v>
      </c>
      <c r="B2365" s="50">
        <v>15</v>
      </c>
      <c r="C2365">
        <f t="shared" si="36"/>
        <v>11414</v>
      </c>
    </row>
    <row r="2366" spans="1:3">
      <c r="A2366" s="11">
        <v>44986</v>
      </c>
      <c r="B2366" s="50">
        <v>13</v>
      </c>
      <c r="C2366">
        <f t="shared" si="36"/>
        <v>11427</v>
      </c>
    </row>
    <row r="2367" spans="1:3">
      <c r="A2367" s="11">
        <v>44987</v>
      </c>
      <c r="B2367" s="50">
        <v>15</v>
      </c>
      <c r="C2367">
        <f t="shared" si="36"/>
        <v>11442</v>
      </c>
    </row>
    <row r="2368" spans="1:3">
      <c r="A2368" s="11">
        <v>44988</v>
      </c>
      <c r="B2368" s="50">
        <v>12</v>
      </c>
      <c r="C2368">
        <f t="shared" si="36"/>
        <v>11454</v>
      </c>
    </row>
    <row r="2369" spans="1:3">
      <c r="A2369" s="11">
        <v>44989</v>
      </c>
      <c r="B2369" s="50">
        <v>13</v>
      </c>
      <c r="C2369">
        <f t="shared" si="36"/>
        <v>11467</v>
      </c>
    </row>
    <row r="2370" spans="1:3">
      <c r="A2370" s="11">
        <v>44990</v>
      </c>
      <c r="B2370" s="50">
        <v>14</v>
      </c>
      <c r="C2370">
        <f t="shared" si="36"/>
        <v>11481</v>
      </c>
    </row>
    <row r="2371" spans="1:3">
      <c r="A2371" s="11">
        <v>44991</v>
      </c>
      <c r="B2371" s="50">
        <v>13</v>
      </c>
      <c r="C2371">
        <f t="shared" si="36"/>
        <v>11494</v>
      </c>
    </row>
    <row r="2372" spans="1:3">
      <c r="A2372" s="11">
        <v>44992</v>
      </c>
      <c r="B2372" s="50">
        <v>10</v>
      </c>
      <c r="C2372">
        <f t="shared" si="36"/>
        <v>11504</v>
      </c>
    </row>
    <row r="2373" spans="1:3">
      <c r="A2373" s="11">
        <v>44993</v>
      </c>
      <c r="B2373" s="50">
        <v>7</v>
      </c>
      <c r="C2373">
        <f t="shared" si="36"/>
        <v>11511</v>
      </c>
    </row>
    <row r="2374" spans="1:3">
      <c r="A2374" s="11">
        <v>44994</v>
      </c>
      <c r="B2374" s="50">
        <v>5</v>
      </c>
      <c r="C2374">
        <f t="shared" si="36"/>
        <v>11516</v>
      </c>
    </row>
    <row r="2375" spans="1:3">
      <c r="A2375" s="11">
        <v>44995</v>
      </c>
      <c r="B2375" s="50">
        <v>10</v>
      </c>
      <c r="C2375">
        <f t="shared" si="36"/>
        <v>11526</v>
      </c>
    </row>
    <row r="2376" spans="1:3">
      <c r="A2376" s="11">
        <v>44996</v>
      </c>
      <c r="B2376" s="50">
        <v>8</v>
      </c>
      <c r="C2376">
        <f t="shared" si="36"/>
        <v>11534</v>
      </c>
    </row>
    <row r="2377" spans="1:3">
      <c r="A2377" s="11">
        <v>44997</v>
      </c>
      <c r="B2377" s="50">
        <v>6</v>
      </c>
      <c r="C2377">
        <f t="shared" si="36"/>
        <v>11540</v>
      </c>
    </row>
    <row r="2378" spans="1:3">
      <c r="A2378" s="11">
        <v>44998</v>
      </c>
      <c r="B2378" s="50">
        <v>4</v>
      </c>
      <c r="C2378">
        <f t="shared" si="36"/>
        <v>11544</v>
      </c>
    </row>
    <row r="2379" spans="1:3">
      <c r="A2379" s="11">
        <v>44999</v>
      </c>
      <c r="B2379" s="50">
        <v>7</v>
      </c>
      <c r="C2379">
        <f t="shared" si="36"/>
        <v>11551</v>
      </c>
    </row>
    <row r="2380" spans="1:3">
      <c r="A2380" s="11">
        <v>45000</v>
      </c>
      <c r="B2380" s="50">
        <v>10</v>
      </c>
      <c r="C2380">
        <f t="shared" si="36"/>
        <v>11561</v>
      </c>
    </row>
    <row r="2381" spans="1:3">
      <c r="A2381" s="11">
        <v>45001</v>
      </c>
      <c r="B2381" s="50">
        <v>6</v>
      </c>
      <c r="C2381">
        <f t="shared" si="36"/>
        <v>11567</v>
      </c>
    </row>
    <row r="2382" spans="1:3">
      <c r="A2382" s="11">
        <v>45002</v>
      </c>
      <c r="B2382" s="50">
        <v>5</v>
      </c>
      <c r="C2382">
        <f t="shared" si="36"/>
        <v>11572</v>
      </c>
    </row>
    <row r="2383" spans="1:3">
      <c r="A2383" s="11">
        <v>45003</v>
      </c>
      <c r="B2383" s="50">
        <v>6</v>
      </c>
      <c r="C2383">
        <f t="shared" si="36"/>
        <v>11578</v>
      </c>
    </row>
    <row r="2384" spans="1:3">
      <c r="A2384" s="11">
        <v>45004</v>
      </c>
      <c r="B2384" s="50">
        <v>6</v>
      </c>
      <c r="C2384">
        <f t="shared" si="36"/>
        <v>11584</v>
      </c>
    </row>
    <row r="2385" spans="1:3">
      <c r="A2385" s="11">
        <v>45005</v>
      </c>
      <c r="B2385" s="50">
        <v>8</v>
      </c>
      <c r="C2385">
        <f t="shared" si="36"/>
        <v>11592</v>
      </c>
    </row>
    <row r="2386" spans="1:3">
      <c r="A2386" s="11">
        <v>45006</v>
      </c>
      <c r="B2386" s="50">
        <v>7</v>
      </c>
      <c r="C2386">
        <f t="shared" si="36"/>
        <v>11599</v>
      </c>
    </row>
    <row r="2387" spans="1:3">
      <c r="A2387" s="11">
        <v>45007</v>
      </c>
      <c r="B2387" s="50">
        <v>6</v>
      </c>
      <c r="C2387">
        <f t="shared" si="36"/>
        <v>11605</v>
      </c>
    </row>
    <row r="2388" spans="1:3">
      <c r="A2388" s="11">
        <v>45008</v>
      </c>
      <c r="B2388" s="50">
        <v>5</v>
      </c>
      <c r="C2388">
        <f t="shared" si="36"/>
        <v>11610</v>
      </c>
    </row>
    <row r="2389" spans="1:3">
      <c r="A2389" s="11">
        <v>45009</v>
      </c>
      <c r="B2389" s="50">
        <v>5</v>
      </c>
      <c r="C2389">
        <f t="shared" si="36"/>
        <v>11615</v>
      </c>
    </row>
    <row r="2390" spans="1:3">
      <c r="A2390" s="11">
        <v>45010</v>
      </c>
      <c r="B2390" s="50">
        <v>6</v>
      </c>
      <c r="C2390">
        <f t="shared" si="36"/>
        <v>11621</v>
      </c>
    </row>
    <row r="2391" spans="1:3">
      <c r="A2391" s="11">
        <v>45011</v>
      </c>
      <c r="B2391" s="50">
        <v>7</v>
      </c>
      <c r="C2391">
        <f t="shared" si="36"/>
        <v>11628</v>
      </c>
    </row>
    <row r="2392" spans="1:3">
      <c r="A2392" s="11">
        <v>45012</v>
      </c>
      <c r="B2392" s="50">
        <v>7</v>
      </c>
      <c r="C2392">
        <f t="shared" si="36"/>
        <v>11635</v>
      </c>
    </row>
    <row r="2393" spans="1:3">
      <c r="A2393" s="11">
        <v>45013</v>
      </c>
      <c r="B2393" s="50">
        <v>8</v>
      </c>
      <c r="C2393">
        <f t="shared" si="36"/>
        <v>11643</v>
      </c>
    </row>
    <row r="2394" spans="1:3">
      <c r="A2394" s="11">
        <v>45014</v>
      </c>
      <c r="B2394" s="50">
        <v>4</v>
      </c>
      <c r="C2394">
        <f t="shared" si="36"/>
        <v>11647</v>
      </c>
    </row>
    <row r="2395" spans="1:3">
      <c r="A2395" s="11">
        <v>45015</v>
      </c>
      <c r="B2395" s="50">
        <v>3</v>
      </c>
      <c r="C2395">
        <f t="shared" si="36"/>
        <v>11650</v>
      </c>
    </row>
    <row r="2396" spans="1:3">
      <c r="A2396" s="11">
        <v>45016</v>
      </c>
      <c r="B2396" s="50">
        <v>5</v>
      </c>
      <c r="C2396">
        <f t="shared" si="36"/>
        <v>11655</v>
      </c>
    </row>
    <row r="2397" spans="1:3">
      <c r="A2397" s="11">
        <v>45017</v>
      </c>
      <c r="B2397" s="50">
        <v>7</v>
      </c>
      <c r="C2397">
        <f t="shared" si="36"/>
        <v>11662</v>
      </c>
    </row>
    <row r="2398" spans="1:3">
      <c r="A2398" s="11">
        <v>45018</v>
      </c>
      <c r="B2398" s="50">
        <v>7</v>
      </c>
      <c r="C2398">
        <f t="shared" si="36"/>
        <v>11669</v>
      </c>
    </row>
    <row r="2399" spans="1:3">
      <c r="A2399" s="11">
        <v>45019</v>
      </c>
      <c r="B2399" s="50">
        <v>12</v>
      </c>
      <c r="C2399">
        <f t="shared" si="36"/>
        <v>11681</v>
      </c>
    </row>
    <row r="2400" spans="1:3">
      <c r="A2400" s="11">
        <v>45020</v>
      </c>
      <c r="B2400" s="50">
        <v>10</v>
      </c>
      <c r="C2400">
        <f t="shared" si="36"/>
        <v>11691</v>
      </c>
    </row>
    <row r="2401" spans="1:3">
      <c r="A2401" s="11">
        <v>45021</v>
      </c>
      <c r="B2401" s="50">
        <v>11</v>
      </c>
      <c r="C2401">
        <f t="shared" si="36"/>
        <v>11702</v>
      </c>
    </row>
    <row r="2402" spans="1:3">
      <c r="A2402" s="11">
        <v>45022</v>
      </c>
      <c r="B2402" s="50">
        <v>7</v>
      </c>
      <c r="C2402">
        <f t="shared" si="36"/>
        <v>11709</v>
      </c>
    </row>
    <row r="2403" spans="1:3">
      <c r="A2403" s="11">
        <v>45023</v>
      </c>
      <c r="B2403" s="50">
        <v>9</v>
      </c>
      <c r="C2403">
        <f t="shared" si="36"/>
        <v>11718</v>
      </c>
    </row>
    <row r="2404" spans="1:3">
      <c r="A2404" s="11">
        <v>45024</v>
      </c>
      <c r="B2404" s="50">
        <v>7</v>
      </c>
      <c r="C2404">
        <f t="shared" si="36"/>
        <v>11725</v>
      </c>
    </row>
    <row r="2405" spans="1:3">
      <c r="A2405" s="11">
        <v>45025</v>
      </c>
      <c r="B2405" s="50">
        <v>5</v>
      </c>
      <c r="C2405">
        <f t="shared" si="36"/>
        <v>11730</v>
      </c>
    </row>
    <row r="2406" spans="1:3">
      <c r="A2406" s="11">
        <v>45026</v>
      </c>
      <c r="B2406" s="50">
        <v>5</v>
      </c>
      <c r="C2406">
        <f t="shared" si="36"/>
        <v>11735</v>
      </c>
    </row>
    <row r="2407" spans="1:3">
      <c r="A2407" s="11">
        <v>45027</v>
      </c>
      <c r="B2407" s="50">
        <v>7</v>
      </c>
      <c r="C2407">
        <f t="shared" ref="C2407:C2470" si="37">C2406+B2407</f>
        <v>11742</v>
      </c>
    </row>
    <row r="2408" spans="1:3">
      <c r="A2408" s="11">
        <v>45028</v>
      </c>
      <c r="B2408" s="50">
        <v>8</v>
      </c>
      <c r="C2408">
        <f t="shared" si="37"/>
        <v>11750</v>
      </c>
    </row>
    <row r="2409" spans="1:3">
      <c r="A2409" s="11">
        <v>45029</v>
      </c>
      <c r="B2409" s="50">
        <v>10</v>
      </c>
      <c r="C2409">
        <f t="shared" si="37"/>
        <v>11760</v>
      </c>
    </row>
    <row r="2410" spans="1:3">
      <c r="A2410" s="11">
        <v>45030</v>
      </c>
      <c r="B2410" s="50">
        <v>8</v>
      </c>
      <c r="C2410">
        <f t="shared" si="37"/>
        <v>11768</v>
      </c>
    </row>
    <row r="2411" spans="1:3">
      <c r="A2411" s="11">
        <v>45031</v>
      </c>
      <c r="B2411" s="50">
        <v>6</v>
      </c>
      <c r="C2411">
        <f t="shared" si="37"/>
        <v>11774</v>
      </c>
    </row>
    <row r="2412" spans="1:3">
      <c r="A2412" s="11">
        <v>45032</v>
      </c>
      <c r="B2412" s="50">
        <v>7</v>
      </c>
      <c r="C2412">
        <f t="shared" si="37"/>
        <v>11781</v>
      </c>
    </row>
    <row r="2413" spans="1:3">
      <c r="A2413" s="11">
        <v>45033</v>
      </c>
      <c r="B2413" s="50">
        <v>6</v>
      </c>
      <c r="C2413">
        <f t="shared" si="37"/>
        <v>11787</v>
      </c>
    </row>
    <row r="2414" spans="1:3">
      <c r="A2414" s="11">
        <v>45034</v>
      </c>
      <c r="B2414" s="50">
        <v>6</v>
      </c>
      <c r="C2414">
        <f t="shared" si="37"/>
        <v>11793</v>
      </c>
    </row>
    <row r="2415" spans="1:3">
      <c r="A2415" s="11">
        <v>45035</v>
      </c>
      <c r="B2415" s="50">
        <v>4</v>
      </c>
      <c r="C2415">
        <f t="shared" si="37"/>
        <v>11797</v>
      </c>
    </row>
    <row r="2416" spans="1:3">
      <c r="A2416" s="11">
        <v>45036</v>
      </c>
      <c r="B2416" s="50">
        <v>4</v>
      </c>
      <c r="C2416">
        <f t="shared" si="37"/>
        <v>11801</v>
      </c>
    </row>
    <row r="2417" spans="1:3">
      <c r="A2417" s="11">
        <v>45037</v>
      </c>
      <c r="B2417" s="50">
        <v>8</v>
      </c>
      <c r="C2417">
        <f t="shared" si="37"/>
        <v>11809</v>
      </c>
    </row>
    <row r="2418" spans="1:3">
      <c r="A2418" s="11">
        <v>45038</v>
      </c>
      <c r="B2418" s="50">
        <v>5</v>
      </c>
      <c r="C2418">
        <f t="shared" si="37"/>
        <v>11814</v>
      </c>
    </row>
    <row r="2419" spans="1:3">
      <c r="A2419" s="11">
        <v>45039</v>
      </c>
      <c r="B2419" s="50">
        <v>5</v>
      </c>
      <c r="C2419">
        <f t="shared" si="37"/>
        <v>11819</v>
      </c>
    </row>
    <row r="2420" spans="1:3">
      <c r="A2420" s="11">
        <v>45040</v>
      </c>
      <c r="B2420" s="50">
        <v>7</v>
      </c>
      <c r="C2420">
        <f t="shared" si="37"/>
        <v>11826</v>
      </c>
    </row>
    <row r="2421" spans="1:3">
      <c r="A2421" s="11">
        <v>45041</v>
      </c>
      <c r="B2421" s="50">
        <v>9</v>
      </c>
      <c r="C2421">
        <f t="shared" si="37"/>
        <v>11835</v>
      </c>
    </row>
    <row r="2422" spans="1:3">
      <c r="A2422" s="11">
        <v>45042</v>
      </c>
      <c r="B2422" s="50">
        <v>5</v>
      </c>
      <c r="C2422">
        <f t="shared" si="37"/>
        <v>11840</v>
      </c>
    </row>
    <row r="2423" spans="1:3">
      <c r="A2423" s="11">
        <v>45043</v>
      </c>
      <c r="B2423" s="50">
        <v>5</v>
      </c>
      <c r="C2423">
        <f t="shared" si="37"/>
        <v>11845</v>
      </c>
    </row>
    <row r="2424" spans="1:3">
      <c r="A2424" s="11">
        <v>45044</v>
      </c>
      <c r="B2424" s="50">
        <v>1</v>
      </c>
      <c r="C2424">
        <f t="shared" si="37"/>
        <v>11846</v>
      </c>
    </row>
    <row r="2425" spans="1:3">
      <c r="A2425" s="11">
        <v>45045</v>
      </c>
      <c r="B2425" s="50">
        <v>4</v>
      </c>
      <c r="C2425">
        <f t="shared" si="37"/>
        <v>11850</v>
      </c>
    </row>
    <row r="2426" spans="1:3">
      <c r="A2426" s="11">
        <v>45046</v>
      </c>
      <c r="B2426" s="50">
        <v>3</v>
      </c>
      <c r="C2426">
        <f t="shared" si="37"/>
        <v>11853</v>
      </c>
    </row>
    <row r="2427" spans="1:3">
      <c r="A2427" s="11">
        <v>45047</v>
      </c>
      <c r="B2427" s="50">
        <v>4</v>
      </c>
      <c r="C2427">
        <f t="shared" si="37"/>
        <v>11857</v>
      </c>
    </row>
    <row r="2428" spans="1:3">
      <c r="A2428" s="11">
        <v>45048</v>
      </c>
      <c r="B2428" s="50">
        <v>4</v>
      </c>
      <c r="C2428">
        <f t="shared" si="37"/>
        <v>11861</v>
      </c>
    </row>
    <row r="2429" spans="1:3">
      <c r="A2429" s="11">
        <v>45049</v>
      </c>
      <c r="B2429" s="50">
        <v>2</v>
      </c>
      <c r="C2429">
        <f t="shared" si="37"/>
        <v>11863</v>
      </c>
    </row>
    <row r="2430" spans="1:3">
      <c r="A2430" s="11">
        <v>45050</v>
      </c>
      <c r="B2430" s="50">
        <v>2</v>
      </c>
      <c r="C2430">
        <f t="shared" si="37"/>
        <v>11865</v>
      </c>
    </row>
    <row r="2431" spans="1:3">
      <c r="A2431" s="11">
        <v>45051</v>
      </c>
      <c r="B2431" s="50">
        <v>2</v>
      </c>
      <c r="C2431">
        <f t="shared" si="37"/>
        <v>11867</v>
      </c>
    </row>
    <row r="2432" spans="1:3">
      <c r="A2432" s="11">
        <v>45052</v>
      </c>
      <c r="B2432" s="50">
        <v>3</v>
      </c>
      <c r="C2432">
        <f t="shared" si="37"/>
        <v>11870</v>
      </c>
    </row>
    <row r="2433" spans="1:3">
      <c r="A2433" s="11">
        <v>45053</v>
      </c>
      <c r="B2433" s="50">
        <v>2</v>
      </c>
      <c r="C2433">
        <f t="shared" si="37"/>
        <v>11872</v>
      </c>
    </row>
    <row r="2434" spans="1:3">
      <c r="A2434" s="11">
        <v>45054</v>
      </c>
      <c r="B2434" s="50">
        <v>4</v>
      </c>
      <c r="C2434">
        <f t="shared" si="37"/>
        <v>11876</v>
      </c>
    </row>
    <row r="2435" spans="1:3">
      <c r="A2435" s="11">
        <v>45055</v>
      </c>
      <c r="B2435" s="50">
        <v>2</v>
      </c>
      <c r="C2435">
        <f t="shared" si="37"/>
        <v>11878</v>
      </c>
    </row>
    <row r="2436" spans="1:3">
      <c r="A2436" s="11">
        <v>45056</v>
      </c>
      <c r="B2436" s="50">
        <v>4</v>
      </c>
      <c r="C2436">
        <f t="shared" si="37"/>
        <v>11882</v>
      </c>
    </row>
    <row r="2437" spans="1:3">
      <c r="A2437" s="11">
        <v>45057</v>
      </c>
      <c r="B2437" s="50">
        <v>4</v>
      </c>
      <c r="C2437">
        <f t="shared" si="37"/>
        <v>11886</v>
      </c>
    </row>
    <row r="2438" spans="1:3">
      <c r="A2438" s="11">
        <v>45058</v>
      </c>
      <c r="B2438" s="50">
        <v>5</v>
      </c>
      <c r="C2438">
        <f t="shared" si="37"/>
        <v>11891</v>
      </c>
    </row>
    <row r="2439" spans="1:3">
      <c r="A2439" s="11">
        <v>45059</v>
      </c>
      <c r="B2439" s="50">
        <v>3</v>
      </c>
      <c r="C2439">
        <f t="shared" si="37"/>
        <v>11894</v>
      </c>
    </row>
    <row r="2440" spans="1:3">
      <c r="A2440" s="11">
        <v>45060</v>
      </c>
      <c r="B2440" s="50">
        <v>3</v>
      </c>
      <c r="C2440">
        <f t="shared" si="37"/>
        <v>11897</v>
      </c>
    </row>
    <row r="2441" spans="1:3">
      <c r="A2441" s="11">
        <v>45061</v>
      </c>
      <c r="B2441" s="50">
        <v>5</v>
      </c>
      <c r="C2441">
        <f t="shared" si="37"/>
        <v>11902</v>
      </c>
    </row>
    <row r="2442" spans="1:3">
      <c r="A2442" s="11">
        <v>45062</v>
      </c>
      <c r="B2442" s="50">
        <v>5</v>
      </c>
      <c r="C2442">
        <f t="shared" si="37"/>
        <v>11907</v>
      </c>
    </row>
    <row r="2443" spans="1:3">
      <c r="A2443" s="11">
        <v>45063</v>
      </c>
      <c r="B2443" s="50">
        <v>5</v>
      </c>
      <c r="C2443">
        <f t="shared" si="37"/>
        <v>11912</v>
      </c>
    </row>
    <row r="2444" spans="1:3">
      <c r="A2444" s="11">
        <v>45064</v>
      </c>
      <c r="B2444" s="50">
        <v>4</v>
      </c>
      <c r="C2444">
        <f t="shared" si="37"/>
        <v>11916</v>
      </c>
    </row>
    <row r="2445" spans="1:3">
      <c r="A2445" s="11">
        <v>45065</v>
      </c>
      <c r="B2445" s="50">
        <v>4</v>
      </c>
      <c r="C2445">
        <f t="shared" si="37"/>
        <v>11920</v>
      </c>
    </row>
    <row r="2446" spans="1:3">
      <c r="A2446" s="11">
        <v>45066</v>
      </c>
      <c r="B2446" s="50">
        <v>4</v>
      </c>
      <c r="C2446">
        <f t="shared" si="37"/>
        <v>11924</v>
      </c>
    </row>
    <row r="2447" spans="1:3">
      <c r="A2447" s="11">
        <v>45067</v>
      </c>
      <c r="B2447" s="50">
        <v>2</v>
      </c>
      <c r="C2447">
        <f t="shared" si="37"/>
        <v>11926</v>
      </c>
    </row>
    <row r="2448" spans="1:3">
      <c r="A2448" s="11">
        <v>45068</v>
      </c>
      <c r="B2448" s="50">
        <v>2</v>
      </c>
      <c r="C2448">
        <f t="shared" si="37"/>
        <v>11928</v>
      </c>
    </row>
    <row r="2449" spans="1:3">
      <c r="A2449" s="11">
        <v>45069</v>
      </c>
      <c r="B2449" s="50">
        <v>2</v>
      </c>
      <c r="C2449">
        <f t="shared" si="37"/>
        <v>11930</v>
      </c>
    </row>
    <row r="2450" spans="1:3">
      <c r="A2450" s="11">
        <v>45070</v>
      </c>
      <c r="B2450" s="50">
        <v>3</v>
      </c>
      <c r="C2450">
        <f t="shared" si="37"/>
        <v>11933</v>
      </c>
    </row>
    <row r="2451" spans="1:3">
      <c r="A2451" s="11">
        <v>45071</v>
      </c>
      <c r="B2451" s="50">
        <v>2</v>
      </c>
      <c r="C2451">
        <f t="shared" si="37"/>
        <v>11935</v>
      </c>
    </row>
    <row r="2452" spans="1:3">
      <c r="A2452" s="11">
        <v>45072</v>
      </c>
      <c r="B2452" s="50">
        <v>1</v>
      </c>
      <c r="C2452">
        <f t="shared" si="37"/>
        <v>11936</v>
      </c>
    </row>
    <row r="2453" spans="1:3">
      <c r="A2453" s="11">
        <v>45073</v>
      </c>
      <c r="B2453" s="50">
        <v>1</v>
      </c>
      <c r="C2453">
        <f t="shared" si="37"/>
        <v>11937</v>
      </c>
    </row>
    <row r="2454" spans="1:3">
      <c r="A2454" s="11">
        <v>45074</v>
      </c>
      <c r="B2454" s="50">
        <v>1</v>
      </c>
      <c r="C2454">
        <f t="shared" si="37"/>
        <v>11938</v>
      </c>
    </row>
    <row r="2455" spans="1:3">
      <c r="A2455" s="11">
        <v>45075</v>
      </c>
      <c r="B2455" s="50">
        <v>0</v>
      </c>
      <c r="C2455">
        <f t="shared" si="37"/>
        <v>11938</v>
      </c>
    </row>
    <row r="2456" spans="1:3">
      <c r="A2456" s="11">
        <v>45076</v>
      </c>
      <c r="B2456" s="50">
        <v>1</v>
      </c>
      <c r="C2456">
        <f t="shared" si="37"/>
        <v>11939</v>
      </c>
    </row>
    <row r="2457" spans="1:3">
      <c r="A2457" s="11">
        <v>45077</v>
      </c>
      <c r="B2457" s="50">
        <v>1</v>
      </c>
      <c r="C2457">
        <f t="shared" si="37"/>
        <v>11940</v>
      </c>
    </row>
    <row r="2458" spans="1:3">
      <c r="A2458" s="11">
        <v>45078</v>
      </c>
      <c r="C2458">
        <f t="shared" si="37"/>
        <v>11940</v>
      </c>
    </row>
    <row r="2459" spans="1:3">
      <c r="A2459" s="11">
        <v>45079</v>
      </c>
      <c r="C2459">
        <f t="shared" si="37"/>
        <v>11940</v>
      </c>
    </row>
    <row r="2460" spans="1:3">
      <c r="A2460" s="11">
        <v>45080</v>
      </c>
      <c r="C2460">
        <f t="shared" si="37"/>
        <v>11940</v>
      </c>
    </row>
    <row r="2461" spans="1:3">
      <c r="A2461" s="11">
        <v>45081</v>
      </c>
      <c r="C2461">
        <f t="shared" si="37"/>
        <v>11940</v>
      </c>
    </row>
    <row r="2462" spans="1:3">
      <c r="A2462" s="11">
        <v>45082</v>
      </c>
      <c r="C2462">
        <f t="shared" si="37"/>
        <v>11940</v>
      </c>
    </row>
    <row r="2463" spans="1:3">
      <c r="A2463" s="11">
        <v>45083</v>
      </c>
      <c r="C2463">
        <f t="shared" si="37"/>
        <v>11940</v>
      </c>
    </row>
    <row r="2464" spans="1:3">
      <c r="A2464" s="11">
        <v>45084</v>
      </c>
      <c r="C2464">
        <f t="shared" si="37"/>
        <v>11940</v>
      </c>
    </row>
    <row r="2465" spans="1:3">
      <c r="A2465" s="11">
        <v>45085</v>
      </c>
      <c r="C2465">
        <f t="shared" si="37"/>
        <v>11940</v>
      </c>
    </row>
    <row r="2466" spans="1:3">
      <c r="A2466" s="11">
        <v>45086</v>
      </c>
      <c r="C2466">
        <f t="shared" si="37"/>
        <v>11940</v>
      </c>
    </row>
    <row r="2467" spans="1:3">
      <c r="A2467" s="11">
        <v>45087</v>
      </c>
      <c r="C2467">
        <f t="shared" si="37"/>
        <v>11940</v>
      </c>
    </row>
    <row r="2468" spans="1:3">
      <c r="A2468" s="11">
        <v>45088</v>
      </c>
      <c r="C2468">
        <f t="shared" si="37"/>
        <v>11940</v>
      </c>
    </row>
    <row r="2469" spans="1:3">
      <c r="A2469" s="11">
        <v>45089</v>
      </c>
      <c r="C2469">
        <f t="shared" si="37"/>
        <v>11940</v>
      </c>
    </row>
    <row r="2470" spans="1:3">
      <c r="A2470" s="11">
        <v>45090</v>
      </c>
      <c r="C2470">
        <f t="shared" si="37"/>
        <v>11940</v>
      </c>
    </row>
    <row r="2471" spans="1:3">
      <c r="A2471" s="11">
        <v>45091</v>
      </c>
      <c r="C2471">
        <f t="shared" ref="C2471:C2534" si="38">C2470+B2471</f>
        <v>11940</v>
      </c>
    </row>
    <row r="2472" spans="1:3">
      <c r="A2472" s="11">
        <v>45092</v>
      </c>
      <c r="C2472">
        <f t="shared" si="38"/>
        <v>11940</v>
      </c>
    </row>
    <row r="2473" spans="1:3">
      <c r="A2473" s="11">
        <v>45093</v>
      </c>
      <c r="C2473">
        <f t="shared" si="38"/>
        <v>11940</v>
      </c>
    </row>
    <row r="2474" spans="1:3">
      <c r="A2474" s="11">
        <v>45094</v>
      </c>
      <c r="C2474">
        <f t="shared" si="38"/>
        <v>11940</v>
      </c>
    </row>
    <row r="2475" spans="1:3">
      <c r="A2475" s="11">
        <v>45095</v>
      </c>
      <c r="C2475">
        <f t="shared" si="38"/>
        <v>11940</v>
      </c>
    </row>
    <row r="2476" spans="1:3">
      <c r="A2476" s="11">
        <v>45096</v>
      </c>
      <c r="C2476">
        <f t="shared" si="38"/>
        <v>11940</v>
      </c>
    </row>
    <row r="2477" spans="1:3">
      <c r="A2477" s="11">
        <v>45097</v>
      </c>
      <c r="C2477">
        <f t="shared" si="38"/>
        <v>11940</v>
      </c>
    </row>
    <row r="2478" spans="1:3">
      <c r="A2478" s="11">
        <v>45098</v>
      </c>
      <c r="C2478">
        <f t="shared" si="38"/>
        <v>11940</v>
      </c>
    </row>
    <row r="2479" spans="1:3">
      <c r="A2479" s="11">
        <v>45099</v>
      </c>
      <c r="C2479">
        <f t="shared" si="38"/>
        <v>11940</v>
      </c>
    </row>
    <row r="2480" spans="1:3">
      <c r="A2480" s="11">
        <v>45100</v>
      </c>
      <c r="C2480">
        <f t="shared" si="38"/>
        <v>11940</v>
      </c>
    </row>
    <row r="2481" spans="1:3">
      <c r="A2481" s="11">
        <v>45101</v>
      </c>
      <c r="C2481">
        <f t="shared" si="38"/>
        <v>11940</v>
      </c>
    </row>
    <row r="2482" spans="1:3">
      <c r="A2482" s="11">
        <v>45102</v>
      </c>
      <c r="C2482">
        <f t="shared" si="38"/>
        <v>11940</v>
      </c>
    </row>
    <row r="2483" spans="1:3">
      <c r="A2483" s="11">
        <v>45103</v>
      </c>
      <c r="C2483">
        <f t="shared" si="38"/>
        <v>11940</v>
      </c>
    </row>
    <row r="2484" spans="1:3">
      <c r="A2484" s="11">
        <v>45104</v>
      </c>
      <c r="C2484">
        <f t="shared" si="38"/>
        <v>11940</v>
      </c>
    </row>
    <row r="2485" spans="1:3">
      <c r="A2485" s="11">
        <v>45105</v>
      </c>
      <c r="C2485">
        <f t="shared" si="38"/>
        <v>11940</v>
      </c>
    </row>
    <row r="2486" spans="1:3">
      <c r="A2486" s="11">
        <v>45106</v>
      </c>
      <c r="C2486">
        <f t="shared" si="38"/>
        <v>11940</v>
      </c>
    </row>
    <row r="2487" spans="1:3">
      <c r="A2487" s="11">
        <v>45107</v>
      </c>
      <c r="C2487">
        <f t="shared" si="38"/>
        <v>11940</v>
      </c>
    </row>
    <row r="2488" spans="1:3">
      <c r="A2488" s="11">
        <v>45108</v>
      </c>
      <c r="C2488">
        <f t="shared" si="38"/>
        <v>11940</v>
      </c>
    </row>
    <row r="2489" spans="1:3">
      <c r="A2489" s="11">
        <v>45109</v>
      </c>
      <c r="C2489">
        <f t="shared" si="38"/>
        <v>11940</v>
      </c>
    </row>
    <row r="2490" spans="1:3">
      <c r="A2490" s="11">
        <v>45110</v>
      </c>
      <c r="C2490">
        <f t="shared" si="38"/>
        <v>11940</v>
      </c>
    </row>
    <row r="2491" spans="1:3">
      <c r="A2491" s="11">
        <v>45111</v>
      </c>
      <c r="C2491">
        <f t="shared" si="38"/>
        <v>11940</v>
      </c>
    </row>
    <row r="2492" spans="1:3">
      <c r="A2492" s="11">
        <v>45112</v>
      </c>
      <c r="C2492">
        <f t="shared" si="38"/>
        <v>11940</v>
      </c>
    </row>
    <row r="2493" spans="1:3">
      <c r="A2493" s="11">
        <v>45113</v>
      </c>
      <c r="C2493">
        <f t="shared" si="38"/>
        <v>11940</v>
      </c>
    </row>
    <row r="2494" spans="1:3">
      <c r="A2494" s="11">
        <v>45114</v>
      </c>
      <c r="C2494">
        <f t="shared" si="38"/>
        <v>11940</v>
      </c>
    </row>
    <row r="2495" spans="1:3">
      <c r="A2495" s="11">
        <v>45115</v>
      </c>
      <c r="C2495">
        <f t="shared" si="38"/>
        <v>11940</v>
      </c>
    </row>
    <row r="2496" spans="1:3">
      <c r="A2496" s="11">
        <v>45116</v>
      </c>
      <c r="C2496">
        <f t="shared" si="38"/>
        <v>11940</v>
      </c>
    </row>
    <row r="2497" spans="1:3">
      <c r="A2497" s="11">
        <v>45117</v>
      </c>
      <c r="C2497">
        <f t="shared" si="38"/>
        <v>11940</v>
      </c>
    </row>
    <row r="2498" spans="1:3">
      <c r="A2498" s="11">
        <v>45118</v>
      </c>
      <c r="C2498">
        <f t="shared" si="38"/>
        <v>11940</v>
      </c>
    </row>
    <row r="2499" spans="1:3">
      <c r="A2499" s="11">
        <v>45119</v>
      </c>
      <c r="C2499">
        <f t="shared" si="38"/>
        <v>11940</v>
      </c>
    </row>
    <row r="2500" spans="1:3">
      <c r="A2500" s="11">
        <v>45120</v>
      </c>
      <c r="C2500">
        <f t="shared" si="38"/>
        <v>11940</v>
      </c>
    </row>
    <row r="2501" spans="1:3">
      <c r="A2501" s="11">
        <v>45121</v>
      </c>
      <c r="C2501">
        <f t="shared" si="38"/>
        <v>11940</v>
      </c>
    </row>
    <row r="2502" spans="1:3">
      <c r="A2502" s="11">
        <v>45122</v>
      </c>
      <c r="C2502">
        <f t="shared" si="38"/>
        <v>11940</v>
      </c>
    </row>
    <row r="2503" spans="1:3">
      <c r="A2503" s="11">
        <v>45123</v>
      </c>
      <c r="C2503">
        <f t="shared" si="38"/>
        <v>11940</v>
      </c>
    </row>
    <row r="2504" spans="1:3">
      <c r="A2504" s="11">
        <v>45124</v>
      </c>
      <c r="C2504">
        <f t="shared" si="38"/>
        <v>11940</v>
      </c>
    </row>
    <row r="2505" spans="1:3">
      <c r="A2505" s="11">
        <v>45125</v>
      </c>
      <c r="C2505">
        <f t="shared" si="38"/>
        <v>11940</v>
      </c>
    </row>
    <row r="2506" spans="1:3">
      <c r="A2506" s="11">
        <v>45126</v>
      </c>
      <c r="C2506">
        <f t="shared" si="38"/>
        <v>11940</v>
      </c>
    </row>
    <row r="2507" spans="1:3">
      <c r="A2507" s="11">
        <v>45127</v>
      </c>
      <c r="C2507">
        <f t="shared" si="38"/>
        <v>11940</v>
      </c>
    </row>
    <row r="2508" spans="1:3">
      <c r="A2508" s="11">
        <v>45128</v>
      </c>
      <c r="C2508">
        <f t="shared" si="38"/>
        <v>11940</v>
      </c>
    </row>
    <row r="2509" spans="1:3">
      <c r="A2509" s="11">
        <v>45129</v>
      </c>
      <c r="C2509">
        <f t="shared" si="38"/>
        <v>11940</v>
      </c>
    </row>
    <row r="2510" spans="1:3">
      <c r="A2510" s="11">
        <v>45130</v>
      </c>
      <c r="C2510">
        <f t="shared" si="38"/>
        <v>11940</v>
      </c>
    </row>
    <row r="2511" spans="1:3">
      <c r="A2511" s="11">
        <v>45131</v>
      </c>
      <c r="C2511">
        <f t="shared" si="38"/>
        <v>11940</v>
      </c>
    </row>
    <row r="2512" spans="1:3">
      <c r="A2512" s="11">
        <v>45132</v>
      </c>
      <c r="C2512">
        <f t="shared" si="38"/>
        <v>11940</v>
      </c>
    </row>
    <row r="2513" spans="1:3">
      <c r="A2513" s="11">
        <v>45133</v>
      </c>
      <c r="C2513">
        <f t="shared" si="38"/>
        <v>11940</v>
      </c>
    </row>
    <row r="2514" spans="1:3">
      <c r="A2514" s="11">
        <v>45134</v>
      </c>
      <c r="C2514">
        <f t="shared" si="38"/>
        <v>11940</v>
      </c>
    </row>
    <row r="2515" spans="1:3">
      <c r="A2515" s="11">
        <v>45135</v>
      </c>
      <c r="C2515">
        <f t="shared" si="38"/>
        <v>11940</v>
      </c>
    </row>
    <row r="2516" spans="1:3">
      <c r="A2516" s="11">
        <v>45136</v>
      </c>
      <c r="C2516">
        <f t="shared" si="38"/>
        <v>11940</v>
      </c>
    </row>
    <row r="2517" spans="1:3">
      <c r="A2517" s="11">
        <v>45137</v>
      </c>
      <c r="C2517">
        <f t="shared" si="38"/>
        <v>11940</v>
      </c>
    </row>
    <row r="2518" spans="1:3">
      <c r="A2518" s="11">
        <v>45138</v>
      </c>
      <c r="C2518">
        <f t="shared" si="38"/>
        <v>11940</v>
      </c>
    </row>
    <row r="2519" spans="1:3">
      <c r="A2519" s="11">
        <v>45139</v>
      </c>
      <c r="C2519">
        <f t="shared" si="38"/>
        <v>11940</v>
      </c>
    </row>
    <row r="2520" spans="1:3">
      <c r="A2520" s="11">
        <v>45140</v>
      </c>
      <c r="C2520">
        <f t="shared" si="38"/>
        <v>11940</v>
      </c>
    </row>
    <row r="2521" spans="1:3">
      <c r="A2521" s="11">
        <v>45141</v>
      </c>
      <c r="C2521">
        <f t="shared" si="38"/>
        <v>11940</v>
      </c>
    </row>
    <row r="2522" spans="1:3">
      <c r="A2522" s="11">
        <v>45142</v>
      </c>
      <c r="C2522">
        <f t="shared" si="38"/>
        <v>11940</v>
      </c>
    </row>
    <row r="2523" spans="1:3">
      <c r="A2523" s="11">
        <v>45143</v>
      </c>
      <c r="C2523">
        <f t="shared" si="38"/>
        <v>11940</v>
      </c>
    </row>
    <row r="2524" spans="1:3">
      <c r="A2524" s="11">
        <v>45144</v>
      </c>
      <c r="C2524">
        <f t="shared" si="38"/>
        <v>11940</v>
      </c>
    </row>
    <row r="2525" spans="1:3">
      <c r="A2525" s="11">
        <v>45145</v>
      </c>
      <c r="C2525">
        <f t="shared" si="38"/>
        <v>11940</v>
      </c>
    </row>
    <row r="2526" spans="1:3">
      <c r="A2526" s="11">
        <v>45146</v>
      </c>
      <c r="C2526">
        <f t="shared" si="38"/>
        <v>11940</v>
      </c>
    </row>
    <row r="2527" spans="1:3">
      <c r="A2527" s="11">
        <v>45147</v>
      </c>
      <c r="C2527">
        <f t="shared" si="38"/>
        <v>11940</v>
      </c>
    </row>
    <row r="2528" spans="1:3">
      <c r="A2528" s="11">
        <v>45148</v>
      </c>
      <c r="C2528">
        <f t="shared" si="38"/>
        <v>11940</v>
      </c>
    </row>
    <row r="2529" spans="1:3">
      <c r="A2529" s="11">
        <v>45149</v>
      </c>
      <c r="C2529">
        <f t="shared" si="38"/>
        <v>11940</v>
      </c>
    </row>
    <row r="2530" spans="1:3">
      <c r="A2530" s="11">
        <v>45150</v>
      </c>
      <c r="C2530">
        <f t="shared" si="38"/>
        <v>11940</v>
      </c>
    </row>
    <row r="2531" spans="1:3">
      <c r="A2531" s="11">
        <v>45151</v>
      </c>
      <c r="C2531">
        <f t="shared" si="38"/>
        <v>11940</v>
      </c>
    </row>
    <row r="2532" spans="1:3">
      <c r="A2532" s="11">
        <v>45152</v>
      </c>
      <c r="C2532">
        <f t="shared" si="38"/>
        <v>11940</v>
      </c>
    </row>
    <row r="2533" spans="1:3">
      <c r="A2533" s="11">
        <v>45153</v>
      </c>
      <c r="C2533">
        <f t="shared" si="38"/>
        <v>11940</v>
      </c>
    </row>
    <row r="2534" spans="1:3">
      <c r="A2534" s="11">
        <v>45154</v>
      </c>
      <c r="C2534">
        <f t="shared" si="38"/>
        <v>11940</v>
      </c>
    </row>
    <row r="2535" spans="1:3">
      <c r="A2535" s="11">
        <v>45155</v>
      </c>
      <c r="C2535">
        <f t="shared" ref="C2535:C2598" si="39">C2534+B2535</f>
        <v>11940</v>
      </c>
    </row>
    <row r="2536" spans="1:3">
      <c r="A2536" s="11">
        <v>45156</v>
      </c>
      <c r="C2536">
        <f t="shared" si="39"/>
        <v>11940</v>
      </c>
    </row>
    <row r="2537" spans="1:3">
      <c r="A2537" s="11">
        <v>45157</v>
      </c>
      <c r="C2537">
        <f t="shared" si="39"/>
        <v>11940</v>
      </c>
    </row>
    <row r="2538" spans="1:3">
      <c r="A2538" s="11">
        <v>45158</v>
      </c>
      <c r="C2538">
        <f t="shared" si="39"/>
        <v>11940</v>
      </c>
    </row>
    <row r="2539" spans="1:3">
      <c r="A2539" s="11">
        <v>45159</v>
      </c>
      <c r="C2539">
        <f t="shared" si="39"/>
        <v>11940</v>
      </c>
    </row>
    <row r="2540" spans="1:3">
      <c r="A2540" s="11">
        <v>45160</v>
      </c>
      <c r="C2540">
        <f t="shared" si="39"/>
        <v>11940</v>
      </c>
    </row>
    <row r="2541" spans="1:3">
      <c r="A2541" s="11">
        <v>45161</v>
      </c>
      <c r="C2541">
        <f t="shared" si="39"/>
        <v>11940</v>
      </c>
    </row>
    <row r="2542" spans="1:3">
      <c r="A2542" s="11">
        <v>45162</v>
      </c>
      <c r="C2542">
        <f t="shared" si="39"/>
        <v>11940</v>
      </c>
    </row>
    <row r="2543" spans="1:3">
      <c r="A2543" s="11">
        <v>45163</v>
      </c>
      <c r="C2543">
        <f t="shared" si="39"/>
        <v>11940</v>
      </c>
    </row>
    <row r="2544" spans="1:3">
      <c r="A2544" s="11">
        <v>45164</v>
      </c>
      <c r="C2544">
        <f t="shared" si="39"/>
        <v>11940</v>
      </c>
    </row>
    <row r="2545" spans="1:3">
      <c r="A2545" s="11">
        <v>45165</v>
      </c>
      <c r="C2545">
        <f t="shared" si="39"/>
        <v>11940</v>
      </c>
    </row>
    <row r="2546" spans="1:3">
      <c r="A2546" s="11">
        <v>45166</v>
      </c>
      <c r="C2546">
        <f t="shared" si="39"/>
        <v>11940</v>
      </c>
    </row>
    <row r="2547" spans="1:3">
      <c r="A2547" s="11">
        <v>45167</v>
      </c>
      <c r="C2547">
        <f t="shared" si="39"/>
        <v>11940</v>
      </c>
    </row>
    <row r="2548" spans="1:3">
      <c r="A2548" s="11">
        <v>45168</v>
      </c>
      <c r="C2548">
        <f t="shared" si="39"/>
        <v>11940</v>
      </c>
    </row>
    <row r="2549" spans="1:3">
      <c r="A2549" s="11">
        <v>45169</v>
      </c>
      <c r="C2549">
        <f t="shared" si="39"/>
        <v>11940</v>
      </c>
    </row>
    <row r="2550" spans="1:3">
      <c r="A2550" s="11">
        <v>45170</v>
      </c>
      <c r="B2550" s="50">
        <v>0</v>
      </c>
      <c r="C2550">
        <f t="shared" si="39"/>
        <v>11940</v>
      </c>
    </row>
    <row r="2551" spans="1:3">
      <c r="A2551" s="11">
        <v>45171</v>
      </c>
      <c r="B2551" s="50">
        <v>1</v>
      </c>
      <c r="C2551">
        <f t="shared" si="39"/>
        <v>11941</v>
      </c>
    </row>
    <row r="2552" spans="1:3">
      <c r="A2552" s="11">
        <v>45172</v>
      </c>
      <c r="B2552" s="50">
        <v>0</v>
      </c>
      <c r="C2552">
        <f t="shared" si="39"/>
        <v>11941</v>
      </c>
    </row>
    <row r="2553" spans="1:3">
      <c r="A2553" s="11">
        <v>45173</v>
      </c>
      <c r="B2553" s="50">
        <v>0</v>
      </c>
      <c r="C2553">
        <f t="shared" si="39"/>
        <v>11941</v>
      </c>
    </row>
    <row r="2554" spans="1:3">
      <c r="A2554" s="11">
        <v>45174</v>
      </c>
      <c r="B2554" s="50">
        <v>0</v>
      </c>
      <c r="C2554">
        <f t="shared" si="39"/>
        <v>11941</v>
      </c>
    </row>
    <row r="2555" spans="1:3">
      <c r="A2555" s="11">
        <v>45175</v>
      </c>
      <c r="B2555" s="50">
        <v>0</v>
      </c>
      <c r="C2555">
        <f t="shared" si="39"/>
        <v>11941</v>
      </c>
    </row>
    <row r="2556" spans="1:3">
      <c r="A2556" s="11">
        <v>45176</v>
      </c>
      <c r="B2556" s="50">
        <v>0</v>
      </c>
      <c r="C2556">
        <f t="shared" si="39"/>
        <v>11941</v>
      </c>
    </row>
    <row r="2557" spans="1:3">
      <c r="A2557" s="11">
        <v>45177</v>
      </c>
      <c r="B2557" s="50">
        <v>0</v>
      </c>
      <c r="C2557">
        <f t="shared" si="39"/>
        <v>11941</v>
      </c>
    </row>
    <row r="2558" spans="1:3">
      <c r="A2558" s="11">
        <v>45178</v>
      </c>
      <c r="B2558" s="50">
        <v>0</v>
      </c>
      <c r="C2558">
        <f t="shared" si="39"/>
        <v>11941</v>
      </c>
    </row>
    <row r="2559" spans="1:3">
      <c r="A2559" s="11">
        <v>45179</v>
      </c>
      <c r="B2559" s="50">
        <v>0</v>
      </c>
      <c r="C2559">
        <f t="shared" si="39"/>
        <v>11941</v>
      </c>
    </row>
    <row r="2560" spans="1:3">
      <c r="A2560" s="11">
        <v>45180</v>
      </c>
      <c r="B2560" s="50">
        <v>0</v>
      </c>
      <c r="C2560">
        <f t="shared" si="39"/>
        <v>11941</v>
      </c>
    </row>
    <row r="2561" spans="1:3">
      <c r="A2561" s="11">
        <v>45181</v>
      </c>
      <c r="B2561" s="50">
        <v>0</v>
      </c>
      <c r="C2561">
        <f t="shared" si="39"/>
        <v>11941</v>
      </c>
    </row>
    <row r="2562" spans="1:3">
      <c r="A2562" s="11">
        <v>45182</v>
      </c>
      <c r="B2562" s="50">
        <v>1</v>
      </c>
      <c r="C2562">
        <f t="shared" si="39"/>
        <v>11942</v>
      </c>
    </row>
    <row r="2563" spans="1:3">
      <c r="A2563" s="11">
        <v>45183</v>
      </c>
      <c r="B2563" s="50">
        <v>1</v>
      </c>
      <c r="C2563">
        <f t="shared" si="39"/>
        <v>11943</v>
      </c>
    </row>
    <row r="2564" spans="1:3">
      <c r="A2564" s="11">
        <v>45184</v>
      </c>
      <c r="B2564" s="50">
        <v>0</v>
      </c>
      <c r="C2564">
        <f t="shared" si="39"/>
        <v>11943</v>
      </c>
    </row>
    <row r="2565" spans="1:3">
      <c r="A2565" s="11">
        <v>45185</v>
      </c>
      <c r="B2565" s="50">
        <v>0</v>
      </c>
      <c r="C2565">
        <f t="shared" si="39"/>
        <v>11943</v>
      </c>
    </row>
    <row r="2566" spans="1:3">
      <c r="A2566" s="11">
        <v>45186</v>
      </c>
      <c r="B2566" s="50">
        <v>0</v>
      </c>
      <c r="C2566">
        <f t="shared" si="39"/>
        <v>11943</v>
      </c>
    </row>
    <row r="2567" spans="1:3">
      <c r="A2567" s="11">
        <v>45187</v>
      </c>
      <c r="B2567" s="50">
        <v>0</v>
      </c>
      <c r="C2567">
        <f t="shared" si="39"/>
        <v>11943</v>
      </c>
    </row>
    <row r="2568" spans="1:3">
      <c r="A2568" s="11">
        <v>45188</v>
      </c>
      <c r="B2568" s="50">
        <v>1</v>
      </c>
      <c r="C2568">
        <f t="shared" si="39"/>
        <v>11944</v>
      </c>
    </row>
    <row r="2569" spans="1:3">
      <c r="A2569" s="11">
        <v>45189</v>
      </c>
      <c r="B2569" s="50">
        <v>0</v>
      </c>
      <c r="C2569">
        <f t="shared" si="39"/>
        <v>11944</v>
      </c>
    </row>
    <row r="2570" spans="1:3">
      <c r="A2570" s="11">
        <v>45190</v>
      </c>
      <c r="B2570" s="50">
        <v>1</v>
      </c>
      <c r="C2570">
        <f t="shared" si="39"/>
        <v>11945</v>
      </c>
    </row>
    <row r="2571" spans="1:3">
      <c r="A2571" s="11">
        <v>45191</v>
      </c>
      <c r="B2571" s="50">
        <v>4</v>
      </c>
      <c r="C2571">
        <f t="shared" si="39"/>
        <v>11949</v>
      </c>
    </row>
    <row r="2572" spans="1:3">
      <c r="A2572" s="11">
        <v>45192</v>
      </c>
      <c r="B2572" s="50">
        <v>5</v>
      </c>
      <c r="C2572">
        <f t="shared" si="39"/>
        <v>11954</v>
      </c>
    </row>
    <row r="2573" spans="1:3">
      <c r="A2573" s="11">
        <v>45193</v>
      </c>
      <c r="B2573" s="50">
        <v>2</v>
      </c>
      <c r="C2573">
        <f t="shared" si="39"/>
        <v>11956</v>
      </c>
    </row>
    <row r="2574" spans="1:3">
      <c r="A2574" s="11">
        <v>45194</v>
      </c>
      <c r="B2574" s="50">
        <v>2</v>
      </c>
      <c r="C2574">
        <f t="shared" si="39"/>
        <v>11958</v>
      </c>
    </row>
    <row r="2575" spans="1:3">
      <c r="A2575" s="11">
        <v>45195</v>
      </c>
      <c r="B2575" s="50">
        <v>1</v>
      </c>
      <c r="C2575">
        <f t="shared" si="39"/>
        <v>11959</v>
      </c>
    </row>
    <row r="2576" spans="1:3">
      <c r="A2576" s="11">
        <v>45196</v>
      </c>
      <c r="B2576" s="50">
        <v>1</v>
      </c>
      <c r="C2576">
        <f t="shared" si="39"/>
        <v>11960</v>
      </c>
    </row>
    <row r="2577" spans="1:3">
      <c r="A2577" s="11">
        <v>45197</v>
      </c>
      <c r="B2577" s="50">
        <v>1</v>
      </c>
      <c r="C2577">
        <f t="shared" si="39"/>
        <v>11961</v>
      </c>
    </row>
    <row r="2578" spans="1:3">
      <c r="A2578" s="11">
        <v>45198</v>
      </c>
      <c r="B2578" s="50">
        <v>0</v>
      </c>
      <c r="C2578">
        <f t="shared" si="39"/>
        <v>11961</v>
      </c>
    </row>
    <row r="2579" spans="1:3">
      <c r="A2579" s="11">
        <v>45199</v>
      </c>
      <c r="B2579" s="50">
        <v>2</v>
      </c>
      <c r="C2579">
        <f t="shared" si="39"/>
        <v>11963</v>
      </c>
    </row>
    <row r="2580" spans="1:3">
      <c r="A2580" s="11">
        <v>45200</v>
      </c>
      <c r="B2580" s="50">
        <v>1</v>
      </c>
      <c r="C2580">
        <f t="shared" si="39"/>
        <v>11964</v>
      </c>
    </row>
    <row r="2581" spans="1:3">
      <c r="A2581" s="11">
        <v>45201</v>
      </c>
      <c r="B2581" s="50">
        <v>0</v>
      </c>
      <c r="C2581">
        <f t="shared" si="39"/>
        <v>11964</v>
      </c>
    </row>
    <row r="2582" spans="1:3">
      <c r="A2582" s="11">
        <v>45202</v>
      </c>
      <c r="B2582" s="50">
        <v>0</v>
      </c>
      <c r="C2582">
        <f t="shared" si="39"/>
        <v>11964</v>
      </c>
    </row>
    <row r="2583" spans="1:3">
      <c r="A2583" s="11">
        <v>45203</v>
      </c>
      <c r="B2583" s="50">
        <v>4</v>
      </c>
      <c r="C2583">
        <f t="shared" si="39"/>
        <v>11968</v>
      </c>
    </row>
    <row r="2584" spans="1:3">
      <c r="A2584" s="11">
        <v>45204</v>
      </c>
      <c r="B2584" s="50">
        <v>4</v>
      </c>
      <c r="C2584">
        <f t="shared" si="39"/>
        <v>11972</v>
      </c>
    </row>
    <row r="2585" spans="1:3">
      <c r="A2585" s="11">
        <v>45205</v>
      </c>
      <c r="B2585" s="50">
        <v>4</v>
      </c>
      <c r="C2585">
        <f t="shared" si="39"/>
        <v>11976</v>
      </c>
    </row>
    <row r="2586" spans="1:3">
      <c r="A2586" s="11">
        <v>45206</v>
      </c>
      <c r="B2586" s="50">
        <v>2</v>
      </c>
      <c r="C2586">
        <f t="shared" si="39"/>
        <v>11978</v>
      </c>
    </row>
    <row r="2587" spans="1:3">
      <c r="A2587" s="11">
        <v>45207</v>
      </c>
      <c r="B2587" s="50">
        <v>2</v>
      </c>
      <c r="C2587">
        <f t="shared" si="39"/>
        <v>11980</v>
      </c>
    </row>
    <row r="2588" spans="1:3">
      <c r="A2588" s="11">
        <v>45208</v>
      </c>
      <c r="B2588" s="50">
        <v>2</v>
      </c>
      <c r="C2588">
        <f t="shared" si="39"/>
        <v>11982</v>
      </c>
    </row>
    <row r="2589" spans="1:3">
      <c r="A2589" s="11">
        <v>45209</v>
      </c>
      <c r="B2589" s="50">
        <v>2</v>
      </c>
      <c r="C2589">
        <f t="shared" si="39"/>
        <v>11984</v>
      </c>
    </row>
    <row r="2590" spans="1:3">
      <c r="A2590" s="11">
        <v>45210</v>
      </c>
      <c r="B2590" s="50">
        <v>1</v>
      </c>
      <c r="C2590">
        <f t="shared" si="39"/>
        <v>11985</v>
      </c>
    </row>
    <row r="2591" spans="1:3">
      <c r="A2591" s="11">
        <v>45211</v>
      </c>
      <c r="B2591" s="50">
        <v>0</v>
      </c>
      <c r="C2591">
        <f t="shared" si="39"/>
        <v>11985</v>
      </c>
    </row>
    <row r="2592" spans="1:3">
      <c r="A2592" s="11">
        <v>45212</v>
      </c>
      <c r="B2592" s="50">
        <v>0</v>
      </c>
      <c r="C2592">
        <f t="shared" si="39"/>
        <v>11985</v>
      </c>
    </row>
    <row r="2593" spans="1:3">
      <c r="A2593" s="11">
        <v>45213</v>
      </c>
      <c r="B2593" s="50">
        <v>3</v>
      </c>
      <c r="C2593">
        <f t="shared" si="39"/>
        <v>11988</v>
      </c>
    </row>
    <row r="2594" spans="1:3">
      <c r="A2594" s="11">
        <v>45214</v>
      </c>
      <c r="B2594" s="50">
        <v>7</v>
      </c>
      <c r="C2594">
        <f t="shared" si="39"/>
        <v>11995</v>
      </c>
    </row>
    <row r="2595" spans="1:3">
      <c r="A2595" s="11">
        <v>45215</v>
      </c>
      <c r="B2595" s="50">
        <v>5</v>
      </c>
      <c r="C2595">
        <f t="shared" si="39"/>
        <v>12000</v>
      </c>
    </row>
    <row r="2596" spans="1:3">
      <c r="A2596" s="11">
        <v>45216</v>
      </c>
      <c r="B2596" s="50">
        <v>2</v>
      </c>
      <c r="C2596">
        <f t="shared" si="39"/>
        <v>12002</v>
      </c>
    </row>
    <row r="2597" spans="1:3">
      <c r="A2597" s="11">
        <v>45217</v>
      </c>
      <c r="B2597" s="50">
        <v>0</v>
      </c>
      <c r="C2597">
        <f t="shared" si="39"/>
        <v>12002</v>
      </c>
    </row>
    <row r="2598" spans="1:3">
      <c r="A2598" s="11">
        <v>45218</v>
      </c>
      <c r="B2598" s="50">
        <v>1</v>
      </c>
      <c r="C2598">
        <f t="shared" si="39"/>
        <v>12003</v>
      </c>
    </row>
    <row r="2599" spans="1:3">
      <c r="A2599" s="11">
        <v>45219</v>
      </c>
      <c r="B2599" s="50">
        <v>3</v>
      </c>
      <c r="C2599">
        <f t="shared" ref="C2599:C2662" si="40">C2598+B2599</f>
        <v>12006</v>
      </c>
    </row>
    <row r="2600" spans="1:3">
      <c r="A2600" s="11">
        <v>45220</v>
      </c>
      <c r="B2600" s="50">
        <v>3</v>
      </c>
      <c r="C2600">
        <f t="shared" si="40"/>
        <v>12009</v>
      </c>
    </row>
    <row r="2601" spans="1:3">
      <c r="A2601" s="11">
        <v>45221</v>
      </c>
      <c r="B2601" s="50">
        <v>5</v>
      </c>
      <c r="C2601">
        <f t="shared" si="40"/>
        <v>12014</v>
      </c>
    </row>
    <row r="2602" spans="1:3">
      <c r="A2602" s="11">
        <v>45222</v>
      </c>
      <c r="B2602" s="50">
        <v>4</v>
      </c>
      <c r="C2602">
        <f t="shared" si="40"/>
        <v>12018</v>
      </c>
    </row>
    <row r="2603" spans="1:3">
      <c r="A2603" s="11">
        <v>45223</v>
      </c>
      <c r="B2603" s="50">
        <v>6</v>
      </c>
      <c r="C2603">
        <f t="shared" si="40"/>
        <v>12024</v>
      </c>
    </row>
    <row r="2604" spans="1:3">
      <c r="A2604" s="11">
        <v>45224</v>
      </c>
      <c r="B2604" s="50">
        <v>3</v>
      </c>
      <c r="C2604">
        <f t="shared" si="40"/>
        <v>12027</v>
      </c>
    </row>
    <row r="2605" spans="1:3">
      <c r="A2605" s="11">
        <v>45225</v>
      </c>
      <c r="B2605" s="50">
        <v>4</v>
      </c>
      <c r="C2605">
        <f t="shared" si="40"/>
        <v>12031</v>
      </c>
    </row>
    <row r="2606" spans="1:3">
      <c r="A2606" s="11">
        <v>45226</v>
      </c>
      <c r="B2606" s="50">
        <v>5</v>
      </c>
      <c r="C2606">
        <f t="shared" si="40"/>
        <v>12036</v>
      </c>
    </row>
    <row r="2607" spans="1:3">
      <c r="A2607" s="11">
        <v>45227</v>
      </c>
      <c r="B2607" s="50">
        <v>4</v>
      </c>
      <c r="C2607">
        <f t="shared" si="40"/>
        <v>12040</v>
      </c>
    </row>
    <row r="2608" spans="1:3">
      <c r="A2608" s="11">
        <v>45228</v>
      </c>
      <c r="B2608" s="50">
        <v>4</v>
      </c>
      <c r="C2608">
        <f t="shared" si="40"/>
        <v>12044</v>
      </c>
    </row>
    <row r="2609" spans="1:3">
      <c r="A2609" s="11">
        <v>45229</v>
      </c>
      <c r="B2609" s="50">
        <v>5</v>
      </c>
      <c r="C2609">
        <f t="shared" si="40"/>
        <v>12049</v>
      </c>
    </row>
    <row r="2610" spans="1:3">
      <c r="A2610" s="11">
        <v>45230</v>
      </c>
      <c r="B2610" s="50">
        <v>5</v>
      </c>
      <c r="C2610">
        <f t="shared" si="40"/>
        <v>12054</v>
      </c>
    </row>
    <row r="2611" spans="1:3">
      <c r="A2611" s="11">
        <v>45231</v>
      </c>
      <c r="B2611" s="50">
        <v>4</v>
      </c>
      <c r="C2611">
        <f t="shared" si="40"/>
        <v>12058</v>
      </c>
    </row>
    <row r="2612" spans="1:3">
      <c r="A2612" s="11">
        <v>45232</v>
      </c>
      <c r="B2612" s="50">
        <v>6</v>
      </c>
      <c r="C2612">
        <f t="shared" si="40"/>
        <v>12064</v>
      </c>
    </row>
    <row r="2613" spans="1:3">
      <c r="A2613" s="11">
        <v>45233</v>
      </c>
      <c r="B2613" s="50">
        <v>7</v>
      </c>
      <c r="C2613">
        <f t="shared" si="40"/>
        <v>12071</v>
      </c>
    </row>
    <row r="2614" spans="1:3">
      <c r="A2614" s="11">
        <v>45234</v>
      </c>
      <c r="B2614" s="50">
        <v>6</v>
      </c>
      <c r="C2614">
        <f t="shared" si="40"/>
        <v>12077</v>
      </c>
    </row>
    <row r="2615" spans="1:3">
      <c r="A2615" s="11">
        <v>45235</v>
      </c>
      <c r="B2615" s="50">
        <v>5</v>
      </c>
      <c r="C2615">
        <f t="shared" si="40"/>
        <v>12082</v>
      </c>
    </row>
    <row r="2616" spans="1:3">
      <c r="A2616" s="11">
        <v>45236</v>
      </c>
      <c r="B2616" s="50">
        <v>7</v>
      </c>
      <c r="C2616">
        <f t="shared" si="40"/>
        <v>12089</v>
      </c>
    </row>
    <row r="2617" spans="1:3">
      <c r="A2617" s="11">
        <v>45237</v>
      </c>
      <c r="B2617" s="50">
        <v>9</v>
      </c>
      <c r="C2617">
        <f t="shared" si="40"/>
        <v>12098</v>
      </c>
    </row>
    <row r="2618" spans="1:3">
      <c r="A2618" s="11">
        <v>45238</v>
      </c>
      <c r="B2618" s="50">
        <v>7</v>
      </c>
      <c r="C2618">
        <f t="shared" si="40"/>
        <v>12105</v>
      </c>
    </row>
    <row r="2619" spans="1:3">
      <c r="A2619" s="11">
        <v>45239</v>
      </c>
      <c r="B2619" s="50">
        <v>7</v>
      </c>
      <c r="C2619">
        <f t="shared" si="40"/>
        <v>12112</v>
      </c>
    </row>
    <row r="2620" spans="1:3">
      <c r="A2620" s="11">
        <v>45240</v>
      </c>
      <c r="B2620" s="50">
        <v>8</v>
      </c>
      <c r="C2620">
        <f t="shared" si="40"/>
        <v>12120</v>
      </c>
    </row>
    <row r="2621" spans="1:3">
      <c r="A2621" s="11">
        <v>45241</v>
      </c>
      <c r="B2621" s="50">
        <v>9</v>
      </c>
      <c r="C2621">
        <f t="shared" si="40"/>
        <v>12129</v>
      </c>
    </row>
    <row r="2622" spans="1:3">
      <c r="A2622" s="11">
        <v>45242</v>
      </c>
      <c r="B2622" s="50">
        <v>5</v>
      </c>
      <c r="C2622">
        <f t="shared" si="40"/>
        <v>12134</v>
      </c>
    </row>
    <row r="2623" spans="1:3">
      <c r="A2623" s="11">
        <v>45243</v>
      </c>
      <c r="B2623" s="50">
        <v>2</v>
      </c>
      <c r="C2623">
        <f t="shared" si="40"/>
        <v>12136</v>
      </c>
    </row>
    <row r="2624" spans="1:3">
      <c r="A2624" s="11">
        <v>45244</v>
      </c>
      <c r="B2624" s="50">
        <v>4</v>
      </c>
      <c r="C2624">
        <f t="shared" si="40"/>
        <v>12140</v>
      </c>
    </row>
    <row r="2625" spans="1:3">
      <c r="A2625" s="11">
        <v>45245</v>
      </c>
      <c r="B2625" s="50">
        <v>6</v>
      </c>
      <c r="C2625">
        <f t="shared" si="40"/>
        <v>12146</v>
      </c>
    </row>
    <row r="2626" spans="1:3">
      <c r="A2626" s="11">
        <v>45246</v>
      </c>
      <c r="B2626" s="50">
        <v>5</v>
      </c>
      <c r="C2626">
        <f t="shared" si="40"/>
        <v>12151</v>
      </c>
    </row>
    <row r="2627" spans="1:3">
      <c r="A2627" s="11">
        <v>45247</v>
      </c>
      <c r="B2627" s="50">
        <v>7</v>
      </c>
      <c r="C2627">
        <f t="shared" si="40"/>
        <v>12158</v>
      </c>
    </row>
    <row r="2628" spans="1:3">
      <c r="A2628" s="11">
        <v>45248</v>
      </c>
      <c r="B2628" s="50">
        <v>4</v>
      </c>
      <c r="C2628">
        <f t="shared" si="40"/>
        <v>12162</v>
      </c>
    </row>
    <row r="2629" spans="1:3">
      <c r="A2629" s="11">
        <v>45249</v>
      </c>
      <c r="B2629" s="50">
        <v>4</v>
      </c>
      <c r="C2629">
        <f t="shared" si="40"/>
        <v>12166</v>
      </c>
    </row>
    <row r="2630" spans="1:3">
      <c r="A2630" s="11">
        <v>45250</v>
      </c>
      <c r="B2630" s="50">
        <v>6</v>
      </c>
      <c r="C2630">
        <f t="shared" si="40"/>
        <v>12172</v>
      </c>
    </row>
    <row r="2631" spans="1:3">
      <c r="A2631" s="11">
        <v>45251</v>
      </c>
      <c r="B2631" s="50">
        <v>6</v>
      </c>
      <c r="C2631">
        <f t="shared" si="40"/>
        <v>12178</v>
      </c>
    </row>
    <row r="2632" spans="1:3">
      <c r="A2632" s="11">
        <v>45252</v>
      </c>
      <c r="B2632" s="50">
        <v>7</v>
      </c>
      <c r="C2632">
        <f t="shared" si="40"/>
        <v>12185</v>
      </c>
    </row>
    <row r="2633" spans="1:3">
      <c r="A2633" s="11">
        <v>45253</v>
      </c>
      <c r="B2633" s="50">
        <v>10</v>
      </c>
      <c r="C2633">
        <f t="shared" si="40"/>
        <v>12195</v>
      </c>
    </row>
    <row r="2634" spans="1:3">
      <c r="A2634" s="11">
        <v>45254</v>
      </c>
      <c r="B2634" s="50">
        <v>6</v>
      </c>
      <c r="C2634">
        <f t="shared" si="40"/>
        <v>12201</v>
      </c>
    </row>
    <row r="2635" spans="1:3">
      <c r="A2635" s="11">
        <v>45255</v>
      </c>
      <c r="B2635" s="50">
        <v>13</v>
      </c>
      <c r="C2635">
        <f t="shared" si="40"/>
        <v>12214</v>
      </c>
    </row>
    <row r="2636" spans="1:3">
      <c r="A2636" s="11">
        <v>45256</v>
      </c>
      <c r="B2636" s="50">
        <v>14</v>
      </c>
      <c r="C2636">
        <f t="shared" si="40"/>
        <v>12228</v>
      </c>
    </row>
    <row r="2637" spans="1:3">
      <c r="A2637" s="11">
        <v>45257</v>
      </c>
      <c r="B2637" s="50">
        <v>9</v>
      </c>
      <c r="C2637">
        <f t="shared" si="40"/>
        <v>12237</v>
      </c>
    </row>
    <row r="2638" spans="1:3">
      <c r="A2638" s="11">
        <v>45258</v>
      </c>
      <c r="B2638" s="50">
        <v>11</v>
      </c>
      <c r="C2638">
        <f t="shared" si="40"/>
        <v>12248</v>
      </c>
    </row>
    <row r="2639" spans="1:3">
      <c r="A2639" s="11">
        <v>45259</v>
      </c>
      <c r="B2639" s="50">
        <v>13</v>
      </c>
      <c r="C2639">
        <f t="shared" si="40"/>
        <v>12261</v>
      </c>
    </row>
    <row r="2640" spans="1:3">
      <c r="A2640" s="11">
        <v>45260</v>
      </c>
      <c r="B2640" s="50">
        <v>10</v>
      </c>
      <c r="C2640">
        <f t="shared" si="40"/>
        <v>12271</v>
      </c>
    </row>
    <row r="2641" spans="1:3">
      <c r="A2641" s="11">
        <v>45261</v>
      </c>
      <c r="B2641" s="50">
        <v>13</v>
      </c>
      <c r="C2641">
        <f t="shared" si="40"/>
        <v>12284</v>
      </c>
    </row>
    <row r="2642" spans="1:3">
      <c r="A2642" s="11">
        <v>45262</v>
      </c>
      <c r="B2642" s="50">
        <v>16</v>
      </c>
      <c r="C2642">
        <f t="shared" si="40"/>
        <v>12300</v>
      </c>
    </row>
    <row r="2643" spans="1:3">
      <c r="A2643" s="11">
        <v>45263</v>
      </c>
      <c r="B2643" s="50">
        <v>12</v>
      </c>
      <c r="C2643">
        <f t="shared" si="40"/>
        <v>12312</v>
      </c>
    </row>
    <row r="2644" spans="1:3">
      <c r="A2644" s="11">
        <v>45264</v>
      </c>
      <c r="B2644" s="50">
        <v>9</v>
      </c>
      <c r="C2644">
        <f t="shared" si="40"/>
        <v>12321</v>
      </c>
    </row>
    <row r="2645" spans="1:3">
      <c r="A2645" s="11">
        <v>45265</v>
      </c>
      <c r="B2645" s="50">
        <v>9</v>
      </c>
      <c r="C2645">
        <f t="shared" si="40"/>
        <v>12330</v>
      </c>
    </row>
    <row r="2646" spans="1:3">
      <c r="A2646" s="11">
        <v>45266</v>
      </c>
      <c r="B2646" s="50">
        <v>14</v>
      </c>
      <c r="C2646">
        <f t="shared" si="40"/>
        <v>12344</v>
      </c>
    </row>
    <row r="2647" spans="1:3">
      <c r="A2647" s="11">
        <v>45267</v>
      </c>
      <c r="B2647" s="50">
        <v>10</v>
      </c>
      <c r="C2647">
        <f t="shared" si="40"/>
        <v>12354</v>
      </c>
    </row>
    <row r="2648" spans="1:3">
      <c r="A2648" s="11">
        <v>45268</v>
      </c>
      <c r="B2648" s="50">
        <v>7</v>
      </c>
      <c r="C2648">
        <f t="shared" si="40"/>
        <v>12361</v>
      </c>
    </row>
    <row r="2649" spans="1:3">
      <c r="A2649" s="11">
        <v>45269</v>
      </c>
      <c r="B2649" s="50">
        <v>7</v>
      </c>
      <c r="C2649">
        <f t="shared" si="40"/>
        <v>12368</v>
      </c>
    </row>
    <row r="2650" spans="1:3">
      <c r="A2650" s="11">
        <v>45270</v>
      </c>
      <c r="B2650" s="50">
        <v>6</v>
      </c>
      <c r="C2650">
        <f t="shared" si="40"/>
        <v>12374</v>
      </c>
    </row>
    <row r="2651" spans="1:3">
      <c r="A2651" s="11">
        <v>45271</v>
      </c>
      <c r="B2651" s="50">
        <v>5</v>
      </c>
      <c r="C2651">
        <f t="shared" si="40"/>
        <v>12379</v>
      </c>
    </row>
    <row r="2652" spans="1:3">
      <c r="A2652" s="11">
        <v>45272</v>
      </c>
      <c r="B2652" s="50">
        <v>5</v>
      </c>
      <c r="C2652">
        <f t="shared" si="40"/>
        <v>12384</v>
      </c>
    </row>
    <row r="2653" spans="1:3">
      <c r="A2653" s="11">
        <v>45273</v>
      </c>
      <c r="B2653" s="50">
        <v>8</v>
      </c>
      <c r="C2653">
        <f t="shared" si="40"/>
        <v>12392</v>
      </c>
    </row>
    <row r="2654" spans="1:3">
      <c r="A2654" s="11">
        <v>45274</v>
      </c>
      <c r="B2654" s="50">
        <v>10</v>
      </c>
      <c r="C2654">
        <f t="shared" si="40"/>
        <v>12402</v>
      </c>
    </row>
    <row r="2655" spans="1:3">
      <c r="A2655" s="11">
        <v>45275</v>
      </c>
      <c r="B2655" s="50">
        <v>9</v>
      </c>
      <c r="C2655">
        <f t="shared" si="40"/>
        <v>12411</v>
      </c>
    </row>
    <row r="2656" spans="1:3">
      <c r="A2656" s="11">
        <v>45276</v>
      </c>
      <c r="B2656" s="50">
        <v>12</v>
      </c>
      <c r="C2656">
        <f t="shared" si="40"/>
        <v>12423</v>
      </c>
    </row>
    <row r="2657" spans="1:3">
      <c r="A2657" s="11">
        <v>45277</v>
      </c>
      <c r="B2657" s="50">
        <v>16</v>
      </c>
      <c r="C2657">
        <f t="shared" si="40"/>
        <v>12439</v>
      </c>
    </row>
    <row r="2658" spans="1:3">
      <c r="A2658" s="11">
        <v>45278</v>
      </c>
      <c r="B2658" s="50">
        <v>14</v>
      </c>
      <c r="C2658">
        <f t="shared" si="40"/>
        <v>12453</v>
      </c>
    </row>
    <row r="2659" spans="1:3">
      <c r="A2659" s="11">
        <v>45279</v>
      </c>
      <c r="B2659" s="50">
        <v>9</v>
      </c>
      <c r="C2659">
        <f t="shared" si="40"/>
        <v>12462</v>
      </c>
    </row>
    <row r="2660" spans="1:3">
      <c r="A2660" s="11">
        <v>45280</v>
      </c>
      <c r="B2660" s="50">
        <v>10</v>
      </c>
      <c r="C2660">
        <f t="shared" si="40"/>
        <v>12472</v>
      </c>
    </row>
    <row r="2661" spans="1:3">
      <c r="A2661" s="11">
        <v>45281</v>
      </c>
      <c r="B2661" s="50">
        <v>6</v>
      </c>
      <c r="C2661">
        <f t="shared" si="40"/>
        <v>12478</v>
      </c>
    </row>
    <row r="2662" spans="1:3">
      <c r="A2662" s="11">
        <v>45282</v>
      </c>
      <c r="B2662" s="50">
        <v>6</v>
      </c>
      <c r="C2662">
        <f t="shared" si="40"/>
        <v>12484</v>
      </c>
    </row>
    <row r="2663" spans="1:3">
      <c r="A2663" s="11">
        <v>45283</v>
      </c>
      <c r="B2663" s="50">
        <v>7</v>
      </c>
      <c r="C2663">
        <f t="shared" ref="C2663:C2726" si="41">C2662+B2663</f>
        <v>12491</v>
      </c>
    </row>
    <row r="2664" spans="1:3">
      <c r="A2664" s="11">
        <v>45284</v>
      </c>
      <c r="B2664" s="50">
        <v>7</v>
      </c>
      <c r="C2664">
        <f t="shared" si="41"/>
        <v>12498</v>
      </c>
    </row>
    <row r="2665" spans="1:3">
      <c r="A2665" s="11">
        <v>45285</v>
      </c>
      <c r="B2665" s="50">
        <v>6</v>
      </c>
      <c r="C2665">
        <f t="shared" si="41"/>
        <v>12504</v>
      </c>
    </row>
    <row r="2666" spans="1:3">
      <c r="A2666" s="11">
        <v>45286</v>
      </c>
      <c r="B2666" s="50">
        <v>6</v>
      </c>
      <c r="C2666">
        <f t="shared" si="41"/>
        <v>12510</v>
      </c>
    </row>
    <row r="2667" spans="1:3">
      <c r="A2667" s="11">
        <v>45287</v>
      </c>
      <c r="B2667" s="50">
        <v>8</v>
      </c>
      <c r="C2667">
        <f t="shared" si="41"/>
        <v>12518</v>
      </c>
    </row>
    <row r="2668" spans="1:3">
      <c r="A2668" s="11">
        <v>45288</v>
      </c>
      <c r="B2668" s="50">
        <v>7</v>
      </c>
      <c r="C2668">
        <f t="shared" si="41"/>
        <v>12525</v>
      </c>
    </row>
    <row r="2669" spans="1:3">
      <c r="A2669" s="11">
        <v>45289</v>
      </c>
      <c r="B2669" s="50">
        <v>7</v>
      </c>
      <c r="C2669">
        <f t="shared" si="41"/>
        <v>12532</v>
      </c>
    </row>
    <row r="2670" spans="1:3">
      <c r="A2670" s="11">
        <v>45290</v>
      </c>
      <c r="B2670" s="50">
        <v>7</v>
      </c>
      <c r="C2670">
        <f t="shared" si="41"/>
        <v>12539</v>
      </c>
    </row>
    <row r="2671" spans="1:3">
      <c r="A2671" s="11">
        <v>45291</v>
      </c>
      <c r="B2671" s="50">
        <v>9</v>
      </c>
      <c r="C2671">
        <f t="shared" si="41"/>
        <v>12548</v>
      </c>
    </row>
    <row r="2672" spans="1:3">
      <c r="A2672" s="11">
        <v>45292</v>
      </c>
      <c r="B2672" s="50">
        <v>8</v>
      </c>
      <c r="C2672">
        <f t="shared" si="41"/>
        <v>12556</v>
      </c>
    </row>
    <row r="2673" spans="1:3">
      <c r="A2673" s="11">
        <v>45293</v>
      </c>
      <c r="B2673" s="50">
        <v>5</v>
      </c>
      <c r="C2673">
        <f t="shared" si="41"/>
        <v>12561</v>
      </c>
    </row>
    <row r="2674" spans="1:3">
      <c r="A2674" s="11">
        <v>45294</v>
      </c>
      <c r="B2674" s="50">
        <v>6</v>
      </c>
      <c r="C2674">
        <f t="shared" si="41"/>
        <v>12567</v>
      </c>
    </row>
    <row r="2675" spans="1:3">
      <c r="A2675" s="11">
        <v>45295</v>
      </c>
      <c r="B2675" s="50">
        <v>6</v>
      </c>
      <c r="C2675">
        <f t="shared" si="41"/>
        <v>12573</v>
      </c>
    </row>
    <row r="2676" spans="1:3">
      <c r="A2676" s="11">
        <v>45296</v>
      </c>
      <c r="B2676" s="50">
        <v>11</v>
      </c>
      <c r="C2676">
        <f t="shared" si="41"/>
        <v>12584</v>
      </c>
    </row>
    <row r="2677" spans="1:3">
      <c r="A2677" s="11">
        <v>45297</v>
      </c>
      <c r="B2677" s="50">
        <v>12</v>
      </c>
      <c r="C2677">
        <f t="shared" si="41"/>
        <v>12596</v>
      </c>
    </row>
    <row r="2678" spans="1:3">
      <c r="A2678" s="11">
        <v>45298</v>
      </c>
      <c r="B2678" s="50">
        <v>15</v>
      </c>
      <c r="C2678">
        <f t="shared" si="41"/>
        <v>12611</v>
      </c>
    </row>
    <row r="2679" spans="1:3">
      <c r="A2679" s="11">
        <v>45299</v>
      </c>
      <c r="B2679" s="50">
        <v>16</v>
      </c>
      <c r="C2679">
        <f t="shared" si="41"/>
        <v>12627</v>
      </c>
    </row>
    <row r="2680" spans="1:3">
      <c r="A2680" s="11">
        <v>45300</v>
      </c>
      <c r="B2680" s="50">
        <v>18</v>
      </c>
      <c r="C2680">
        <f t="shared" si="41"/>
        <v>12645</v>
      </c>
    </row>
    <row r="2681" spans="1:3">
      <c r="A2681" s="11">
        <v>45301</v>
      </c>
      <c r="B2681" s="50">
        <v>18</v>
      </c>
      <c r="C2681">
        <f t="shared" si="41"/>
        <v>12663</v>
      </c>
    </row>
    <row r="2682" spans="1:3">
      <c r="A2682" s="11">
        <v>45302</v>
      </c>
      <c r="B2682" s="50">
        <v>15</v>
      </c>
      <c r="C2682">
        <f t="shared" si="41"/>
        <v>12678</v>
      </c>
    </row>
    <row r="2683" spans="1:3">
      <c r="A2683" s="11">
        <v>45303</v>
      </c>
      <c r="B2683" s="50">
        <v>16</v>
      </c>
      <c r="C2683">
        <f t="shared" si="41"/>
        <v>12694</v>
      </c>
    </row>
    <row r="2684" spans="1:3">
      <c r="A2684" s="11">
        <v>45304</v>
      </c>
      <c r="B2684" s="50">
        <v>17</v>
      </c>
      <c r="C2684">
        <f t="shared" si="41"/>
        <v>12711</v>
      </c>
    </row>
    <row r="2685" spans="1:3">
      <c r="A2685" s="11">
        <v>45305</v>
      </c>
      <c r="B2685" s="50">
        <v>16</v>
      </c>
      <c r="C2685">
        <f t="shared" si="41"/>
        <v>12727</v>
      </c>
    </row>
    <row r="2686" spans="1:3">
      <c r="A2686" s="11">
        <v>45306</v>
      </c>
      <c r="B2686" s="50">
        <v>13</v>
      </c>
      <c r="C2686">
        <f t="shared" si="41"/>
        <v>12740</v>
      </c>
    </row>
    <row r="2687" spans="1:3">
      <c r="A2687" s="11">
        <v>45307</v>
      </c>
      <c r="B2687" s="50">
        <v>12</v>
      </c>
      <c r="C2687">
        <f t="shared" si="41"/>
        <v>12752</v>
      </c>
    </row>
    <row r="2688" spans="1:3">
      <c r="A2688" s="11">
        <v>45308</v>
      </c>
      <c r="B2688" s="50">
        <v>10</v>
      </c>
      <c r="C2688">
        <f t="shared" si="41"/>
        <v>12762</v>
      </c>
    </row>
    <row r="2689" spans="1:3">
      <c r="A2689" s="11">
        <v>45309</v>
      </c>
      <c r="B2689" s="50">
        <v>14</v>
      </c>
      <c r="C2689">
        <f t="shared" si="41"/>
        <v>12776</v>
      </c>
    </row>
    <row r="2690" spans="1:3">
      <c r="A2690" s="11">
        <v>45310</v>
      </c>
      <c r="B2690" s="50">
        <v>18</v>
      </c>
      <c r="C2690">
        <f t="shared" si="41"/>
        <v>12794</v>
      </c>
    </row>
    <row r="2691" spans="1:3">
      <c r="A2691" s="11">
        <v>45311</v>
      </c>
      <c r="B2691" s="50">
        <v>19</v>
      </c>
      <c r="C2691">
        <f t="shared" si="41"/>
        <v>12813</v>
      </c>
    </row>
    <row r="2692" spans="1:3">
      <c r="A2692" s="11">
        <v>45312</v>
      </c>
      <c r="B2692" s="50">
        <v>12</v>
      </c>
      <c r="C2692">
        <f t="shared" si="41"/>
        <v>12825</v>
      </c>
    </row>
    <row r="2693" spans="1:3">
      <c r="A2693" s="11">
        <v>45313</v>
      </c>
      <c r="B2693" s="50">
        <v>6</v>
      </c>
      <c r="C2693">
        <f t="shared" si="41"/>
        <v>12831</v>
      </c>
    </row>
    <row r="2694" spans="1:3">
      <c r="A2694" s="11">
        <v>45314</v>
      </c>
      <c r="B2694" s="50">
        <v>7</v>
      </c>
      <c r="C2694">
        <f t="shared" si="41"/>
        <v>12838</v>
      </c>
    </row>
    <row r="2695" spans="1:3">
      <c r="A2695" s="11">
        <v>45315</v>
      </c>
      <c r="B2695" s="50">
        <v>5</v>
      </c>
      <c r="C2695">
        <f t="shared" si="41"/>
        <v>12843</v>
      </c>
    </row>
    <row r="2696" spans="1:3">
      <c r="A2696" s="11">
        <v>45316</v>
      </c>
      <c r="B2696" s="50">
        <v>7</v>
      </c>
      <c r="C2696">
        <f t="shared" si="41"/>
        <v>12850</v>
      </c>
    </row>
    <row r="2697" spans="1:3">
      <c r="A2697" s="11">
        <v>45317</v>
      </c>
      <c r="B2697" s="50">
        <v>7</v>
      </c>
      <c r="C2697">
        <f t="shared" si="41"/>
        <v>12857</v>
      </c>
    </row>
    <row r="2698" spans="1:3">
      <c r="A2698" s="11">
        <v>45318</v>
      </c>
      <c r="B2698" s="50">
        <v>9</v>
      </c>
      <c r="C2698">
        <f t="shared" si="41"/>
        <v>12866</v>
      </c>
    </row>
    <row r="2699" spans="1:3">
      <c r="A2699" s="11">
        <v>45319</v>
      </c>
      <c r="B2699" s="50">
        <v>8</v>
      </c>
      <c r="C2699">
        <f t="shared" si="41"/>
        <v>12874</v>
      </c>
    </row>
    <row r="2700" spans="1:3">
      <c r="A2700" s="11">
        <v>45320</v>
      </c>
      <c r="B2700" s="50">
        <v>7</v>
      </c>
      <c r="C2700">
        <f t="shared" si="41"/>
        <v>12881</v>
      </c>
    </row>
    <row r="2701" spans="1:3">
      <c r="A2701" s="11">
        <v>45321</v>
      </c>
      <c r="B2701" s="50">
        <v>8</v>
      </c>
      <c r="C2701">
        <f t="shared" si="41"/>
        <v>12889</v>
      </c>
    </row>
    <row r="2702" spans="1:3">
      <c r="A2702" s="11">
        <v>45322</v>
      </c>
      <c r="B2702" s="50">
        <v>7</v>
      </c>
      <c r="C2702">
        <f t="shared" si="41"/>
        <v>12896</v>
      </c>
    </row>
    <row r="2703" spans="1:3">
      <c r="A2703" s="11">
        <v>45323</v>
      </c>
      <c r="B2703" s="50">
        <v>7</v>
      </c>
      <c r="C2703">
        <f t="shared" si="41"/>
        <v>12903</v>
      </c>
    </row>
    <row r="2704" spans="1:3">
      <c r="A2704" s="11">
        <v>45324</v>
      </c>
      <c r="B2704" s="50">
        <v>7</v>
      </c>
      <c r="C2704">
        <f t="shared" si="41"/>
        <v>12910</v>
      </c>
    </row>
    <row r="2705" spans="1:3">
      <c r="A2705" s="11">
        <v>45325</v>
      </c>
      <c r="B2705" s="50">
        <v>9</v>
      </c>
      <c r="C2705">
        <f t="shared" si="41"/>
        <v>12919</v>
      </c>
    </row>
    <row r="2706" spans="1:3">
      <c r="A2706" s="11">
        <v>45326</v>
      </c>
      <c r="B2706" s="50">
        <v>9</v>
      </c>
      <c r="C2706">
        <f t="shared" si="41"/>
        <v>12928</v>
      </c>
    </row>
    <row r="2707" spans="1:3">
      <c r="A2707" s="11">
        <v>45327</v>
      </c>
      <c r="B2707" s="50">
        <v>9</v>
      </c>
      <c r="C2707">
        <f t="shared" si="41"/>
        <v>12937</v>
      </c>
    </row>
    <row r="2708" spans="1:3">
      <c r="A2708" s="11">
        <v>45328</v>
      </c>
      <c r="B2708" s="50">
        <v>6</v>
      </c>
      <c r="C2708">
        <f t="shared" si="41"/>
        <v>12943</v>
      </c>
    </row>
    <row r="2709" spans="1:3">
      <c r="A2709" s="11">
        <v>45329</v>
      </c>
      <c r="B2709" s="50">
        <v>5</v>
      </c>
      <c r="C2709">
        <f t="shared" si="41"/>
        <v>12948</v>
      </c>
    </row>
    <row r="2710" spans="1:3">
      <c r="A2710" s="11">
        <v>45330</v>
      </c>
      <c r="B2710" s="50">
        <v>6</v>
      </c>
      <c r="C2710">
        <f t="shared" si="41"/>
        <v>12954</v>
      </c>
    </row>
    <row r="2711" spans="1:3">
      <c r="A2711" s="11">
        <v>45331</v>
      </c>
      <c r="B2711" s="50">
        <v>5</v>
      </c>
      <c r="C2711">
        <f t="shared" si="41"/>
        <v>12959</v>
      </c>
    </row>
    <row r="2712" spans="1:3">
      <c r="A2712" s="11">
        <v>45332</v>
      </c>
      <c r="B2712" s="50">
        <v>8</v>
      </c>
      <c r="C2712">
        <f t="shared" si="41"/>
        <v>12967</v>
      </c>
    </row>
    <row r="2713" spans="1:3">
      <c r="A2713" s="11">
        <v>45333</v>
      </c>
      <c r="B2713" s="50">
        <v>8</v>
      </c>
      <c r="C2713">
        <f t="shared" si="41"/>
        <v>12975</v>
      </c>
    </row>
    <row r="2714" spans="1:3">
      <c r="A2714" s="11">
        <v>45334</v>
      </c>
      <c r="B2714" s="50">
        <v>9</v>
      </c>
      <c r="C2714">
        <f t="shared" si="41"/>
        <v>12984</v>
      </c>
    </row>
    <row r="2715" spans="1:3">
      <c r="A2715" s="11">
        <v>45335</v>
      </c>
      <c r="B2715" s="50">
        <v>10</v>
      </c>
      <c r="C2715">
        <f t="shared" si="41"/>
        <v>12994</v>
      </c>
    </row>
    <row r="2716" spans="1:3">
      <c r="A2716" s="11">
        <v>45336</v>
      </c>
      <c r="B2716" s="50">
        <v>3</v>
      </c>
      <c r="C2716">
        <f t="shared" si="41"/>
        <v>12997</v>
      </c>
    </row>
    <row r="2717" spans="1:3">
      <c r="A2717" s="11">
        <v>45337</v>
      </c>
      <c r="B2717" s="50">
        <v>4</v>
      </c>
      <c r="C2717">
        <f t="shared" si="41"/>
        <v>13001</v>
      </c>
    </row>
    <row r="2718" spans="1:3">
      <c r="A2718" s="11">
        <v>45338</v>
      </c>
      <c r="B2718" s="50">
        <v>6</v>
      </c>
      <c r="C2718">
        <f t="shared" si="41"/>
        <v>13007</v>
      </c>
    </row>
    <row r="2719" spans="1:3">
      <c r="A2719" s="11">
        <v>45339</v>
      </c>
      <c r="B2719" s="50">
        <v>8</v>
      </c>
      <c r="C2719">
        <f t="shared" si="41"/>
        <v>13015</v>
      </c>
    </row>
    <row r="2720" spans="1:3">
      <c r="A2720" s="11">
        <v>45340</v>
      </c>
      <c r="B2720" s="50">
        <v>7</v>
      </c>
      <c r="C2720">
        <f t="shared" si="41"/>
        <v>13022</v>
      </c>
    </row>
    <row r="2721" spans="1:3">
      <c r="A2721" s="11">
        <v>45341</v>
      </c>
      <c r="B2721" s="50">
        <v>9</v>
      </c>
      <c r="C2721">
        <f t="shared" si="41"/>
        <v>13031</v>
      </c>
    </row>
    <row r="2722" spans="1:3">
      <c r="A2722" s="11">
        <v>45342</v>
      </c>
      <c r="B2722" s="50">
        <v>8</v>
      </c>
      <c r="C2722">
        <f t="shared" si="41"/>
        <v>13039</v>
      </c>
    </row>
    <row r="2723" spans="1:3">
      <c r="A2723" s="11">
        <v>45343</v>
      </c>
      <c r="B2723" s="50">
        <v>7</v>
      </c>
      <c r="C2723">
        <f t="shared" si="41"/>
        <v>13046</v>
      </c>
    </row>
    <row r="2724" spans="1:3">
      <c r="A2724" s="11">
        <v>45344</v>
      </c>
      <c r="B2724" s="50">
        <v>8</v>
      </c>
      <c r="C2724">
        <f t="shared" si="41"/>
        <v>13054</v>
      </c>
    </row>
    <row r="2725" spans="1:3">
      <c r="A2725" s="11">
        <v>45345</v>
      </c>
      <c r="B2725" s="50">
        <v>10</v>
      </c>
      <c r="C2725">
        <f t="shared" si="41"/>
        <v>13064</v>
      </c>
    </row>
    <row r="2726" spans="1:3">
      <c r="A2726" s="11">
        <v>45346</v>
      </c>
      <c r="B2726" s="50">
        <v>12</v>
      </c>
      <c r="C2726">
        <f t="shared" si="41"/>
        <v>13076</v>
      </c>
    </row>
    <row r="2727" spans="1:3">
      <c r="A2727" s="11">
        <v>45347</v>
      </c>
      <c r="B2727" s="50">
        <v>8</v>
      </c>
      <c r="C2727">
        <f t="shared" ref="C2727:C2790" si="42">C2726+B2727</f>
        <v>13084</v>
      </c>
    </row>
    <row r="2728" spans="1:3">
      <c r="A2728" s="11">
        <v>45348</v>
      </c>
      <c r="B2728" s="50">
        <v>10</v>
      </c>
      <c r="C2728">
        <f t="shared" si="42"/>
        <v>13094</v>
      </c>
    </row>
    <row r="2729" spans="1:3">
      <c r="A2729" s="11">
        <v>45349</v>
      </c>
      <c r="B2729" s="50">
        <v>10</v>
      </c>
      <c r="C2729">
        <f t="shared" si="42"/>
        <v>13104</v>
      </c>
    </row>
    <row r="2730" spans="1:3">
      <c r="A2730" s="11">
        <v>45350</v>
      </c>
      <c r="B2730" s="50">
        <v>11</v>
      </c>
      <c r="C2730">
        <f t="shared" si="42"/>
        <v>13115</v>
      </c>
    </row>
    <row r="2731" spans="1:3">
      <c r="A2731" s="11">
        <v>45351</v>
      </c>
      <c r="B2731" s="50">
        <v>7</v>
      </c>
      <c r="C2731">
        <f t="shared" si="42"/>
        <v>13122</v>
      </c>
    </row>
    <row r="2732" spans="1:3">
      <c r="A2732" s="11">
        <v>45352</v>
      </c>
      <c r="B2732" s="50">
        <v>10</v>
      </c>
      <c r="C2732">
        <f t="shared" si="42"/>
        <v>13132</v>
      </c>
    </row>
    <row r="2733" spans="1:3">
      <c r="A2733" s="11">
        <v>45353</v>
      </c>
      <c r="B2733" s="50">
        <v>10</v>
      </c>
      <c r="C2733">
        <f t="shared" si="42"/>
        <v>13142</v>
      </c>
    </row>
    <row r="2734" spans="1:3">
      <c r="A2734" s="11">
        <v>45354</v>
      </c>
      <c r="B2734" s="50">
        <v>12</v>
      </c>
      <c r="C2734">
        <f t="shared" si="42"/>
        <v>13154</v>
      </c>
    </row>
    <row r="2735" spans="1:3">
      <c r="A2735" s="11">
        <v>45355</v>
      </c>
      <c r="B2735" s="50">
        <v>13</v>
      </c>
      <c r="C2735">
        <f t="shared" si="42"/>
        <v>13167</v>
      </c>
    </row>
    <row r="2736" spans="1:3">
      <c r="A2736" s="11">
        <v>45356</v>
      </c>
      <c r="B2736" s="50">
        <v>10</v>
      </c>
      <c r="C2736">
        <f t="shared" si="42"/>
        <v>13177</v>
      </c>
    </row>
    <row r="2737" spans="1:3">
      <c r="A2737" s="11">
        <v>45357</v>
      </c>
      <c r="B2737" s="50">
        <v>11</v>
      </c>
      <c r="C2737">
        <f t="shared" si="42"/>
        <v>13188</v>
      </c>
    </row>
    <row r="2738" spans="1:3">
      <c r="A2738" s="11">
        <v>45358</v>
      </c>
      <c r="B2738" s="50">
        <v>9</v>
      </c>
      <c r="C2738">
        <f t="shared" si="42"/>
        <v>13197</v>
      </c>
    </row>
    <row r="2739" spans="1:3">
      <c r="A2739" s="11">
        <v>45359</v>
      </c>
      <c r="B2739" s="50">
        <v>9</v>
      </c>
      <c r="C2739">
        <f t="shared" si="42"/>
        <v>13206</v>
      </c>
    </row>
    <row r="2740" spans="1:3">
      <c r="A2740" s="11">
        <v>45360</v>
      </c>
      <c r="B2740" s="50">
        <v>10</v>
      </c>
      <c r="C2740">
        <f t="shared" si="42"/>
        <v>13216</v>
      </c>
    </row>
    <row r="2741" spans="1:3">
      <c r="A2741" s="11">
        <v>45361</v>
      </c>
      <c r="B2741" s="50">
        <v>11</v>
      </c>
      <c r="C2741">
        <f t="shared" si="42"/>
        <v>13227</v>
      </c>
    </row>
    <row r="2742" spans="1:3">
      <c r="A2742" s="11">
        <v>45362</v>
      </c>
      <c r="B2742" s="50">
        <v>9</v>
      </c>
      <c r="C2742">
        <f t="shared" si="42"/>
        <v>13236</v>
      </c>
    </row>
    <row r="2743" spans="1:3">
      <c r="A2743" s="11">
        <v>45363</v>
      </c>
      <c r="B2743" s="50">
        <v>7</v>
      </c>
      <c r="C2743">
        <f t="shared" si="42"/>
        <v>13243</v>
      </c>
    </row>
    <row r="2744" spans="1:3">
      <c r="A2744" s="11">
        <v>45364</v>
      </c>
      <c r="B2744" s="50">
        <v>5</v>
      </c>
      <c r="C2744">
        <f t="shared" si="42"/>
        <v>13248</v>
      </c>
    </row>
    <row r="2745" spans="1:3">
      <c r="A2745" s="11">
        <v>45365</v>
      </c>
      <c r="B2745" s="50">
        <v>6</v>
      </c>
      <c r="C2745">
        <f t="shared" si="42"/>
        <v>13254</v>
      </c>
    </row>
    <row r="2746" spans="1:3">
      <c r="A2746" s="11">
        <v>45366</v>
      </c>
      <c r="B2746" s="50">
        <v>4</v>
      </c>
      <c r="C2746">
        <f t="shared" si="42"/>
        <v>13258</v>
      </c>
    </row>
    <row r="2747" spans="1:3">
      <c r="A2747" s="11">
        <v>45367</v>
      </c>
      <c r="B2747" s="50">
        <v>4</v>
      </c>
      <c r="C2747">
        <f t="shared" si="42"/>
        <v>13262</v>
      </c>
    </row>
    <row r="2748" spans="1:3">
      <c r="A2748" s="11">
        <v>45368</v>
      </c>
      <c r="B2748" s="50">
        <v>4</v>
      </c>
      <c r="C2748">
        <f t="shared" si="42"/>
        <v>13266</v>
      </c>
    </row>
    <row r="2749" spans="1:3">
      <c r="A2749" s="11">
        <v>45369</v>
      </c>
      <c r="B2749" s="50">
        <v>5</v>
      </c>
      <c r="C2749">
        <f t="shared" si="42"/>
        <v>13271</v>
      </c>
    </row>
    <row r="2750" spans="1:3">
      <c r="A2750" s="11">
        <v>45370</v>
      </c>
      <c r="B2750" s="50">
        <v>7</v>
      </c>
      <c r="C2750">
        <f t="shared" si="42"/>
        <v>13278</v>
      </c>
    </row>
    <row r="2751" spans="1:3">
      <c r="A2751" s="11">
        <v>45371</v>
      </c>
      <c r="B2751" s="50">
        <v>6</v>
      </c>
      <c r="C2751">
        <f t="shared" si="42"/>
        <v>13284</v>
      </c>
    </row>
    <row r="2752" spans="1:3">
      <c r="A2752" s="11">
        <v>45372</v>
      </c>
      <c r="B2752" s="50">
        <v>4</v>
      </c>
      <c r="C2752">
        <f t="shared" si="42"/>
        <v>13288</v>
      </c>
    </row>
    <row r="2753" spans="1:3">
      <c r="A2753" s="11">
        <v>45373</v>
      </c>
      <c r="B2753" s="50">
        <v>6</v>
      </c>
      <c r="C2753">
        <f t="shared" si="42"/>
        <v>13294</v>
      </c>
    </row>
    <row r="2754" spans="1:3">
      <c r="A2754" s="11">
        <v>45374</v>
      </c>
      <c r="B2754" s="50">
        <v>10</v>
      </c>
      <c r="C2754">
        <f t="shared" si="42"/>
        <v>13304</v>
      </c>
    </row>
    <row r="2755" spans="1:3">
      <c r="A2755" s="11">
        <v>45375</v>
      </c>
      <c r="B2755" s="50">
        <v>9</v>
      </c>
      <c r="C2755">
        <f t="shared" si="42"/>
        <v>13313</v>
      </c>
    </row>
    <row r="2756" spans="1:3">
      <c r="A2756" s="11">
        <v>45376</v>
      </c>
      <c r="B2756" s="50">
        <v>9</v>
      </c>
      <c r="C2756">
        <f t="shared" si="42"/>
        <v>13322</v>
      </c>
    </row>
    <row r="2757" spans="1:3">
      <c r="A2757" s="11">
        <v>45377</v>
      </c>
      <c r="B2757" s="50">
        <v>8</v>
      </c>
      <c r="C2757">
        <f t="shared" si="42"/>
        <v>13330</v>
      </c>
    </row>
    <row r="2758" spans="1:3">
      <c r="A2758" s="11">
        <v>45378</v>
      </c>
      <c r="B2758" s="50">
        <v>10</v>
      </c>
      <c r="C2758">
        <f t="shared" si="42"/>
        <v>13340</v>
      </c>
    </row>
    <row r="2759" spans="1:3">
      <c r="A2759" s="11">
        <v>45379</v>
      </c>
      <c r="B2759" s="50">
        <v>9</v>
      </c>
      <c r="C2759">
        <f t="shared" si="42"/>
        <v>13349</v>
      </c>
    </row>
    <row r="2760" spans="1:3">
      <c r="A2760" s="11">
        <v>45380</v>
      </c>
      <c r="B2760" s="50">
        <v>7</v>
      </c>
      <c r="C2760">
        <f t="shared" si="42"/>
        <v>13356</v>
      </c>
    </row>
    <row r="2761" spans="1:3">
      <c r="A2761" s="11">
        <v>45381</v>
      </c>
      <c r="B2761" s="50">
        <v>7</v>
      </c>
      <c r="C2761">
        <f t="shared" si="42"/>
        <v>13363</v>
      </c>
    </row>
    <row r="2762" spans="1:3">
      <c r="A2762" s="11">
        <v>45382</v>
      </c>
      <c r="B2762" s="50">
        <v>7</v>
      </c>
      <c r="C2762">
        <f t="shared" si="42"/>
        <v>13370</v>
      </c>
    </row>
    <row r="2763" spans="1:3">
      <c r="A2763" s="11">
        <v>45383</v>
      </c>
      <c r="B2763" s="50">
        <v>8</v>
      </c>
      <c r="C2763">
        <f t="shared" si="42"/>
        <v>13378</v>
      </c>
    </row>
    <row r="2764" spans="1:3">
      <c r="A2764" s="11">
        <v>45384</v>
      </c>
      <c r="B2764" s="50">
        <v>6</v>
      </c>
      <c r="C2764">
        <f t="shared" si="42"/>
        <v>13384</v>
      </c>
    </row>
    <row r="2765" spans="1:3">
      <c r="A2765" s="11">
        <v>45385</v>
      </c>
      <c r="B2765" s="50">
        <v>5</v>
      </c>
      <c r="C2765">
        <f t="shared" si="42"/>
        <v>13389</v>
      </c>
    </row>
    <row r="2766" spans="1:3">
      <c r="A2766" s="11">
        <v>45386</v>
      </c>
      <c r="B2766" s="50">
        <v>3</v>
      </c>
      <c r="C2766">
        <f t="shared" si="42"/>
        <v>13392</v>
      </c>
    </row>
    <row r="2767" spans="1:3">
      <c r="A2767" s="11">
        <v>45387</v>
      </c>
      <c r="B2767" s="50">
        <v>2</v>
      </c>
      <c r="C2767">
        <f t="shared" si="42"/>
        <v>13394</v>
      </c>
    </row>
    <row r="2768" spans="1:3">
      <c r="A2768" s="11">
        <v>45388</v>
      </c>
      <c r="B2768" s="50">
        <v>1</v>
      </c>
      <c r="C2768">
        <f t="shared" si="42"/>
        <v>13395</v>
      </c>
    </row>
    <row r="2769" spans="1:3">
      <c r="A2769" s="11">
        <v>45389</v>
      </c>
      <c r="B2769" s="50">
        <v>5</v>
      </c>
      <c r="C2769">
        <f t="shared" si="42"/>
        <v>13400</v>
      </c>
    </row>
    <row r="2770" spans="1:3">
      <c r="A2770" s="11">
        <v>45390</v>
      </c>
      <c r="B2770" s="50">
        <v>5</v>
      </c>
      <c r="C2770">
        <f t="shared" si="42"/>
        <v>13405</v>
      </c>
    </row>
    <row r="2771" spans="1:3">
      <c r="A2771" s="11">
        <v>45391</v>
      </c>
      <c r="B2771" s="50">
        <v>7</v>
      </c>
      <c r="C2771">
        <f t="shared" si="42"/>
        <v>13412</v>
      </c>
    </row>
    <row r="2772" spans="1:3">
      <c r="A2772" s="11">
        <v>45392</v>
      </c>
      <c r="B2772" s="50">
        <v>8</v>
      </c>
      <c r="C2772">
        <f t="shared" si="42"/>
        <v>13420</v>
      </c>
    </row>
    <row r="2773" spans="1:3">
      <c r="A2773" s="11">
        <v>45393</v>
      </c>
      <c r="B2773" s="50">
        <v>3</v>
      </c>
      <c r="C2773">
        <f t="shared" si="42"/>
        <v>13423</v>
      </c>
    </row>
    <row r="2774" spans="1:3">
      <c r="A2774" s="11">
        <v>45394</v>
      </c>
      <c r="B2774" s="50">
        <v>4</v>
      </c>
      <c r="C2774">
        <f t="shared" si="42"/>
        <v>13427</v>
      </c>
    </row>
    <row r="2775" spans="1:3">
      <c r="A2775" s="11">
        <v>45395</v>
      </c>
      <c r="B2775" s="50">
        <v>3</v>
      </c>
      <c r="C2775">
        <f t="shared" si="42"/>
        <v>13430</v>
      </c>
    </row>
    <row r="2776" spans="1:3">
      <c r="A2776" s="11">
        <v>45396</v>
      </c>
      <c r="B2776" s="50">
        <v>3</v>
      </c>
      <c r="C2776">
        <f t="shared" si="42"/>
        <v>13433</v>
      </c>
    </row>
    <row r="2777" spans="1:3">
      <c r="A2777" s="11">
        <v>45397</v>
      </c>
      <c r="B2777" s="50">
        <v>8</v>
      </c>
      <c r="C2777">
        <f t="shared" si="42"/>
        <v>13441</v>
      </c>
    </row>
    <row r="2778" spans="1:3">
      <c r="A2778" s="11">
        <v>45398</v>
      </c>
      <c r="B2778" s="50">
        <v>8</v>
      </c>
      <c r="C2778">
        <f t="shared" si="42"/>
        <v>13449</v>
      </c>
    </row>
    <row r="2779" spans="1:3">
      <c r="A2779" s="11">
        <v>45399</v>
      </c>
      <c r="B2779" s="50">
        <v>8</v>
      </c>
      <c r="C2779">
        <f t="shared" si="42"/>
        <v>13457</v>
      </c>
    </row>
    <row r="2780" spans="1:3">
      <c r="A2780" s="11">
        <v>45400</v>
      </c>
      <c r="B2780" s="50">
        <v>7</v>
      </c>
      <c r="C2780">
        <f t="shared" si="42"/>
        <v>13464</v>
      </c>
    </row>
    <row r="2781" spans="1:3">
      <c r="A2781" s="11">
        <v>45401</v>
      </c>
      <c r="B2781" s="50">
        <v>8</v>
      </c>
      <c r="C2781">
        <f t="shared" si="42"/>
        <v>13472</v>
      </c>
    </row>
    <row r="2782" spans="1:3">
      <c r="A2782" s="11">
        <v>45402</v>
      </c>
      <c r="B2782" s="50">
        <v>7</v>
      </c>
      <c r="C2782">
        <f t="shared" si="42"/>
        <v>13479</v>
      </c>
    </row>
    <row r="2783" spans="1:3">
      <c r="A2783" s="11">
        <v>45403</v>
      </c>
      <c r="B2783" s="50">
        <v>9</v>
      </c>
      <c r="C2783">
        <f t="shared" si="42"/>
        <v>13488</v>
      </c>
    </row>
    <row r="2784" spans="1:3">
      <c r="A2784" s="11">
        <v>45404</v>
      </c>
      <c r="B2784" s="50">
        <v>10</v>
      </c>
      <c r="C2784">
        <f t="shared" si="42"/>
        <v>13498</v>
      </c>
    </row>
    <row r="2785" spans="1:3">
      <c r="A2785" s="11">
        <v>45405</v>
      </c>
      <c r="B2785" s="50">
        <v>8</v>
      </c>
      <c r="C2785">
        <f t="shared" si="42"/>
        <v>13506</v>
      </c>
    </row>
    <row r="2786" spans="1:3">
      <c r="A2786" s="11">
        <v>45406</v>
      </c>
      <c r="B2786" s="50">
        <v>7</v>
      </c>
      <c r="C2786">
        <f t="shared" si="42"/>
        <v>13513</v>
      </c>
    </row>
    <row r="2787" spans="1:3">
      <c r="A2787" s="11">
        <v>45407</v>
      </c>
      <c r="B2787" s="50">
        <v>8</v>
      </c>
      <c r="C2787">
        <f t="shared" si="42"/>
        <v>13521</v>
      </c>
    </row>
    <row r="2788" spans="1:3">
      <c r="A2788" s="11">
        <v>45408</v>
      </c>
      <c r="B2788" s="50">
        <v>8</v>
      </c>
      <c r="C2788">
        <f t="shared" si="42"/>
        <v>13529</v>
      </c>
    </row>
    <row r="2789" spans="1:3">
      <c r="A2789" s="11">
        <v>45409</v>
      </c>
      <c r="B2789" s="50">
        <v>9</v>
      </c>
      <c r="C2789">
        <f t="shared" si="42"/>
        <v>13538</v>
      </c>
    </row>
    <row r="2790" spans="1:3">
      <c r="A2790" s="11">
        <v>45410</v>
      </c>
      <c r="B2790" s="50">
        <v>7</v>
      </c>
      <c r="C2790">
        <f t="shared" si="42"/>
        <v>13545</v>
      </c>
    </row>
    <row r="2791" spans="1:3">
      <c r="A2791" s="11">
        <v>45411</v>
      </c>
      <c r="B2791" s="50">
        <v>7</v>
      </c>
      <c r="C2791">
        <f t="shared" ref="C2791:C2854" si="43">C2790+B2791</f>
        <v>13552</v>
      </c>
    </row>
    <row r="2792" spans="1:3">
      <c r="A2792" s="11">
        <v>45412</v>
      </c>
      <c r="B2792" s="50">
        <v>6</v>
      </c>
      <c r="C2792">
        <f t="shared" si="43"/>
        <v>13558</v>
      </c>
    </row>
    <row r="2793" spans="1:3">
      <c r="A2793" s="11">
        <v>45413</v>
      </c>
      <c r="B2793" s="50">
        <v>7</v>
      </c>
      <c r="C2793">
        <f t="shared" si="43"/>
        <v>13565</v>
      </c>
    </row>
    <row r="2794" spans="1:3">
      <c r="A2794" s="11">
        <v>45414</v>
      </c>
      <c r="B2794" s="50">
        <v>5</v>
      </c>
      <c r="C2794">
        <f t="shared" si="43"/>
        <v>13570</v>
      </c>
    </row>
    <row r="2795" spans="1:3">
      <c r="A2795" s="11">
        <v>45415</v>
      </c>
      <c r="B2795" s="50">
        <v>7</v>
      </c>
      <c r="C2795">
        <f t="shared" si="43"/>
        <v>13577</v>
      </c>
    </row>
    <row r="2796" spans="1:3">
      <c r="A2796" s="11">
        <v>45416</v>
      </c>
      <c r="B2796" s="50">
        <v>5</v>
      </c>
      <c r="C2796">
        <f t="shared" si="43"/>
        <v>13582</v>
      </c>
    </row>
    <row r="2797" spans="1:3">
      <c r="A2797" s="11">
        <v>45417</v>
      </c>
      <c r="B2797" s="50">
        <v>5</v>
      </c>
      <c r="C2797">
        <f t="shared" si="43"/>
        <v>13587</v>
      </c>
    </row>
    <row r="2798" spans="1:3">
      <c r="A2798" s="11">
        <v>45418</v>
      </c>
      <c r="B2798" s="50">
        <v>6</v>
      </c>
      <c r="C2798">
        <f t="shared" si="43"/>
        <v>13593</v>
      </c>
    </row>
    <row r="2799" spans="1:3">
      <c r="A2799" s="11">
        <v>45419</v>
      </c>
      <c r="B2799" s="50">
        <v>3</v>
      </c>
      <c r="C2799">
        <f t="shared" si="43"/>
        <v>13596</v>
      </c>
    </row>
    <row r="2800" spans="1:3">
      <c r="A2800" s="11">
        <v>45420</v>
      </c>
      <c r="B2800" s="50">
        <v>4</v>
      </c>
      <c r="C2800">
        <f t="shared" si="43"/>
        <v>13600</v>
      </c>
    </row>
    <row r="2801" spans="1:3">
      <c r="A2801" s="11">
        <v>45421</v>
      </c>
      <c r="B2801" s="50">
        <v>3</v>
      </c>
      <c r="C2801">
        <f t="shared" si="43"/>
        <v>13603</v>
      </c>
    </row>
    <row r="2802" spans="1:3">
      <c r="A2802" s="11">
        <v>45422</v>
      </c>
      <c r="B2802" s="50">
        <v>2</v>
      </c>
      <c r="C2802">
        <f t="shared" si="43"/>
        <v>13605</v>
      </c>
    </row>
    <row r="2803" spans="1:3">
      <c r="A2803" s="11">
        <v>45423</v>
      </c>
      <c r="B2803" s="50">
        <v>1</v>
      </c>
      <c r="C2803">
        <f t="shared" si="43"/>
        <v>13606</v>
      </c>
    </row>
    <row r="2804" spans="1:3">
      <c r="A2804" s="11">
        <v>45424</v>
      </c>
      <c r="B2804" s="50">
        <v>1</v>
      </c>
      <c r="C2804">
        <f t="shared" si="43"/>
        <v>13607</v>
      </c>
    </row>
    <row r="2805" spans="1:3">
      <c r="A2805" s="11">
        <v>45425</v>
      </c>
      <c r="B2805" s="50">
        <v>2</v>
      </c>
      <c r="C2805">
        <f t="shared" si="43"/>
        <v>13609</v>
      </c>
    </row>
    <row r="2806" spans="1:3">
      <c r="A2806" s="11">
        <v>45426</v>
      </c>
      <c r="B2806" s="50">
        <v>4</v>
      </c>
      <c r="C2806">
        <f t="shared" si="43"/>
        <v>13613</v>
      </c>
    </row>
    <row r="2807" spans="1:3">
      <c r="A2807" s="11">
        <v>45427</v>
      </c>
      <c r="B2807" s="50">
        <v>5</v>
      </c>
      <c r="C2807">
        <f t="shared" si="43"/>
        <v>13618</v>
      </c>
    </row>
    <row r="2808" spans="1:3">
      <c r="A2808" s="11">
        <v>45428</v>
      </c>
      <c r="B2808" s="50">
        <v>5</v>
      </c>
      <c r="C2808">
        <f t="shared" si="43"/>
        <v>13623</v>
      </c>
    </row>
    <row r="2809" spans="1:3">
      <c r="A2809" s="11">
        <v>45429</v>
      </c>
      <c r="B2809" s="50">
        <v>4</v>
      </c>
      <c r="C2809">
        <f t="shared" si="43"/>
        <v>13627</v>
      </c>
    </row>
    <row r="2810" spans="1:3">
      <c r="A2810" s="11">
        <v>45430</v>
      </c>
      <c r="B2810" s="50">
        <v>4</v>
      </c>
      <c r="C2810">
        <f t="shared" si="43"/>
        <v>13631</v>
      </c>
    </row>
    <row r="2811" spans="1:3">
      <c r="A2811" s="11">
        <v>45431</v>
      </c>
      <c r="B2811" s="50">
        <v>4</v>
      </c>
      <c r="C2811">
        <f t="shared" si="43"/>
        <v>13635</v>
      </c>
    </row>
    <row r="2812" spans="1:3">
      <c r="A2812" s="11">
        <v>45432</v>
      </c>
      <c r="B2812" s="50">
        <v>3</v>
      </c>
      <c r="C2812">
        <f t="shared" si="43"/>
        <v>13638</v>
      </c>
    </row>
    <row r="2813" spans="1:3">
      <c r="A2813" s="11">
        <v>45433</v>
      </c>
      <c r="B2813" s="50">
        <v>2</v>
      </c>
      <c r="C2813">
        <f t="shared" si="43"/>
        <v>13640</v>
      </c>
    </row>
    <row r="2814" spans="1:3">
      <c r="A2814" s="11">
        <v>45434</v>
      </c>
      <c r="B2814" s="50">
        <v>3</v>
      </c>
      <c r="C2814">
        <f t="shared" si="43"/>
        <v>13643</v>
      </c>
    </row>
    <row r="2815" spans="1:3">
      <c r="A2815" s="11">
        <v>45435</v>
      </c>
      <c r="B2815" s="50">
        <v>3</v>
      </c>
      <c r="C2815">
        <f t="shared" si="43"/>
        <v>13646</v>
      </c>
    </row>
    <row r="2816" spans="1:3">
      <c r="A2816" s="11">
        <v>45436</v>
      </c>
      <c r="B2816" s="50">
        <v>3</v>
      </c>
      <c r="C2816">
        <f t="shared" si="43"/>
        <v>13649</v>
      </c>
    </row>
    <row r="2817" spans="1:3">
      <c r="A2817" s="11">
        <v>45437</v>
      </c>
      <c r="B2817" s="50">
        <v>3</v>
      </c>
      <c r="C2817">
        <f t="shared" si="43"/>
        <v>13652</v>
      </c>
    </row>
    <row r="2818" spans="1:3">
      <c r="A2818" s="11">
        <v>45438</v>
      </c>
      <c r="B2818" s="50">
        <v>2</v>
      </c>
      <c r="C2818">
        <f t="shared" si="43"/>
        <v>13654</v>
      </c>
    </row>
    <row r="2819" spans="1:3">
      <c r="A2819" s="11">
        <v>45439</v>
      </c>
      <c r="B2819" s="50">
        <v>3</v>
      </c>
      <c r="C2819">
        <f t="shared" si="43"/>
        <v>13657</v>
      </c>
    </row>
    <row r="2820" spans="1:3">
      <c r="A2820" s="11">
        <v>45440</v>
      </c>
      <c r="B2820" s="50">
        <v>2</v>
      </c>
      <c r="C2820">
        <f t="shared" si="43"/>
        <v>13659</v>
      </c>
    </row>
    <row r="2821" spans="1:3">
      <c r="A2821" s="11">
        <v>45441</v>
      </c>
      <c r="B2821" s="50">
        <v>2</v>
      </c>
      <c r="C2821">
        <f t="shared" si="43"/>
        <v>13661</v>
      </c>
    </row>
    <row r="2822" spans="1:3">
      <c r="A2822" s="11">
        <v>45442</v>
      </c>
      <c r="B2822" s="50">
        <v>2</v>
      </c>
      <c r="C2822">
        <f t="shared" si="43"/>
        <v>13663</v>
      </c>
    </row>
    <row r="2823" spans="1:3">
      <c r="A2823" s="11">
        <v>45443</v>
      </c>
      <c r="B2823" s="50">
        <v>3</v>
      </c>
      <c r="C2823">
        <f t="shared" si="43"/>
        <v>13666</v>
      </c>
    </row>
    <row r="2824" spans="1:3">
      <c r="A2824" s="11">
        <v>45444</v>
      </c>
      <c r="C2824">
        <f t="shared" si="43"/>
        <v>13666</v>
      </c>
    </row>
    <row r="2825" spans="1:3">
      <c r="A2825" s="11">
        <v>45445</v>
      </c>
      <c r="C2825">
        <f t="shared" si="43"/>
        <v>13666</v>
      </c>
    </row>
    <row r="2826" spans="1:3">
      <c r="A2826" s="11">
        <v>45446</v>
      </c>
      <c r="C2826">
        <f t="shared" si="43"/>
        <v>13666</v>
      </c>
    </row>
    <row r="2827" spans="1:3">
      <c r="A2827" s="11">
        <v>45447</v>
      </c>
      <c r="C2827">
        <f t="shared" si="43"/>
        <v>13666</v>
      </c>
    </row>
    <row r="2828" spans="1:3">
      <c r="A2828" s="11">
        <v>45448</v>
      </c>
      <c r="C2828">
        <f t="shared" si="43"/>
        <v>13666</v>
      </c>
    </row>
    <row r="2829" spans="1:3">
      <c r="A2829" s="11">
        <v>45449</v>
      </c>
      <c r="C2829">
        <f t="shared" si="43"/>
        <v>13666</v>
      </c>
    </row>
    <row r="2830" spans="1:3">
      <c r="A2830" s="11">
        <v>45450</v>
      </c>
      <c r="C2830">
        <f t="shared" si="43"/>
        <v>13666</v>
      </c>
    </row>
    <row r="2831" spans="1:3">
      <c r="A2831" s="11">
        <v>45451</v>
      </c>
      <c r="C2831">
        <f t="shared" si="43"/>
        <v>13666</v>
      </c>
    </row>
    <row r="2832" spans="1:3">
      <c r="A2832" s="11">
        <v>45452</v>
      </c>
      <c r="C2832">
        <f t="shared" si="43"/>
        <v>13666</v>
      </c>
    </row>
    <row r="2833" spans="1:3">
      <c r="A2833" s="11">
        <v>45453</v>
      </c>
      <c r="C2833">
        <f t="shared" si="43"/>
        <v>13666</v>
      </c>
    </row>
    <row r="2834" spans="1:3">
      <c r="A2834" s="11">
        <v>45454</v>
      </c>
      <c r="C2834">
        <f t="shared" si="43"/>
        <v>13666</v>
      </c>
    </row>
    <row r="2835" spans="1:3">
      <c r="A2835" s="11">
        <v>45455</v>
      </c>
      <c r="C2835">
        <f t="shared" si="43"/>
        <v>13666</v>
      </c>
    </row>
    <row r="2836" spans="1:3">
      <c r="A2836" s="11">
        <v>45456</v>
      </c>
      <c r="C2836">
        <f t="shared" si="43"/>
        <v>13666</v>
      </c>
    </row>
    <row r="2837" spans="1:3">
      <c r="A2837" s="11">
        <v>45457</v>
      </c>
      <c r="C2837">
        <f t="shared" si="43"/>
        <v>13666</v>
      </c>
    </row>
    <row r="2838" spans="1:3">
      <c r="A2838" s="11">
        <v>45458</v>
      </c>
      <c r="C2838">
        <f t="shared" si="43"/>
        <v>13666</v>
      </c>
    </row>
    <row r="2839" spans="1:3">
      <c r="A2839" s="11">
        <v>45459</v>
      </c>
      <c r="C2839">
        <f t="shared" si="43"/>
        <v>13666</v>
      </c>
    </row>
    <row r="2840" spans="1:3">
      <c r="A2840" s="11">
        <v>45460</v>
      </c>
      <c r="C2840">
        <f t="shared" si="43"/>
        <v>13666</v>
      </c>
    </row>
    <row r="2841" spans="1:3">
      <c r="A2841" s="11">
        <v>45461</v>
      </c>
      <c r="C2841">
        <f t="shared" si="43"/>
        <v>13666</v>
      </c>
    </row>
    <row r="2842" spans="1:3">
      <c r="A2842" s="11">
        <v>45462</v>
      </c>
      <c r="C2842">
        <f t="shared" si="43"/>
        <v>13666</v>
      </c>
    </row>
    <row r="2843" spans="1:3">
      <c r="A2843" s="11">
        <v>45463</v>
      </c>
      <c r="C2843">
        <f t="shared" si="43"/>
        <v>13666</v>
      </c>
    </row>
    <row r="2844" spans="1:3">
      <c r="A2844" s="11">
        <v>45464</v>
      </c>
      <c r="C2844">
        <f t="shared" si="43"/>
        <v>13666</v>
      </c>
    </row>
    <row r="2845" spans="1:3">
      <c r="A2845" s="11">
        <v>45465</v>
      </c>
      <c r="C2845">
        <f t="shared" si="43"/>
        <v>13666</v>
      </c>
    </row>
    <row r="2846" spans="1:3">
      <c r="A2846" s="11">
        <v>45466</v>
      </c>
      <c r="C2846">
        <f t="shared" si="43"/>
        <v>13666</v>
      </c>
    </row>
    <row r="2847" spans="1:3">
      <c r="A2847" s="11">
        <v>45467</v>
      </c>
      <c r="C2847">
        <f t="shared" si="43"/>
        <v>13666</v>
      </c>
    </row>
    <row r="2848" spans="1:3">
      <c r="A2848" s="11">
        <v>45468</v>
      </c>
      <c r="C2848">
        <f t="shared" si="43"/>
        <v>13666</v>
      </c>
    </row>
    <row r="2849" spans="1:3">
      <c r="A2849" s="11">
        <v>45469</v>
      </c>
      <c r="C2849">
        <f t="shared" si="43"/>
        <v>13666</v>
      </c>
    </row>
    <row r="2850" spans="1:3">
      <c r="A2850" s="11">
        <v>45470</v>
      </c>
      <c r="C2850">
        <f t="shared" si="43"/>
        <v>13666</v>
      </c>
    </row>
    <row r="2851" spans="1:3">
      <c r="A2851" s="11">
        <v>45471</v>
      </c>
      <c r="C2851">
        <f t="shared" si="43"/>
        <v>13666</v>
      </c>
    </row>
    <row r="2852" spans="1:3">
      <c r="A2852" s="11">
        <v>45472</v>
      </c>
      <c r="C2852">
        <f t="shared" si="43"/>
        <v>13666</v>
      </c>
    </row>
    <row r="2853" spans="1:3">
      <c r="A2853" s="11">
        <v>45473</v>
      </c>
      <c r="C2853">
        <f t="shared" si="43"/>
        <v>13666</v>
      </c>
    </row>
    <row r="2854" spans="1:3">
      <c r="A2854" s="11">
        <v>45474</v>
      </c>
      <c r="C2854">
        <f t="shared" si="43"/>
        <v>13666</v>
      </c>
    </row>
    <row r="2855" spans="1:3">
      <c r="A2855" s="11">
        <v>45475</v>
      </c>
      <c r="C2855">
        <f t="shared" ref="C2855:C2918" si="44">C2854+B2855</f>
        <v>13666</v>
      </c>
    </row>
    <row r="2856" spans="1:3">
      <c r="A2856" s="11">
        <v>45476</v>
      </c>
      <c r="C2856">
        <f t="shared" si="44"/>
        <v>13666</v>
      </c>
    </row>
    <row r="2857" spans="1:3">
      <c r="A2857" s="11">
        <v>45477</v>
      </c>
      <c r="C2857">
        <f t="shared" si="44"/>
        <v>13666</v>
      </c>
    </row>
    <row r="2858" spans="1:3">
      <c r="A2858" s="11">
        <v>45478</v>
      </c>
      <c r="C2858">
        <f t="shared" si="44"/>
        <v>13666</v>
      </c>
    </row>
    <row r="2859" spans="1:3">
      <c r="A2859" s="11">
        <v>45479</v>
      </c>
      <c r="C2859">
        <f t="shared" si="44"/>
        <v>13666</v>
      </c>
    </row>
    <row r="2860" spans="1:3">
      <c r="A2860" s="11">
        <v>45480</v>
      </c>
      <c r="C2860">
        <f t="shared" si="44"/>
        <v>13666</v>
      </c>
    </row>
    <row r="2861" spans="1:3">
      <c r="A2861" s="11">
        <v>45481</v>
      </c>
      <c r="C2861">
        <f t="shared" si="44"/>
        <v>13666</v>
      </c>
    </row>
    <row r="2862" spans="1:3">
      <c r="A2862" s="11">
        <v>45482</v>
      </c>
      <c r="C2862">
        <f t="shared" si="44"/>
        <v>13666</v>
      </c>
    </row>
    <row r="2863" spans="1:3">
      <c r="A2863" s="11">
        <v>45483</v>
      </c>
      <c r="C2863">
        <f t="shared" si="44"/>
        <v>13666</v>
      </c>
    </row>
    <row r="2864" spans="1:3">
      <c r="A2864" s="11">
        <v>45484</v>
      </c>
      <c r="C2864">
        <f t="shared" si="44"/>
        <v>13666</v>
      </c>
    </row>
    <row r="2865" spans="1:3">
      <c r="A2865" s="11">
        <v>45485</v>
      </c>
      <c r="C2865">
        <f t="shared" si="44"/>
        <v>13666</v>
      </c>
    </row>
    <row r="2866" spans="1:3">
      <c r="A2866" s="11">
        <v>45486</v>
      </c>
      <c r="C2866">
        <f t="shared" si="44"/>
        <v>13666</v>
      </c>
    </row>
    <row r="2867" spans="1:3">
      <c r="A2867" s="11">
        <v>45487</v>
      </c>
      <c r="C2867">
        <f t="shared" si="44"/>
        <v>13666</v>
      </c>
    </row>
    <row r="2868" spans="1:3">
      <c r="A2868" s="11">
        <v>45488</v>
      </c>
      <c r="C2868">
        <f t="shared" si="44"/>
        <v>13666</v>
      </c>
    </row>
    <row r="2869" spans="1:3">
      <c r="A2869" s="11">
        <v>45489</v>
      </c>
      <c r="C2869">
        <f t="shared" si="44"/>
        <v>13666</v>
      </c>
    </row>
    <row r="2870" spans="1:3">
      <c r="A2870" s="11">
        <v>45490</v>
      </c>
      <c r="C2870">
        <f t="shared" si="44"/>
        <v>13666</v>
      </c>
    </row>
    <row r="2871" spans="1:3">
      <c r="A2871" s="11">
        <v>45491</v>
      </c>
      <c r="C2871">
        <f t="shared" si="44"/>
        <v>13666</v>
      </c>
    </row>
    <row r="2872" spans="1:3">
      <c r="A2872" s="11">
        <v>45492</v>
      </c>
      <c r="C2872">
        <f t="shared" si="44"/>
        <v>13666</v>
      </c>
    </row>
    <row r="2873" spans="1:3">
      <c r="A2873" s="11">
        <v>45493</v>
      </c>
      <c r="C2873">
        <f t="shared" si="44"/>
        <v>13666</v>
      </c>
    </row>
    <row r="2874" spans="1:3">
      <c r="A2874" s="11">
        <v>45494</v>
      </c>
      <c r="C2874">
        <f t="shared" si="44"/>
        <v>13666</v>
      </c>
    </row>
    <row r="2875" spans="1:3">
      <c r="A2875" s="11">
        <v>45495</v>
      </c>
      <c r="C2875">
        <f t="shared" si="44"/>
        <v>13666</v>
      </c>
    </row>
    <row r="2876" spans="1:3">
      <c r="A2876" s="11">
        <v>45496</v>
      </c>
      <c r="C2876">
        <f t="shared" si="44"/>
        <v>13666</v>
      </c>
    </row>
    <row r="2877" spans="1:3">
      <c r="A2877" s="11">
        <v>45497</v>
      </c>
      <c r="C2877">
        <f t="shared" si="44"/>
        <v>13666</v>
      </c>
    </row>
    <row r="2878" spans="1:3">
      <c r="A2878" s="11">
        <v>45498</v>
      </c>
      <c r="C2878">
        <f t="shared" si="44"/>
        <v>13666</v>
      </c>
    </row>
    <row r="2879" spans="1:3">
      <c r="A2879" s="11">
        <v>45499</v>
      </c>
      <c r="C2879">
        <f t="shared" si="44"/>
        <v>13666</v>
      </c>
    </row>
    <row r="2880" spans="1:3">
      <c r="A2880" s="11">
        <v>45500</v>
      </c>
      <c r="C2880">
        <f t="shared" si="44"/>
        <v>13666</v>
      </c>
    </row>
    <row r="2881" spans="1:3">
      <c r="A2881" s="11">
        <v>45501</v>
      </c>
      <c r="C2881">
        <f t="shared" si="44"/>
        <v>13666</v>
      </c>
    </row>
    <row r="2882" spans="1:3">
      <c r="A2882" s="11">
        <v>45502</v>
      </c>
      <c r="C2882">
        <f t="shared" si="44"/>
        <v>13666</v>
      </c>
    </row>
    <row r="2883" spans="1:3">
      <c r="A2883" s="11">
        <v>45503</v>
      </c>
      <c r="C2883">
        <f t="shared" si="44"/>
        <v>13666</v>
      </c>
    </row>
    <row r="2884" spans="1:3">
      <c r="A2884" s="11">
        <v>45504</v>
      </c>
      <c r="C2884">
        <f t="shared" si="44"/>
        <v>13666</v>
      </c>
    </row>
    <row r="2885" spans="1:3">
      <c r="A2885" s="11">
        <v>45505</v>
      </c>
      <c r="C2885">
        <f t="shared" si="44"/>
        <v>13666</v>
      </c>
    </row>
    <row r="2886" spans="1:3">
      <c r="A2886" s="11">
        <v>45506</v>
      </c>
      <c r="C2886">
        <f t="shared" si="44"/>
        <v>13666</v>
      </c>
    </row>
    <row r="2887" spans="1:3">
      <c r="A2887" s="11">
        <v>45507</v>
      </c>
      <c r="C2887">
        <f t="shared" si="44"/>
        <v>13666</v>
      </c>
    </row>
    <row r="2888" spans="1:3">
      <c r="A2888" s="11">
        <v>45508</v>
      </c>
      <c r="C2888">
        <f t="shared" si="44"/>
        <v>13666</v>
      </c>
    </row>
    <row r="2889" spans="1:3">
      <c r="A2889" s="11">
        <v>45509</v>
      </c>
      <c r="C2889">
        <f t="shared" si="44"/>
        <v>13666</v>
      </c>
    </row>
    <row r="2890" spans="1:3">
      <c r="A2890" s="11">
        <v>45510</v>
      </c>
      <c r="C2890">
        <f t="shared" si="44"/>
        <v>13666</v>
      </c>
    </row>
    <row r="2891" spans="1:3">
      <c r="A2891" s="11">
        <v>45511</v>
      </c>
      <c r="C2891">
        <f t="shared" si="44"/>
        <v>13666</v>
      </c>
    </row>
    <row r="2892" spans="1:3">
      <c r="A2892" s="11">
        <v>45512</v>
      </c>
      <c r="C2892">
        <f t="shared" si="44"/>
        <v>13666</v>
      </c>
    </row>
    <row r="2893" spans="1:3">
      <c r="A2893" s="11">
        <v>45513</v>
      </c>
      <c r="C2893">
        <f t="shared" si="44"/>
        <v>13666</v>
      </c>
    </row>
    <row r="2894" spans="1:3">
      <c r="A2894" s="11">
        <v>45514</v>
      </c>
      <c r="C2894">
        <f t="shared" si="44"/>
        <v>13666</v>
      </c>
    </row>
    <row r="2895" spans="1:3">
      <c r="A2895" s="11">
        <v>45515</v>
      </c>
      <c r="C2895">
        <f t="shared" si="44"/>
        <v>13666</v>
      </c>
    </row>
    <row r="2896" spans="1:3">
      <c r="A2896" s="11">
        <v>45516</v>
      </c>
      <c r="C2896">
        <f t="shared" si="44"/>
        <v>13666</v>
      </c>
    </row>
    <row r="2897" spans="1:3">
      <c r="A2897" s="11">
        <v>45517</v>
      </c>
      <c r="C2897">
        <f t="shared" si="44"/>
        <v>13666</v>
      </c>
    </row>
    <row r="2898" spans="1:3">
      <c r="A2898" s="11">
        <v>45518</v>
      </c>
      <c r="C2898">
        <f t="shared" si="44"/>
        <v>13666</v>
      </c>
    </row>
    <row r="2899" spans="1:3">
      <c r="A2899" s="11">
        <v>45519</v>
      </c>
      <c r="C2899">
        <f t="shared" si="44"/>
        <v>13666</v>
      </c>
    </row>
    <row r="2900" spans="1:3">
      <c r="A2900" s="11">
        <v>45520</v>
      </c>
      <c r="C2900">
        <f t="shared" si="44"/>
        <v>13666</v>
      </c>
    </row>
    <row r="2901" spans="1:3">
      <c r="A2901" s="11">
        <v>45521</v>
      </c>
      <c r="C2901">
        <f t="shared" si="44"/>
        <v>13666</v>
      </c>
    </row>
    <row r="2902" spans="1:3">
      <c r="A2902" s="11">
        <v>45522</v>
      </c>
      <c r="C2902">
        <f t="shared" si="44"/>
        <v>13666</v>
      </c>
    </row>
    <row r="2903" spans="1:3">
      <c r="A2903" s="11">
        <v>45523</v>
      </c>
      <c r="C2903">
        <f t="shared" si="44"/>
        <v>13666</v>
      </c>
    </row>
    <row r="2904" spans="1:3">
      <c r="A2904" s="11">
        <v>45524</v>
      </c>
      <c r="C2904">
        <f t="shared" si="44"/>
        <v>13666</v>
      </c>
    </row>
    <row r="2905" spans="1:3">
      <c r="A2905" s="11">
        <v>45525</v>
      </c>
      <c r="C2905">
        <f t="shared" si="44"/>
        <v>13666</v>
      </c>
    </row>
    <row r="2906" spans="1:3">
      <c r="A2906" s="11">
        <v>45526</v>
      </c>
      <c r="C2906">
        <f t="shared" si="44"/>
        <v>13666</v>
      </c>
    </row>
    <row r="2907" spans="1:3">
      <c r="A2907" s="11">
        <v>45527</v>
      </c>
      <c r="C2907">
        <f t="shared" si="44"/>
        <v>13666</v>
      </c>
    </row>
    <row r="2908" spans="1:3">
      <c r="A2908" s="11">
        <v>45528</v>
      </c>
      <c r="C2908">
        <f t="shared" si="44"/>
        <v>13666</v>
      </c>
    </row>
    <row r="2909" spans="1:3">
      <c r="A2909" s="11">
        <v>45529</v>
      </c>
      <c r="C2909">
        <f t="shared" si="44"/>
        <v>13666</v>
      </c>
    </row>
    <row r="2910" spans="1:3">
      <c r="A2910" s="11">
        <v>45530</v>
      </c>
      <c r="C2910">
        <f t="shared" si="44"/>
        <v>13666</v>
      </c>
    </row>
    <row r="2911" spans="1:3">
      <c r="A2911" s="11">
        <v>45531</v>
      </c>
      <c r="C2911">
        <f t="shared" si="44"/>
        <v>13666</v>
      </c>
    </row>
    <row r="2912" spans="1:3">
      <c r="A2912" s="11">
        <v>45532</v>
      </c>
      <c r="C2912">
        <f t="shared" si="44"/>
        <v>13666</v>
      </c>
    </row>
    <row r="2913" spans="1:3">
      <c r="A2913" s="11">
        <v>45533</v>
      </c>
      <c r="C2913">
        <f t="shared" si="44"/>
        <v>13666</v>
      </c>
    </row>
    <row r="2914" spans="1:3">
      <c r="A2914" s="11">
        <v>45534</v>
      </c>
      <c r="C2914">
        <f t="shared" si="44"/>
        <v>13666</v>
      </c>
    </row>
    <row r="2915" spans="1:3">
      <c r="A2915" s="11">
        <v>45535</v>
      </c>
      <c r="C2915">
        <f t="shared" si="44"/>
        <v>13666</v>
      </c>
    </row>
    <row r="2916" spans="1:3">
      <c r="A2916" s="11">
        <v>45536</v>
      </c>
      <c r="B2916" s="50">
        <v>0</v>
      </c>
      <c r="C2916">
        <f t="shared" si="44"/>
        <v>13666</v>
      </c>
    </row>
    <row r="2917" spans="1:3">
      <c r="A2917" s="11">
        <v>45537</v>
      </c>
      <c r="B2917" s="50">
        <v>0</v>
      </c>
      <c r="C2917">
        <f t="shared" si="44"/>
        <v>13666</v>
      </c>
    </row>
    <row r="2918" spans="1:3">
      <c r="A2918" s="11">
        <v>45538</v>
      </c>
      <c r="B2918" s="50">
        <v>1</v>
      </c>
      <c r="C2918">
        <f t="shared" si="44"/>
        <v>13667</v>
      </c>
    </row>
    <row r="2919" spans="1:3">
      <c r="A2919" s="11">
        <v>45539</v>
      </c>
      <c r="B2919" s="50">
        <v>2</v>
      </c>
      <c r="C2919">
        <f t="shared" ref="C2919:C2982" si="45">C2918+B2919</f>
        <v>13669</v>
      </c>
    </row>
    <row r="2920" spans="1:3">
      <c r="A2920" s="11">
        <v>45540</v>
      </c>
      <c r="B2920" s="50">
        <v>2</v>
      </c>
      <c r="C2920">
        <f t="shared" si="45"/>
        <v>13671</v>
      </c>
    </row>
    <row r="2921" spans="1:3">
      <c r="A2921" s="11">
        <v>45541</v>
      </c>
      <c r="B2921" s="50">
        <v>3</v>
      </c>
      <c r="C2921">
        <f t="shared" si="45"/>
        <v>13674</v>
      </c>
    </row>
    <row r="2922" spans="1:3">
      <c r="A2922" s="11">
        <v>45542</v>
      </c>
      <c r="B2922" s="50">
        <v>3</v>
      </c>
      <c r="C2922">
        <f t="shared" si="45"/>
        <v>13677</v>
      </c>
    </row>
    <row r="2923" spans="1:3">
      <c r="A2923" s="11">
        <v>45543</v>
      </c>
      <c r="B2923" s="50">
        <v>2</v>
      </c>
      <c r="C2923">
        <f t="shared" si="45"/>
        <v>13679</v>
      </c>
    </row>
    <row r="2924" spans="1:3">
      <c r="A2924" s="11">
        <v>45544</v>
      </c>
      <c r="B2924" s="50">
        <v>1</v>
      </c>
      <c r="C2924">
        <f t="shared" si="45"/>
        <v>13680</v>
      </c>
    </row>
    <row r="2925" spans="1:3">
      <c r="A2925" s="11">
        <v>45545</v>
      </c>
      <c r="B2925" s="50">
        <v>5</v>
      </c>
      <c r="C2925">
        <f t="shared" si="45"/>
        <v>13685</v>
      </c>
    </row>
    <row r="2926" spans="1:3">
      <c r="A2926" s="11">
        <v>45546</v>
      </c>
      <c r="B2926" s="50">
        <v>2</v>
      </c>
      <c r="C2926">
        <f t="shared" si="45"/>
        <v>13687</v>
      </c>
    </row>
    <row r="2927" spans="1:3">
      <c r="A2927" s="11">
        <v>45547</v>
      </c>
      <c r="B2927" s="50">
        <v>5</v>
      </c>
      <c r="C2927">
        <f t="shared" si="45"/>
        <v>13692</v>
      </c>
    </row>
    <row r="2928" spans="1:3">
      <c r="A2928" s="11">
        <v>45548</v>
      </c>
      <c r="B2928" s="50">
        <v>6</v>
      </c>
      <c r="C2928">
        <f t="shared" si="45"/>
        <v>13698</v>
      </c>
    </row>
    <row r="2929" spans="1:3">
      <c r="A2929" s="11">
        <v>45549</v>
      </c>
      <c r="B2929" s="50">
        <v>4</v>
      </c>
      <c r="C2929">
        <f t="shared" si="45"/>
        <v>13702</v>
      </c>
    </row>
    <row r="2930" spans="1:3">
      <c r="A2930" s="11">
        <v>45550</v>
      </c>
      <c r="B2930" s="50">
        <v>5</v>
      </c>
      <c r="C2930">
        <f t="shared" si="45"/>
        <v>13707</v>
      </c>
    </row>
    <row r="2931" spans="1:3">
      <c r="A2931" s="11">
        <v>45551</v>
      </c>
      <c r="B2931" s="50">
        <v>3</v>
      </c>
      <c r="C2931">
        <f t="shared" si="45"/>
        <v>13710</v>
      </c>
    </row>
    <row r="2932" spans="1:3">
      <c r="A2932" s="11">
        <v>45552</v>
      </c>
      <c r="B2932" s="50">
        <v>2</v>
      </c>
      <c r="C2932">
        <f t="shared" si="45"/>
        <v>13712</v>
      </c>
    </row>
    <row r="2933" spans="1:3">
      <c r="A2933" s="11">
        <v>45553</v>
      </c>
      <c r="B2933" s="50">
        <v>1</v>
      </c>
      <c r="C2933">
        <f t="shared" si="45"/>
        <v>13713</v>
      </c>
    </row>
    <row r="2934" spans="1:3">
      <c r="A2934" s="11">
        <v>45554</v>
      </c>
      <c r="B2934" s="50">
        <v>1</v>
      </c>
      <c r="C2934">
        <f t="shared" si="45"/>
        <v>13714</v>
      </c>
    </row>
    <row r="2935" spans="1:3">
      <c r="A2935" s="11">
        <v>45555</v>
      </c>
      <c r="B2935" s="50">
        <v>2</v>
      </c>
      <c r="C2935">
        <f t="shared" si="45"/>
        <v>13716</v>
      </c>
    </row>
    <row r="2936" spans="1:3">
      <c r="A2936" s="11">
        <v>45556</v>
      </c>
      <c r="B2936" s="50">
        <v>2</v>
      </c>
      <c r="C2936">
        <f t="shared" si="45"/>
        <v>13718</v>
      </c>
    </row>
    <row r="2937" spans="1:3">
      <c r="A2937" s="11">
        <v>45557</v>
      </c>
      <c r="B2937" s="50">
        <v>1</v>
      </c>
      <c r="C2937">
        <f t="shared" si="45"/>
        <v>13719</v>
      </c>
    </row>
    <row r="2938" spans="1:3">
      <c r="A2938" s="11">
        <v>45558</v>
      </c>
      <c r="B2938" s="50">
        <v>2</v>
      </c>
      <c r="C2938">
        <f t="shared" si="45"/>
        <v>13721</v>
      </c>
    </row>
    <row r="2939" spans="1:3">
      <c r="A2939" s="11">
        <v>45559</v>
      </c>
      <c r="B2939" s="50">
        <v>2</v>
      </c>
      <c r="C2939">
        <f t="shared" si="45"/>
        <v>13723</v>
      </c>
    </row>
    <row r="2940" spans="1:3">
      <c r="A2940" s="11">
        <v>45560</v>
      </c>
      <c r="B2940" s="50">
        <v>3</v>
      </c>
      <c r="C2940">
        <f t="shared" si="45"/>
        <v>13726</v>
      </c>
    </row>
    <row r="2941" spans="1:3">
      <c r="A2941" s="11">
        <v>45561</v>
      </c>
      <c r="B2941" s="50">
        <v>2</v>
      </c>
      <c r="C2941">
        <f t="shared" si="45"/>
        <v>13728</v>
      </c>
    </row>
    <row r="2942" spans="1:3">
      <c r="A2942" s="11">
        <v>45562</v>
      </c>
      <c r="B2942" s="50">
        <v>5</v>
      </c>
      <c r="C2942">
        <f t="shared" si="45"/>
        <v>13733</v>
      </c>
    </row>
    <row r="2943" spans="1:3">
      <c r="A2943" s="11">
        <v>45563</v>
      </c>
      <c r="B2943" s="50">
        <v>6</v>
      </c>
      <c r="C2943">
        <f t="shared" si="45"/>
        <v>13739</v>
      </c>
    </row>
    <row r="2944" spans="1:3">
      <c r="A2944" s="11">
        <v>45564</v>
      </c>
      <c r="B2944" s="50">
        <v>6</v>
      </c>
      <c r="C2944">
        <f t="shared" si="45"/>
        <v>13745</v>
      </c>
    </row>
    <row r="2945" spans="1:3">
      <c r="A2945" s="11">
        <v>45565</v>
      </c>
      <c r="B2945" s="50">
        <v>2</v>
      </c>
      <c r="C2945">
        <f t="shared" si="45"/>
        <v>13747</v>
      </c>
    </row>
    <row r="2946" spans="1:3">
      <c r="A2946" s="11">
        <v>45566</v>
      </c>
      <c r="B2946" s="50">
        <v>3</v>
      </c>
      <c r="C2946">
        <f t="shared" si="45"/>
        <v>13750</v>
      </c>
    </row>
    <row r="2947" spans="1:3">
      <c r="A2947" s="11">
        <v>45567</v>
      </c>
      <c r="B2947" s="50">
        <v>6</v>
      </c>
      <c r="C2947">
        <f t="shared" si="45"/>
        <v>13756</v>
      </c>
    </row>
    <row r="2948" spans="1:3">
      <c r="A2948" s="11">
        <v>45568</v>
      </c>
      <c r="B2948" s="50">
        <v>6</v>
      </c>
      <c r="C2948">
        <f t="shared" si="45"/>
        <v>13762</v>
      </c>
    </row>
    <row r="2949" spans="1:3">
      <c r="A2949" s="11">
        <v>45569</v>
      </c>
      <c r="B2949" s="50">
        <v>6</v>
      </c>
      <c r="C2949">
        <f t="shared" si="45"/>
        <v>13768</v>
      </c>
    </row>
    <row r="2950" spans="1:3">
      <c r="A2950" s="11">
        <v>45570</v>
      </c>
      <c r="B2950" s="50">
        <v>5</v>
      </c>
      <c r="C2950">
        <f t="shared" si="45"/>
        <v>13773</v>
      </c>
    </row>
    <row r="2951" spans="1:3">
      <c r="A2951" s="11">
        <v>45571</v>
      </c>
      <c r="B2951" s="50">
        <v>3</v>
      </c>
      <c r="C2951">
        <f t="shared" si="45"/>
        <v>13776</v>
      </c>
    </row>
    <row r="2952" spans="1:3">
      <c r="A2952" s="11">
        <v>45572</v>
      </c>
      <c r="B2952" s="50">
        <v>2</v>
      </c>
      <c r="C2952">
        <f t="shared" si="45"/>
        <v>13778</v>
      </c>
    </row>
    <row r="2953" spans="1:3">
      <c r="A2953" s="11">
        <v>45573</v>
      </c>
      <c r="B2953" s="50">
        <v>2</v>
      </c>
      <c r="C2953">
        <f t="shared" si="45"/>
        <v>13780</v>
      </c>
    </row>
    <row r="2954" spans="1:3">
      <c r="A2954" s="11">
        <v>45574</v>
      </c>
      <c r="B2954" s="50">
        <v>4</v>
      </c>
      <c r="C2954">
        <f t="shared" si="45"/>
        <v>13784</v>
      </c>
    </row>
    <row r="2955" spans="1:3">
      <c r="A2955" s="11">
        <v>45575</v>
      </c>
      <c r="B2955" s="50">
        <v>3</v>
      </c>
      <c r="C2955">
        <f t="shared" si="45"/>
        <v>13787</v>
      </c>
    </row>
    <row r="2956" spans="1:3">
      <c r="A2956" s="11">
        <v>45576</v>
      </c>
      <c r="B2956" s="50">
        <v>6</v>
      </c>
      <c r="C2956">
        <f t="shared" si="45"/>
        <v>13793</v>
      </c>
    </row>
    <row r="2957" spans="1:3">
      <c r="A2957" s="11">
        <v>45577</v>
      </c>
      <c r="B2957" s="50">
        <v>2</v>
      </c>
      <c r="C2957">
        <f t="shared" si="45"/>
        <v>13795</v>
      </c>
    </row>
    <row r="2958" spans="1:3">
      <c r="A2958" s="11">
        <v>45578</v>
      </c>
      <c r="B2958" s="50">
        <v>2</v>
      </c>
      <c r="C2958">
        <f t="shared" si="45"/>
        <v>13797</v>
      </c>
    </row>
    <row r="2959" spans="1:3">
      <c r="A2959" s="11">
        <v>45579</v>
      </c>
      <c r="B2959" s="50">
        <v>2</v>
      </c>
      <c r="C2959">
        <f t="shared" si="45"/>
        <v>13799</v>
      </c>
    </row>
    <row r="2960" spans="1:3">
      <c r="A2960" s="11">
        <v>45580</v>
      </c>
      <c r="B2960" s="50">
        <v>1</v>
      </c>
      <c r="C2960">
        <f t="shared" si="45"/>
        <v>13800</v>
      </c>
    </row>
    <row r="2961" spans="1:3">
      <c r="A2961" s="11">
        <v>45581</v>
      </c>
      <c r="B2961" s="50">
        <v>0</v>
      </c>
      <c r="C2961">
        <f t="shared" si="45"/>
        <v>13800</v>
      </c>
    </row>
    <row r="2962" spans="1:3">
      <c r="A2962" s="11">
        <v>45582</v>
      </c>
      <c r="B2962" s="50">
        <v>2</v>
      </c>
      <c r="C2962">
        <f t="shared" si="45"/>
        <v>13802</v>
      </c>
    </row>
    <row r="2963" spans="1:3">
      <c r="A2963" s="11">
        <v>45583</v>
      </c>
      <c r="B2963" s="50">
        <v>4</v>
      </c>
      <c r="C2963">
        <f t="shared" si="45"/>
        <v>13806</v>
      </c>
    </row>
    <row r="2964" spans="1:3">
      <c r="A2964" s="11">
        <v>45584</v>
      </c>
      <c r="B2964" s="50">
        <v>2</v>
      </c>
      <c r="C2964">
        <f t="shared" si="45"/>
        <v>13808</v>
      </c>
    </row>
    <row r="2965" spans="1:3">
      <c r="A2965" s="11">
        <v>45585</v>
      </c>
      <c r="B2965" s="50">
        <v>3</v>
      </c>
      <c r="C2965">
        <f t="shared" si="45"/>
        <v>13811</v>
      </c>
    </row>
    <row r="2966" spans="1:3">
      <c r="A2966" s="11">
        <v>45586</v>
      </c>
      <c r="B2966" s="50">
        <v>2</v>
      </c>
      <c r="C2966">
        <f t="shared" si="45"/>
        <v>13813</v>
      </c>
    </row>
    <row r="2967" spans="1:3">
      <c r="A2967" s="11">
        <v>45587</v>
      </c>
      <c r="B2967" s="50">
        <v>5</v>
      </c>
      <c r="C2967">
        <f t="shared" si="45"/>
        <v>13818</v>
      </c>
    </row>
    <row r="2968" spans="1:3">
      <c r="A2968" s="11">
        <v>45588</v>
      </c>
      <c r="B2968" s="50">
        <v>6</v>
      </c>
      <c r="C2968">
        <f t="shared" si="45"/>
        <v>13824</v>
      </c>
    </row>
    <row r="2969" spans="1:3">
      <c r="A2969" s="11">
        <v>45589</v>
      </c>
      <c r="B2969" s="50">
        <v>3</v>
      </c>
      <c r="C2969">
        <f t="shared" si="45"/>
        <v>13827</v>
      </c>
    </row>
    <row r="2970" spans="1:3">
      <c r="A2970" s="11">
        <v>45590</v>
      </c>
      <c r="B2970" s="50">
        <v>3</v>
      </c>
      <c r="C2970">
        <f t="shared" si="45"/>
        <v>13830</v>
      </c>
    </row>
    <row r="2971" spans="1:3">
      <c r="A2971" s="11">
        <v>45591</v>
      </c>
      <c r="B2971" s="50">
        <v>6</v>
      </c>
      <c r="C2971">
        <f t="shared" si="45"/>
        <v>13836</v>
      </c>
    </row>
    <row r="2972" spans="1:3">
      <c r="A2972" s="11">
        <v>45592</v>
      </c>
      <c r="B2972" s="50">
        <v>4</v>
      </c>
      <c r="C2972">
        <f t="shared" si="45"/>
        <v>13840</v>
      </c>
    </row>
    <row r="2973" spans="1:3">
      <c r="A2973" s="11">
        <v>45593</v>
      </c>
      <c r="B2973" s="50">
        <v>6</v>
      </c>
      <c r="C2973">
        <f t="shared" si="45"/>
        <v>13846</v>
      </c>
    </row>
    <row r="2974" spans="1:3">
      <c r="A2974" s="11">
        <v>45594</v>
      </c>
      <c r="B2974" s="50">
        <v>7</v>
      </c>
      <c r="C2974">
        <f t="shared" si="45"/>
        <v>13853</v>
      </c>
    </row>
    <row r="2975" spans="1:3">
      <c r="A2975" s="11">
        <v>45595</v>
      </c>
      <c r="B2975" s="50">
        <v>6</v>
      </c>
      <c r="C2975">
        <f t="shared" si="45"/>
        <v>13859</v>
      </c>
    </row>
    <row r="2976" spans="1:3">
      <c r="A2976" s="11">
        <v>45596</v>
      </c>
      <c r="B2976" s="50">
        <v>6</v>
      </c>
      <c r="C2976">
        <f t="shared" si="45"/>
        <v>13865</v>
      </c>
    </row>
    <row r="2977" spans="1:3">
      <c r="A2977" s="11">
        <v>45597</v>
      </c>
      <c r="B2977" s="50">
        <v>7</v>
      </c>
      <c r="C2977">
        <f t="shared" si="45"/>
        <v>13872</v>
      </c>
    </row>
    <row r="2978" spans="1:3">
      <c r="A2978" s="11">
        <v>45598</v>
      </c>
      <c r="B2978" s="50">
        <v>9</v>
      </c>
      <c r="C2978">
        <f t="shared" si="45"/>
        <v>13881</v>
      </c>
    </row>
    <row r="2979" spans="1:3">
      <c r="A2979" s="11">
        <v>45599</v>
      </c>
      <c r="B2979" s="50">
        <v>8</v>
      </c>
      <c r="C2979">
        <f t="shared" si="45"/>
        <v>13889</v>
      </c>
    </row>
    <row r="2980" spans="1:3">
      <c r="A2980" s="11">
        <v>45600</v>
      </c>
      <c r="B2980" s="50">
        <v>8</v>
      </c>
      <c r="C2980">
        <f t="shared" si="45"/>
        <v>13897</v>
      </c>
    </row>
    <row r="2981" spans="1:3">
      <c r="A2981" s="11">
        <v>45601</v>
      </c>
      <c r="B2981" s="50">
        <v>7</v>
      </c>
      <c r="C2981">
        <f t="shared" si="45"/>
        <v>13904</v>
      </c>
    </row>
    <row r="2982" spans="1:3">
      <c r="A2982" s="11">
        <v>45602</v>
      </c>
      <c r="B2982" s="50">
        <v>8</v>
      </c>
      <c r="C2982">
        <f t="shared" si="45"/>
        <v>13912</v>
      </c>
    </row>
    <row r="2983" spans="1:3">
      <c r="A2983" s="11">
        <v>45603</v>
      </c>
      <c r="B2983" s="50">
        <v>8</v>
      </c>
      <c r="C2983">
        <f t="shared" ref="C2983:C3046" si="46">C2982+B2983</f>
        <v>13920</v>
      </c>
    </row>
    <row r="2984" spans="1:3">
      <c r="A2984" s="11">
        <v>45604</v>
      </c>
      <c r="B2984" s="50">
        <v>5</v>
      </c>
      <c r="C2984">
        <f t="shared" si="46"/>
        <v>13925</v>
      </c>
    </row>
    <row r="2985" spans="1:3">
      <c r="A2985" s="11">
        <v>45605</v>
      </c>
      <c r="B2985" s="50">
        <v>7</v>
      </c>
      <c r="C2985">
        <f t="shared" si="46"/>
        <v>13932</v>
      </c>
    </row>
    <row r="2986" spans="1:3">
      <c r="A2986" s="11">
        <v>45606</v>
      </c>
      <c r="B2986" s="50">
        <v>5</v>
      </c>
      <c r="C2986">
        <f t="shared" si="46"/>
        <v>13937</v>
      </c>
    </row>
    <row r="2987" spans="1:3">
      <c r="A2987" s="11">
        <v>45607</v>
      </c>
      <c r="B2987" s="50">
        <v>7</v>
      </c>
      <c r="C2987">
        <f t="shared" si="46"/>
        <v>13944</v>
      </c>
    </row>
    <row r="2988" spans="1:3">
      <c r="A2988" s="11">
        <v>45608</v>
      </c>
      <c r="B2988" s="50">
        <v>10</v>
      </c>
      <c r="C2988">
        <f t="shared" si="46"/>
        <v>13954</v>
      </c>
    </row>
    <row r="2989" spans="1:3">
      <c r="A2989" s="11">
        <v>45609</v>
      </c>
      <c r="B2989" s="50">
        <v>9</v>
      </c>
      <c r="C2989">
        <f t="shared" si="46"/>
        <v>13963</v>
      </c>
    </row>
    <row r="2990" spans="1:3">
      <c r="A2990" s="11">
        <v>45610</v>
      </c>
      <c r="B2990" s="50">
        <v>10</v>
      </c>
      <c r="C2990">
        <f t="shared" si="46"/>
        <v>13973</v>
      </c>
    </row>
    <row r="2991" spans="1:3">
      <c r="A2991" s="11">
        <v>45611</v>
      </c>
      <c r="B2991" s="50">
        <v>10</v>
      </c>
      <c r="C2991">
        <f t="shared" si="46"/>
        <v>13983</v>
      </c>
    </row>
    <row r="2992" spans="1:3">
      <c r="A2992" s="11">
        <v>45612</v>
      </c>
      <c r="B2992" s="50">
        <v>12</v>
      </c>
      <c r="C2992">
        <f t="shared" si="46"/>
        <v>13995</v>
      </c>
    </row>
    <row r="2993" spans="1:3">
      <c r="A2993" s="11">
        <v>45613</v>
      </c>
      <c r="B2993" s="50">
        <v>11</v>
      </c>
      <c r="C2993">
        <f t="shared" si="46"/>
        <v>14006</v>
      </c>
    </row>
    <row r="2994" spans="1:3">
      <c r="A2994" s="11">
        <v>45614</v>
      </c>
      <c r="B2994" s="50">
        <v>11</v>
      </c>
      <c r="C2994">
        <f t="shared" si="46"/>
        <v>14017</v>
      </c>
    </row>
    <row r="2995" spans="1:3">
      <c r="A2995" s="11">
        <v>45615</v>
      </c>
      <c r="B2995" s="50">
        <v>6</v>
      </c>
      <c r="C2995">
        <f t="shared" si="46"/>
        <v>14023</v>
      </c>
    </row>
    <row r="2996" spans="1:3">
      <c r="A2996" s="11">
        <v>45616</v>
      </c>
      <c r="B2996" s="50">
        <v>12</v>
      </c>
      <c r="C2996">
        <f t="shared" si="46"/>
        <v>14035</v>
      </c>
    </row>
    <row r="2997" spans="1:3">
      <c r="A2997" s="11">
        <v>45617</v>
      </c>
      <c r="B2997" s="50">
        <v>10</v>
      </c>
      <c r="C2997">
        <f t="shared" si="46"/>
        <v>14045</v>
      </c>
    </row>
    <row r="2998" spans="1:3">
      <c r="A2998" s="11">
        <v>45618</v>
      </c>
      <c r="B2998" s="50">
        <v>14</v>
      </c>
      <c r="C2998">
        <f t="shared" si="46"/>
        <v>14059</v>
      </c>
    </row>
    <row r="2999" spans="1:3">
      <c r="A2999" s="11">
        <v>45619</v>
      </c>
      <c r="B2999" s="50">
        <v>9</v>
      </c>
      <c r="C2999">
        <f t="shared" si="46"/>
        <v>14068</v>
      </c>
    </row>
    <row r="3000" spans="1:3">
      <c r="A3000" s="11">
        <v>45620</v>
      </c>
      <c r="B3000" s="50">
        <v>3</v>
      </c>
      <c r="C3000">
        <f t="shared" si="46"/>
        <v>14071</v>
      </c>
    </row>
    <row r="3001" spans="1:3">
      <c r="A3001" s="11">
        <v>45621</v>
      </c>
      <c r="B3001" s="50">
        <v>7</v>
      </c>
      <c r="C3001">
        <f t="shared" si="46"/>
        <v>14078</v>
      </c>
    </row>
    <row r="3002" spans="1:3">
      <c r="A3002" s="11">
        <v>45622</v>
      </c>
      <c r="B3002" s="50">
        <v>9</v>
      </c>
      <c r="C3002">
        <f t="shared" si="46"/>
        <v>14087</v>
      </c>
    </row>
    <row r="3003" spans="1:3">
      <c r="A3003" s="11">
        <v>45623</v>
      </c>
      <c r="B3003" s="50">
        <v>5</v>
      </c>
      <c r="C3003">
        <f t="shared" si="46"/>
        <v>14092</v>
      </c>
    </row>
    <row r="3004" spans="1:3">
      <c r="A3004" s="11">
        <v>45624</v>
      </c>
      <c r="B3004" s="50">
        <v>7</v>
      </c>
      <c r="C3004">
        <f t="shared" si="46"/>
        <v>14099</v>
      </c>
    </row>
    <row r="3005" spans="1:3">
      <c r="A3005" s="11">
        <v>45625</v>
      </c>
      <c r="B3005" s="50">
        <v>9</v>
      </c>
      <c r="C3005">
        <f t="shared" si="46"/>
        <v>14108</v>
      </c>
    </row>
    <row r="3006" spans="1:3">
      <c r="A3006" s="11">
        <v>45626</v>
      </c>
      <c r="B3006" s="50">
        <v>8</v>
      </c>
      <c r="C3006">
        <f t="shared" si="46"/>
        <v>14116</v>
      </c>
    </row>
    <row r="3007" spans="1:3">
      <c r="A3007" s="11">
        <v>45627</v>
      </c>
      <c r="B3007" s="50">
        <v>6</v>
      </c>
      <c r="C3007">
        <f t="shared" si="46"/>
        <v>14122</v>
      </c>
    </row>
    <row r="3008" spans="1:3">
      <c r="A3008" s="11">
        <v>45628</v>
      </c>
      <c r="B3008" s="50">
        <v>8</v>
      </c>
      <c r="C3008">
        <f t="shared" si="46"/>
        <v>14130</v>
      </c>
    </row>
    <row r="3009" spans="1:3">
      <c r="A3009" s="11">
        <v>45629</v>
      </c>
      <c r="B3009" s="50">
        <v>11</v>
      </c>
      <c r="C3009">
        <f t="shared" si="46"/>
        <v>14141</v>
      </c>
    </row>
    <row r="3010" spans="1:3">
      <c r="A3010" s="11">
        <v>45630</v>
      </c>
      <c r="B3010" s="50">
        <v>13</v>
      </c>
      <c r="C3010">
        <f t="shared" si="46"/>
        <v>14154</v>
      </c>
    </row>
    <row r="3011" spans="1:3">
      <c r="A3011" s="11">
        <v>45631</v>
      </c>
      <c r="B3011" s="50">
        <v>9</v>
      </c>
      <c r="C3011">
        <f t="shared" si="46"/>
        <v>14163</v>
      </c>
    </row>
    <row r="3012" spans="1:3">
      <c r="A3012" s="11">
        <v>45632</v>
      </c>
      <c r="B3012" s="50">
        <v>8</v>
      </c>
      <c r="C3012">
        <f t="shared" si="46"/>
        <v>14171</v>
      </c>
    </row>
    <row r="3013" spans="1:3">
      <c r="A3013" s="11">
        <v>45633</v>
      </c>
      <c r="B3013" s="50">
        <v>9</v>
      </c>
      <c r="C3013">
        <f t="shared" si="46"/>
        <v>14180</v>
      </c>
    </row>
    <row r="3014" spans="1:3">
      <c r="A3014" s="11">
        <v>45634</v>
      </c>
      <c r="B3014" s="50">
        <v>11</v>
      </c>
      <c r="C3014">
        <f t="shared" si="46"/>
        <v>14191</v>
      </c>
    </row>
    <row r="3015" spans="1:3">
      <c r="A3015" s="11">
        <v>45635</v>
      </c>
      <c r="B3015" s="50">
        <v>11</v>
      </c>
      <c r="C3015">
        <f t="shared" si="46"/>
        <v>14202</v>
      </c>
    </row>
    <row r="3016" spans="1:3">
      <c r="A3016" s="11">
        <v>45636</v>
      </c>
      <c r="B3016" s="50">
        <v>13</v>
      </c>
      <c r="C3016">
        <f t="shared" si="46"/>
        <v>14215</v>
      </c>
    </row>
    <row r="3017" spans="1:3">
      <c r="A3017" s="11">
        <v>45637</v>
      </c>
      <c r="B3017" s="50">
        <v>13</v>
      </c>
      <c r="C3017">
        <f t="shared" si="46"/>
        <v>14228</v>
      </c>
    </row>
    <row r="3018" spans="1:3">
      <c r="A3018" s="11">
        <v>45638</v>
      </c>
      <c r="B3018" s="50">
        <v>14</v>
      </c>
      <c r="C3018">
        <f t="shared" si="46"/>
        <v>14242</v>
      </c>
    </row>
    <row r="3019" spans="1:3">
      <c r="A3019" s="11">
        <v>45639</v>
      </c>
      <c r="B3019" s="50">
        <v>16</v>
      </c>
      <c r="C3019">
        <f t="shared" si="46"/>
        <v>14258</v>
      </c>
    </row>
    <row r="3020" spans="1:3">
      <c r="A3020" s="11">
        <v>45640</v>
      </c>
      <c r="B3020" s="50">
        <v>14</v>
      </c>
      <c r="C3020">
        <f t="shared" si="46"/>
        <v>14272</v>
      </c>
    </row>
    <row r="3021" spans="1:3">
      <c r="A3021" s="11">
        <v>45641</v>
      </c>
      <c r="B3021" s="50">
        <v>12</v>
      </c>
      <c r="C3021">
        <f t="shared" si="46"/>
        <v>14284</v>
      </c>
    </row>
    <row r="3022" spans="1:3">
      <c r="A3022" s="11">
        <v>45642</v>
      </c>
      <c r="B3022" s="50">
        <v>11</v>
      </c>
      <c r="C3022">
        <f t="shared" si="46"/>
        <v>14295</v>
      </c>
    </row>
    <row r="3023" spans="1:3">
      <c r="A3023" s="11">
        <v>45643</v>
      </c>
      <c r="B3023" s="50">
        <v>9</v>
      </c>
      <c r="C3023">
        <f t="shared" si="46"/>
        <v>14304</v>
      </c>
    </row>
    <row r="3024" spans="1:3">
      <c r="A3024" s="11">
        <v>45644</v>
      </c>
      <c r="B3024" s="50">
        <v>7</v>
      </c>
      <c r="C3024">
        <f t="shared" si="46"/>
        <v>14311</v>
      </c>
    </row>
    <row r="3025" spans="1:3">
      <c r="A3025" s="11">
        <v>45645</v>
      </c>
      <c r="B3025" s="50">
        <v>11</v>
      </c>
      <c r="C3025">
        <f t="shared" si="46"/>
        <v>14322</v>
      </c>
    </row>
    <row r="3026" spans="1:3">
      <c r="A3026" s="11">
        <v>45646</v>
      </c>
      <c r="B3026" s="50">
        <v>13</v>
      </c>
      <c r="C3026">
        <f t="shared" si="46"/>
        <v>14335</v>
      </c>
    </row>
    <row r="3027" spans="1:3">
      <c r="A3027" s="11">
        <v>45647</v>
      </c>
      <c r="B3027" s="50">
        <v>10</v>
      </c>
      <c r="C3027">
        <f t="shared" si="46"/>
        <v>14345</v>
      </c>
    </row>
    <row r="3028" spans="1:3">
      <c r="A3028" s="11">
        <v>45648</v>
      </c>
      <c r="B3028" s="50">
        <v>10</v>
      </c>
      <c r="C3028">
        <f t="shared" si="46"/>
        <v>14355</v>
      </c>
    </row>
    <row r="3029" spans="1:3">
      <c r="A3029" s="11">
        <v>45649</v>
      </c>
      <c r="B3029" s="50">
        <v>11</v>
      </c>
      <c r="C3029">
        <f t="shared" si="46"/>
        <v>14366</v>
      </c>
    </row>
    <row r="3030" spans="1:3">
      <c r="A3030" s="11">
        <v>45650</v>
      </c>
      <c r="B3030" s="50">
        <v>9</v>
      </c>
      <c r="C3030">
        <f t="shared" si="46"/>
        <v>14375</v>
      </c>
    </row>
    <row r="3031" spans="1:3">
      <c r="A3031" s="11">
        <v>45651</v>
      </c>
      <c r="B3031" s="50">
        <v>9</v>
      </c>
      <c r="C3031">
        <f t="shared" si="46"/>
        <v>14384</v>
      </c>
    </row>
    <row r="3032" spans="1:3">
      <c r="A3032" s="11">
        <v>45652</v>
      </c>
      <c r="B3032" s="50">
        <v>11</v>
      </c>
      <c r="C3032">
        <f t="shared" si="46"/>
        <v>14395</v>
      </c>
    </row>
    <row r="3033" spans="1:3">
      <c r="A3033" s="11">
        <v>45653</v>
      </c>
      <c r="B3033" s="50">
        <v>16</v>
      </c>
      <c r="C3033">
        <f t="shared" si="46"/>
        <v>14411</v>
      </c>
    </row>
    <row r="3034" spans="1:3">
      <c r="A3034" s="11">
        <v>45654</v>
      </c>
      <c r="B3034" s="50">
        <v>15</v>
      </c>
      <c r="C3034">
        <f t="shared" si="46"/>
        <v>14426</v>
      </c>
    </row>
    <row r="3035" spans="1:3">
      <c r="A3035" s="11">
        <v>45655</v>
      </c>
      <c r="B3035" s="50">
        <v>17</v>
      </c>
      <c r="C3035">
        <f t="shared" si="46"/>
        <v>14443</v>
      </c>
    </row>
    <row r="3036" spans="1:3">
      <c r="A3036" s="11">
        <v>45656</v>
      </c>
      <c r="B3036" s="50">
        <v>16</v>
      </c>
      <c r="C3036">
        <f t="shared" si="46"/>
        <v>14459</v>
      </c>
    </row>
    <row r="3037" spans="1:3">
      <c r="A3037" s="11">
        <v>45657</v>
      </c>
      <c r="B3037" s="50">
        <v>14</v>
      </c>
      <c r="C3037">
        <f t="shared" si="46"/>
        <v>14473</v>
      </c>
    </row>
    <row r="3038" spans="1:3">
      <c r="A3038" s="11">
        <v>45658</v>
      </c>
      <c r="B3038" s="50">
        <v>11</v>
      </c>
      <c r="C3038">
        <f t="shared" si="46"/>
        <v>14484</v>
      </c>
    </row>
    <row r="3039" spans="1:3">
      <c r="A3039" s="11">
        <v>45659</v>
      </c>
      <c r="B3039" s="50">
        <v>12</v>
      </c>
      <c r="C3039">
        <f t="shared" si="46"/>
        <v>14496</v>
      </c>
    </row>
    <row r="3040" spans="1:3">
      <c r="A3040" s="11">
        <v>45660</v>
      </c>
      <c r="B3040" s="50">
        <v>16</v>
      </c>
      <c r="C3040">
        <f t="shared" si="46"/>
        <v>14512</v>
      </c>
    </row>
    <row r="3041" spans="1:3">
      <c r="A3041" s="11">
        <v>45661</v>
      </c>
      <c r="B3041" s="50">
        <v>13</v>
      </c>
      <c r="C3041">
        <f t="shared" si="46"/>
        <v>14525</v>
      </c>
    </row>
    <row r="3042" spans="1:3">
      <c r="A3042" s="11">
        <v>45662</v>
      </c>
      <c r="B3042" s="50">
        <v>6</v>
      </c>
      <c r="C3042">
        <f t="shared" si="46"/>
        <v>14531</v>
      </c>
    </row>
    <row r="3043" spans="1:3">
      <c r="A3043" s="11">
        <v>45663</v>
      </c>
      <c r="B3043" s="50">
        <v>11</v>
      </c>
      <c r="C3043">
        <f t="shared" si="46"/>
        <v>14542</v>
      </c>
    </row>
    <row r="3044" spans="1:3">
      <c r="A3044" s="11">
        <v>45664</v>
      </c>
      <c r="B3044" s="50">
        <v>13</v>
      </c>
      <c r="C3044">
        <f t="shared" si="46"/>
        <v>14555</v>
      </c>
    </row>
    <row r="3045" spans="1:3">
      <c r="A3045" s="11">
        <v>45665</v>
      </c>
      <c r="B3045" s="50">
        <v>9</v>
      </c>
      <c r="C3045">
        <f t="shared" si="46"/>
        <v>14564</v>
      </c>
    </row>
    <row r="3046" spans="1:3">
      <c r="A3046" s="11">
        <v>45666</v>
      </c>
      <c r="B3046" s="50">
        <v>10</v>
      </c>
      <c r="C3046">
        <f t="shared" si="46"/>
        <v>14574</v>
      </c>
    </row>
    <row r="3047" spans="1:3">
      <c r="A3047" s="11">
        <v>45667</v>
      </c>
      <c r="B3047" s="50">
        <v>14</v>
      </c>
      <c r="C3047">
        <f t="shared" ref="C3047:C3110" si="47">C3046+B3047</f>
        <v>14588</v>
      </c>
    </row>
    <row r="3048" spans="1:3">
      <c r="A3048" s="11">
        <v>45668</v>
      </c>
      <c r="B3048" s="50">
        <v>13</v>
      </c>
      <c r="C3048">
        <f t="shared" si="47"/>
        <v>14601</v>
      </c>
    </row>
    <row r="3049" spans="1:3">
      <c r="A3049" s="11">
        <v>45669</v>
      </c>
      <c r="B3049" s="50">
        <v>18</v>
      </c>
      <c r="C3049">
        <f t="shared" si="47"/>
        <v>14619</v>
      </c>
    </row>
    <row r="3050" spans="1:3">
      <c r="A3050" s="11">
        <v>45670</v>
      </c>
      <c r="B3050" s="50">
        <v>19</v>
      </c>
      <c r="C3050">
        <f t="shared" si="47"/>
        <v>14638</v>
      </c>
    </row>
    <row r="3051" spans="1:3">
      <c r="A3051" s="11">
        <v>45671</v>
      </c>
      <c r="B3051" s="50">
        <v>19</v>
      </c>
      <c r="C3051">
        <f t="shared" si="47"/>
        <v>14657</v>
      </c>
    </row>
    <row r="3052" spans="1:3">
      <c r="A3052" s="11">
        <v>45672</v>
      </c>
      <c r="B3052" s="50">
        <v>17</v>
      </c>
      <c r="C3052">
        <f t="shared" si="47"/>
        <v>14674</v>
      </c>
    </row>
    <row r="3053" spans="1:3">
      <c r="A3053" s="11">
        <v>45673</v>
      </c>
      <c r="B3053" s="50">
        <v>15</v>
      </c>
      <c r="C3053">
        <f t="shared" si="47"/>
        <v>14689</v>
      </c>
    </row>
    <row r="3054" spans="1:3">
      <c r="A3054" s="11">
        <v>45674</v>
      </c>
      <c r="B3054" s="50">
        <v>16</v>
      </c>
      <c r="C3054">
        <f t="shared" si="47"/>
        <v>14705</v>
      </c>
    </row>
    <row r="3055" spans="1:3">
      <c r="A3055" s="11">
        <v>45675</v>
      </c>
      <c r="B3055" s="50">
        <v>20</v>
      </c>
      <c r="C3055">
        <f t="shared" si="47"/>
        <v>14725</v>
      </c>
    </row>
    <row r="3056" spans="1:3">
      <c r="A3056" s="11">
        <v>45676</v>
      </c>
      <c r="B3056" s="50">
        <v>17</v>
      </c>
      <c r="C3056">
        <f t="shared" si="47"/>
        <v>14742</v>
      </c>
    </row>
    <row r="3057" spans="1:3">
      <c r="A3057" s="11">
        <v>45677</v>
      </c>
      <c r="B3057" s="50">
        <v>18</v>
      </c>
      <c r="C3057">
        <f t="shared" si="47"/>
        <v>14760</v>
      </c>
    </row>
    <row r="3058" spans="1:3">
      <c r="A3058" s="11">
        <v>45678</v>
      </c>
      <c r="B3058" s="50">
        <v>15</v>
      </c>
      <c r="C3058">
        <f t="shared" si="47"/>
        <v>14775</v>
      </c>
    </row>
    <row r="3059" spans="1:3">
      <c r="A3059" s="11">
        <v>45679</v>
      </c>
      <c r="B3059" s="50">
        <v>13</v>
      </c>
      <c r="C3059">
        <f t="shared" si="47"/>
        <v>14788</v>
      </c>
    </row>
    <row r="3060" spans="1:3">
      <c r="A3060" s="11">
        <v>45680</v>
      </c>
      <c r="B3060" s="50">
        <v>13</v>
      </c>
      <c r="C3060">
        <f t="shared" si="47"/>
        <v>14801</v>
      </c>
    </row>
    <row r="3061" spans="1:3">
      <c r="A3061" s="11">
        <v>45681</v>
      </c>
      <c r="B3061" s="50">
        <v>8</v>
      </c>
      <c r="C3061">
        <f t="shared" si="47"/>
        <v>14809</v>
      </c>
    </row>
    <row r="3062" spans="1:3">
      <c r="A3062" s="11">
        <v>45682</v>
      </c>
      <c r="B3062" s="50">
        <v>12</v>
      </c>
      <c r="C3062">
        <f t="shared" si="47"/>
        <v>14821</v>
      </c>
    </row>
    <row r="3063" spans="1:3">
      <c r="A3063" s="11">
        <v>45683</v>
      </c>
      <c r="B3063" s="50">
        <v>12</v>
      </c>
      <c r="C3063">
        <f t="shared" si="47"/>
        <v>14833</v>
      </c>
    </row>
    <row r="3064" spans="1:3">
      <c r="A3064" s="11">
        <v>45684</v>
      </c>
      <c r="B3064" s="50">
        <v>11</v>
      </c>
      <c r="C3064">
        <f t="shared" si="47"/>
        <v>14844</v>
      </c>
    </row>
    <row r="3065" spans="1:3">
      <c r="A3065" s="11">
        <v>45685</v>
      </c>
      <c r="B3065" s="50">
        <v>9</v>
      </c>
      <c r="C3065">
        <f t="shared" si="47"/>
        <v>14853</v>
      </c>
    </row>
    <row r="3066" spans="1:3">
      <c r="A3066" s="11">
        <v>45686</v>
      </c>
      <c r="B3066" s="50">
        <v>11</v>
      </c>
      <c r="C3066">
        <f t="shared" si="47"/>
        <v>14864</v>
      </c>
    </row>
    <row r="3067" spans="1:3">
      <c r="A3067" s="11">
        <v>45687</v>
      </c>
      <c r="B3067" s="50">
        <v>12</v>
      </c>
      <c r="C3067">
        <f t="shared" si="47"/>
        <v>14876</v>
      </c>
    </row>
    <row r="3068" spans="1:3">
      <c r="A3068" s="11">
        <v>45688</v>
      </c>
      <c r="B3068" s="50">
        <v>15</v>
      </c>
      <c r="C3068">
        <f t="shared" si="47"/>
        <v>14891</v>
      </c>
    </row>
    <row r="3069" spans="1:3">
      <c r="A3069" s="11">
        <v>45689</v>
      </c>
      <c r="B3069" s="50">
        <v>15</v>
      </c>
      <c r="C3069">
        <f t="shared" si="47"/>
        <v>14906</v>
      </c>
    </row>
    <row r="3070" spans="1:3">
      <c r="A3070" s="11">
        <v>45690</v>
      </c>
      <c r="B3070" s="50">
        <v>20</v>
      </c>
      <c r="C3070">
        <f t="shared" si="47"/>
        <v>14926</v>
      </c>
    </row>
    <row r="3071" spans="1:3">
      <c r="A3071" s="11">
        <v>45691</v>
      </c>
      <c r="B3071" s="50">
        <v>16</v>
      </c>
      <c r="C3071">
        <f t="shared" si="47"/>
        <v>14942</v>
      </c>
    </row>
    <row r="3072" spans="1:3">
      <c r="A3072" s="11">
        <v>45692</v>
      </c>
      <c r="B3072" s="50">
        <v>14</v>
      </c>
      <c r="C3072">
        <f t="shared" si="47"/>
        <v>14956</v>
      </c>
    </row>
    <row r="3073" spans="1:3">
      <c r="A3073" s="11">
        <v>45693</v>
      </c>
      <c r="B3073" s="50">
        <v>12</v>
      </c>
      <c r="C3073">
        <f t="shared" si="47"/>
        <v>14968</v>
      </c>
    </row>
    <row r="3074" spans="1:3">
      <c r="A3074" s="11">
        <v>45694</v>
      </c>
      <c r="B3074" s="50">
        <v>15</v>
      </c>
      <c r="C3074">
        <f t="shared" si="47"/>
        <v>14983</v>
      </c>
    </row>
    <row r="3075" spans="1:3">
      <c r="A3075" s="11">
        <v>45695</v>
      </c>
      <c r="B3075" s="50">
        <v>16</v>
      </c>
      <c r="C3075">
        <f t="shared" si="47"/>
        <v>14999</v>
      </c>
    </row>
    <row r="3076" spans="1:3">
      <c r="A3076" s="11">
        <v>45696</v>
      </c>
      <c r="B3076" s="50">
        <v>15</v>
      </c>
      <c r="C3076">
        <f t="shared" si="47"/>
        <v>15014</v>
      </c>
    </row>
    <row r="3077" spans="1:3">
      <c r="A3077" s="11">
        <v>45697</v>
      </c>
      <c r="B3077" s="50">
        <v>15</v>
      </c>
      <c r="C3077">
        <f t="shared" si="47"/>
        <v>15029</v>
      </c>
    </row>
    <row r="3078" spans="1:3">
      <c r="A3078" s="11">
        <v>45698</v>
      </c>
      <c r="B3078" s="50">
        <v>14</v>
      </c>
      <c r="C3078">
        <f t="shared" si="47"/>
        <v>15043</v>
      </c>
    </row>
    <row r="3079" spans="1:3">
      <c r="A3079" s="11">
        <v>45699</v>
      </c>
      <c r="B3079" s="50">
        <v>15</v>
      </c>
      <c r="C3079">
        <f t="shared" si="47"/>
        <v>15058</v>
      </c>
    </row>
    <row r="3080" spans="1:3">
      <c r="A3080" s="11">
        <v>45700</v>
      </c>
      <c r="B3080" s="50">
        <v>10</v>
      </c>
      <c r="C3080">
        <f t="shared" si="47"/>
        <v>15068</v>
      </c>
    </row>
    <row r="3081" spans="1:3">
      <c r="A3081" s="11">
        <v>45701</v>
      </c>
      <c r="B3081" s="50">
        <v>10</v>
      </c>
      <c r="C3081">
        <f t="shared" si="47"/>
        <v>15078</v>
      </c>
    </row>
    <row r="3082" spans="1:3">
      <c r="A3082" s="11">
        <v>45702</v>
      </c>
      <c r="B3082" s="50">
        <v>11</v>
      </c>
      <c r="C3082">
        <f t="shared" si="47"/>
        <v>15089</v>
      </c>
    </row>
    <row r="3083" spans="1:3">
      <c r="A3083" s="11">
        <v>45703</v>
      </c>
      <c r="B3083" s="50">
        <v>11</v>
      </c>
      <c r="C3083">
        <f t="shared" si="47"/>
        <v>15100</v>
      </c>
    </row>
    <row r="3084" spans="1:3">
      <c r="A3084" s="11">
        <v>45704</v>
      </c>
      <c r="B3084" s="50">
        <v>13</v>
      </c>
      <c r="C3084">
        <f t="shared" si="47"/>
        <v>15113</v>
      </c>
    </row>
    <row r="3085" spans="1:3">
      <c r="A3085" s="11">
        <v>45705</v>
      </c>
      <c r="B3085" s="50">
        <v>9</v>
      </c>
      <c r="C3085">
        <f t="shared" si="47"/>
        <v>15122</v>
      </c>
    </row>
    <row r="3086" spans="1:3">
      <c r="A3086" s="11">
        <v>45706</v>
      </c>
      <c r="B3086" s="50">
        <v>10</v>
      </c>
      <c r="C3086">
        <f t="shared" si="47"/>
        <v>15132</v>
      </c>
    </row>
    <row r="3087" spans="1:3">
      <c r="A3087" s="11">
        <v>45707</v>
      </c>
      <c r="B3087" s="50">
        <v>7</v>
      </c>
      <c r="C3087">
        <f t="shared" si="47"/>
        <v>15139</v>
      </c>
    </row>
    <row r="3088" spans="1:3">
      <c r="A3088" s="11">
        <v>45708</v>
      </c>
      <c r="B3088" s="50">
        <v>6</v>
      </c>
      <c r="C3088">
        <f t="shared" si="47"/>
        <v>15145</v>
      </c>
    </row>
    <row r="3089" spans="1:3">
      <c r="A3089" s="11">
        <v>45709</v>
      </c>
      <c r="B3089" s="50">
        <v>5</v>
      </c>
      <c r="C3089">
        <f t="shared" si="47"/>
        <v>15150</v>
      </c>
    </row>
    <row r="3090" spans="1:3">
      <c r="A3090" s="11">
        <v>45710</v>
      </c>
      <c r="B3090" s="50">
        <v>5</v>
      </c>
      <c r="C3090">
        <f t="shared" si="47"/>
        <v>15155</v>
      </c>
    </row>
    <row r="3091" spans="1:3">
      <c r="A3091" s="11">
        <v>45711</v>
      </c>
      <c r="B3091" s="50">
        <v>8</v>
      </c>
      <c r="C3091">
        <f t="shared" si="47"/>
        <v>15163</v>
      </c>
    </row>
    <row r="3092" spans="1:3">
      <c r="A3092" s="11">
        <v>45712</v>
      </c>
      <c r="B3092" s="50">
        <v>5</v>
      </c>
      <c r="C3092">
        <f t="shared" si="47"/>
        <v>15168</v>
      </c>
    </row>
    <row r="3093" spans="1:3">
      <c r="A3093" s="11">
        <v>45713</v>
      </c>
      <c r="B3093" s="50">
        <v>8</v>
      </c>
      <c r="C3093">
        <f t="shared" si="47"/>
        <v>15176</v>
      </c>
    </row>
    <row r="3094" spans="1:3">
      <c r="A3094" s="11">
        <v>45714</v>
      </c>
      <c r="B3094" s="50">
        <v>10</v>
      </c>
      <c r="C3094">
        <f t="shared" si="47"/>
        <v>15186</v>
      </c>
    </row>
    <row r="3095" spans="1:3">
      <c r="A3095" s="11">
        <v>45715</v>
      </c>
      <c r="B3095" s="50">
        <v>11</v>
      </c>
      <c r="C3095">
        <f t="shared" si="47"/>
        <v>15197</v>
      </c>
    </row>
    <row r="3096" spans="1:3">
      <c r="A3096" s="11">
        <v>45716</v>
      </c>
      <c r="B3096" s="50">
        <v>12</v>
      </c>
      <c r="C3096">
        <f t="shared" si="47"/>
        <v>15209</v>
      </c>
    </row>
    <row r="3097" spans="1:3">
      <c r="A3097" s="11">
        <v>45717</v>
      </c>
      <c r="B3097" s="50">
        <v>11</v>
      </c>
      <c r="C3097">
        <f t="shared" si="47"/>
        <v>15220</v>
      </c>
    </row>
    <row r="3098" spans="1:3">
      <c r="A3098" s="11">
        <v>45718</v>
      </c>
      <c r="B3098" s="50">
        <v>12</v>
      </c>
      <c r="C3098">
        <f t="shared" si="47"/>
        <v>15232</v>
      </c>
    </row>
    <row r="3099" spans="1:3">
      <c r="A3099" s="11">
        <v>45719</v>
      </c>
      <c r="B3099" s="50">
        <v>10</v>
      </c>
      <c r="C3099">
        <f t="shared" si="47"/>
        <v>15242</v>
      </c>
    </row>
    <row r="3100" spans="1:3">
      <c r="A3100" s="11">
        <v>45720</v>
      </c>
      <c r="B3100" s="50">
        <v>8</v>
      </c>
      <c r="C3100">
        <f t="shared" si="47"/>
        <v>15250</v>
      </c>
    </row>
    <row r="3101" spans="1:3">
      <c r="A3101" s="11">
        <v>45721</v>
      </c>
      <c r="B3101" s="50">
        <v>8</v>
      </c>
      <c r="C3101">
        <f t="shared" si="47"/>
        <v>15258</v>
      </c>
    </row>
    <row r="3102" spans="1:3">
      <c r="A3102" s="11">
        <v>45722</v>
      </c>
      <c r="B3102" s="50">
        <v>6</v>
      </c>
      <c r="C3102">
        <f t="shared" si="47"/>
        <v>15264</v>
      </c>
    </row>
    <row r="3103" spans="1:3">
      <c r="A3103" s="11">
        <v>45723</v>
      </c>
      <c r="B3103" s="50">
        <v>3</v>
      </c>
      <c r="C3103">
        <f t="shared" si="47"/>
        <v>15267</v>
      </c>
    </row>
    <row r="3104" spans="1:3">
      <c r="A3104" s="11">
        <v>45724</v>
      </c>
      <c r="B3104" s="50">
        <v>4</v>
      </c>
      <c r="C3104">
        <f t="shared" si="47"/>
        <v>15271</v>
      </c>
    </row>
    <row r="3105" spans="1:3">
      <c r="A3105" s="11">
        <v>45725</v>
      </c>
      <c r="B3105" s="50">
        <v>6</v>
      </c>
      <c r="C3105">
        <f t="shared" si="47"/>
        <v>15277</v>
      </c>
    </row>
    <row r="3106" spans="1:3">
      <c r="A3106" s="11">
        <v>45726</v>
      </c>
      <c r="B3106" s="50">
        <v>7</v>
      </c>
      <c r="C3106">
        <f t="shared" si="47"/>
        <v>15284</v>
      </c>
    </row>
    <row r="3107" spans="1:3">
      <c r="A3107" s="11">
        <v>45727</v>
      </c>
      <c r="B3107" s="50">
        <v>7</v>
      </c>
      <c r="C3107">
        <f t="shared" si="47"/>
        <v>15291</v>
      </c>
    </row>
    <row r="3108" spans="1:3">
      <c r="A3108" s="11">
        <v>45728</v>
      </c>
      <c r="B3108" s="50">
        <v>11</v>
      </c>
      <c r="C3108">
        <f t="shared" si="47"/>
        <v>15302</v>
      </c>
    </row>
    <row r="3109" spans="1:3">
      <c r="A3109" s="11">
        <v>45729</v>
      </c>
      <c r="B3109" s="50">
        <v>13</v>
      </c>
      <c r="C3109">
        <f t="shared" si="47"/>
        <v>15315</v>
      </c>
    </row>
    <row r="3110" spans="1:3">
      <c r="A3110" s="11">
        <v>45730</v>
      </c>
      <c r="B3110" s="50">
        <v>14</v>
      </c>
      <c r="C3110">
        <f t="shared" si="47"/>
        <v>15329</v>
      </c>
    </row>
    <row r="3111" spans="1:3">
      <c r="A3111" s="11">
        <v>45731</v>
      </c>
      <c r="B3111" s="50">
        <v>13</v>
      </c>
      <c r="C3111">
        <f t="shared" ref="C3111:C3174" si="48">C3110+B3111</f>
        <v>15342</v>
      </c>
    </row>
    <row r="3112" spans="1:3">
      <c r="A3112" s="11">
        <v>45732</v>
      </c>
      <c r="B3112" s="50">
        <v>14</v>
      </c>
      <c r="C3112">
        <f t="shared" si="48"/>
        <v>15356</v>
      </c>
    </row>
    <row r="3113" spans="1:3">
      <c r="A3113" s="11">
        <v>45733</v>
      </c>
      <c r="B3113" s="50">
        <v>11</v>
      </c>
      <c r="C3113">
        <f t="shared" si="48"/>
        <v>15367</v>
      </c>
    </row>
    <row r="3114" spans="1:3">
      <c r="A3114" s="11">
        <v>45734</v>
      </c>
      <c r="B3114" s="50">
        <v>8</v>
      </c>
      <c r="C3114">
        <f t="shared" si="48"/>
        <v>15375</v>
      </c>
    </row>
    <row r="3115" spans="1:3">
      <c r="A3115" s="11">
        <v>45735</v>
      </c>
      <c r="B3115" s="50">
        <v>4</v>
      </c>
      <c r="C3115">
        <f t="shared" si="48"/>
        <v>15379</v>
      </c>
    </row>
    <row r="3116" spans="1:3">
      <c r="A3116" s="11">
        <v>45736</v>
      </c>
      <c r="B3116" s="50">
        <v>6</v>
      </c>
      <c r="C3116">
        <f t="shared" si="48"/>
        <v>15385</v>
      </c>
    </row>
    <row r="3117" spans="1:3">
      <c r="A3117" s="11">
        <v>45737</v>
      </c>
      <c r="B3117" s="50">
        <v>4</v>
      </c>
      <c r="C3117">
        <f t="shared" si="48"/>
        <v>15389</v>
      </c>
    </row>
    <row r="3118" spans="1:3">
      <c r="A3118" s="11">
        <v>45738</v>
      </c>
      <c r="B3118" s="50">
        <v>6</v>
      </c>
      <c r="C3118">
        <f t="shared" si="48"/>
        <v>15395</v>
      </c>
    </row>
    <row r="3119" spans="1:3">
      <c r="A3119" s="11">
        <v>45739</v>
      </c>
      <c r="B3119" s="50">
        <v>7</v>
      </c>
      <c r="C3119">
        <f t="shared" si="48"/>
        <v>15402</v>
      </c>
    </row>
    <row r="3120" spans="1:3">
      <c r="A3120" s="11">
        <v>45740</v>
      </c>
      <c r="B3120" s="50">
        <v>5</v>
      </c>
      <c r="C3120">
        <f t="shared" si="48"/>
        <v>15407</v>
      </c>
    </row>
    <row r="3121" spans="1:3">
      <c r="A3121" s="11">
        <v>45741</v>
      </c>
      <c r="B3121" s="50">
        <v>9</v>
      </c>
      <c r="C3121">
        <f t="shared" si="48"/>
        <v>15416</v>
      </c>
    </row>
    <row r="3122" spans="1:3">
      <c r="A3122" s="11">
        <v>45742</v>
      </c>
      <c r="B3122" s="50">
        <v>7</v>
      </c>
      <c r="C3122">
        <f t="shared" si="48"/>
        <v>15423</v>
      </c>
    </row>
    <row r="3123" spans="1:3">
      <c r="A3123" s="11">
        <v>45743</v>
      </c>
      <c r="B3123" s="50">
        <v>8</v>
      </c>
      <c r="C3123">
        <f t="shared" si="48"/>
        <v>15431</v>
      </c>
    </row>
    <row r="3124" spans="1:3">
      <c r="A3124" s="11">
        <v>45744</v>
      </c>
      <c r="B3124" s="50">
        <v>10</v>
      </c>
      <c r="C3124">
        <f t="shared" si="48"/>
        <v>15441</v>
      </c>
    </row>
    <row r="3125" spans="1:3">
      <c r="A3125" s="11">
        <v>45745</v>
      </c>
      <c r="B3125" s="50">
        <v>9</v>
      </c>
      <c r="C3125">
        <f t="shared" si="48"/>
        <v>15450</v>
      </c>
    </row>
    <row r="3126" spans="1:3">
      <c r="A3126" s="11">
        <v>45746</v>
      </c>
      <c r="B3126" s="50">
        <v>7</v>
      </c>
      <c r="C3126">
        <f t="shared" si="48"/>
        <v>15457</v>
      </c>
    </row>
    <row r="3127" spans="1:3">
      <c r="A3127" s="11">
        <v>45747</v>
      </c>
      <c r="B3127" s="50">
        <v>7</v>
      </c>
      <c r="C3127">
        <f t="shared" si="48"/>
        <v>15464</v>
      </c>
    </row>
    <row r="3128" spans="1:3">
      <c r="A3128" s="11">
        <v>45748</v>
      </c>
      <c r="B3128" s="50">
        <v>6</v>
      </c>
      <c r="C3128">
        <f t="shared" si="48"/>
        <v>15470</v>
      </c>
    </row>
    <row r="3129" spans="1:3">
      <c r="A3129" s="11">
        <v>45749</v>
      </c>
      <c r="B3129" s="50">
        <v>6</v>
      </c>
      <c r="C3129">
        <f t="shared" si="48"/>
        <v>15476</v>
      </c>
    </row>
    <row r="3130" spans="1:3">
      <c r="A3130" s="11">
        <v>45750</v>
      </c>
      <c r="B3130" s="50">
        <v>6</v>
      </c>
      <c r="C3130">
        <f t="shared" si="48"/>
        <v>15482</v>
      </c>
    </row>
    <row r="3131" spans="1:3">
      <c r="A3131" s="11">
        <v>45751</v>
      </c>
      <c r="B3131" s="50">
        <v>3</v>
      </c>
      <c r="C3131">
        <f t="shared" si="48"/>
        <v>15485</v>
      </c>
    </row>
    <row r="3132" spans="1:3">
      <c r="A3132" s="11">
        <v>45752</v>
      </c>
      <c r="B3132" s="50">
        <v>2</v>
      </c>
      <c r="C3132">
        <f t="shared" si="48"/>
        <v>15487</v>
      </c>
    </row>
    <row r="3133" spans="1:3">
      <c r="A3133" s="11">
        <v>45753</v>
      </c>
      <c r="B3133" s="50">
        <v>4</v>
      </c>
      <c r="C3133">
        <f t="shared" si="48"/>
        <v>15491</v>
      </c>
    </row>
    <row r="3134" spans="1:3">
      <c r="A3134" s="11">
        <v>45754</v>
      </c>
      <c r="B3134" s="50">
        <v>5</v>
      </c>
      <c r="C3134">
        <f t="shared" si="48"/>
        <v>15496</v>
      </c>
    </row>
    <row r="3135" spans="1:3">
      <c r="A3135" s="11">
        <v>45755</v>
      </c>
      <c r="B3135" s="50">
        <v>5</v>
      </c>
      <c r="C3135">
        <f t="shared" si="48"/>
        <v>15501</v>
      </c>
    </row>
    <row r="3136" spans="1:3">
      <c r="A3136" s="11">
        <v>45756</v>
      </c>
      <c r="B3136" s="50">
        <v>5</v>
      </c>
      <c r="C3136">
        <f t="shared" si="48"/>
        <v>15506</v>
      </c>
    </row>
    <row r="3137" spans="1:3">
      <c r="A3137" s="11">
        <v>45757</v>
      </c>
      <c r="B3137" s="50">
        <v>4</v>
      </c>
      <c r="C3137">
        <f t="shared" si="48"/>
        <v>15510</v>
      </c>
    </row>
    <row r="3138" spans="1:3">
      <c r="A3138" s="11">
        <v>45758</v>
      </c>
      <c r="C3138">
        <f t="shared" si="48"/>
        <v>15510</v>
      </c>
    </row>
    <row r="3139" spans="1:3">
      <c r="A3139" s="11">
        <v>45759</v>
      </c>
      <c r="C3139">
        <f t="shared" si="48"/>
        <v>15510</v>
      </c>
    </row>
    <row r="3140" spans="1:3">
      <c r="A3140" s="11">
        <v>45760</v>
      </c>
      <c r="C3140">
        <f t="shared" si="48"/>
        <v>15510</v>
      </c>
    </row>
    <row r="3141" spans="1:3">
      <c r="A3141" s="11">
        <v>45761</v>
      </c>
      <c r="C3141">
        <f t="shared" si="48"/>
        <v>15510</v>
      </c>
    </row>
    <row r="3142" spans="1:3">
      <c r="A3142" s="11">
        <v>45762</v>
      </c>
      <c r="C3142">
        <f t="shared" si="48"/>
        <v>15510</v>
      </c>
    </row>
    <row r="3143" spans="1:3">
      <c r="A3143" s="11">
        <v>45763</v>
      </c>
      <c r="C3143">
        <f t="shared" si="48"/>
        <v>15510</v>
      </c>
    </row>
    <row r="3144" spans="1:3">
      <c r="A3144" s="11">
        <v>45764</v>
      </c>
      <c r="C3144">
        <f t="shared" si="48"/>
        <v>15510</v>
      </c>
    </row>
    <row r="3145" spans="1:3">
      <c r="A3145" s="11">
        <v>45765</v>
      </c>
      <c r="C3145">
        <f t="shared" si="48"/>
        <v>15510</v>
      </c>
    </row>
    <row r="3146" spans="1:3">
      <c r="A3146" s="11">
        <v>45766</v>
      </c>
      <c r="C3146">
        <f t="shared" si="48"/>
        <v>15510</v>
      </c>
    </row>
    <row r="3147" spans="1:3">
      <c r="A3147" s="11">
        <v>45767</v>
      </c>
      <c r="C3147">
        <f t="shared" si="48"/>
        <v>15510</v>
      </c>
    </row>
    <row r="3148" spans="1:3">
      <c r="A3148" s="11">
        <v>45768</v>
      </c>
      <c r="C3148">
        <f t="shared" si="48"/>
        <v>15510</v>
      </c>
    </row>
    <row r="3149" spans="1:3">
      <c r="A3149" s="11">
        <v>45769</v>
      </c>
      <c r="C3149">
        <f t="shared" si="48"/>
        <v>15510</v>
      </c>
    </row>
    <row r="3150" spans="1:3">
      <c r="A3150" s="11">
        <v>45770</v>
      </c>
      <c r="C3150">
        <f t="shared" si="48"/>
        <v>15510</v>
      </c>
    </row>
    <row r="3151" spans="1:3">
      <c r="A3151" s="11">
        <v>45771</v>
      </c>
      <c r="C3151">
        <f t="shared" si="48"/>
        <v>15510</v>
      </c>
    </row>
    <row r="3152" spans="1:3">
      <c r="A3152" s="11">
        <v>45772</v>
      </c>
      <c r="C3152">
        <f t="shared" si="48"/>
        <v>15510</v>
      </c>
    </row>
    <row r="3153" spans="1:3">
      <c r="A3153" s="11">
        <v>45773</v>
      </c>
      <c r="C3153">
        <f t="shared" si="48"/>
        <v>15510</v>
      </c>
    </row>
    <row r="3154" spans="1:3">
      <c r="A3154" s="11">
        <v>45774</v>
      </c>
      <c r="C3154">
        <f t="shared" si="48"/>
        <v>15510</v>
      </c>
    </row>
    <row r="3155" spans="1:3">
      <c r="A3155" s="11">
        <v>45775</v>
      </c>
      <c r="C3155">
        <f t="shared" si="48"/>
        <v>15510</v>
      </c>
    </row>
    <row r="3156" spans="1:3">
      <c r="A3156" s="11">
        <v>45776</v>
      </c>
      <c r="C3156">
        <f t="shared" si="48"/>
        <v>15510</v>
      </c>
    </row>
    <row r="3157" spans="1:3">
      <c r="A3157" s="11">
        <v>45777</v>
      </c>
      <c r="C3157">
        <f t="shared" si="48"/>
        <v>15510</v>
      </c>
    </row>
    <row r="3158" spans="1:3">
      <c r="A3158" s="11">
        <v>45778</v>
      </c>
      <c r="C3158">
        <f t="shared" si="48"/>
        <v>15510</v>
      </c>
    </row>
    <row r="3159" spans="1:3">
      <c r="A3159" s="11">
        <v>45779</v>
      </c>
      <c r="C3159">
        <f t="shared" si="48"/>
        <v>15510</v>
      </c>
    </row>
    <row r="3160" spans="1:3">
      <c r="A3160" s="11">
        <v>45780</v>
      </c>
      <c r="C3160">
        <f t="shared" si="48"/>
        <v>15510</v>
      </c>
    </row>
    <row r="3161" spans="1:3">
      <c r="A3161" s="11">
        <v>45781</v>
      </c>
      <c r="C3161">
        <f t="shared" si="48"/>
        <v>15510</v>
      </c>
    </row>
    <row r="3162" spans="1:3">
      <c r="A3162" s="11">
        <v>45782</v>
      </c>
      <c r="C3162">
        <f t="shared" si="48"/>
        <v>15510</v>
      </c>
    </row>
    <row r="3163" spans="1:3">
      <c r="A3163" s="11">
        <v>45783</v>
      </c>
      <c r="C3163">
        <f t="shared" si="48"/>
        <v>15510</v>
      </c>
    </row>
    <row r="3164" spans="1:3">
      <c r="A3164" s="11">
        <v>45784</v>
      </c>
      <c r="C3164">
        <f t="shared" si="48"/>
        <v>15510</v>
      </c>
    </row>
    <row r="3165" spans="1:3">
      <c r="A3165" s="11">
        <v>45785</v>
      </c>
      <c r="C3165">
        <f t="shared" si="48"/>
        <v>15510</v>
      </c>
    </row>
    <row r="3166" spans="1:3">
      <c r="A3166" s="11">
        <v>45786</v>
      </c>
      <c r="C3166">
        <f t="shared" si="48"/>
        <v>15510</v>
      </c>
    </row>
    <row r="3167" spans="1:3">
      <c r="A3167" s="11">
        <v>45787</v>
      </c>
      <c r="C3167">
        <f t="shared" si="48"/>
        <v>15510</v>
      </c>
    </row>
    <row r="3168" spans="1:3">
      <c r="A3168" s="11">
        <v>45788</v>
      </c>
      <c r="C3168">
        <f t="shared" si="48"/>
        <v>15510</v>
      </c>
    </row>
    <row r="3169" spans="1:3">
      <c r="A3169" s="11">
        <v>45789</v>
      </c>
      <c r="C3169">
        <f t="shared" si="48"/>
        <v>15510</v>
      </c>
    </row>
    <row r="3170" spans="1:3">
      <c r="A3170" s="11">
        <v>45790</v>
      </c>
      <c r="C3170">
        <f t="shared" si="48"/>
        <v>15510</v>
      </c>
    </row>
    <row r="3171" spans="1:3">
      <c r="A3171" s="11">
        <v>45791</v>
      </c>
      <c r="C3171">
        <f t="shared" si="48"/>
        <v>15510</v>
      </c>
    </row>
    <row r="3172" spans="1:3">
      <c r="A3172" s="11">
        <v>45792</v>
      </c>
      <c r="C3172">
        <f t="shared" si="48"/>
        <v>15510</v>
      </c>
    </row>
    <row r="3173" spans="1:3">
      <c r="A3173" s="11">
        <v>45793</v>
      </c>
      <c r="C3173">
        <f t="shared" si="48"/>
        <v>15510</v>
      </c>
    </row>
    <row r="3174" spans="1:3">
      <c r="A3174" s="11">
        <v>45794</v>
      </c>
      <c r="C3174">
        <f t="shared" si="48"/>
        <v>15510</v>
      </c>
    </row>
    <row r="3175" spans="1:3">
      <c r="A3175" s="11">
        <v>45795</v>
      </c>
      <c r="C3175">
        <f t="shared" ref="C3175:C3238" si="49">C3174+B3175</f>
        <v>15510</v>
      </c>
    </row>
    <row r="3176" spans="1:3">
      <c r="A3176" s="11">
        <v>45796</v>
      </c>
      <c r="C3176">
        <f t="shared" si="49"/>
        <v>15510</v>
      </c>
    </row>
    <row r="3177" spans="1:3">
      <c r="A3177" s="11">
        <v>45797</v>
      </c>
      <c r="C3177">
        <f t="shared" si="49"/>
        <v>15510</v>
      </c>
    </row>
    <row r="3178" spans="1:3">
      <c r="A3178" s="11">
        <v>45798</v>
      </c>
      <c r="C3178">
        <f t="shared" si="49"/>
        <v>15510</v>
      </c>
    </row>
    <row r="3179" spans="1:3">
      <c r="A3179" s="11">
        <v>45799</v>
      </c>
      <c r="C3179">
        <f t="shared" si="49"/>
        <v>15510</v>
      </c>
    </row>
    <row r="3180" spans="1:3">
      <c r="A3180" s="11">
        <v>45800</v>
      </c>
      <c r="C3180">
        <f t="shared" si="49"/>
        <v>15510</v>
      </c>
    </row>
    <row r="3181" spans="1:3">
      <c r="A3181" s="11">
        <v>45801</v>
      </c>
      <c r="C3181">
        <f t="shared" si="49"/>
        <v>15510</v>
      </c>
    </row>
    <row r="3182" spans="1:3">
      <c r="A3182" s="11">
        <v>45802</v>
      </c>
      <c r="C3182">
        <f t="shared" si="49"/>
        <v>15510</v>
      </c>
    </row>
    <row r="3183" spans="1:3">
      <c r="A3183" s="11">
        <v>45803</v>
      </c>
      <c r="C3183">
        <f t="shared" si="49"/>
        <v>15510</v>
      </c>
    </row>
    <row r="3184" spans="1:3">
      <c r="A3184" s="11">
        <v>45804</v>
      </c>
      <c r="C3184">
        <f t="shared" si="49"/>
        <v>15510</v>
      </c>
    </row>
    <row r="3185" spans="1:3">
      <c r="A3185" s="11">
        <v>45805</v>
      </c>
      <c r="C3185">
        <f t="shared" si="49"/>
        <v>15510</v>
      </c>
    </row>
    <row r="3186" spans="1:3">
      <c r="A3186" s="11">
        <v>45806</v>
      </c>
      <c r="C3186">
        <f t="shared" si="49"/>
        <v>15510</v>
      </c>
    </row>
    <row r="3187" spans="1:3">
      <c r="A3187" s="11">
        <v>45807</v>
      </c>
      <c r="C3187">
        <f t="shared" si="49"/>
        <v>15510</v>
      </c>
    </row>
    <row r="3188" spans="1:3">
      <c r="A3188" s="11">
        <v>45808</v>
      </c>
      <c r="C3188">
        <f t="shared" si="49"/>
        <v>15510</v>
      </c>
    </row>
    <row r="3189" spans="1:3">
      <c r="A3189" s="11">
        <v>45809</v>
      </c>
      <c r="C3189">
        <f t="shared" si="49"/>
        <v>15510</v>
      </c>
    </row>
    <row r="3190" spans="1:3">
      <c r="A3190" s="11">
        <v>45810</v>
      </c>
      <c r="C3190">
        <f t="shared" si="49"/>
        <v>15510</v>
      </c>
    </row>
    <row r="3191" spans="1:3">
      <c r="A3191" s="11">
        <v>45811</v>
      </c>
      <c r="C3191">
        <f t="shared" si="49"/>
        <v>15510</v>
      </c>
    </row>
    <row r="3192" spans="1:3">
      <c r="A3192" s="11">
        <v>45812</v>
      </c>
      <c r="C3192">
        <f t="shared" si="49"/>
        <v>15510</v>
      </c>
    </row>
    <row r="3193" spans="1:3">
      <c r="A3193" s="11">
        <v>45813</v>
      </c>
      <c r="C3193">
        <f t="shared" si="49"/>
        <v>15510</v>
      </c>
    </row>
    <row r="3194" spans="1:3">
      <c r="A3194" s="11">
        <v>45814</v>
      </c>
      <c r="C3194">
        <f t="shared" si="49"/>
        <v>15510</v>
      </c>
    </row>
    <row r="3195" spans="1:3">
      <c r="A3195" s="11">
        <v>45815</v>
      </c>
      <c r="C3195">
        <f t="shared" si="49"/>
        <v>15510</v>
      </c>
    </row>
    <row r="3196" spans="1:3">
      <c r="A3196" s="11">
        <v>45816</v>
      </c>
      <c r="C3196">
        <f t="shared" si="49"/>
        <v>15510</v>
      </c>
    </row>
    <row r="3197" spans="1:3">
      <c r="A3197" s="11">
        <v>45817</v>
      </c>
      <c r="C3197">
        <f t="shared" si="49"/>
        <v>15510</v>
      </c>
    </row>
    <row r="3198" spans="1:3">
      <c r="A3198" s="11">
        <v>45818</v>
      </c>
      <c r="C3198">
        <f t="shared" si="49"/>
        <v>15510</v>
      </c>
    </row>
    <row r="3199" spans="1:3">
      <c r="A3199" s="11">
        <v>45819</v>
      </c>
      <c r="C3199">
        <f t="shared" si="49"/>
        <v>15510</v>
      </c>
    </row>
    <row r="3200" spans="1:3">
      <c r="A3200" s="11">
        <v>45820</v>
      </c>
      <c r="C3200">
        <f t="shared" si="49"/>
        <v>15510</v>
      </c>
    </row>
    <row r="3201" spans="1:3">
      <c r="A3201" s="11">
        <v>45821</v>
      </c>
      <c r="C3201">
        <f t="shared" si="49"/>
        <v>15510</v>
      </c>
    </row>
    <row r="3202" spans="1:3">
      <c r="A3202" s="11">
        <v>45822</v>
      </c>
      <c r="C3202">
        <f t="shared" si="49"/>
        <v>15510</v>
      </c>
    </row>
    <row r="3203" spans="1:3">
      <c r="A3203" s="11">
        <v>45823</v>
      </c>
      <c r="C3203">
        <f t="shared" si="49"/>
        <v>15510</v>
      </c>
    </row>
    <row r="3204" spans="1:3">
      <c r="A3204" s="11">
        <v>45824</v>
      </c>
      <c r="C3204">
        <f t="shared" si="49"/>
        <v>15510</v>
      </c>
    </row>
    <row r="3205" spans="1:3">
      <c r="A3205" s="11">
        <v>45825</v>
      </c>
      <c r="C3205">
        <f t="shared" si="49"/>
        <v>15510</v>
      </c>
    </row>
    <row r="3206" spans="1:3">
      <c r="A3206" s="11">
        <v>45826</v>
      </c>
      <c r="C3206">
        <f t="shared" si="49"/>
        <v>15510</v>
      </c>
    </row>
    <row r="3207" spans="1:3">
      <c r="A3207" s="11">
        <v>45827</v>
      </c>
      <c r="C3207">
        <f t="shared" si="49"/>
        <v>15510</v>
      </c>
    </row>
    <row r="3208" spans="1:3">
      <c r="A3208" s="11">
        <v>45828</v>
      </c>
      <c r="C3208">
        <f t="shared" si="49"/>
        <v>15510</v>
      </c>
    </row>
    <row r="3209" spans="1:3">
      <c r="A3209" s="11">
        <v>45829</v>
      </c>
      <c r="C3209">
        <f t="shared" si="49"/>
        <v>15510</v>
      </c>
    </row>
    <row r="3210" spans="1:3">
      <c r="A3210" s="11">
        <v>45830</v>
      </c>
      <c r="C3210">
        <f t="shared" si="49"/>
        <v>15510</v>
      </c>
    </row>
    <row r="3211" spans="1:3">
      <c r="A3211" s="11">
        <v>45831</v>
      </c>
      <c r="C3211">
        <f t="shared" si="49"/>
        <v>15510</v>
      </c>
    </row>
    <row r="3212" spans="1:3">
      <c r="A3212" s="11">
        <v>45832</v>
      </c>
      <c r="C3212">
        <f t="shared" si="49"/>
        <v>15510</v>
      </c>
    </row>
    <row r="3213" spans="1:3">
      <c r="A3213" s="11">
        <v>45833</v>
      </c>
      <c r="C3213">
        <f t="shared" si="49"/>
        <v>15510</v>
      </c>
    </row>
    <row r="3214" spans="1:3">
      <c r="A3214" s="11">
        <v>45834</v>
      </c>
      <c r="C3214">
        <f t="shared" si="49"/>
        <v>15510</v>
      </c>
    </row>
    <row r="3215" spans="1:3">
      <c r="A3215" s="11">
        <v>45835</v>
      </c>
      <c r="C3215">
        <f t="shared" si="49"/>
        <v>15510</v>
      </c>
    </row>
    <row r="3216" spans="1:3">
      <c r="A3216" s="11">
        <v>45836</v>
      </c>
      <c r="C3216">
        <f t="shared" si="49"/>
        <v>15510</v>
      </c>
    </row>
    <row r="3217" spans="1:3">
      <c r="A3217" s="11">
        <v>45837</v>
      </c>
      <c r="C3217">
        <f t="shared" si="49"/>
        <v>15510</v>
      </c>
    </row>
    <row r="3218" spans="1:3">
      <c r="A3218" s="11">
        <v>45838</v>
      </c>
      <c r="C3218">
        <f t="shared" si="49"/>
        <v>15510</v>
      </c>
    </row>
    <row r="3219" spans="1:3">
      <c r="A3219" s="11">
        <v>45839</v>
      </c>
      <c r="C3219">
        <f t="shared" si="49"/>
        <v>15510</v>
      </c>
    </row>
    <row r="3220" spans="1:3">
      <c r="A3220" s="11">
        <v>45840</v>
      </c>
      <c r="C3220">
        <f t="shared" si="49"/>
        <v>15510</v>
      </c>
    </row>
    <row r="3221" spans="1:3">
      <c r="A3221" s="11">
        <v>45841</v>
      </c>
      <c r="C3221">
        <f t="shared" si="49"/>
        <v>15510</v>
      </c>
    </row>
    <row r="3222" spans="1:3">
      <c r="A3222" s="11">
        <v>45842</v>
      </c>
      <c r="C3222">
        <f t="shared" si="49"/>
        <v>15510</v>
      </c>
    </row>
    <row r="3223" spans="1:3">
      <c r="A3223" s="11">
        <v>45843</v>
      </c>
      <c r="C3223">
        <f t="shared" si="49"/>
        <v>15510</v>
      </c>
    </row>
    <row r="3224" spans="1:3">
      <c r="A3224" s="11">
        <v>45844</v>
      </c>
      <c r="C3224">
        <f t="shared" si="49"/>
        <v>15510</v>
      </c>
    </row>
    <row r="3225" spans="1:3">
      <c r="A3225" s="11">
        <v>45845</v>
      </c>
      <c r="C3225">
        <f t="shared" si="49"/>
        <v>15510</v>
      </c>
    </row>
    <row r="3226" spans="1:3">
      <c r="A3226" s="11">
        <v>45846</v>
      </c>
      <c r="C3226">
        <f t="shared" si="49"/>
        <v>15510</v>
      </c>
    </row>
    <row r="3227" spans="1:3">
      <c r="A3227" s="11">
        <v>45847</v>
      </c>
      <c r="C3227">
        <f t="shared" si="49"/>
        <v>15510</v>
      </c>
    </row>
    <row r="3228" spans="1:3">
      <c r="A3228" s="11">
        <v>45848</v>
      </c>
      <c r="C3228">
        <f t="shared" si="49"/>
        <v>15510</v>
      </c>
    </row>
    <row r="3229" spans="1:3">
      <c r="A3229" s="11">
        <v>45849</v>
      </c>
      <c r="C3229">
        <f t="shared" si="49"/>
        <v>15510</v>
      </c>
    </row>
    <row r="3230" spans="1:3">
      <c r="A3230" s="11">
        <v>45850</v>
      </c>
      <c r="C3230">
        <f t="shared" si="49"/>
        <v>15510</v>
      </c>
    </row>
    <row r="3231" spans="1:3">
      <c r="A3231" s="11">
        <v>45851</v>
      </c>
      <c r="C3231">
        <f t="shared" si="49"/>
        <v>15510</v>
      </c>
    </row>
    <row r="3232" spans="1:3">
      <c r="A3232" s="11">
        <v>45852</v>
      </c>
      <c r="C3232">
        <f t="shared" si="49"/>
        <v>15510</v>
      </c>
    </row>
    <row r="3233" spans="1:3">
      <c r="A3233" s="11">
        <v>45853</v>
      </c>
      <c r="C3233">
        <f t="shared" si="49"/>
        <v>15510</v>
      </c>
    </row>
    <row r="3234" spans="1:3">
      <c r="A3234" s="11">
        <v>45854</v>
      </c>
      <c r="C3234">
        <f t="shared" si="49"/>
        <v>15510</v>
      </c>
    </row>
    <row r="3235" spans="1:3">
      <c r="A3235" s="11">
        <v>45855</v>
      </c>
      <c r="C3235">
        <f t="shared" si="49"/>
        <v>15510</v>
      </c>
    </row>
    <row r="3236" spans="1:3">
      <c r="A3236" s="11">
        <v>45856</v>
      </c>
      <c r="C3236">
        <f t="shared" si="49"/>
        <v>15510</v>
      </c>
    </row>
    <row r="3237" spans="1:3">
      <c r="A3237" s="11">
        <v>45857</v>
      </c>
      <c r="C3237">
        <f t="shared" si="49"/>
        <v>15510</v>
      </c>
    </row>
    <row r="3238" spans="1:3">
      <c r="A3238" s="11">
        <v>45858</v>
      </c>
      <c r="C3238">
        <f t="shared" si="49"/>
        <v>15510</v>
      </c>
    </row>
    <row r="3239" spans="1:3">
      <c r="A3239" s="11">
        <v>45859</v>
      </c>
      <c r="C3239">
        <f t="shared" ref="C3239:C3298" si="50">C3238+B3239</f>
        <v>15510</v>
      </c>
    </row>
    <row r="3240" spans="1:3">
      <c r="A3240" s="11">
        <v>45860</v>
      </c>
      <c r="C3240">
        <f t="shared" si="50"/>
        <v>15510</v>
      </c>
    </row>
    <row r="3241" spans="1:3">
      <c r="A3241" s="11">
        <v>45861</v>
      </c>
      <c r="C3241">
        <f t="shared" si="50"/>
        <v>15510</v>
      </c>
    </row>
    <row r="3242" spans="1:3">
      <c r="A3242" s="11">
        <v>45862</v>
      </c>
      <c r="C3242">
        <f t="shared" si="50"/>
        <v>15510</v>
      </c>
    </row>
    <row r="3243" spans="1:3">
      <c r="A3243" s="11">
        <v>45863</v>
      </c>
      <c r="C3243">
        <f t="shared" si="50"/>
        <v>15510</v>
      </c>
    </row>
    <row r="3244" spans="1:3">
      <c r="A3244" s="11">
        <v>45864</v>
      </c>
      <c r="C3244">
        <f t="shared" si="50"/>
        <v>15510</v>
      </c>
    </row>
    <row r="3245" spans="1:3">
      <c r="A3245" s="11">
        <v>45865</v>
      </c>
      <c r="C3245">
        <f t="shared" si="50"/>
        <v>15510</v>
      </c>
    </row>
    <row r="3246" spans="1:3">
      <c r="A3246" s="11">
        <v>45866</v>
      </c>
      <c r="C3246">
        <f t="shared" si="50"/>
        <v>15510</v>
      </c>
    </row>
    <row r="3247" spans="1:3">
      <c r="A3247" s="11">
        <v>45867</v>
      </c>
      <c r="C3247">
        <f t="shared" si="50"/>
        <v>15510</v>
      </c>
    </row>
    <row r="3248" spans="1:3">
      <c r="A3248" s="11">
        <v>45868</v>
      </c>
      <c r="C3248">
        <f t="shared" si="50"/>
        <v>15510</v>
      </c>
    </row>
    <row r="3249" spans="1:3">
      <c r="A3249" s="11">
        <v>45869</v>
      </c>
      <c r="C3249">
        <f t="shared" si="50"/>
        <v>15510</v>
      </c>
    </row>
    <row r="3250" spans="1:3">
      <c r="A3250" s="11">
        <v>45870</v>
      </c>
      <c r="C3250">
        <f t="shared" si="50"/>
        <v>15510</v>
      </c>
    </row>
    <row r="3251" spans="1:3">
      <c r="A3251" s="11">
        <v>45871</v>
      </c>
      <c r="C3251">
        <f t="shared" si="50"/>
        <v>15510</v>
      </c>
    </row>
    <row r="3252" spans="1:3">
      <c r="A3252" s="11">
        <v>45872</v>
      </c>
      <c r="C3252">
        <f t="shared" si="50"/>
        <v>15510</v>
      </c>
    </row>
    <row r="3253" spans="1:3">
      <c r="A3253" s="11">
        <v>45873</v>
      </c>
      <c r="C3253">
        <f t="shared" si="50"/>
        <v>15510</v>
      </c>
    </row>
    <row r="3254" spans="1:3">
      <c r="A3254" s="11">
        <v>45874</v>
      </c>
      <c r="C3254">
        <f t="shared" si="50"/>
        <v>15510</v>
      </c>
    </row>
    <row r="3255" spans="1:3">
      <c r="A3255" s="11">
        <v>45875</v>
      </c>
      <c r="C3255">
        <f t="shared" si="50"/>
        <v>15510</v>
      </c>
    </row>
    <row r="3256" spans="1:3">
      <c r="A3256" s="11">
        <v>45876</v>
      </c>
      <c r="C3256">
        <f t="shared" si="50"/>
        <v>15510</v>
      </c>
    </row>
    <row r="3257" spans="1:3">
      <c r="A3257" s="11">
        <v>45877</v>
      </c>
      <c r="C3257">
        <f t="shared" si="50"/>
        <v>15510</v>
      </c>
    </row>
    <row r="3258" spans="1:3">
      <c r="A3258" s="11">
        <v>45878</v>
      </c>
      <c r="C3258">
        <f t="shared" si="50"/>
        <v>15510</v>
      </c>
    </row>
    <row r="3259" spans="1:3">
      <c r="A3259" s="11">
        <v>45879</v>
      </c>
      <c r="C3259">
        <f t="shared" si="50"/>
        <v>15510</v>
      </c>
    </row>
    <row r="3260" spans="1:3">
      <c r="A3260" s="11">
        <v>45880</v>
      </c>
      <c r="C3260">
        <f t="shared" si="50"/>
        <v>15510</v>
      </c>
    </row>
    <row r="3261" spans="1:3">
      <c r="A3261" s="11">
        <v>45881</v>
      </c>
      <c r="C3261">
        <f t="shared" si="50"/>
        <v>15510</v>
      </c>
    </row>
    <row r="3262" spans="1:3">
      <c r="A3262" s="11">
        <v>45882</v>
      </c>
      <c r="C3262">
        <f t="shared" si="50"/>
        <v>15510</v>
      </c>
    </row>
    <row r="3263" spans="1:3">
      <c r="A3263" s="11">
        <v>45883</v>
      </c>
      <c r="C3263">
        <f t="shared" si="50"/>
        <v>15510</v>
      </c>
    </row>
    <row r="3264" spans="1:3">
      <c r="A3264" s="11">
        <v>45884</v>
      </c>
      <c r="C3264">
        <f t="shared" si="50"/>
        <v>15510</v>
      </c>
    </row>
    <row r="3265" spans="1:3">
      <c r="A3265" s="11">
        <v>45885</v>
      </c>
      <c r="C3265">
        <f t="shared" si="50"/>
        <v>15510</v>
      </c>
    </row>
    <row r="3266" spans="1:3">
      <c r="A3266" s="11">
        <v>45886</v>
      </c>
      <c r="C3266">
        <f t="shared" si="50"/>
        <v>15510</v>
      </c>
    </row>
    <row r="3267" spans="1:3">
      <c r="A3267" s="11">
        <v>45887</v>
      </c>
      <c r="C3267">
        <f t="shared" si="50"/>
        <v>15510</v>
      </c>
    </row>
    <row r="3268" spans="1:3">
      <c r="A3268" s="11">
        <v>45888</v>
      </c>
      <c r="C3268">
        <f t="shared" si="50"/>
        <v>15510</v>
      </c>
    </row>
    <row r="3269" spans="1:3">
      <c r="A3269" s="11">
        <v>45889</v>
      </c>
      <c r="C3269">
        <f t="shared" si="50"/>
        <v>15510</v>
      </c>
    </row>
    <row r="3270" spans="1:3">
      <c r="A3270" s="11">
        <v>45890</v>
      </c>
      <c r="C3270">
        <f t="shared" si="50"/>
        <v>15510</v>
      </c>
    </row>
    <row r="3271" spans="1:3">
      <c r="A3271" s="11">
        <v>45891</v>
      </c>
      <c r="C3271">
        <f t="shared" si="50"/>
        <v>15510</v>
      </c>
    </row>
    <row r="3272" spans="1:3">
      <c r="A3272" s="11">
        <v>45892</v>
      </c>
      <c r="C3272">
        <f t="shared" si="50"/>
        <v>15510</v>
      </c>
    </row>
    <row r="3273" spans="1:3">
      <c r="A3273" s="11">
        <v>45893</v>
      </c>
      <c r="C3273">
        <f t="shared" si="50"/>
        <v>15510</v>
      </c>
    </row>
    <row r="3274" spans="1:3">
      <c r="A3274" s="11">
        <v>45894</v>
      </c>
      <c r="C3274">
        <f t="shared" si="50"/>
        <v>15510</v>
      </c>
    </row>
    <row r="3275" spans="1:3">
      <c r="A3275" s="11">
        <v>45895</v>
      </c>
      <c r="C3275">
        <f t="shared" si="50"/>
        <v>15510</v>
      </c>
    </row>
    <row r="3276" spans="1:3">
      <c r="A3276" s="11">
        <v>45896</v>
      </c>
      <c r="C3276">
        <f t="shared" si="50"/>
        <v>15510</v>
      </c>
    </row>
    <row r="3277" spans="1:3">
      <c r="A3277" s="11">
        <v>45897</v>
      </c>
      <c r="C3277">
        <f t="shared" si="50"/>
        <v>15510</v>
      </c>
    </row>
    <row r="3278" spans="1:3">
      <c r="A3278" s="11">
        <v>45898</v>
      </c>
      <c r="C3278">
        <f t="shared" si="50"/>
        <v>15510</v>
      </c>
    </row>
    <row r="3279" spans="1:3">
      <c r="A3279" s="11">
        <v>45899</v>
      </c>
      <c r="C3279">
        <f t="shared" si="50"/>
        <v>15510</v>
      </c>
    </row>
    <row r="3280" spans="1:3">
      <c r="A3280" s="11">
        <v>45900</v>
      </c>
      <c r="C3280">
        <f t="shared" si="50"/>
        <v>15510</v>
      </c>
    </row>
    <row r="3281" spans="1:3">
      <c r="A3281" s="11">
        <v>45901</v>
      </c>
      <c r="C3281">
        <f t="shared" si="50"/>
        <v>15510</v>
      </c>
    </row>
    <row r="3282" spans="1:3">
      <c r="A3282" s="11">
        <v>45902</v>
      </c>
      <c r="C3282">
        <f t="shared" si="50"/>
        <v>15510</v>
      </c>
    </row>
    <row r="3283" spans="1:3">
      <c r="A3283" s="11">
        <v>45903</v>
      </c>
      <c r="C3283">
        <f t="shared" si="50"/>
        <v>15510</v>
      </c>
    </row>
    <row r="3284" spans="1:3">
      <c r="A3284" s="11">
        <v>45904</v>
      </c>
      <c r="C3284">
        <f t="shared" si="50"/>
        <v>15510</v>
      </c>
    </row>
    <row r="3285" spans="1:3">
      <c r="A3285" s="11">
        <v>45905</v>
      </c>
      <c r="C3285">
        <f t="shared" si="50"/>
        <v>15510</v>
      </c>
    </row>
    <row r="3286" spans="1:3">
      <c r="A3286" s="11">
        <v>45906</v>
      </c>
      <c r="C3286">
        <f t="shared" si="50"/>
        <v>15510</v>
      </c>
    </row>
    <row r="3287" spans="1:3">
      <c r="A3287" s="11">
        <v>45907</v>
      </c>
      <c r="C3287">
        <f t="shared" si="50"/>
        <v>15510</v>
      </c>
    </row>
    <row r="3288" spans="1:3">
      <c r="A3288" s="11">
        <v>45908</v>
      </c>
      <c r="C3288">
        <f t="shared" si="50"/>
        <v>15510</v>
      </c>
    </row>
    <row r="3289" spans="1:3">
      <c r="A3289" s="11">
        <v>45909</v>
      </c>
      <c r="C3289">
        <f t="shared" si="50"/>
        <v>15510</v>
      </c>
    </row>
    <row r="3290" spans="1:3">
      <c r="A3290" s="11">
        <v>45910</v>
      </c>
      <c r="C3290">
        <f t="shared" si="50"/>
        <v>15510</v>
      </c>
    </row>
    <row r="3291" spans="1:3">
      <c r="A3291" s="11">
        <v>45911</v>
      </c>
      <c r="C3291">
        <f t="shared" si="50"/>
        <v>15510</v>
      </c>
    </row>
    <row r="3292" spans="1:3">
      <c r="A3292" s="11">
        <v>45912</v>
      </c>
      <c r="C3292">
        <f t="shared" si="50"/>
        <v>15510</v>
      </c>
    </row>
    <row r="3293" spans="1:3">
      <c r="A3293" s="11">
        <v>45913</v>
      </c>
      <c r="C3293">
        <f t="shared" si="50"/>
        <v>15510</v>
      </c>
    </row>
    <row r="3294" spans="1:3">
      <c r="A3294" s="11">
        <v>45914</v>
      </c>
      <c r="C3294">
        <f t="shared" si="50"/>
        <v>15510</v>
      </c>
    </row>
    <row r="3295" spans="1:3">
      <c r="A3295" s="11">
        <v>45915</v>
      </c>
      <c r="C3295">
        <f t="shared" si="50"/>
        <v>15510</v>
      </c>
    </row>
    <row r="3296" spans="1:3">
      <c r="A3296" s="11">
        <v>45916</v>
      </c>
      <c r="C3296">
        <f t="shared" si="50"/>
        <v>15510</v>
      </c>
    </row>
    <row r="3297" spans="1:3">
      <c r="A3297" s="11">
        <v>45917</v>
      </c>
      <c r="C3297">
        <f t="shared" si="50"/>
        <v>15510</v>
      </c>
    </row>
    <row r="3298" spans="1:3">
      <c r="A3298" s="11">
        <v>45918</v>
      </c>
      <c r="C3298">
        <f t="shared" si="50"/>
        <v>15510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220"/>
  <sheetViews>
    <sheetView zoomScale="85" zoomScaleNormal="85" workbookViewId="0">
      <pane ySplit="1380" topLeftCell="A36" activePane="bottomLeft"/>
      <selection activeCell="T14" sqref="T14"/>
      <selection pane="bottomLeft" activeCell="H115" sqref="H115:H220"/>
    </sheetView>
  </sheetViews>
  <sheetFormatPr baseColWidth="10" defaultRowHeight="15"/>
  <cols>
    <col min="1" max="1" width="7.5703125" customWidth="1"/>
    <col min="2" max="2" width="8.140625" bestFit="1" customWidth="1"/>
    <col min="3" max="3" width="21.5703125" bestFit="1" customWidth="1"/>
    <col min="5" max="5" width="9.42578125" style="13" bestFit="1" customWidth="1"/>
    <col min="6" max="6" width="11" style="12" customWidth="1"/>
    <col min="7" max="7" width="6.28515625" bestFit="1" customWidth="1"/>
    <col min="8" max="8" width="8.85546875" customWidth="1"/>
    <col min="9" max="9" width="5.28515625" customWidth="1"/>
    <col min="10" max="10" width="6.85546875" bestFit="1" customWidth="1"/>
    <col min="11" max="11" width="10.5703125" customWidth="1"/>
    <col min="12" max="12" width="16" customWidth="1"/>
    <col min="13" max="14" width="12.140625" customWidth="1"/>
    <col min="15" max="15" width="11.5703125" bestFit="1" customWidth="1"/>
    <col min="16" max="16" width="19.140625" bestFit="1" customWidth="1"/>
    <col min="17" max="17" width="15" customWidth="1"/>
    <col min="18" max="18" width="15.42578125" customWidth="1"/>
    <col min="19" max="23" width="14.7109375" customWidth="1"/>
    <col min="24" max="24" width="12.85546875" customWidth="1"/>
    <col min="25" max="25" width="10.7109375" customWidth="1"/>
    <col min="26" max="26" width="15.28515625" bestFit="1" customWidth="1"/>
    <col min="27" max="36" width="14.7109375" customWidth="1"/>
    <col min="37" max="37" width="19.42578125" customWidth="1"/>
    <col min="38" max="38" width="13.28515625" customWidth="1"/>
  </cols>
  <sheetData>
    <row r="1" spans="1:39" ht="63" customHeight="1">
      <c r="A1" s="9" t="s">
        <v>0</v>
      </c>
      <c r="B1" s="9" t="s">
        <v>1</v>
      </c>
      <c r="C1" s="5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14" t="s">
        <v>27</v>
      </c>
      <c r="L1" s="2" t="s">
        <v>10</v>
      </c>
      <c r="M1" s="3" t="s">
        <v>11</v>
      </c>
      <c r="N1" s="3" t="s">
        <v>12</v>
      </c>
      <c r="O1" s="3" t="s">
        <v>17</v>
      </c>
      <c r="P1" s="3" t="s">
        <v>35</v>
      </c>
      <c r="Q1" s="3" t="s">
        <v>36</v>
      </c>
      <c r="R1" s="3" t="s">
        <v>37</v>
      </c>
      <c r="S1" s="3" t="s">
        <v>38</v>
      </c>
      <c r="T1" s="34" t="s">
        <v>35</v>
      </c>
      <c r="U1" s="34" t="s">
        <v>36</v>
      </c>
      <c r="V1" s="34" t="s">
        <v>37</v>
      </c>
      <c r="W1" s="34" t="s">
        <v>38</v>
      </c>
      <c r="X1" s="24" t="s">
        <v>39</v>
      </c>
      <c r="Y1" s="24" t="s">
        <v>41</v>
      </c>
      <c r="Z1" s="23" t="s">
        <v>60</v>
      </c>
      <c r="AA1" s="22" t="s">
        <v>67</v>
      </c>
      <c r="AB1" s="22" t="s">
        <v>68</v>
      </c>
      <c r="AC1" s="22" t="s">
        <v>69</v>
      </c>
      <c r="AD1" s="22" t="s">
        <v>70</v>
      </c>
      <c r="AE1" s="22" t="s">
        <v>71</v>
      </c>
      <c r="AF1" s="22" t="s">
        <v>72</v>
      </c>
      <c r="AG1" s="22" t="s">
        <v>73</v>
      </c>
      <c r="AH1" s="22" t="s">
        <v>74</v>
      </c>
      <c r="AI1" s="22" t="s">
        <v>75</v>
      </c>
      <c r="AJ1" s="22" t="s">
        <v>76</v>
      </c>
      <c r="AK1" s="3" t="s">
        <v>80</v>
      </c>
      <c r="AL1" s="6" t="s">
        <v>40</v>
      </c>
      <c r="AM1" s="7" t="s">
        <v>13</v>
      </c>
    </row>
    <row r="2" spans="1:39">
      <c r="A2">
        <v>1</v>
      </c>
      <c r="B2" s="10" t="s">
        <v>45</v>
      </c>
      <c r="C2" t="s">
        <v>44</v>
      </c>
      <c r="D2" t="s">
        <v>23</v>
      </c>
      <c r="E2" s="13">
        <v>2018</v>
      </c>
      <c r="F2" s="12" t="s">
        <v>43</v>
      </c>
      <c r="H2" s="10">
        <v>1915</v>
      </c>
      <c r="I2">
        <v>1</v>
      </c>
      <c r="K2" t="s">
        <v>31</v>
      </c>
      <c r="L2" s="1">
        <v>43101</v>
      </c>
      <c r="M2" s="11">
        <v>43102</v>
      </c>
      <c r="N2" s="11">
        <v>43132</v>
      </c>
      <c r="O2">
        <f t="shared" ref="O2:O59" si="0">+N2-M2</f>
        <v>30</v>
      </c>
      <c r="P2" s="36">
        <v>12417</v>
      </c>
      <c r="Q2" s="36">
        <v>12736</v>
      </c>
      <c r="X2" s="31">
        <v>1</v>
      </c>
      <c r="Y2" s="32"/>
      <c r="Z2" s="26">
        <f>(Q2-P2+S2-R2+U2-T2+W2-V2)*X2</f>
        <v>319</v>
      </c>
      <c r="AK2">
        <f>AB2-AA2+AD2-AC2+AF2-AE2+AH2-AG2+AJ2-AI2</f>
        <v>0</v>
      </c>
      <c r="AL2" s="25">
        <f t="shared" ref="AL2:AL51" si="1">AK2/O2</f>
        <v>0</v>
      </c>
      <c r="AM2">
        <f>IF(M2="","",IF(K2="",0,VLOOKUP(N2-1,'DJU NANTES'!$A$5:$C$3900,3))-IF(BDD!K2="",0,VLOOKUP(BDD!M2-1,'DJU NANTES'!$A$5:$C$3901,3)))</f>
        <v>278</v>
      </c>
    </row>
    <row r="3" spans="1:39">
      <c r="A3">
        <v>1</v>
      </c>
      <c r="B3" s="10" t="s">
        <v>45</v>
      </c>
      <c r="C3" t="s">
        <v>44</v>
      </c>
      <c r="D3" t="s">
        <v>23</v>
      </c>
      <c r="E3" s="13">
        <v>2018</v>
      </c>
      <c r="F3" s="12" t="s">
        <v>43</v>
      </c>
      <c r="H3" s="10">
        <v>1915</v>
      </c>
      <c r="I3">
        <v>2</v>
      </c>
      <c r="K3" t="s">
        <v>31</v>
      </c>
      <c r="L3" s="1">
        <v>43132</v>
      </c>
      <c r="M3" s="11">
        <f t="shared" ref="M3:M5" si="2">+N2</f>
        <v>43132</v>
      </c>
      <c r="N3" s="11">
        <v>43161</v>
      </c>
      <c r="O3">
        <f t="shared" si="0"/>
        <v>29</v>
      </c>
      <c r="P3" s="36">
        <f>Q2</f>
        <v>12736</v>
      </c>
      <c r="Q3" s="36">
        <v>13182</v>
      </c>
      <c r="X3" s="31">
        <v>1</v>
      </c>
      <c r="Y3" s="32"/>
      <c r="Z3" s="26">
        <f t="shared" ref="Z3:Z68" si="3">(Q3-P3+S3-R3+U3-T3+W3-V3)*X3</f>
        <v>446</v>
      </c>
      <c r="AK3">
        <f t="shared" ref="AK3:AK68" si="4">AB3-AA3+AD3-AC3+AF3-AE3+AH3-AG3+AJ3-AI3</f>
        <v>0</v>
      </c>
      <c r="AL3" s="25">
        <f t="shared" si="1"/>
        <v>0</v>
      </c>
      <c r="AM3">
        <f>IF(M3="","",IF(K3="",0,VLOOKUP(N3-1,'DJU NANTES'!$A$5:$C$3900,3))-IF(BDD!K3="",0,VLOOKUP(BDD!M3-1,'DJU NANTES'!$A$5:$C$3901,3)))</f>
        <v>401</v>
      </c>
    </row>
    <row r="4" spans="1:39">
      <c r="A4">
        <v>1</v>
      </c>
      <c r="B4" s="10" t="s">
        <v>45</v>
      </c>
      <c r="C4" t="s">
        <v>44</v>
      </c>
      <c r="D4" t="s">
        <v>23</v>
      </c>
      <c r="E4" s="13">
        <v>2018</v>
      </c>
      <c r="F4" s="12" t="s">
        <v>43</v>
      </c>
      <c r="H4" s="10">
        <v>1915</v>
      </c>
      <c r="I4">
        <v>3</v>
      </c>
      <c r="K4" t="s">
        <v>31</v>
      </c>
      <c r="L4" s="1">
        <v>43160</v>
      </c>
      <c r="M4" s="11">
        <f t="shared" si="2"/>
        <v>43161</v>
      </c>
      <c r="N4" s="11">
        <v>43193</v>
      </c>
      <c r="O4">
        <f t="shared" si="0"/>
        <v>32</v>
      </c>
      <c r="P4" s="36">
        <f t="shared" ref="P4:P19" si="5">Q3</f>
        <v>13182</v>
      </c>
      <c r="Q4" s="36">
        <v>13520</v>
      </c>
      <c r="X4" s="31">
        <v>1</v>
      </c>
      <c r="Y4" s="32"/>
      <c r="Z4" s="26">
        <f t="shared" si="3"/>
        <v>338</v>
      </c>
      <c r="AK4">
        <f t="shared" si="4"/>
        <v>0</v>
      </c>
      <c r="AL4" s="25">
        <f t="shared" si="1"/>
        <v>0</v>
      </c>
      <c r="AM4">
        <f>IF(M4="","",IF(K4="",0,VLOOKUP(N4-1,'DJU NANTES'!$A$5:$C$3900,3))-IF(BDD!K4="",0,VLOOKUP(BDD!M4-1,'DJU NANTES'!$A$5:$C$3901,3)))</f>
        <v>299</v>
      </c>
    </row>
    <row r="5" spans="1:39">
      <c r="A5">
        <v>1</v>
      </c>
      <c r="B5" s="10" t="s">
        <v>45</v>
      </c>
      <c r="C5" t="s">
        <v>44</v>
      </c>
      <c r="D5" t="s">
        <v>23</v>
      </c>
      <c r="E5" s="13">
        <v>2018</v>
      </c>
      <c r="F5" s="12" t="s">
        <v>43</v>
      </c>
      <c r="H5" s="10">
        <v>1915</v>
      </c>
      <c r="I5">
        <v>4</v>
      </c>
      <c r="K5" t="s">
        <v>31</v>
      </c>
      <c r="L5" s="1" t="s">
        <v>14</v>
      </c>
      <c r="M5" s="11">
        <f t="shared" si="2"/>
        <v>43193</v>
      </c>
      <c r="N5" s="11">
        <v>43227</v>
      </c>
      <c r="O5">
        <f t="shared" si="0"/>
        <v>34</v>
      </c>
      <c r="P5" s="36">
        <f t="shared" si="5"/>
        <v>13520</v>
      </c>
      <c r="Q5" s="36">
        <v>13629</v>
      </c>
      <c r="X5" s="31">
        <v>1</v>
      </c>
      <c r="Y5" s="32"/>
      <c r="Z5" s="26">
        <f t="shared" si="3"/>
        <v>109</v>
      </c>
      <c r="AK5">
        <f t="shared" si="4"/>
        <v>0</v>
      </c>
      <c r="AL5" s="25">
        <f>AK5/O5</f>
        <v>0</v>
      </c>
      <c r="AM5">
        <f>IF(M5="","",IF(K5="",0,VLOOKUP(N5-1,'DJU NANTES'!$A$5:$C$3900,3))-IF(BDD!K5="",0,VLOOKUP(BDD!M5-1,'DJU NANTES'!$A$5:$C$3901,3)))</f>
        <v>185</v>
      </c>
    </row>
    <row r="6" spans="1:39">
      <c r="A6">
        <v>1</v>
      </c>
      <c r="B6" s="10" t="s">
        <v>45</v>
      </c>
      <c r="C6" t="s">
        <v>44</v>
      </c>
      <c r="D6" t="s">
        <v>23</v>
      </c>
      <c r="E6" s="13">
        <v>2018</v>
      </c>
      <c r="F6" s="12" t="s">
        <v>43</v>
      </c>
      <c r="H6" s="10">
        <v>1915</v>
      </c>
      <c r="I6">
        <v>5</v>
      </c>
      <c r="L6" s="1">
        <v>43221</v>
      </c>
      <c r="M6" s="11">
        <f>N5</f>
        <v>43227</v>
      </c>
      <c r="N6" s="11">
        <v>43252</v>
      </c>
      <c r="O6">
        <f t="shared" si="0"/>
        <v>25</v>
      </c>
      <c r="P6" s="36">
        <f t="shared" si="5"/>
        <v>13629</v>
      </c>
      <c r="Q6" s="36">
        <v>13629</v>
      </c>
      <c r="X6" s="31">
        <v>1</v>
      </c>
      <c r="Y6" s="32"/>
      <c r="Z6" s="26">
        <f t="shared" si="3"/>
        <v>0</v>
      </c>
      <c r="AK6">
        <f t="shared" si="4"/>
        <v>0</v>
      </c>
      <c r="AL6" s="25">
        <f t="shared" ref="AL6:AL45" si="6">AK6/O6</f>
        <v>0</v>
      </c>
      <c r="AM6">
        <f>IF(M6="","",IF(K6="",0,VLOOKUP(N6-1,'DJU NANTES'!$A$5:$C$3900,3))-IF(BDD!K6="",0,VLOOKUP(BDD!M6-1,'DJU NANTES'!$A$5:$C$3901,3)))</f>
        <v>0</v>
      </c>
    </row>
    <row r="7" spans="1:39">
      <c r="A7">
        <v>1</v>
      </c>
      <c r="B7" s="10" t="s">
        <v>45</v>
      </c>
      <c r="C7" t="s">
        <v>44</v>
      </c>
      <c r="D7" t="s">
        <v>23</v>
      </c>
      <c r="E7" s="13">
        <v>2018</v>
      </c>
      <c r="F7" s="12" t="s">
        <v>43</v>
      </c>
      <c r="H7" s="10">
        <v>1915</v>
      </c>
      <c r="I7">
        <v>6</v>
      </c>
      <c r="L7" s="1">
        <v>43252</v>
      </c>
      <c r="M7" s="11">
        <f t="shared" ref="M7:M19" si="7">N6</f>
        <v>43252</v>
      </c>
      <c r="N7" s="11">
        <v>43283</v>
      </c>
      <c r="O7">
        <f t="shared" si="0"/>
        <v>31</v>
      </c>
      <c r="P7" s="36">
        <f t="shared" si="5"/>
        <v>13629</v>
      </c>
      <c r="Q7" s="36">
        <v>13629</v>
      </c>
      <c r="X7" s="31">
        <v>1</v>
      </c>
      <c r="Y7" s="32"/>
      <c r="Z7" s="26">
        <f t="shared" si="3"/>
        <v>0</v>
      </c>
      <c r="AK7">
        <f t="shared" si="4"/>
        <v>0</v>
      </c>
      <c r="AL7" s="25">
        <f t="shared" si="6"/>
        <v>0</v>
      </c>
      <c r="AM7">
        <f>IF(M7="","",IF(K7="",0,VLOOKUP(N7-1,'DJU NANTES'!$A$5:$C$3900,3))-IF(BDD!K7="",0,VLOOKUP(BDD!M7-1,'DJU NANTES'!$A$5:$C$3901,3)))</f>
        <v>0</v>
      </c>
    </row>
    <row r="8" spans="1:39">
      <c r="A8">
        <v>1</v>
      </c>
      <c r="B8" s="10" t="s">
        <v>45</v>
      </c>
      <c r="C8" t="s">
        <v>44</v>
      </c>
      <c r="D8" t="s">
        <v>24</v>
      </c>
      <c r="E8" s="13">
        <v>2018</v>
      </c>
      <c r="F8" s="12" t="s">
        <v>43</v>
      </c>
      <c r="H8" s="10">
        <v>1915</v>
      </c>
      <c r="I8">
        <v>7</v>
      </c>
      <c r="L8" s="1">
        <v>43282</v>
      </c>
      <c r="M8" s="11">
        <f t="shared" si="7"/>
        <v>43283</v>
      </c>
      <c r="N8" s="11">
        <v>43313</v>
      </c>
      <c r="O8">
        <f t="shared" si="0"/>
        <v>30</v>
      </c>
      <c r="P8" s="36">
        <f t="shared" si="5"/>
        <v>13629</v>
      </c>
      <c r="Q8" s="36">
        <v>13629</v>
      </c>
      <c r="X8" s="31">
        <v>1</v>
      </c>
      <c r="Y8" s="32"/>
      <c r="Z8" s="26">
        <f t="shared" si="3"/>
        <v>0</v>
      </c>
      <c r="AK8">
        <f t="shared" si="4"/>
        <v>0</v>
      </c>
      <c r="AL8" s="25">
        <f t="shared" si="6"/>
        <v>0</v>
      </c>
      <c r="AM8">
        <f>IF(M8="","",IF(K8="",0,VLOOKUP(N8-1,'DJU NANTES'!$A$5:$C$3900,3))-IF(BDD!K8="",0,VLOOKUP(BDD!M8-1,'DJU NANTES'!$A$5:$C$3901,3)))</f>
        <v>0</v>
      </c>
    </row>
    <row r="9" spans="1:39">
      <c r="A9">
        <v>1</v>
      </c>
      <c r="B9" s="10" t="s">
        <v>45</v>
      </c>
      <c r="C9" t="s">
        <v>44</v>
      </c>
      <c r="D9" t="s">
        <v>24</v>
      </c>
      <c r="E9" s="13">
        <v>2018</v>
      </c>
      <c r="F9" s="12" t="s">
        <v>43</v>
      </c>
      <c r="H9" s="10">
        <v>1915</v>
      </c>
      <c r="I9">
        <v>8</v>
      </c>
      <c r="L9" s="1">
        <v>43313</v>
      </c>
      <c r="M9" s="11">
        <f t="shared" si="7"/>
        <v>43313</v>
      </c>
      <c r="N9" s="11">
        <v>43343</v>
      </c>
      <c r="O9">
        <f t="shared" si="0"/>
        <v>30</v>
      </c>
      <c r="P9" s="36">
        <f t="shared" si="5"/>
        <v>13629</v>
      </c>
      <c r="Q9" s="36">
        <v>13629</v>
      </c>
      <c r="X9" s="31">
        <v>1</v>
      </c>
      <c r="Y9" s="32"/>
      <c r="Z9" s="26">
        <f t="shared" si="3"/>
        <v>0</v>
      </c>
      <c r="AK9">
        <f t="shared" si="4"/>
        <v>0</v>
      </c>
      <c r="AL9" s="25">
        <f t="shared" si="6"/>
        <v>0</v>
      </c>
      <c r="AM9">
        <f>IF(M9="","",IF(K9="",0,VLOOKUP(N9-1,'DJU NANTES'!$A$5:$C$3900,3))-IF(BDD!K9="",0,VLOOKUP(BDD!M9-1,'DJU NANTES'!$A$5:$C$3901,3)))</f>
        <v>0</v>
      </c>
    </row>
    <row r="10" spans="1:39">
      <c r="A10">
        <v>1</v>
      </c>
      <c r="B10" s="10" t="s">
        <v>45</v>
      </c>
      <c r="C10" t="s">
        <v>44</v>
      </c>
      <c r="D10" t="s">
        <v>24</v>
      </c>
      <c r="E10" s="13">
        <v>2018</v>
      </c>
      <c r="F10" s="12" t="s">
        <v>43</v>
      </c>
      <c r="H10" s="10">
        <v>1915</v>
      </c>
      <c r="I10">
        <v>9</v>
      </c>
      <c r="L10" s="1">
        <v>43344</v>
      </c>
      <c r="M10" s="11">
        <f t="shared" si="7"/>
        <v>43343</v>
      </c>
      <c r="N10" s="11">
        <v>43374</v>
      </c>
      <c r="O10">
        <f t="shared" si="0"/>
        <v>31</v>
      </c>
      <c r="P10" s="36">
        <f t="shared" si="5"/>
        <v>13629</v>
      </c>
      <c r="Q10" s="36">
        <v>13629</v>
      </c>
      <c r="X10" s="31">
        <v>1</v>
      </c>
      <c r="Y10" s="32"/>
      <c r="Z10" s="26">
        <f t="shared" si="3"/>
        <v>0</v>
      </c>
      <c r="AK10">
        <f t="shared" si="4"/>
        <v>0</v>
      </c>
      <c r="AL10" s="25">
        <f t="shared" si="6"/>
        <v>0</v>
      </c>
      <c r="AM10">
        <f>IF(M10="","",IF(K10="",0,VLOOKUP(N10-1,'DJU NANTES'!$A$5:$C$3900,3))-IF(BDD!K10="",0,VLOOKUP(BDD!M10-1,'DJU NANTES'!$A$5:$C$3901,3)))</f>
        <v>0</v>
      </c>
    </row>
    <row r="11" spans="1:39">
      <c r="A11">
        <v>1</v>
      </c>
      <c r="B11" s="10" t="s">
        <v>45</v>
      </c>
      <c r="C11" t="s">
        <v>44</v>
      </c>
      <c r="D11" t="s">
        <v>24</v>
      </c>
      <c r="E11" s="13">
        <v>2018</v>
      </c>
      <c r="F11" s="12" t="s">
        <v>43</v>
      </c>
      <c r="H11" s="10">
        <v>1915</v>
      </c>
      <c r="I11">
        <v>10</v>
      </c>
      <c r="L11" s="1">
        <v>43374</v>
      </c>
      <c r="M11" s="11">
        <v>43374</v>
      </c>
      <c r="N11" s="11">
        <v>43398</v>
      </c>
      <c r="O11">
        <f t="shared" si="0"/>
        <v>24</v>
      </c>
      <c r="P11" s="36">
        <f>Q10</f>
        <v>13629</v>
      </c>
      <c r="Q11" s="36">
        <v>13629</v>
      </c>
      <c r="X11" s="31">
        <v>1</v>
      </c>
      <c r="Y11" s="32"/>
      <c r="Z11" s="26">
        <f t="shared" ref="Z11" si="8">(Q11-P11+S11-R11+U11-T11+W11-V11)*X11</f>
        <v>0</v>
      </c>
      <c r="AK11">
        <f t="shared" ref="AK11" si="9">AB11-AA11+AD11-AC11+AF11-AE11+AH11-AG11+AJ11-AI11</f>
        <v>0</v>
      </c>
      <c r="AL11" s="25">
        <f t="shared" ref="AL11" si="10">AK11/O11</f>
        <v>0</v>
      </c>
      <c r="AM11">
        <f>IF(M11="","",IF(K11="",0,VLOOKUP(N11-1,'DJU NANTES'!$A$5:$C$3900,3))-IF(BDD!K11="",0,VLOOKUP(BDD!M11-1,'DJU NANTES'!$A$5:$C$3901,3)))</f>
        <v>0</v>
      </c>
    </row>
    <row r="12" spans="1:39">
      <c r="A12">
        <v>1</v>
      </c>
      <c r="B12" s="10" t="s">
        <v>45</v>
      </c>
      <c r="C12" t="s">
        <v>44</v>
      </c>
      <c r="D12" t="s">
        <v>24</v>
      </c>
      <c r="E12" s="13">
        <v>2018</v>
      </c>
      <c r="F12" s="12" t="s">
        <v>43</v>
      </c>
      <c r="H12" s="10">
        <v>1915</v>
      </c>
      <c r="I12">
        <v>11</v>
      </c>
      <c r="K12" t="s">
        <v>31</v>
      </c>
      <c r="L12" s="1" t="s">
        <v>32</v>
      </c>
      <c r="M12" s="11">
        <f>N11</f>
        <v>43398</v>
      </c>
      <c r="N12" s="11">
        <v>43404</v>
      </c>
      <c r="O12">
        <f t="shared" si="0"/>
        <v>6</v>
      </c>
      <c r="P12" s="36">
        <f>Q11</f>
        <v>13629</v>
      </c>
      <c r="Q12" s="36">
        <v>13684</v>
      </c>
      <c r="X12" s="31">
        <v>1</v>
      </c>
      <c r="Y12" s="31"/>
      <c r="Z12" s="26">
        <f t="shared" si="3"/>
        <v>55</v>
      </c>
      <c r="AK12">
        <f t="shared" si="4"/>
        <v>0</v>
      </c>
      <c r="AL12" s="25">
        <f t="shared" si="6"/>
        <v>0</v>
      </c>
      <c r="AM12">
        <f>IF(M12="","",IF(K12="",0,VLOOKUP(N12-1,'DJU NANTES'!$A$5:$C$3900,3))-IF(BDD!K12="",0,VLOOKUP(BDD!M12-1,'DJU NANTES'!$A$5:$C$3901,3)))</f>
        <v>61</v>
      </c>
    </row>
    <row r="13" spans="1:39">
      <c r="A13">
        <v>1</v>
      </c>
      <c r="B13" s="10" t="s">
        <v>45</v>
      </c>
      <c r="C13" t="s">
        <v>44</v>
      </c>
      <c r="D13" t="s">
        <v>24</v>
      </c>
      <c r="E13" s="13">
        <v>2018</v>
      </c>
      <c r="F13" s="12" t="s">
        <v>43</v>
      </c>
      <c r="H13" s="10">
        <v>1915</v>
      </c>
      <c r="I13">
        <v>12</v>
      </c>
      <c r="K13" t="s">
        <v>31</v>
      </c>
      <c r="L13" s="1">
        <v>43405</v>
      </c>
      <c r="M13" s="11">
        <f t="shared" si="7"/>
        <v>43404</v>
      </c>
      <c r="N13" s="11">
        <v>43437</v>
      </c>
      <c r="O13">
        <f t="shared" si="0"/>
        <v>33</v>
      </c>
      <c r="P13" s="36">
        <f t="shared" si="5"/>
        <v>13684</v>
      </c>
      <c r="Q13" s="36">
        <v>14014</v>
      </c>
      <c r="X13" s="31">
        <v>1</v>
      </c>
      <c r="Y13" s="31"/>
      <c r="Z13" s="26">
        <f t="shared" si="3"/>
        <v>330</v>
      </c>
      <c r="AK13">
        <f t="shared" si="4"/>
        <v>0</v>
      </c>
      <c r="AL13" s="25">
        <f t="shared" si="6"/>
        <v>0</v>
      </c>
      <c r="AM13">
        <f>IF(M13="","",IF(K13="",0,VLOOKUP(N13-1,'DJU NANTES'!$A$5:$C$3900,3))-IF(BDD!K13="",0,VLOOKUP(BDD!M13-1,'DJU NANTES'!$A$5:$C$3901,3)))</f>
        <v>288</v>
      </c>
    </row>
    <row r="14" spans="1:39">
      <c r="A14">
        <v>1</v>
      </c>
      <c r="B14" s="10" t="s">
        <v>45</v>
      </c>
      <c r="C14" t="s">
        <v>44</v>
      </c>
      <c r="D14" t="s">
        <v>24</v>
      </c>
      <c r="E14" s="13">
        <v>2018</v>
      </c>
      <c r="F14" s="12" t="s">
        <v>43</v>
      </c>
      <c r="H14" s="10">
        <v>1915</v>
      </c>
      <c r="I14">
        <v>13</v>
      </c>
      <c r="K14" t="s">
        <v>31</v>
      </c>
      <c r="L14" s="1">
        <v>43435</v>
      </c>
      <c r="M14" s="11">
        <f t="shared" si="7"/>
        <v>43437</v>
      </c>
      <c r="N14" s="11">
        <v>43465</v>
      </c>
      <c r="O14">
        <f t="shared" si="0"/>
        <v>28</v>
      </c>
      <c r="P14" s="36">
        <f t="shared" si="5"/>
        <v>14014</v>
      </c>
      <c r="Q14" s="36">
        <v>14274</v>
      </c>
      <c r="X14" s="31">
        <v>1</v>
      </c>
      <c r="Y14" s="31"/>
      <c r="Z14" s="26">
        <f t="shared" si="3"/>
        <v>260</v>
      </c>
      <c r="AK14">
        <f t="shared" si="4"/>
        <v>0</v>
      </c>
      <c r="AL14" s="25">
        <f t="shared" si="6"/>
        <v>0</v>
      </c>
      <c r="AM14">
        <f>IF(M14="","",IF(K14="",0,VLOOKUP(N14-1,'DJU NANTES'!$A$5:$C$3900,3))-IF(BDD!K14="",0,VLOOKUP(BDD!M14-1,'DJU NANTES'!$A$5:$C$3901,3)))</f>
        <v>263</v>
      </c>
    </row>
    <row r="15" spans="1:39">
      <c r="A15">
        <v>1</v>
      </c>
      <c r="B15" s="10" t="s">
        <v>45</v>
      </c>
      <c r="C15" t="s">
        <v>44</v>
      </c>
      <c r="D15" t="s">
        <v>24</v>
      </c>
      <c r="E15" s="13">
        <v>2019</v>
      </c>
      <c r="F15" s="12" t="s">
        <v>43</v>
      </c>
      <c r="H15" s="10">
        <v>1915</v>
      </c>
      <c r="I15">
        <v>14</v>
      </c>
      <c r="K15" t="s">
        <v>31</v>
      </c>
      <c r="L15" s="1">
        <v>43466</v>
      </c>
      <c r="M15" s="11">
        <f t="shared" si="7"/>
        <v>43465</v>
      </c>
      <c r="N15" s="11">
        <v>43496</v>
      </c>
      <c r="O15">
        <f t="shared" si="0"/>
        <v>31</v>
      </c>
      <c r="P15" s="36">
        <f t="shared" si="5"/>
        <v>14274</v>
      </c>
      <c r="Q15" s="36">
        <v>14708</v>
      </c>
      <c r="X15" s="31">
        <v>1</v>
      </c>
      <c r="Y15" s="31"/>
      <c r="Z15" s="26">
        <f t="shared" si="3"/>
        <v>434</v>
      </c>
      <c r="AK15">
        <f t="shared" si="4"/>
        <v>0</v>
      </c>
      <c r="AL15" s="25">
        <f t="shared" si="6"/>
        <v>0</v>
      </c>
      <c r="AM15">
        <f>IF(M15="","",IF(K15="",0,VLOOKUP(N15-1,'DJU NANTES'!$A$5:$C$3900,3))-IF(BDD!K15="",0,VLOOKUP(BDD!M15-1,'DJU NANTES'!$A$5:$C$3901,3)))</f>
        <v>374</v>
      </c>
    </row>
    <row r="16" spans="1:39">
      <c r="A16">
        <v>1</v>
      </c>
      <c r="B16" s="10" t="s">
        <v>45</v>
      </c>
      <c r="C16" t="s">
        <v>44</v>
      </c>
      <c r="D16" t="s">
        <v>24</v>
      </c>
      <c r="E16" s="13">
        <v>2019</v>
      </c>
      <c r="F16" s="12" t="s">
        <v>43</v>
      </c>
      <c r="H16" s="10">
        <v>1915</v>
      </c>
      <c r="I16">
        <v>15</v>
      </c>
      <c r="K16" t="s">
        <v>31</v>
      </c>
      <c r="L16" s="1">
        <v>43497</v>
      </c>
      <c r="M16" s="11">
        <f t="shared" si="7"/>
        <v>43496</v>
      </c>
      <c r="N16" s="11">
        <v>43524</v>
      </c>
      <c r="O16">
        <f t="shared" si="0"/>
        <v>28</v>
      </c>
      <c r="P16" s="36">
        <f t="shared" si="5"/>
        <v>14708</v>
      </c>
      <c r="Q16" s="36">
        <v>15024</v>
      </c>
      <c r="X16" s="31">
        <v>1</v>
      </c>
      <c r="Y16" s="31"/>
      <c r="Z16" s="26">
        <f t="shared" si="3"/>
        <v>316</v>
      </c>
      <c r="AK16">
        <f t="shared" si="4"/>
        <v>0</v>
      </c>
      <c r="AL16" s="25">
        <f t="shared" si="6"/>
        <v>0</v>
      </c>
      <c r="AM16">
        <f>IF(M16="","",IF(K16="",0,VLOOKUP(N16-1,'DJU NANTES'!$A$5:$C$3900,3))-IF(BDD!K16="",0,VLOOKUP(BDD!M16-1,'DJU NANTES'!$A$5:$C$3901,3)))</f>
        <v>273</v>
      </c>
    </row>
    <row r="17" spans="1:39">
      <c r="A17">
        <v>1</v>
      </c>
      <c r="B17" s="10" t="s">
        <v>45</v>
      </c>
      <c r="C17" t="s">
        <v>44</v>
      </c>
      <c r="D17" t="s">
        <v>24</v>
      </c>
      <c r="E17" s="13">
        <v>2019</v>
      </c>
      <c r="F17" s="12" t="s">
        <v>43</v>
      </c>
      <c r="H17" s="10">
        <v>1915</v>
      </c>
      <c r="I17">
        <v>16</v>
      </c>
      <c r="K17" t="s">
        <v>31</v>
      </c>
      <c r="L17" s="1">
        <v>43525</v>
      </c>
      <c r="M17" s="11">
        <f t="shared" si="7"/>
        <v>43524</v>
      </c>
      <c r="N17" s="11">
        <v>43556</v>
      </c>
      <c r="O17">
        <f t="shared" si="0"/>
        <v>32</v>
      </c>
      <c r="P17" s="36">
        <f t="shared" si="5"/>
        <v>15024</v>
      </c>
      <c r="Q17" s="36">
        <v>15234</v>
      </c>
      <c r="X17" s="31">
        <v>1</v>
      </c>
      <c r="Y17" s="31"/>
      <c r="Z17" s="26">
        <f t="shared" si="3"/>
        <v>210</v>
      </c>
      <c r="AK17">
        <f t="shared" si="4"/>
        <v>0</v>
      </c>
      <c r="AL17" s="25">
        <f t="shared" si="6"/>
        <v>0</v>
      </c>
      <c r="AM17">
        <f>IF(M17="","",IF(K17="",0,VLOOKUP(N17-1,'DJU NANTES'!$A$5:$C$3900,3))-IF(BDD!K17="",0,VLOOKUP(BDD!M17-1,'DJU NANTES'!$A$5:$C$3901,3)))</f>
        <v>254</v>
      </c>
    </row>
    <row r="18" spans="1:39">
      <c r="A18">
        <v>1</v>
      </c>
      <c r="B18" s="10" t="s">
        <v>45</v>
      </c>
      <c r="C18" t="s">
        <v>44</v>
      </c>
      <c r="D18" t="s">
        <v>24</v>
      </c>
      <c r="E18" s="13">
        <v>2019</v>
      </c>
      <c r="F18" s="12" t="s">
        <v>43</v>
      </c>
      <c r="H18" s="10">
        <v>1915</v>
      </c>
      <c r="I18">
        <v>17</v>
      </c>
      <c r="K18" t="s">
        <v>31</v>
      </c>
      <c r="L18" s="1">
        <v>43556</v>
      </c>
      <c r="M18" s="11">
        <f t="shared" si="7"/>
        <v>43556</v>
      </c>
      <c r="N18" s="11">
        <v>43585</v>
      </c>
      <c r="O18">
        <f t="shared" si="0"/>
        <v>29</v>
      </c>
      <c r="P18" s="36">
        <f t="shared" si="5"/>
        <v>15234</v>
      </c>
      <c r="Q18" s="36">
        <v>15367</v>
      </c>
      <c r="X18" s="31">
        <v>1</v>
      </c>
      <c r="Y18" s="31"/>
      <c r="Z18" s="26">
        <f t="shared" si="3"/>
        <v>133</v>
      </c>
      <c r="AK18">
        <f t="shared" si="4"/>
        <v>0</v>
      </c>
      <c r="AL18" s="25">
        <f t="shared" si="6"/>
        <v>0</v>
      </c>
      <c r="AM18">
        <f>IF(M18="","",IF(K18="",0,VLOOKUP(N18-1,'DJU NANTES'!$A$5:$C$3900,3))-IF(BDD!K18="",0,VLOOKUP(BDD!M18-1,'DJU NANTES'!$A$5:$C$3901,3)))</f>
        <v>193</v>
      </c>
    </row>
    <row r="19" spans="1:39">
      <c r="A19">
        <v>1</v>
      </c>
      <c r="B19" s="10" t="s">
        <v>45</v>
      </c>
      <c r="C19" t="s">
        <v>44</v>
      </c>
      <c r="D19" t="s">
        <v>24</v>
      </c>
      <c r="E19" s="13">
        <v>2019</v>
      </c>
      <c r="F19" s="12" t="s">
        <v>43</v>
      </c>
      <c r="H19" s="10">
        <v>1915</v>
      </c>
      <c r="I19">
        <v>18</v>
      </c>
      <c r="K19" t="s">
        <v>31</v>
      </c>
      <c r="L19" s="1" t="s">
        <v>15</v>
      </c>
      <c r="M19" s="11">
        <f t="shared" si="7"/>
        <v>43585</v>
      </c>
      <c r="N19" s="11">
        <v>43602</v>
      </c>
      <c r="O19">
        <f t="shared" si="0"/>
        <v>17</v>
      </c>
      <c r="P19" s="36">
        <f t="shared" si="5"/>
        <v>15367</v>
      </c>
      <c r="Q19" s="36">
        <v>15414</v>
      </c>
      <c r="X19" s="31">
        <v>1</v>
      </c>
      <c r="Y19" s="31"/>
      <c r="Z19" s="26">
        <f t="shared" si="3"/>
        <v>47</v>
      </c>
      <c r="AK19">
        <f t="shared" si="4"/>
        <v>0</v>
      </c>
      <c r="AL19" s="25">
        <f t="shared" si="6"/>
        <v>0</v>
      </c>
      <c r="AM19">
        <f>IF(M19="","",IF(K19="",0,VLOOKUP(N19-1,'DJU NANTES'!$A$5:$C$3900,3))-IF(BDD!K19="",0,VLOOKUP(BDD!M19-1,'DJU NANTES'!$A$5:$C$3901,3)))</f>
        <v>97</v>
      </c>
    </row>
    <row r="20" spans="1:39">
      <c r="A20">
        <v>1</v>
      </c>
      <c r="B20" s="10" t="s">
        <v>45</v>
      </c>
      <c r="C20" t="s">
        <v>44</v>
      </c>
      <c r="D20" t="s">
        <v>24</v>
      </c>
      <c r="E20" s="13">
        <v>2019</v>
      </c>
      <c r="F20" s="12" t="s">
        <v>43</v>
      </c>
      <c r="H20" s="10">
        <v>1915</v>
      </c>
      <c r="I20">
        <v>19</v>
      </c>
      <c r="L20" s="1">
        <v>43586</v>
      </c>
      <c r="M20" s="11"/>
      <c r="N20" s="11"/>
      <c r="O20">
        <f t="shared" si="0"/>
        <v>0</v>
      </c>
      <c r="P20" s="36"/>
      <c r="Q20" s="36"/>
      <c r="X20" s="31">
        <v>1</v>
      </c>
      <c r="Y20" s="31"/>
      <c r="Z20" s="26">
        <f t="shared" si="3"/>
        <v>0</v>
      </c>
      <c r="AK20">
        <f t="shared" si="4"/>
        <v>0</v>
      </c>
      <c r="AL20" s="25" t="e">
        <f t="shared" si="6"/>
        <v>#DIV/0!</v>
      </c>
      <c r="AM20" t="str">
        <f>IF(M20="","",IF(K20="",0,VLOOKUP(N20-1,'DJU NANTES'!$A$5:$C$3900,3))-IF(BDD!K20="",0,VLOOKUP(BDD!M20-1,'DJU NANTES'!$A$5:$C$3901,3)))</f>
        <v/>
      </c>
    </row>
    <row r="21" spans="1:39">
      <c r="A21">
        <v>1</v>
      </c>
      <c r="B21" s="10" t="s">
        <v>45</v>
      </c>
      <c r="C21" t="s">
        <v>44</v>
      </c>
      <c r="D21" t="s">
        <v>24</v>
      </c>
      <c r="E21" s="13">
        <v>2019</v>
      </c>
      <c r="F21" s="12" t="s">
        <v>43</v>
      </c>
      <c r="H21" s="10">
        <v>1915</v>
      </c>
      <c r="I21">
        <v>20</v>
      </c>
      <c r="L21" s="1">
        <v>43617</v>
      </c>
      <c r="M21" s="11"/>
      <c r="N21" s="11"/>
      <c r="O21">
        <f t="shared" si="0"/>
        <v>0</v>
      </c>
      <c r="P21" s="36"/>
      <c r="Q21" s="36"/>
      <c r="X21" s="31">
        <v>1</v>
      </c>
      <c r="Y21" s="31"/>
      <c r="Z21" s="26">
        <f t="shared" si="3"/>
        <v>0</v>
      </c>
      <c r="AK21">
        <f t="shared" si="4"/>
        <v>0</v>
      </c>
      <c r="AL21" s="25" t="e">
        <f t="shared" si="6"/>
        <v>#DIV/0!</v>
      </c>
      <c r="AM21" t="str">
        <f>IF(M21="","",IF(K21="",0,VLOOKUP(N21-1,'DJU NANTES'!$A$5:$C$3900,3))-IF(BDD!K21="",0,VLOOKUP(BDD!M21-1,'DJU NANTES'!$A$5:$C$3901,3)))</f>
        <v/>
      </c>
    </row>
    <row r="22" spans="1:39">
      <c r="A22">
        <v>1</v>
      </c>
      <c r="B22" s="10" t="s">
        <v>45</v>
      </c>
      <c r="C22" t="s">
        <v>44</v>
      </c>
      <c r="D22" t="s">
        <v>25</v>
      </c>
      <c r="E22" s="13">
        <v>2019</v>
      </c>
      <c r="F22" s="12" t="s">
        <v>43</v>
      </c>
      <c r="H22" s="10">
        <v>1915</v>
      </c>
      <c r="I22">
        <v>21</v>
      </c>
      <c r="L22" s="1">
        <v>43647</v>
      </c>
      <c r="M22" s="11"/>
      <c r="N22" s="11"/>
      <c r="O22">
        <f t="shared" si="0"/>
        <v>0</v>
      </c>
      <c r="P22" s="36"/>
      <c r="Q22" s="36"/>
      <c r="X22" s="31">
        <v>1</v>
      </c>
      <c r="Y22" s="31"/>
      <c r="Z22" s="26">
        <f t="shared" si="3"/>
        <v>0</v>
      </c>
      <c r="AK22">
        <f t="shared" si="4"/>
        <v>0</v>
      </c>
      <c r="AL22" s="25" t="e">
        <f t="shared" si="6"/>
        <v>#DIV/0!</v>
      </c>
      <c r="AM22" t="str">
        <f>IF(M22="","",IF(K22="",0,VLOOKUP(N22-1,'DJU NANTES'!$A$5:$C$3900,3))-IF(BDD!K22="",0,VLOOKUP(BDD!M22-1,'DJU NANTES'!$A$5:$C$3901,3)))</f>
        <v/>
      </c>
    </row>
    <row r="23" spans="1:39">
      <c r="A23">
        <v>1</v>
      </c>
      <c r="B23" s="10" t="s">
        <v>45</v>
      </c>
      <c r="C23" t="s">
        <v>44</v>
      </c>
      <c r="D23" t="s">
        <v>25</v>
      </c>
      <c r="E23" s="13">
        <v>2019</v>
      </c>
      <c r="F23" s="12" t="s">
        <v>43</v>
      </c>
      <c r="H23" s="10">
        <v>1915</v>
      </c>
      <c r="I23">
        <v>22</v>
      </c>
      <c r="L23" s="1">
        <v>43678</v>
      </c>
      <c r="M23" s="11"/>
      <c r="N23" s="11"/>
      <c r="O23">
        <f t="shared" si="0"/>
        <v>0</v>
      </c>
      <c r="P23" s="36"/>
      <c r="Q23" s="36"/>
      <c r="X23" s="31">
        <v>1</v>
      </c>
      <c r="Y23" s="31"/>
      <c r="Z23" s="26">
        <f t="shared" si="3"/>
        <v>0</v>
      </c>
      <c r="AK23">
        <f t="shared" si="4"/>
        <v>0</v>
      </c>
      <c r="AL23" s="25" t="e">
        <f t="shared" si="6"/>
        <v>#DIV/0!</v>
      </c>
      <c r="AM23" t="str">
        <f>IF(M23="","",IF(K23="",0,VLOOKUP(N23-1,'DJU NANTES'!$A$5:$C$3900,3))-IF(BDD!K23="",0,VLOOKUP(BDD!M23-1,'DJU NANTES'!$A$5:$C$3901,3)))</f>
        <v/>
      </c>
    </row>
    <row r="24" spans="1:39">
      <c r="A24">
        <v>1</v>
      </c>
      <c r="B24" s="10" t="s">
        <v>45</v>
      </c>
      <c r="C24" t="s">
        <v>44</v>
      </c>
      <c r="D24" t="s">
        <v>25</v>
      </c>
      <c r="E24" s="13">
        <v>2019</v>
      </c>
      <c r="F24" s="12" t="s">
        <v>43</v>
      </c>
      <c r="H24" s="10">
        <v>1915</v>
      </c>
      <c r="I24">
        <v>23</v>
      </c>
      <c r="L24" s="1">
        <v>43709</v>
      </c>
      <c r="M24" s="11"/>
      <c r="N24" s="11"/>
      <c r="O24">
        <f t="shared" si="0"/>
        <v>0</v>
      </c>
      <c r="P24" s="36"/>
      <c r="Q24" s="36"/>
      <c r="X24" s="31">
        <v>1</v>
      </c>
      <c r="Y24" s="31"/>
      <c r="Z24" s="26">
        <f t="shared" si="3"/>
        <v>0</v>
      </c>
      <c r="AK24">
        <f t="shared" si="4"/>
        <v>0</v>
      </c>
      <c r="AL24" s="25" t="e">
        <f t="shared" si="6"/>
        <v>#DIV/0!</v>
      </c>
      <c r="AM24" t="str">
        <f>IF(M24="","",IF(K24="",0,VLOOKUP(N24-1,'DJU NANTES'!$A$5:$C$3900,3))-IF(BDD!K24="",0,VLOOKUP(BDD!M24-1,'DJU NANTES'!$A$5:$C$3901,3)))</f>
        <v/>
      </c>
    </row>
    <row r="25" spans="1:39">
      <c r="A25">
        <v>1</v>
      </c>
      <c r="B25" s="10" t="s">
        <v>45</v>
      </c>
      <c r="C25" t="s">
        <v>44</v>
      </c>
      <c r="D25" t="s">
        <v>25</v>
      </c>
      <c r="E25" s="13">
        <v>2019</v>
      </c>
      <c r="F25" s="12" t="s">
        <v>43</v>
      </c>
      <c r="H25" s="10">
        <v>1915</v>
      </c>
      <c r="I25">
        <v>24</v>
      </c>
      <c r="K25" t="s">
        <v>31</v>
      </c>
      <c r="L25" s="1" t="s">
        <v>33</v>
      </c>
      <c r="M25" s="11">
        <v>43752</v>
      </c>
      <c r="N25" s="11">
        <v>43773</v>
      </c>
      <c r="O25">
        <f t="shared" si="0"/>
        <v>21</v>
      </c>
      <c r="P25" s="36">
        <v>15414</v>
      </c>
      <c r="Q25" s="36">
        <v>15466</v>
      </c>
      <c r="V25" s="36"/>
      <c r="X25" s="31">
        <v>1</v>
      </c>
      <c r="Y25" s="31"/>
      <c r="Z25" s="26">
        <f t="shared" si="3"/>
        <v>52</v>
      </c>
      <c r="AK25">
        <f t="shared" si="4"/>
        <v>0</v>
      </c>
      <c r="AL25" s="25">
        <f t="shared" si="6"/>
        <v>0</v>
      </c>
      <c r="AM25">
        <f>IF(M25="","",IF(K25="",0,VLOOKUP(N25-1,'DJU NANTES'!$A$5:$C$3900,3))-IF(BDD!K25="",0,VLOOKUP(BDD!M25-1,'DJU NANTES'!$A$5:$C$3901,3)))</f>
        <v>100</v>
      </c>
    </row>
    <row r="26" spans="1:39">
      <c r="A26">
        <v>1</v>
      </c>
      <c r="B26" s="10" t="s">
        <v>45</v>
      </c>
      <c r="C26" t="s">
        <v>44</v>
      </c>
      <c r="D26" t="s">
        <v>25</v>
      </c>
      <c r="E26" s="13">
        <v>2019</v>
      </c>
      <c r="F26" s="12" t="s">
        <v>43</v>
      </c>
      <c r="H26" s="10">
        <v>1915</v>
      </c>
      <c r="I26">
        <v>25</v>
      </c>
      <c r="K26" t="s">
        <v>31</v>
      </c>
      <c r="L26" s="1">
        <v>43770</v>
      </c>
      <c r="M26" s="11">
        <v>43773</v>
      </c>
      <c r="N26" s="11">
        <v>43799</v>
      </c>
      <c r="O26">
        <f t="shared" si="0"/>
        <v>26</v>
      </c>
      <c r="P26" s="36">
        <v>15466</v>
      </c>
      <c r="Q26" s="36">
        <v>15747</v>
      </c>
      <c r="W26" s="25"/>
      <c r="X26" s="31">
        <v>1</v>
      </c>
      <c r="Y26" s="31"/>
      <c r="Z26" s="26">
        <f t="shared" si="3"/>
        <v>281</v>
      </c>
      <c r="AK26">
        <f t="shared" si="4"/>
        <v>0</v>
      </c>
      <c r="AL26" s="25">
        <f t="shared" si="6"/>
        <v>0</v>
      </c>
      <c r="AM26">
        <f>IF(M26="","",IF(K26="",0,VLOOKUP(N26-1,'DJU NANTES'!$A$5:$C$3900,3))-IF(BDD!K26="",0,VLOOKUP(BDD!M26-1,'DJU NANTES'!$A$5:$C$3901,3)))</f>
        <v>258</v>
      </c>
    </row>
    <row r="27" spans="1:39">
      <c r="A27">
        <v>1</v>
      </c>
      <c r="B27" s="10" t="s">
        <v>45</v>
      </c>
      <c r="C27" t="s">
        <v>44</v>
      </c>
      <c r="D27" t="s">
        <v>25</v>
      </c>
      <c r="E27" s="13">
        <v>2019</v>
      </c>
      <c r="F27" s="12" t="s">
        <v>43</v>
      </c>
      <c r="H27" s="10">
        <v>1915</v>
      </c>
      <c r="I27">
        <v>26</v>
      </c>
      <c r="K27" t="s">
        <v>31</v>
      </c>
      <c r="L27" s="1">
        <v>43800</v>
      </c>
      <c r="M27" s="11">
        <f>N26</f>
        <v>43799</v>
      </c>
      <c r="N27" s="11">
        <v>43830</v>
      </c>
      <c r="O27">
        <f t="shared" si="0"/>
        <v>31</v>
      </c>
      <c r="P27" s="36">
        <f>Q26</f>
        <v>15747</v>
      </c>
      <c r="Q27" s="36">
        <v>16040</v>
      </c>
      <c r="W27" s="25"/>
      <c r="X27" s="31">
        <v>1</v>
      </c>
      <c r="Y27" s="31"/>
      <c r="Z27" s="26">
        <f t="shared" si="3"/>
        <v>293</v>
      </c>
      <c r="AK27">
        <f t="shared" si="4"/>
        <v>0</v>
      </c>
      <c r="AL27" s="25">
        <f t="shared" si="6"/>
        <v>0</v>
      </c>
      <c r="AM27">
        <f>IF(M27="","",IF(K27="",0,VLOOKUP(N27-1,'DJU NANTES'!$A$5:$C$3900,3))-IF(BDD!K27="",0,VLOOKUP(BDD!M27-1,'DJU NANTES'!$A$5:$C$3901,3)))</f>
        <v>302</v>
      </c>
    </row>
    <row r="28" spans="1:39">
      <c r="A28">
        <v>1</v>
      </c>
      <c r="B28" s="10" t="s">
        <v>45</v>
      </c>
      <c r="C28" t="s">
        <v>44</v>
      </c>
      <c r="D28" t="s">
        <v>25</v>
      </c>
      <c r="E28" s="13">
        <v>2020</v>
      </c>
      <c r="F28" s="12" t="s">
        <v>43</v>
      </c>
      <c r="H28" s="10">
        <v>1915</v>
      </c>
      <c r="I28">
        <v>27</v>
      </c>
      <c r="K28" t="s">
        <v>31</v>
      </c>
      <c r="L28" s="1">
        <v>43831</v>
      </c>
      <c r="M28" s="11">
        <f t="shared" ref="M28:M71" si="11">N27</f>
        <v>43830</v>
      </c>
      <c r="N28" s="11"/>
      <c r="O28">
        <f t="shared" si="0"/>
        <v>-43830</v>
      </c>
      <c r="P28" s="36">
        <f t="shared" ref="P28:P54" si="12">Q27</f>
        <v>16040</v>
      </c>
      <c r="Q28" s="36"/>
      <c r="W28" s="25"/>
      <c r="X28" s="31">
        <v>1</v>
      </c>
      <c r="Y28" s="31"/>
      <c r="Z28" s="26">
        <f t="shared" si="3"/>
        <v>-16040</v>
      </c>
      <c r="AK28">
        <f t="shared" si="4"/>
        <v>0</v>
      </c>
      <c r="AL28" s="25">
        <f t="shared" si="6"/>
        <v>0</v>
      </c>
      <c r="AM28" t="e">
        <f>IF(M28="","",IF(K28="",0,VLOOKUP(N28-1,'DJU NANTES'!$A$5:$C$3900,3))-IF(BDD!K28="",0,VLOOKUP(BDD!M28-1,'DJU NANTES'!$A$5:$C$3901,3)))</f>
        <v>#N/A</v>
      </c>
    </row>
    <row r="29" spans="1:39">
      <c r="A29">
        <v>1</v>
      </c>
      <c r="B29" s="10" t="s">
        <v>45</v>
      </c>
      <c r="C29" t="s">
        <v>44</v>
      </c>
      <c r="D29" t="s">
        <v>25</v>
      </c>
      <c r="E29" s="13">
        <v>2020</v>
      </c>
      <c r="F29" s="12" t="s">
        <v>43</v>
      </c>
      <c r="H29" s="10">
        <v>1915</v>
      </c>
      <c r="I29">
        <v>28</v>
      </c>
      <c r="K29" t="s">
        <v>31</v>
      </c>
      <c r="L29" s="1">
        <v>43862</v>
      </c>
      <c r="M29" s="11">
        <f t="shared" si="11"/>
        <v>0</v>
      </c>
      <c r="N29" s="11"/>
      <c r="O29">
        <f t="shared" si="0"/>
        <v>0</v>
      </c>
      <c r="P29" s="36">
        <f t="shared" si="12"/>
        <v>0</v>
      </c>
      <c r="Q29" s="36"/>
      <c r="W29" s="25"/>
      <c r="X29" s="31">
        <v>1</v>
      </c>
      <c r="Y29" s="31"/>
      <c r="Z29" s="26">
        <f t="shared" si="3"/>
        <v>0</v>
      </c>
      <c r="AK29">
        <f t="shared" si="4"/>
        <v>0</v>
      </c>
      <c r="AL29" s="25" t="e">
        <f t="shared" si="6"/>
        <v>#DIV/0!</v>
      </c>
      <c r="AM29" t="e">
        <f>IF(M29="","",IF(K29="",0,VLOOKUP(N29-1,'DJU NANTES'!$A$5:$C$3900,3))-IF(BDD!K29="",0,VLOOKUP(BDD!M29-1,'DJU NANTES'!$A$5:$C$3901,3)))</f>
        <v>#N/A</v>
      </c>
    </row>
    <row r="30" spans="1:39">
      <c r="A30">
        <v>1</v>
      </c>
      <c r="B30" s="10" t="s">
        <v>45</v>
      </c>
      <c r="C30" t="s">
        <v>44</v>
      </c>
      <c r="D30" t="s">
        <v>25</v>
      </c>
      <c r="E30" s="13">
        <v>2020</v>
      </c>
      <c r="F30" s="12" t="s">
        <v>43</v>
      </c>
      <c r="H30" s="10">
        <v>1915</v>
      </c>
      <c r="I30">
        <v>29</v>
      </c>
      <c r="K30" t="s">
        <v>31</v>
      </c>
      <c r="L30" s="1">
        <v>43891</v>
      </c>
      <c r="M30" s="11">
        <f t="shared" si="11"/>
        <v>0</v>
      </c>
      <c r="N30" s="11"/>
      <c r="O30">
        <f t="shared" si="0"/>
        <v>0</v>
      </c>
      <c r="P30" s="36">
        <f t="shared" si="12"/>
        <v>0</v>
      </c>
      <c r="Q30" s="36"/>
      <c r="W30" s="25"/>
      <c r="X30" s="31">
        <v>1</v>
      </c>
      <c r="Y30" s="31"/>
      <c r="Z30" s="26">
        <f t="shared" si="3"/>
        <v>0</v>
      </c>
      <c r="AK30">
        <f t="shared" si="4"/>
        <v>0</v>
      </c>
      <c r="AL30" s="25" t="e">
        <f t="shared" si="6"/>
        <v>#DIV/0!</v>
      </c>
      <c r="AM30" t="e">
        <f>IF(M30="","",IF(K30="",0,VLOOKUP(N30-1,'DJU NANTES'!$A$5:$C$3900,3))-IF(BDD!K30="",0,VLOOKUP(BDD!M30-1,'DJU NANTES'!$A$5:$C$3901,3)))</f>
        <v>#N/A</v>
      </c>
    </row>
    <row r="31" spans="1:39">
      <c r="A31">
        <v>1</v>
      </c>
      <c r="B31" s="10" t="s">
        <v>45</v>
      </c>
      <c r="C31" t="s">
        <v>44</v>
      </c>
      <c r="D31" t="s">
        <v>25</v>
      </c>
      <c r="E31" s="13">
        <v>2020</v>
      </c>
      <c r="F31" s="12" t="s">
        <v>43</v>
      </c>
      <c r="H31" s="10">
        <v>1915</v>
      </c>
      <c r="I31">
        <v>30</v>
      </c>
      <c r="K31" t="s">
        <v>31</v>
      </c>
      <c r="L31" s="1">
        <v>43922</v>
      </c>
      <c r="M31" s="11">
        <f t="shared" si="11"/>
        <v>0</v>
      </c>
      <c r="N31" s="11"/>
      <c r="O31">
        <f t="shared" si="0"/>
        <v>0</v>
      </c>
      <c r="P31" s="36">
        <f t="shared" si="12"/>
        <v>0</v>
      </c>
      <c r="Q31" s="36"/>
      <c r="W31" s="25"/>
      <c r="X31" s="31">
        <v>1</v>
      </c>
      <c r="Y31" s="31"/>
      <c r="Z31" s="26">
        <f t="shared" si="3"/>
        <v>0</v>
      </c>
      <c r="AK31">
        <f t="shared" si="4"/>
        <v>0</v>
      </c>
      <c r="AL31" s="25" t="e">
        <f t="shared" si="6"/>
        <v>#DIV/0!</v>
      </c>
      <c r="AM31" t="e">
        <f>IF(M31="","",IF(K31="",0,VLOOKUP(N31-1,'DJU NANTES'!$A$5:$C$3900,3))-IF(BDD!K31="",0,VLOOKUP(BDD!M31-1,'DJU NANTES'!$A$5:$C$3901,3)))</f>
        <v>#N/A</v>
      </c>
    </row>
    <row r="32" spans="1:39">
      <c r="A32">
        <v>1</v>
      </c>
      <c r="B32" s="10" t="s">
        <v>45</v>
      </c>
      <c r="C32" t="s">
        <v>44</v>
      </c>
      <c r="D32" t="s">
        <v>25</v>
      </c>
      <c r="E32" s="13">
        <v>2020</v>
      </c>
      <c r="F32" s="12" t="s">
        <v>43</v>
      </c>
      <c r="H32" s="10">
        <v>1915</v>
      </c>
      <c r="I32">
        <v>31</v>
      </c>
      <c r="K32" t="s">
        <v>31</v>
      </c>
      <c r="L32" s="1" t="s">
        <v>16</v>
      </c>
      <c r="M32" s="11">
        <f t="shared" si="11"/>
        <v>0</v>
      </c>
      <c r="N32" s="11"/>
      <c r="O32">
        <f t="shared" si="0"/>
        <v>0</v>
      </c>
      <c r="P32" s="36">
        <f t="shared" si="12"/>
        <v>0</v>
      </c>
      <c r="Q32" s="36"/>
      <c r="W32" s="25"/>
      <c r="X32" s="31">
        <v>1</v>
      </c>
      <c r="Z32" s="26">
        <f t="shared" si="3"/>
        <v>0</v>
      </c>
      <c r="AC32" s="33"/>
      <c r="AK32">
        <f t="shared" si="4"/>
        <v>0</v>
      </c>
      <c r="AL32" s="25" t="e">
        <f>AK32/O32</f>
        <v>#DIV/0!</v>
      </c>
      <c r="AM32" t="e">
        <f>IF(M32="","",IF(K32="",0,VLOOKUP(N32-1,'DJU NANTES'!$A$5:$C$3900,3))-IF(BDD!K32="",0,VLOOKUP(BDD!M32-1,'DJU NANTES'!$A$5:$C$3901,3)))</f>
        <v>#N/A</v>
      </c>
    </row>
    <row r="33" spans="1:39">
      <c r="A33">
        <v>1</v>
      </c>
      <c r="B33" s="10" t="s">
        <v>45</v>
      </c>
      <c r="C33" t="s">
        <v>44</v>
      </c>
      <c r="D33" t="s">
        <v>25</v>
      </c>
      <c r="E33" s="13">
        <v>2020</v>
      </c>
      <c r="F33" s="12" t="s">
        <v>43</v>
      </c>
      <c r="H33" s="10">
        <v>1915</v>
      </c>
      <c r="I33">
        <v>32</v>
      </c>
      <c r="L33" s="1">
        <v>43952</v>
      </c>
      <c r="M33" s="11">
        <f t="shared" si="11"/>
        <v>0</v>
      </c>
      <c r="N33" s="11"/>
      <c r="O33">
        <f t="shared" si="0"/>
        <v>0</v>
      </c>
      <c r="P33" s="36">
        <f t="shared" si="12"/>
        <v>0</v>
      </c>
      <c r="Q33" s="36"/>
      <c r="W33" s="25"/>
      <c r="X33" s="31">
        <v>1</v>
      </c>
      <c r="Z33" s="26">
        <f t="shared" si="3"/>
        <v>0</v>
      </c>
      <c r="AC33" s="33"/>
      <c r="AK33">
        <f t="shared" si="4"/>
        <v>0</v>
      </c>
      <c r="AL33" s="25" t="e">
        <f t="shared" si="6"/>
        <v>#DIV/0!</v>
      </c>
      <c r="AM33">
        <f>IF(M33="","",IF(K33="",0,VLOOKUP(N33-1,'DJU NANTES'!$A$5:$C$3900,3))-IF(BDD!K33="",0,VLOOKUP(BDD!M33-1,'DJU NANTES'!$A$5:$C$3901,3)))</f>
        <v>0</v>
      </c>
    </row>
    <row r="34" spans="1:39">
      <c r="A34">
        <v>1</v>
      </c>
      <c r="B34" s="10" t="s">
        <v>45</v>
      </c>
      <c r="C34" t="s">
        <v>44</v>
      </c>
      <c r="D34" t="s">
        <v>25</v>
      </c>
      <c r="E34" s="13">
        <v>2020</v>
      </c>
      <c r="F34" s="12" t="s">
        <v>43</v>
      </c>
      <c r="H34" s="10">
        <v>1915</v>
      </c>
      <c r="I34">
        <v>33</v>
      </c>
      <c r="L34" s="1">
        <v>43983</v>
      </c>
      <c r="M34" s="11">
        <f t="shared" si="11"/>
        <v>0</v>
      </c>
      <c r="N34" s="11"/>
      <c r="O34">
        <f t="shared" si="0"/>
        <v>0</v>
      </c>
      <c r="P34" s="36">
        <f t="shared" si="12"/>
        <v>0</v>
      </c>
      <c r="Q34" s="36"/>
      <c r="X34" s="31">
        <v>1</v>
      </c>
      <c r="Z34" s="26">
        <f t="shared" si="3"/>
        <v>0</v>
      </c>
      <c r="AK34">
        <f t="shared" si="4"/>
        <v>0</v>
      </c>
      <c r="AL34" s="25" t="e">
        <f t="shared" si="6"/>
        <v>#DIV/0!</v>
      </c>
      <c r="AM34">
        <f>IF(M34="","",IF(K34="",0,VLOOKUP(N34-1,'DJU NANTES'!$A$5:$C$3900,3))-IF(BDD!K34="",0,VLOOKUP(BDD!M34-1,'DJU NANTES'!$A$5:$C$3901,3)))</f>
        <v>0</v>
      </c>
    </row>
    <row r="35" spans="1:39">
      <c r="A35">
        <v>1</v>
      </c>
      <c r="B35" s="10" t="s">
        <v>45</v>
      </c>
      <c r="C35" t="s">
        <v>44</v>
      </c>
      <c r="D35" t="s">
        <v>26</v>
      </c>
      <c r="E35" s="13">
        <v>2020</v>
      </c>
      <c r="F35" s="12" t="s">
        <v>43</v>
      </c>
      <c r="H35" s="10">
        <v>1915</v>
      </c>
      <c r="I35">
        <v>34</v>
      </c>
      <c r="L35" s="1">
        <v>44013</v>
      </c>
      <c r="M35" s="11">
        <f t="shared" si="11"/>
        <v>0</v>
      </c>
      <c r="N35" s="11"/>
      <c r="O35">
        <f t="shared" si="0"/>
        <v>0</v>
      </c>
      <c r="P35" s="36">
        <f t="shared" si="12"/>
        <v>0</v>
      </c>
      <c r="Q35" s="36"/>
      <c r="X35" s="31">
        <v>1</v>
      </c>
      <c r="Z35" s="26">
        <f t="shared" si="3"/>
        <v>0</v>
      </c>
      <c r="AK35">
        <f t="shared" si="4"/>
        <v>0</v>
      </c>
      <c r="AL35" s="25" t="e">
        <f t="shared" si="6"/>
        <v>#DIV/0!</v>
      </c>
      <c r="AM35">
        <f>IF(M35="","",IF(K35="",0,VLOOKUP(N35-1,'DJU NANTES'!$A$5:$C$3900,3))-IF(BDD!K35="",0,VLOOKUP(BDD!M35-1,'DJU NANTES'!$A$5:$C$3901,3)))</f>
        <v>0</v>
      </c>
    </row>
    <row r="36" spans="1:39">
      <c r="A36">
        <v>1</v>
      </c>
      <c r="B36" s="10" t="s">
        <v>45</v>
      </c>
      <c r="C36" t="s">
        <v>44</v>
      </c>
      <c r="D36" t="s">
        <v>26</v>
      </c>
      <c r="E36" s="13">
        <v>2020</v>
      </c>
      <c r="F36" s="12" t="s">
        <v>43</v>
      </c>
      <c r="H36" s="10">
        <v>1915</v>
      </c>
      <c r="I36">
        <v>35</v>
      </c>
      <c r="L36" s="1">
        <v>44044</v>
      </c>
      <c r="M36" s="11">
        <f t="shared" si="11"/>
        <v>0</v>
      </c>
      <c r="N36" s="11"/>
      <c r="O36">
        <f t="shared" si="0"/>
        <v>0</v>
      </c>
      <c r="P36" s="36">
        <f t="shared" si="12"/>
        <v>0</v>
      </c>
      <c r="Q36" s="36"/>
      <c r="X36" s="31">
        <v>1</v>
      </c>
      <c r="Z36" s="26">
        <f t="shared" si="3"/>
        <v>0</v>
      </c>
      <c r="AK36">
        <f t="shared" si="4"/>
        <v>0</v>
      </c>
      <c r="AL36" s="25" t="e">
        <f t="shared" si="6"/>
        <v>#DIV/0!</v>
      </c>
      <c r="AM36">
        <f>IF(M36="","",IF(K36="",0,VLOOKUP(N36-1,'DJU NANTES'!$A$5:$C$3900,3))-IF(BDD!K36="",0,VLOOKUP(BDD!M36-1,'DJU NANTES'!$A$5:$C$3901,3)))</f>
        <v>0</v>
      </c>
    </row>
    <row r="37" spans="1:39">
      <c r="A37">
        <v>1</v>
      </c>
      <c r="B37" s="10" t="s">
        <v>45</v>
      </c>
      <c r="C37" t="s">
        <v>44</v>
      </c>
      <c r="D37" t="s">
        <v>26</v>
      </c>
      <c r="E37" s="13">
        <v>2020</v>
      </c>
      <c r="F37" s="12" t="s">
        <v>43</v>
      </c>
      <c r="H37" s="10">
        <v>1915</v>
      </c>
      <c r="I37">
        <v>36</v>
      </c>
      <c r="L37" s="1">
        <v>44075</v>
      </c>
      <c r="M37" s="11">
        <f t="shared" si="11"/>
        <v>0</v>
      </c>
      <c r="N37" s="11"/>
      <c r="O37">
        <f t="shared" si="0"/>
        <v>0</v>
      </c>
      <c r="P37" s="36">
        <f t="shared" si="12"/>
        <v>0</v>
      </c>
      <c r="Q37" s="36"/>
      <c r="X37" s="31">
        <v>1</v>
      </c>
      <c r="Z37" s="26">
        <f t="shared" si="3"/>
        <v>0</v>
      </c>
      <c r="AK37">
        <f t="shared" si="4"/>
        <v>0</v>
      </c>
      <c r="AL37" s="25" t="e">
        <f t="shared" si="6"/>
        <v>#DIV/0!</v>
      </c>
      <c r="AM37">
        <f>IF(M37="","",IF(K37="",0,VLOOKUP(N37-1,'DJU NANTES'!$A$5:$C$3900,3))-IF(BDD!K37="",0,VLOOKUP(BDD!M37-1,'DJU NANTES'!$A$5:$C$3901,3)))</f>
        <v>0</v>
      </c>
    </row>
    <row r="38" spans="1:39">
      <c r="A38">
        <v>1</v>
      </c>
      <c r="B38" s="10" t="s">
        <v>45</v>
      </c>
      <c r="C38" t="s">
        <v>44</v>
      </c>
      <c r="D38" t="s">
        <v>26</v>
      </c>
      <c r="E38" s="13">
        <v>2020</v>
      </c>
      <c r="F38" s="12" t="s">
        <v>43</v>
      </c>
      <c r="H38" s="10">
        <v>1915</v>
      </c>
      <c r="I38">
        <v>37</v>
      </c>
      <c r="K38" t="s">
        <v>31</v>
      </c>
      <c r="L38" s="1" t="s">
        <v>34</v>
      </c>
      <c r="M38" s="11">
        <f t="shared" si="11"/>
        <v>0</v>
      </c>
      <c r="N38" s="11"/>
      <c r="O38">
        <f t="shared" si="0"/>
        <v>0</v>
      </c>
      <c r="P38" s="36">
        <f t="shared" si="12"/>
        <v>0</v>
      </c>
      <c r="Q38" s="36"/>
      <c r="X38" s="31">
        <v>1</v>
      </c>
      <c r="Z38" s="26">
        <f t="shared" si="3"/>
        <v>0</v>
      </c>
      <c r="AK38">
        <f t="shared" si="4"/>
        <v>0</v>
      </c>
      <c r="AL38" s="25" t="e">
        <f t="shared" si="6"/>
        <v>#DIV/0!</v>
      </c>
      <c r="AM38" t="e">
        <f>IF(M38="","",IF(K38="",0,VLOOKUP(N38-1,'DJU NANTES'!$A$5:$C$3900,3))-IF(BDD!K38="",0,VLOOKUP(BDD!M38-1,'DJU NANTES'!$A$5:$C$3901,3)))</f>
        <v>#N/A</v>
      </c>
    </row>
    <row r="39" spans="1:39">
      <c r="A39">
        <v>1</v>
      </c>
      <c r="B39" s="10" t="s">
        <v>45</v>
      </c>
      <c r="C39" t="s">
        <v>44</v>
      </c>
      <c r="D39" t="s">
        <v>26</v>
      </c>
      <c r="E39" s="13">
        <v>2020</v>
      </c>
      <c r="F39" s="12" t="s">
        <v>43</v>
      </c>
      <c r="H39" s="10">
        <v>1915</v>
      </c>
      <c r="I39">
        <v>38</v>
      </c>
      <c r="K39" t="s">
        <v>31</v>
      </c>
      <c r="L39" s="1">
        <v>44105</v>
      </c>
      <c r="M39" s="11">
        <f t="shared" si="11"/>
        <v>0</v>
      </c>
      <c r="N39" s="11"/>
      <c r="O39">
        <f t="shared" si="0"/>
        <v>0</v>
      </c>
      <c r="P39" s="36">
        <f t="shared" si="12"/>
        <v>0</v>
      </c>
      <c r="Q39" s="36"/>
      <c r="X39" s="31">
        <v>1</v>
      </c>
      <c r="Z39" s="26">
        <f t="shared" ref="Z39" si="13">(Q39-P39+S39-R39+U39-T39+W39-V39)*X39</f>
        <v>0</v>
      </c>
      <c r="AK39">
        <f t="shared" ref="AK39" si="14">AB39-AA39+AD39-AC39+AF39-AE39+AH39-AG39+AJ39-AI39</f>
        <v>0</v>
      </c>
      <c r="AL39" s="25" t="e">
        <f t="shared" si="6"/>
        <v>#DIV/0!</v>
      </c>
      <c r="AM39" t="e">
        <f>IF(M39="","",IF(K39="",0,VLOOKUP(N39-1,'DJU NANTES'!$A$5:$C$3900,3))-IF(BDD!K39="",0,VLOOKUP(BDD!M39-1,'DJU NANTES'!$A$5:$C$3901,3)))</f>
        <v>#N/A</v>
      </c>
    </row>
    <row r="40" spans="1:39">
      <c r="A40">
        <v>1</v>
      </c>
      <c r="B40" s="10" t="s">
        <v>45</v>
      </c>
      <c r="C40" t="s">
        <v>44</v>
      </c>
      <c r="D40" t="s">
        <v>26</v>
      </c>
      <c r="E40" s="13">
        <v>2020</v>
      </c>
      <c r="F40" s="12" t="s">
        <v>43</v>
      </c>
      <c r="H40" s="10">
        <v>1915</v>
      </c>
      <c r="I40">
        <v>39</v>
      </c>
      <c r="K40" t="s">
        <v>31</v>
      </c>
      <c r="L40" s="1">
        <v>44136</v>
      </c>
      <c r="M40" s="11">
        <f t="shared" si="11"/>
        <v>0</v>
      </c>
      <c r="N40" s="11"/>
      <c r="O40">
        <f t="shared" si="0"/>
        <v>0</v>
      </c>
      <c r="P40" s="36">
        <f t="shared" si="12"/>
        <v>0</v>
      </c>
      <c r="Q40" s="36"/>
      <c r="X40" s="31">
        <v>1</v>
      </c>
      <c r="Z40" s="26">
        <f t="shared" si="3"/>
        <v>0</v>
      </c>
      <c r="AK40">
        <f t="shared" si="4"/>
        <v>0</v>
      </c>
      <c r="AL40" s="25" t="e">
        <f t="shared" si="6"/>
        <v>#DIV/0!</v>
      </c>
      <c r="AM40" t="e">
        <f>IF(M40="","",IF(K40="",0,VLOOKUP(N40-1,'DJU NANTES'!$A$5:$C$3900,3))-IF(BDD!K40="",0,VLOOKUP(BDD!M40-1,'DJU NANTES'!$A$5:$C$3901,3)))</f>
        <v>#N/A</v>
      </c>
    </row>
    <row r="41" spans="1:39">
      <c r="A41">
        <v>1</v>
      </c>
      <c r="B41" s="10" t="s">
        <v>45</v>
      </c>
      <c r="C41" t="s">
        <v>44</v>
      </c>
      <c r="D41" t="s">
        <v>26</v>
      </c>
      <c r="E41" s="13">
        <v>2020</v>
      </c>
      <c r="F41" s="12" t="s">
        <v>43</v>
      </c>
      <c r="H41" s="10">
        <v>1915</v>
      </c>
      <c r="I41">
        <v>40</v>
      </c>
      <c r="K41" t="s">
        <v>31</v>
      </c>
      <c r="L41" s="1">
        <v>44166</v>
      </c>
      <c r="M41" s="11">
        <f t="shared" si="11"/>
        <v>0</v>
      </c>
      <c r="N41" s="11"/>
      <c r="O41">
        <f t="shared" si="0"/>
        <v>0</v>
      </c>
      <c r="P41" s="36">
        <f t="shared" si="12"/>
        <v>0</v>
      </c>
      <c r="Q41" s="36"/>
      <c r="X41" s="31">
        <v>1</v>
      </c>
      <c r="Z41" s="26">
        <f t="shared" si="3"/>
        <v>0</v>
      </c>
      <c r="AK41">
        <f t="shared" si="4"/>
        <v>0</v>
      </c>
      <c r="AL41" s="25" t="e">
        <f t="shared" si="6"/>
        <v>#DIV/0!</v>
      </c>
      <c r="AM41" t="e">
        <f>IF(M41="","",IF(K41="",0,VLOOKUP(N41-1,'DJU NANTES'!$A$5:$C$3900,3))-IF(BDD!K41="",0,VLOOKUP(BDD!M41-1,'DJU NANTES'!$A$5:$C$3901,3)))</f>
        <v>#N/A</v>
      </c>
    </row>
    <row r="42" spans="1:39">
      <c r="A42">
        <v>1</v>
      </c>
      <c r="B42" s="10" t="s">
        <v>45</v>
      </c>
      <c r="C42" t="s">
        <v>44</v>
      </c>
      <c r="D42" t="s">
        <v>26</v>
      </c>
      <c r="E42" s="13">
        <v>2021</v>
      </c>
      <c r="F42" s="12" t="s">
        <v>43</v>
      </c>
      <c r="H42" s="10">
        <v>1915</v>
      </c>
      <c r="I42">
        <v>41</v>
      </c>
      <c r="K42" t="s">
        <v>31</v>
      </c>
      <c r="L42" s="1">
        <v>44197</v>
      </c>
      <c r="M42" s="51">
        <v>44196</v>
      </c>
      <c r="N42" s="11">
        <v>44227</v>
      </c>
      <c r="O42">
        <f t="shared" si="0"/>
        <v>31</v>
      </c>
      <c r="P42" s="36">
        <f>Q42-342</f>
        <v>17390</v>
      </c>
      <c r="Q42" s="36">
        <v>17732</v>
      </c>
      <c r="X42" s="31">
        <v>1</v>
      </c>
      <c r="Z42" s="26">
        <f t="shared" si="3"/>
        <v>342</v>
      </c>
      <c r="AK42">
        <f t="shared" si="4"/>
        <v>0</v>
      </c>
      <c r="AL42" s="25">
        <f t="shared" si="6"/>
        <v>0</v>
      </c>
      <c r="AM42">
        <f>IF(M42="","",IF(K42="",0,VLOOKUP(N42-1,'DJU NANTES'!$A$5:$C$3900,3))-IF(BDD!K42="",0,VLOOKUP(BDD!M42-1,'DJU NANTES'!$A$5:$C$3901,3)))</f>
        <v>394</v>
      </c>
    </row>
    <row r="43" spans="1:39">
      <c r="A43">
        <v>1</v>
      </c>
      <c r="B43" s="10" t="s">
        <v>45</v>
      </c>
      <c r="C43" t="s">
        <v>44</v>
      </c>
      <c r="D43" t="s">
        <v>26</v>
      </c>
      <c r="E43" s="13">
        <v>2021</v>
      </c>
      <c r="F43" s="12" t="s">
        <v>43</v>
      </c>
      <c r="H43" s="10">
        <v>1915</v>
      </c>
      <c r="I43">
        <v>42</v>
      </c>
      <c r="K43" t="s">
        <v>31</v>
      </c>
      <c r="L43" s="1">
        <v>44228</v>
      </c>
      <c r="M43" s="11">
        <f t="shared" si="11"/>
        <v>44227</v>
      </c>
      <c r="N43" s="11">
        <v>44255</v>
      </c>
      <c r="O43">
        <f t="shared" si="0"/>
        <v>28</v>
      </c>
      <c r="P43" s="36">
        <f t="shared" si="12"/>
        <v>17732</v>
      </c>
      <c r="Q43" s="36">
        <v>18030</v>
      </c>
      <c r="X43" s="31">
        <v>1</v>
      </c>
      <c r="Z43" s="26">
        <f t="shared" si="3"/>
        <v>298</v>
      </c>
      <c r="AK43">
        <f t="shared" si="4"/>
        <v>0</v>
      </c>
      <c r="AL43" s="25">
        <f t="shared" si="6"/>
        <v>0</v>
      </c>
      <c r="AM43">
        <f>IF(M43="","",IF(K43="",0,VLOOKUP(N43-1,'DJU NANTES'!$A$5:$C$3900,3))-IF(BDD!K43="",0,VLOOKUP(BDD!M43-1,'DJU NANTES'!$A$5:$C$3901,3)))</f>
        <v>279</v>
      </c>
    </row>
    <row r="44" spans="1:39">
      <c r="A44">
        <v>1</v>
      </c>
      <c r="B44" s="10" t="s">
        <v>45</v>
      </c>
      <c r="C44" t="s">
        <v>44</v>
      </c>
      <c r="D44" t="s">
        <v>26</v>
      </c>
      <c r="E44" s="13">
        <v>2021</v>
      </c>
      <c r="F44" s="12" t="s">
        <v>43</v>
      </c>
      <c r="H44" s="10">
        <v>1915</v>
      </c>
      <c r="I44">
        <v>43</v>
      </c>
      <c r="K44" t="s">
        <v>31</v>
      </c>
      <c r="L44" s="1">
        <v>44256</v>
      </c>
      <c r="M44" s="11">
        <f t="shared" si="11"/>
        <v>44255</v>
      </c>
      <c r="N44" s="11">
        <v>44286</v>
      </c>
      <c r="O44">
        <f t="shared" si="0"/>
        <v>31</v>
      </c>
      <c r="P44" s="36">
        <f t="shared" si="12"/>
        <v>18030</v>
      </c>
      <c r="Q44" s="36">
        <v>18320</v>
      </c>
      <c r="X44" s="31">
        <v>1</v>
      </c>
      <c r="Z44" s="26">
        <f t="shared" si="3"/>
        <v>290</v>
      </c>
      <c r="AK44">
        <f t="shared" si="4"/>
        <v>0</v>
      </c>
      <c r="AL44" s="25">
        <f t="shared" si="6"/>
        <v>0</v>
      </c>
      <c r="AM44">
        <f>IF(M44="","",IF(K44="",0,VLOOKUP(N44-1,'DJU NANTES'!$A$5:$C$3900,3))-IF(BDD!K44="",0,VLOOKUP(BDD!M44-1,'DJU NANTES'!$A$5:$C$3901,3)))</f>
        <v>292</v>
      </c>
    </row>
    <row r="45" spans="1:39">
      <c r="A45">
        <v>1</v>
      </c>
      <c r="B45" s="10" t="s">
        <v>45</v>
      </c>
      <c r="C45" t="s">
        <v>44</v>
      </c>
      <c r="D45" t="s">
        <v>26</v>
      </c>
      <c r="E45" s="13">
        <v>2021</v>
      </c>
      <c r="F45" s="12" t="s">
        <v>43</v>
      </c>
      <c r="H45" s="10">
        <v>1915</v>
      </c>
      <c r="I45">
        <v>44</v>
      </c>
      <c r="K45" t="s">
        <v>31</v>
      </c>
      <c r="L45" s="1">
        <v>44287</v>
      </c>
      <c r="M45" s="11">
        <f t="shared" si="11"/>
        <v>44286</v>
      </c>
      <c r="N45" s="11">
        <v>44316</v>
      </c>
      <c r="O45">
        <f t="shared" si="0"/>
        <v>30</v>
      </c>
      <c r="P45" s="36">
        <f t="shared" si="12"/>
        <v>18320</v>
      </c>
      <c r="Q45" s="36">
        <v>18444</v>
      </c>
      <c r="X45" s="31">
        <v>1</v>
      </c>
      <c r="Z45" s="26">
        <f t="shared" si="3"/>
        <v>124</v>
      </c>
      <c r="AK45">
        <f t="shared" si="4"/>
        <v>0</v>
      </c>
      <c r="AL45" s="25">
        <f t="shared" si="6"/>
        <v>0</v>
      </c>
      <c r="AM45">
        <f>IF(M45="","",IF(K45="",0,VLOOKUP(N45-1,'DJU NANTES'!$A$5:$C$3900,3))-IF(BDD!K45="",0,VLOOKUP(BDD!M45-1,'DJU NANTES'!$A$5:$C$3901,3)))</f>
        <v>229</v>
      </c>
    </row>
    <row r="46" spans="1:39">
      <c r="A46">
        <v>1</v>
      </c>
      <c r="B46" s="10" t="s">
        <v>45</v>
      </c>
      <c r="C46" t="s">
        <v>44</v>
      </c>
      <c r="D46" t="s">
        <v>26</v>
      </c>
      <c r="E46" s="13">
        <v>2021</v>
      </c>
      <c r="F46" s="12" t="s">
        <v>43</v>
      </c>
      <c r="H46" s="10">
        <v>1915</v>
      </c>
      <c r="I46">
        <v>45</v>
      </c>
      <c r="K46" t="s">
        <v>31</v>
      </c>
      <c r="L46" s="1" t="s">
        <v>54</v>
      </c>
      <c r="M46" s="11">
        <f t="shared" si="11"/>
        <v>44316</v>
      </c>
      <c r="N46" s="11">
        <v>44328</v>
      </c>
      <c r="O46">
        <f t="shared" si="0"/>
        <v>12</v>
      </c>
      <c r="P46" s="36">
        <f t="shared" si="12"/>
        <v>18444</v>
      </c>
      <c r="Q46" s="36">
        <v>18477</v>
      </c>
      <c r="X46" s="31">
        <v>1</v>
      </c>
      <c r="Z46" s="26">
        <f t="shared" si="3"/>
        <v>33</v>
      </c>
      <c r="AK46">
        <f t="shared" si="4"/>
        <v>0</v>
      </c>
      <c r="AL46" s="25">
        <f>AK46/O46</f>
        <v>0</v>
      </c>
      <c r="AM46">
        <f>IF(M46="","",IF(K46="",0,VLOOKUP(N46-1,'DJU NANTES'!$A$5:$C$3900,3))-IF(BDD!K46="",0,VLOOKUP(BDD!M46-1,'DJU NANTES'!$A$5:$C$3901,3)))</f>
        <v>74</v>
      </c>
    </row>
    <row r="47" spans="1:39">
      <c r="A47">
        <v>1</v>
      </c>
      <c r="B47" s="10" t="s">
        <v>45</v>
      </c>
      <c r="C47" t="s">
        <v>44</v>
      </c>
      <c r="D47" t="s">
        <v>26</v>
      </c>
      <c r="E47" s="13">
        <v>2021</v>
      </c>
      <c r="F47" s="12" t="s">
        <v>43</v>
      </c>
      <c r="H47" s="10">
        <v>1915</v>
      </c>
      <c r="I47">
        <v>46</v>
      </c>
      <c r="L47" s="1">
        <v>44317</v>
      </c>
      <c r="M47" s="11">
        <f t="shared" si="11"/>
        <v>44328</v>
      </c>
      <c r="N47" s="11">
        <v>44347</v>
      </c>
      <c r="O47">
        <f t="shared" si="0"/>
        <v>19</v>
      </c>
      <c r="P47" s="36">
        <f t="shared" si="12"/>
        <v>18477</v>
      </c>
      <c r="Q47" s="36">
        <v>18477</v>
      </c>
      <c r="X47" s="31">
        <v>1</v>
      </c>
      <c r="Z47" s="26">
        <f t="shared" si="3"/>
        <v>0</v>
      </c>
      <c r="AK47">
        <f t="shared" si="4"/>
        <v>0</v>
      </c>
      <c r="AL47" s="25">
        <f t="shared" si="1"/>
        <v>0</v>
      </c>
      <c r="AM47">
        <f>IF(M47="","",IF(K47="",0,VLOOKUP(N47-1,'DJU NANTES'!$A$5:$C$3900,3))-IF(BDD!K47="",0,VLOOKUP(BDD!M47-1,'DJU NANTES'!$A$5:$C$3901,3)))</f>
        <v>0</v>
      </c>
    </row>
    <row r="48" spans="1:39">
      <c r="A48">
        <v>1</v>
      </c>
      <c r="B48" s="10" t="s">
        <v>45</v>
      </c>
      <c r="C48" t="s">
        <v>44</v>
      </c>
      <c r="D48" t="s">
        <v>26</v>
      </c>
      <c r="E48" s="13">
        <v>2021</v>
      </c>
      <c r="F48" s="12" t="s">
        <v>43</v>
      </c>
      <c r="H48" s="10">
        <v>1915</v>
      </c>
      <c r="I48">
        <v>47</v>
      </c>
      <c r="L48" s="1">
        <v>44348</v>
      </c>
      <c r="M48" s="11">
        <f t="shared" si="11"/>
        <v>44347</v>
      </c>
      <c r="N48" s="11">
        <v>44387</v>
      </c>
      <c r="O48">
        <f t="shared" si="0"/>
        <v>40</v>
      </c>
      <c r="P48" s="36">
        <f t="shared" si="12"/>
        <v>18477</v>
      </c>
      <c r="Q48" s="36">
        <v>18477</v>
      </c>
      <c r="X48" s="31">
        <v>1</v>
      </c>
      <c r="Z48" s="26">
        <f t="shared" si="3"/>
        <v>0</v>
      </c>
      <c r="AK48">
        <f t="shared" si="4"/>
        <v>0</v>
      </c>
      <c r="AL48" s="25">
        <f t="shared" si="1"/>
        <v>0</v>
      </c>
      <c r="AM48">
        <f>IF(M48="","",IF(K48="",0,VLOOKUP(N48-1,'DJU NANTES'!$A$5:$C$3900,3))-IF(BDD!K48="",0,VLOOKUP(BDD!M48-1,'DJU NANTES'!$A$5:$C$3901,3)))</f>
        <v>0</v>
      </c>
    </row>
    <row r="49" spans="1:39">
      <c r="A49">
        <v>1</v>
      </c>
      <c r="B49" s="10" t="s">
        <v>45</v>
      </c>
      <c r="C49" t="s">
        <v>44</v>
      </c>
      <c r="D49" t="s">
        <v>55</v>
      </c>
      <c r="E49" s="13">
        <v>2021</v>
      </c>
      <c r="F49" s="12" t="s">
        <v>43</v>
      </c>
      <c r="H49" s="10">
        <v>1915</v>
      </c>
      <c r="I49">
        <v>48</v>
      </c>
      <c r="L49" s="1">
        <v>44378</v>
      </c>
      <c r="M49" s="11">
        <f t="shared" si="11"/>
        <v>44387</v>
      </c>
      <c r="N49" s="11">
        <v>44408</v>
      </c>
      <c r="O49">
        <f t="shared" si="0"/>
        <v>21</v>
      </c>
      <c r="P49" s="36">
        <f t="shared" si="12"/>
        <v>18477</v>
      </c>
      <c r="Q49" s="36">
        <v>18477</v>
      </c>
      <c r="X49" s="31">
        <v>1</v>
      </c>
      <c r="Z49" s="26">
        <f t="shared" si="3"/>
        <v>0</v>
      </c>
      <c r="AK49">
        <f t="shared" si="4"/>
        <v>0</v>
      </c>
      <c r="AL49" s="25">
        <f t="shared" si="1"/>
        <v>0</v>
      </c>
      <c r="AM49">
        <f>IF(M49="","",IF(K49="",0,VLOOKUP(N49-1,'DJU NANTES'!$A$5:$C$3900,3))-IF(BDD!K49="",0,VLOOKUP(BDD!M49-1,'DJU NANTES'!$A$5:$C$3901,3)))</f>
        <v>0</v>
      </c>
    </row>
    <row r="50" spans="1:39">
      <c r="A50">
        <v>1</v>
      </c>
      <c r="B50" s="10" t="s">
        <v>45</v>
      </c>
      <c r="C50" t="s">
        <v>44</v>
      </c>
      <c r="D50" t="s">
        <v>55</v>
      </c>
      <c r="E50" s="13">
        <v>2021</v>
      </c>
      <c r="F50" s="12" t="s">
        <v>43</v>
      </c>
      <c r="H50" s="10">
        <v>1915</v>
      </c>
      <c r="I50">
        <v>49</v>
      </c>
      <c r="L50" s="1">
        <v>44409</v>
      </c>
      <c r="M50" s="11">
        <f t="shared" si="11"/>
        <v>44408</v>
      </c>
      <c r="N50" s="11">
        <v>44439</v>
      </c>
      <c r="O50">
        <f t="shared" si="0"/>
        <v>31</v>
      </c>
      <c r="P50" s="36">
        <f t="shared" si="12"/>
        <v>18477</v>
      </c>
      <c r="Q50" s="36">
        <v>18477</v>
      </c>
      <c r="X50" s="31">
        <v>1</v>
      </c>
      <c r="Z50" s="26">
        <f t="shared" si="3"/>
        <v>0</v>
      </c>
      <c r="AK50">
        <f t="shared" si="4"/>
        <v>0</v>
      </c>
      <c r="AL50" s="25">
        <f t="shared" si="1"/>
        <v>0</v>
      </c>
      <c r="AM50">
        <f>IF(M50="","",IF(K50="",0,VLOOKUP(N50-1,'DJU NANTES'!$A$5:$C$3900,3))-IF(BDD!K50="",0,VLOOKUP(BDD!M50-1,'DJU NANTES'!$A$5:$C$3901,3)))</f>
        <v>0</v>
      </c>
    </row>
    <row r="51" spans="1:39">
      <c r="A51">
        <v>1</v>
      </c>
      <c r="B51" s="10" t="s">
        <v>45</v>
      </c>
      <c r="C51" t="s">
        <v>44</v>
      </c>
      <c r="D51" t="s">
        <v>55</v>
      </c>
      <c r="E51" s="13">
        <v>2021</v>
      </c>
      <c r="F51" s="12" t="s">
        <v>43</v>
      </c>
      <c r="H51" s="10">
        <v>1915</v>
      </c>
      <c r="I51">
        <v>50</v>
      </c>
      <c r="L51" s="1">
        <v>44440</v>
      </c>
      <c r="M51" s="11">
        <f t="shared" si="11"/>
        <v>44439</v>
      </c>
      <c r="N51" s="11">
        <v>44469</v>
      </c>
      <c r="O51">
        <f t="shared" si="0"/>
        <v>30</v>
      </c>
      <c r="P51" s="36">
        <f t="shared" si="12"/>
        <v>18477</v>
      </c>
      <c r="Q51" s="36">
        <v>18477</v>
      </c>
      <c r="X51" s="31">
        <v>1</v>
      </c>
      <c r="Z51" s="26">
        <f t="shared" si="3"/>
        <v>0</v>
      </c>
      <c r="AK51">
        <f t="shared" si="4"/>
        <v>0</v>
      </c>
      <c r="AL51" s="25">
        <f t="shared" si="1"/>
        <v>0</v>
      </c>
      <c r="AM51">
        <f>IF(M51="","",IF(K51="",0,VLOOKUP(N51-1,'DJU NANTES'!$A$5:$C$3900,3))-IF(BDD!K51="",0,VLOOKUP(BDD!M51-1,'DJU NANTES'!$A$5:$C$3901,3)))</f>
        <v>0</v>
      </c>
    </row>
    <row r="52" spans="1:39">
      <c r="A52">
        <v>1</v>
      </c>
      <c r="B52" s="10" t="s">
        <v>45</v>
      </c>
      <c r="C52" t="s">
        <v>44</v>
      </c>
      <c r="D52" t="s">
        <v>55</v>
      </c>
      <c r="E52" s="13">
        <v>2021</v>
      </c>
      <c r="F52" s="12" t="s">
        <v>43</v>
      </c>
      <c r="H52" s="10">
        <v>1915</v>
      </c>
      <c r="I52">
        <v>51</v>
      </c>
      <c r="L52" s="1" t="s">
        <v>46</v>
      </c>
      <c r="M52" s="11">
        <f t="shared" si="11"/>
        <v>44469</v>
      </c>
      <c r="N52" s="11">
        <v>44478</v>
      </c>
      <c r="O52">
        <f t="shared" si="0"/>
        <v>9</v>
      </c>
      <c r="P52" s="36">
        <f t="shared" si="12"/>
        <v>18477</v>
      </c>
      <c r="Q52" s="36">
        <v>18477</v>
      </c>
      <c r="X52" s="31">
        <v>1</v>
      </c>
      <c r="Z52" s="26">
        <f t="shared" si="3"/>
        <v>0</v>
      </c>
      <c r="AK52">
        <f t="shared" si="4"/>
        <v>0</v>
      </c>
      <c r="AL52" s="25">
        <f t="shared" ref="AL52:AL88" si="15">AK52/O52</f>
        <v>0</v>
      </c>
      <c r="AM52">
        <f>IF(M52="","",IF(K52="",0,VLOOKUP(N52-1,'DJU NANTES'!$A$5:$C$3900,3))-IF(BDD!K52="",0,VLOOKUP(BDD!M52-1,'DJU NANTES'!$A$5:$C$3901,3)))</f>
        <v>0</v>
      </c>
    </row>
    <row r="53" spans="1:39">
      <c r="A53">
        <v>1</v>
      </c>
      <c r="B53" s="10" t="s">
        <v>45</v>
      </c>
      <c r="C53" t="s">
        <v>44</v>
      </c>
      <c r="D53" t="s">
        <v>55</v>
      </c>
      <c r="E53" s="13">
        <v>2021</v>
      </c>
      <c r="F53" s="12" t="s">
        <v>43</v>
      </c>
      <c r="H53" s="10">
        <v>1915</v>
      </c>
      <c r="I53">
        <v>52</v>
      </c>
      <c r="K53" t="s">
        <v>31</v>
      </c>
      <c r="L53" s="1">
        <v>44470</v>
      </c>
      <c r="M53" s="11">
        <f t="shared" si="11"/>
        <v>44478</v>
      </c>
      <c r="N53" s="11">
        <v>44500</v>
      </c>
      <c r="O53">
        <f t="shared" si="0"/>
        <v>22</v>
      </c>
      <c r="P53" s="36">
        <f t="shared" si="12"/>
        <v>18477</v>
      </c>
      <c r="Q53" s="36">
        <v>18539</v>
      </c>
      <c r="X53" s="31">
        <v>1</v>
      </c>
      <c r="Z53" s="26">
        <f t="shared" ref="Z53:Z55" si="16">(Q53-P53+S53-R53+U53-T53+W53-V53)*X53</f>
        <v>62</v>
      </c>
      <c r="AK53">
        <f t="shared" ref="AK53:AK55" si="17">AB53-AA53+AD53-AC53+AF53-AE53+AH53-AG53+AJ53-AI53</f>
        <v>0</v>
      </c>
      <c r="AL53" s="25">
        <f t="shared" ref="AL53:AL55" si="18">AK53/O53</f>
        <v>0</v>
      </c>
      <c r="AM53">
        <f>IF(M53="","",IF(K53="",0,VLOOKUP(N53-1,'DJU NANTES'!$A$5:$C$3900,3))-IF(BDD!K53="",0,VLOOKUP(BDD!M53-1,'DJU NANTES'!$A$5:$C$3901,3)))</f>
        <v>115</v>
      </c>
    </row>
    <row r="54" spans="1:39">
      <c r="A54">
        <v>1</v>
      </c>
      <c r="B54" s="10" t="s">
        <v>45</v>
      </c>
      <c r="C54" t="s">
        <v>44</v>
      </c>
      <c r="D54" t="s">
        <v>55</v>
      </c>
      <c r="E54" s="13">
        <v>2021</v>
      </c>
      <c r="F54" s="12" t="s">
        <v>43</v>
      </c>
      <c r="H54" s="10">
        <v>1915</v>
      </c>
      <c r="I54">
        <v>53</v>
      </c>
      <c r="K54" t="s">
        <v>31</v>
      </c>
      <c r="L54" s="1">
        <v>44501</v>
      </c>
      <c r="M54" s="11">
        <f t="shared" si="11"/>
        <v>44500</v>
      </c>
      <c r="N54" s="11">
        <v>44530</v>
      </c>
      <c r="O54">
        <f t="shared" si="0"/>
        <v>30</v>
      </c>
      <c r="P54" s="36">
        <f t="shared" si="12"/>
        <v>18539</v>
      </c>
      <c r="Q54" s="36">
        <v>18849</v>
      </c>
      <c r="X54" s="31">
        <v>1</v>
      </c>
      <c r="Z54" s="26">
        <f t="shared" si="16"/>
        <v>310</v>
      </c>
      <c r="AK54">
        <f t="shared" si="17"/>
        <v>0</v>
      </c>
      <c r="AL54" s="25">
        <f t="shared" si="18"/>
        <v>0</v>
      </c>
      <c r="AM54">
        <f>IF(M54="","",IF(K54="",0,VLOOKUP(N54-1,'DJU NANTES'!$A$5:$C$3900,3))-IF(BDD!K54="",0,VLOOKUP(BDD!M54-1,'DJU NANTES'!$A$5:$C$3901,3)))</f>
        <v>307</v>
      </c>
    </row>
    <row r="55" spans="1:39">
      <c r="A55">
        <v>1</v>
      </c>
      <c r="B55" s="10" t="s">
        <v>45</v>
      </c>
      <c r="C55" t="s">
        <v>44</v>
      </c>
      <c r="D55" t="s">
        <v>55</v>
      </c>
      <c r="E55" s="13">
        <v>2021</v>
      </c>
      <c r="F55" s="12" t="s">
        <v>43</v>
      </c>
      <c r="H55" s="10">
        <v>1915</v>
      </c>
      <c r="I55">
        <v>54</v>
      </c>
      <c r="K55" t="s">
        <v>31</v>
      </c>
      <c r="L55" s="1">
        <v>44531</v>
      </c>
      <c r="M55" s="11">
        <f t="shared" si="11"/>
        <v>44530</v>
      </c>
      <c r="N55" s="11">
        <v>44561</v>
      </c>
      <c r="O55">
        <f t="shared" si="0"/>
        <v>31</v>
      </c>
      <c r="P55" s="36">
        <f>Q54</f>
        <v>18849</v>
      </c>
      <c r="Q55" s="36">
        <v>19165</v>
      </c>
      <c r="X55" s="31">
        <v>1</v>
      </c>
      <c r="Z55" s="26">
        <f t="shared" si="16"/>
        <v>316</v>
      </c>
      <c r="AK55">
        <f t="shared" si="17"/>
        <v>0</v>
      </c>
      <c r="AL55" s="25">
        <f t="shared" si="18"/>
        <v>0</v>
      </c>
      <c r="AM55">
        <f>IF(M55="","",IF(K55="",0,VLOOKUP(N55-1,'DJU NANTES'!$A$5:$C$3900,3))-IF(BDD!K55="",0,VLOOKUP(BDD!M55-1,'DJU NANTES'!$A$5:$C$3901,3)))</f>
        <v>320</v>
      </c>
    </row>
    <row r="56" spans="1:39">
      <c r="A56">
        <v>1</v>
      </c>
      <c r="B56" s="10" t="s">
        <v>45</v>
      </c>
      <c r="C56" t="s">
        <v>44</v>
      </c>
      <c r="D56" t="s">
        <v>55</v>
      </c>
      <c r="E56" s="13">
        <v>2022</v>
      </c>
      <c r="F56" s="12" t="s">
        <v>43</v>
      </c>
      <c r="H56" s="10">
        <v>1915</v>
      </c>
      <c r="I56">
        <v>55</v>
      </c>
      <c r="K56" t="s">
        <v>31</v>
      </c>
      <c r="L56" s="1">
        <v>44562</v>
      </c>
      <c r="M56" s="11">
        <f t="shared" si="11"/>
        <v>44561</v>
      </c>
      <c r="N56" s="11">
        <v>44592</v>
      </c>
      <c r="O56">
        <f t="shared" si="0"/>
        <v>31</v>
      </c>
      <c r="P56" s="36">
        <f t="shared" ref="P56:P71" si="19">Q55</f>
        <v>19165</v>
      </c>
      <c r="Q56" s="36">
        <v>19580.7</v>
      </c>
      <c r="X56" s="31">
        <v>1</v>
      </c>
      <c r="Z56" s="26">
        <f t="shared" si="3"/>
        <v>415.70000000000073</v>
      </c>
      <c r="AK56">
        <f t="shared" si="4"/>
        <v>0</v>
      </c>
      <c r="AL56">
        <f t="shared" si="15"/>
        <v>0</v>
      </c>
      <c r="AM56">
        <f>IF(M56="","",IF(K56="",0,VLOOKUP(N56-1,'DJU NANTES'!$A$5:$C$3900,3))-IF(BDD!K56="",0,VLOOKUP(BDD!M56-1,'DJU NANTES'!$A$5:$C$3901,3)))</f>
        <v>376</v>
      </c>
    </row>
    <row r="57" spans="1:39">
      <c r="A57">
        <v>1</v>
      </c>
      <c r="B57" s="10" t="s">
        <v>45</v>
      </c>
      <c r="C57" t="s">
        <v>44</v>
      </c>
      <c r="D57" t="s">
        <v>55</v>
      </c>
      <c r="E57" s="13">
        <v>2022</v>
      </c>
      <c r="F57" s="12" t="s">
        <v>43</v>
      </c>
      <c r="H57" s="10">
        <v>1915</v>
      </c>
      <c r="I57">
        <v>56</v>
      </c>
      <c r="K57" t="s">
        <v>31</v>
      </c>
      <c r="L57" s="1">
        <v>44593</v>
      </c>
      <c r="M57" s="11">
        <f t="shared" si="11"/>
        <v>44592</v>
      </c>
      <c r="N57" s="11">
        <v>44620</v>
      </c>
      <c r="O57">
        <f t="shared" si="0"/>
        <v>28</v>
      </c>
      <c r="P57" s="36">
        <f t="shared" si="19"/>
        <v>19580.7</v>
      </c>
      <c r="Q57" s="36">
        <v>19867.2</v>
      </c>
      <c r="X57" s="31">
        <v>1</v>
      </c>
      <c r="Z57" s="26">
        <f t="shared" si="3"/>
        <v>286.5</v>
      </c>
      <c r="AK57">
        <f t="shared" si="4"/>
        <v>0</v>
      </c>
      <c r="AL57">
        <f t="shared" si="15"/>
        <v>0</v>
      </c>
      <c r="AM57">
        <f>IF(M57="","",IF(K57="",0,VLOOKUP(N57-1,'DJU NANTES'!$A$5:$C$3900,3))-IF(BDD!K57="",0,VLOOKUP(BDD!M57-1,'DJU NANTES'!$A$5:$C$3901,3)))</f>
        <v>268</v>
      </c>
    </row>
    <row r="58" spans="1:39">
      <c r="A58">
        <v>1</v>
      </c>
      <c r="B58" s="10" t="s">
        <v>45</v>
      </c>
      <c r="C58" t="s">
        <v>44</v>
      </c>
      <c r="D58" t="s">
        <v>55</v>
      </c>
      <c r="E58" s="13">
        <v>2022</v>
      </c>
      <c r="F58" s="12" t="s">
        <v>43</v>
      </c>
      <c r="H58" s="10">
        <v>1915</v>
      </c>
      <c r="I58">
        <v>57</v>
      </c>
      <c r="K58" t="s">
        <v>31</v>
      </c>
      <c r="L58" s="1">
        <v>44621</v>
      </c>
      <c r="M58" s="11">
        <f t="shared" si="11"/>
        <v>44620</v>
      </c>
      <c r="N58" s="11">
        <v>44651</v>
      </c>
      <c r="O58">
        <f t="shared" si="0"/>
        <v>31</v>
      </c>
      <c r="P58" s="36">
        <f t="shared" si="19"/>
        <v>19867.2</v>
      </c>
      <c r="Q58" s="36">
        <v>20054.8</v>
      </c>
      <c r="X58" s="31">
        <v>1</v>
      </c>
      <c r="Z58" s="26">
        <f t="shared" si="3"/>
        <v>187.59999999999854</v>
      </c>
      <c r="AK58">
        <f t="shared" si="4"/>
        <v>0</v>
      </c>
      <c r="AL58">
        <f t="shared" si="15"/>
        <v>0</v>
      </c>
      <c r="AM58">
        <f>IF(M58="","",IF(K58="",0,VLOOKUP(N58-1,'DJU NANTES'!$A$5:$C$3900,3))-IF(BDD!K58="",0,VLOOKUP(BDD!M58-1,'DJU NANTES'!$A$5:$C$3901,3)))</f>
        <v>223</v>
      </c>
    </row>
    <row r="59" spans="1:39">
      <c r="A59">
        <v>1</v>
      </c>
      <c r="B59" s="10" t="s">
        <v>45</v>
      </c>
      <c r="C59" t="s">
        <v>44</v>
      </c>
      <c r="D59" t="s">
        <v>55</v>
      </c>
      <c r="E59" s="13">
        <v>2022</v>
      </c>
      <c r="F59" s="12" t="s">
        <v>43</v>
      </c>
      <c r="H59" s="10">
        <v>1915</v>
      </c>
      <c r="I59">
        <v>58</v>
      </c>
      <c r="K59" t="s">
        <v>31</v>
      </c>
      <c r="L59" s="1">
        <v>44652</v>
      </c>
      <c r="M59" s="11">
        <f t="shared" si="11"/>
        <v>44651</v>
      </c>
      <c r="N59" s="11">
        <v>44681</v>
      </c>
      <c r="O59">
        <f t="shared" si="0"/>
        <v>30</v>
      </c>
      <c r="P59" s="36">
        <f t="shared" si="19"/>
        <v>20054.8</v>
      </c>
      <c r="Q59" s="36">
        <v>20201.599999999999</v>
      </c>
      <c r="X59" s="31">
        <v>1</v>
      </c>
      <c r="Z59" s="26">
        <f t="shared" si="3"/>
        <v>146.79999999999927</v>
      </c>
      <c r="AK59">
        <f t="shared" si="4"/>
        <v>0</v>
      </c>
      <c r="AL59">
        <f t="shared" si="15"/>
        <v>0</v>
      </c>
      <c r="AM59">
        <f>IF(M59="","",IF(K59="",0,VLOOKUP(N59-1,'DJU NANTES'!$A$5:$C$3900,3))-IF(BDD!K59="",0,VLOOKUP(BDD!M59-1,'DJU NANTES'!$A$5:$C$3901,3)))</f>
        <v>182</v>
      </c>
    </row>
    <row r="60" spans="1:39">
      <c r="A60">
        <v>1</v>
      </c>
      <c r="B60" s="10" t="s">
        <v>45</v>
      </c>
      <c r="C60" t="s">
        <v>44</v>
      </c>
      <c r="D60" t="s">
        <v>55</v>
      </c>
      <c r="E60" s="13">
        <v>2022</v>
      </c>
      <c r="F60" s="12" t="s">
        <v>43</v>
      </c>
      <c r="H60" s="10">
        <v>1915</v>
      </c>
      <c r="I60">
        <v>59</v>
      </c>
      <c r="K60" t="s">
        <v>31</v>
      </c>
      <c r="L60" s="1" t="s">
        <v>47</v>
      </c>
      <c r="M60" s="11">
        <f t="shared" si="11"/>
        <v>44681</v>
      </c>
      <c r="N60" s="11">
        <v>44687</v>
      </c>
      <c r="O60">
        <f t="shared" ref="O60:O108" si="20">+N60-M60</f>
        <v>6</v>
      </c>
      <c r="P60" s="36">
        <f t="shared" si="19"/>
        <v>20201.599999999999</v>
      </c>
      <c r="Q60" s="36">
        <v>20216.3</v>
      </c>
      <c r="X60" s="31">
        <v>1</v>
      </c>
      <c r="Z60" s="26">
        <f t="shared" si="3"/>
        <v>14.700000000000728</v>
      </c>
      <c r="AK60">
        <f t="shared" si="4"/>
        <v>0</v>
      </c>
      <c r="AL60">
        <f t="shared" si="15"/>
        <v>0</v>
      </c>
      <c r="AM60">
        <f>IF(M60="","",IF(K60="",0,VLOOKUP(N60-1,'DJU NANTES'!$A$5:$C$3900,3))-IF(BDD!K60="",0,VLOOKUP(BDD!M60-1,'DJU NANTES'!$A$5:$C$3901,3)))</f>
        <v>24</v>
      </c>
    </row>
    <row r="61" spans="1:39">
      <c r="A61">
        <v>1</v>
      </c>
      <c r="B61" s="10" t="s">
        <v>45</v>
      </c>
      <c r="C61" t="s">
        <v>44</v>
      </c>
      <c r="D61" t="s">
        <v>55</v>
      </c>
      <c r="E61" s="13">
        <v>2022</v>
      </c>
      <c r="F61" s="12" t="s">
        <v>43</v>
      </c>
      <c r="H61" s="10">
        <v>1915</v>
      </c>
      <c r="I61">
        <v>60</v>
      </c>
      <c r="L61" s="1">
        <v>44682</v>
      </c>
      <c r="M61" s="11">
        <f t="shared" si="11"/>
        <v>44687</v>
      </c>
      <c r="N61" s="11">
        <v>44712</v>
      </c>
      <c r="O61">
        <f t="shared" si="20"/>
        <v>25</v>
      </c>
      <c r="P61" s="36">
        <f t="shared" si="19"/>
        <v>20216.3</v>
      </c>
      <c r="Q61" s="36">
        <v>20217.3</v>
      </c>
      <c r="X61" s="31">
        <v>1</v>
      </c>
      <c r="Z61" s="26">
        <f t="shared" si="3"/>
        <v>1</v>
      </c>
      <c r="AK61">
        <f t="shared" si="4"/>
        <v>0</v>
      </c>
      <c r="AL61">
        <f t="shared" si="15"/>
        <v>0</v>
      </c>
      <c r="AM61">
        <f>IF(M61="","",IF(K61="",0,VLOOKUP(N61-1,'DJU NANTES'!$A$5:$C$3900,3))-IF(BDD!K61="",0,VLOOKUP(BDD!M61-1,'DJU NANTES'!$A$5:$C$3901,3)))</f>
        <v>0</v>
      </c>
    </row>
    <row r="62" spans="1:39">
      <c r="A62">
        <v>1</v>
      </c>
      <c r="B62" s="10" t="s">
        <v>45</v>
      </c>
      <c r="C62" t="s">
        <v>44</v>
      </c>
      <c r="D62" t="s">
        <v>55</v>
      </c>
      <c r="E62" s="13">
        <v>2022</v>
      </c>
      <c r="F62" s="12" t="s">
        <v>43</v>
      </c>
      <c r="H62" s="10">
        <v>1915</v>
      </c>
      <c r="I62">
        <v>61</v>
      </c>
      <c r="L62" s="1">
        <v>44713</v>
      </c>
      <c r="M62" s="11">
        <f t="shared" si="11"/>
        <v>44712</v>
      </c>
      <c r="N62" s="11">
        <v>44742</v>
      </c>
      <c r="O62">
        <f t="shared" si="20"/>
        <v>30</v>
      </c>
      <c r="P62" s="36">
        <f t="shared" si="19"/>
        <v>20217.3</v>
      </c>
      <c r="Q62" s="36">
        <v>20217.3</v>
      </c>
      <c r="X62" s="31">
        <v>1</v>
      </c>
      <c r="Z62" s="26">
        <f t="shared" si="3"/>
        <v>0</v>
      </c>
      <c r="AK62">
        <f t="shared" si="4"/>
        <v>0</v>
      </c>
      <c r="AL62">
        <f t="shared" si="15"/>
        <v>0</v>
      </c>
      <c r="AM62">
        <f>IF(M62="","",IF(K62="",0,VLOOKUP(N62-1,'DJU NANTES'!$A$5:$C$3900,3))-IF(BDD!K62="",0,VLOOKUP(BDD!M62-1,'DJU NANTES'!$A$5:$C$3901,3)))</f>
        <v>0</v>
      </c>
    </row>
    <row r="63" spans="1:39">
      <c r="A63">
        <v>1</v>
      </c>
      <c r="B63" s="10" t="s">
        <v>45</v>
      </c>
      <c r="C63" t="s">
        <v>44</v>
      </c>
      <c r="D63" t="s">
        <v>56</v>
      </c>
      <c r="E63" s="13">
        <v>2022</v>
      </c>
      <c r="F63" s="12" t="s">
        <v>43</v>
      </c>
      <c r="H63" s="10">
        <v>1915</v>
      </c>
      <c r="I63">
        <v>62</v>
      </c>
      <c r="L63" s="1">
        <v>44743</v>
      </c>
      <c r="M63" s="11">
        <f t="shared" si="11"/>
        <v>44742</v>
      </c>
      <c r="N63" s="11">
        <v>44773</v>
      </c>
      <c r="O63">
        <f t="shared" si="20"/>
        <v>31</v>
      </c>
      <c r="P63" s="36">
        <f t="shared" si="19"/>
        <v>20217.3</v>
      </c>
      <c r="Q63" s="36">
        <v>20217.3</v>
      </c>
      <c r="X63" s="31">
        <v>1</v>
      </c>
      <c r="Z63" s="26">
        <f t="shared" si="3"/>
        <v>0</v>
      </c>
      <c r="AK63">
        <f t="shared" si="4"/>
        <v>0</v>
      </c>
      <c r="AL63">
        <f t="shared" si="15"/>
        <v>0</v>
      </c>
      <c r="AM63">
        <f>IF(M63="","",IF(K63="",0,VLOOKUP(N63-1,'DJU NANTES'!$A$5:$C$3900,3))-IF(BDD!K63="",0,VLOOKUP(BDD!M63-1,'DJU NANTES'!$A$5:$C$3901,3)))</f>
        <v>0</v>
      </c>
    </row>
    <row r="64" spans="1:39">
      <c r="A64">
        <v>1</v>
      </c>
      <c r="B64" s="10" t="s">
        <v>45</v>
      </c>
      <c r="C64" t="s">
        <v>44</v>
      </c>
      <c r="D64" t="s">
        <v>56</v>
      </c>
      <c r="E64" s="13">
        <v>2022</v>
      </c>
      <c r="F64" s="12" t="s">
        <v>43</v>
      </c>
      <c r="H64" s="10">
        <v>1915</v>
      </c>
      <c r="I64">
        <v>63</v>
      </c>
      <c r="L64" s="1">
        <v>44774</v>
      </c>
      <c r="M64" s="11">
        <f t="shared" si="11"/>
        <v>44773</v>
      </c>
      <c r="N64" s="11">
        <v>44804</v>
      </c>
      <c r="O64">
        <f t="shared" si="20"/>
        <v>31</v>
      </c>
      <c r="P64" s="36">
        <f t="shared" si="19"/>
        <v>20217.3</v>
      </c>
      <c r="Q64" s="36">
        <v>20217.3</v>
      </c>
      <c r="X64" s="31">
        <v>1</v>
      </c>
      <c r="Z64" s="26">
        <f t="shared" si="3"/>
        <v>0</v>
      </c>
      <c r="AK64">
        <f t="shared" si="4"/>
        <v>0</v>
      </c>
      <c r="AL64">
        <f t="shared" si="15"/>
        <v>0</v>
      </c>
      <c r="AM64">
        <f>IF(M64="","",IF(K64="",0,VLOOKUP(N64-1,'DJU NANTES'!$A$5:$C$3900,3))-IF(BDD!K64="",0,VLOOKUP(BDD!M64-1,'DJU NANTES'!$A$5:$C$3901,3)))</f>
        <v>0</v>
      </c>
    </row>
    <row r="65" spans="1:39">
      <c r="A65">
        <v>1</v>
      </c>
      <c r="B65" s="10" t="s">
        <v>45</v>
      </c>
      <c r="C65" t="s">
        <v>44</v>
      </c>
      <c r="D65" t="s">
        <v>56</v>
      </c>
      <c r="E65" s="13">
        <v>2022</v>
      </c>
      <c r="F65" s="12" t="s">
        <v>43</v>
      </c>
      <c r="H65" s="10">
        <v>1915</v>
      </c>
      <c r="I65">
        <v>64</v>
      </c>
      <c r="L65" s="1">
        <v>44805</v>
      </c>
      <c r="M65" s="11">
        <f t="shared" si="11"/>
        <v>44804</v>
      </c>
      <c r="N65" s="11">
        <v>44834</v>
      </c>
      <c r="O65">
        <f t="shared" si="20"/>
        <v>30</v>
      </c>
      <c r="P65" s="36">
        <f t="shared" si="19"/>
        <v>20217.3</v>
      </c>
      <c r="Q65" s="36">
        <v>20217.3</v>
      </c>
      <c r="X65" s="31">
        <v>1</v>
      </c>
      <c r="Z65" s="26">
        <f t="shared" si="3"/>
        <v>0</v>
      </c>
      <c r="AK65">
        <f t="shared" si="4"/>
        <v>0</v>
      </c>
      <c r="AL65">
        <f t="shared" si="15"/>
        <v>0</v>
      </c>
      <c r="AM65">
        <f>IF(M65="","",IF(K65="",0,VLOOKUP(N65-1,'DJU NANTES'!$A$5:$C$3900,3))-IF(BDD!K65="",0,VLOOKUP(BDD!M65-1,'DJU NANTES'!$A$5:$C$3901,3)))</f>
        <v>0</v>
      </c>
    </row>
    <row r="66" spans="1:39">
      <c r="A66">
        <v>1</v>
      </c>
      <c r="B66" s="10" t="s">
        <v>45</v>
      </c>
      <c r="C66" t="s">
        <v>44</v>
      </c>
      <c r="D66" t="s">
        <v>56</v>
      </c>
      <c r="E66" s="13">
        <v>2022</v>
      </c>
      <c r="F66" s="12" t="s">
        <v>43</v>
      </c>
      <c r="H66" s="10">
        <v>1915</v>
      </c>
      <c r="I66">
        <v>65</v>
      </c>
      <c r="L66" s="1">
        <v>44835</v>
      </c>
      <c r="M66" s="11">
        <f t="shared" si="11"/>
        <v>44834</v>
      </c>
      <c r="N66" s="11">
        <v>44867</v>
      </c>
      <c r="O66">
        <f t="shared" si="20"/>
        <v>33</v>
      </c>
      <c r="P66" s="36">
        <f t="shared" si="19"/>
        <v>20217.3</v>
      </c>
      <c r="Q66" s="36">
        <v>20217.3</v>
      </c>
      <c r="X66" s="31">
        <v>1</v>
      </c>
      <c r="Z66" s="26">
        <f t="shared" si="3"/>
        <v>0</v>
      </c>
      <c r="AK66">
        <f t="shared" si="4"/>
        <v>0</v>
      </c>
      <c r="AL66">
        <f t="shared" si="15"/>
        <v>0</v>
      </c>
      <c r="AM66">
        <f>IF(M66="","",IF(K66="",0,VLOOKUP(N66-1,'DJU NANTES'!$A$5:$C$3900,3))-IF(BDD!K66="",0,VLOOKUP(BDD!M66-1,'DJU NANTES'!$A$5:$C$3901,3)))</f>
        <v>0</v>
      </c>
    </row>
    <row r="67" spans="1:39">
      <c r="A67">
        <v>1</v>
      </c>
      <c r="B67" s="10" t="s">
        <v>45</v>
      </c>
      <c r="C67" t="s">
        <v>44</v>
      </c>
      <c r="D67" t="s">
        <v>56</v>
      </c>
      <c r="E67" s="13">
        <v>2022</v>
      </c>
      <c r="F67" s="12" t="s">
        <v>43</v>
      </c>
      <c r="H67" s="10">
        <v>1915</v>
      </c>
      <c r="I67">
        <v>66</v>
      </c>
      <c r="K67" t="s">
        <v>31</v>
      </c>
      <c r="L67" s="1" t="s">
        <v>85</v>
      </c>
      <c r="M67" s="11">
        <f t="shared" si="11"/>
        <v>44867</v>
      </c>
      <c r="N67" s="11">
        <v>44895</v>
      </c>
      <c r="O67">
        <f t="shared" si="20"/>
        <v>28</v>
      </c>
      <c r="P67" s="36">
        <f t="shared" si="19"/>
        <v>20217.3</v>
      </c>
      <c r="Q67" s="36">
        <v>20341</v>
      </c>
      <c r="X67" s="31">
        <v>1</v>
      </c>
      <c r="Z67" s="26">
        <f t="shared" si="3"/>
        <v>123.70000000000073</v>
      </c>
      <c r="AK67">
        <f t="shared" si="4"/>
        <v>0</v>
      </c>
      <c r="AL67">
        <f t="shared" si="15"/>
        <v>0</v>
      </c>
      <c r="AM67">
        <f>IF(M67="","",IF(K67="",0,VLOOKUP(N67-1,'DJU NANTES'!$A$5:$C$3900,3))-IF(BDD!K67="",0,VLOOKUP(BDD!M67-1,'DJU NANTES'!$A$5:$C$3901,3)))</f>
        <v>181</v>
      </c>
    </row>
    <row r="68" spans="1:39">
      <c r="A68">
        <v>1</v>
      </c>
      <c r="B68" s="10" t="s">
        <v>45</v>
      </c>
      <c r="C68" t="s">
        <v>44</v>
      </c>
      <c r="D68" t="s">
        <v>56</v>
      </c>
      <c r="E68" s="13">
        <v>2022</v>
      </c>
      <c r="F68" s="12" t="s">
        <v>43</v>
      </c>
      <c r="H68" s="10">
        <v>1915</v>
      </c>
      <c r="I68">
        <v>67</v>
      </c>
      <c r="K68" t="s">
        <v>31</v>
      </c>
      <c r="L68" s="1">
        <v>44896</v>
      </c>
      <c r="M68" s="11">
        <f t="shared" si="11"/>
        <v>44895</v>
      </c>
      <c r="N68" s="11">
        <v>44926</v>
      </c>
      <c r="O68">
        <f t="shared" si="20"/>
        <v>31</v>
      </c>
      <c r="P68" s="36">
        <f t="shared" si="19"/>
        <v>20341</v>
      </c>
      <c r="Q68" s="36">
        <v>20721</v>
      </c>
      <c r="X68" s="31">
        <v>1</v>
      </c>
      <c r="Z68" s="26">
        <f t="shared" si="3"/>
        <v>380</v>
      </c>
      <c r="AK68">
        <f t="shared" si="4"/>
        <v>0</v>
      </c>
      <c r="AL68">
        <f t="shared" si="15"/>
        <v>0</v>
      </c>
      <c r="AM68">
        <f>IF(M68="","",IF(K68="",0,VLOOKUP(N68-1,'DJU NANTES'!$A$5:$C$3900,3))-IF(BDD!K68="",0,VLOOKUP(BDD!M68-1,'DJU NANTES'!$A$5:$C$3901,3)))</f>
        <v>371</v>
      </c>
    </row>
    <row r="69" spans="1:39">
      <c r="A69">
        <v>1</v>
      </c>
      <c r="B69" s="10" t="s">
        <v>45</v>
      </c>
      <c r="C69" t="s">
        <v>44</v>
      </c>
      <c r="D69" t="s">
        <v>56</v>
      </c>
      <c r="E69" s="13">
        <v>2023</v>
      </c>
      <c r="F69" s="12" t="s">
        <v>43</v>
      </c>
      <c r="H69" s="10">
        <v>1915</v>
      </c>
      <c r="I69">
        <v>68</v>
      </c>
      <c r="K69" t="s">
        <v>31</v>
      </c>
      <c r="L69" s="1">
        <v>44927</v>
      </c>
      <c r="M69" s="11">
        <f t="shared" si="11"/>
        <v>44926</v>
      </c>
      <c r="N69" s="11">
        <v>44957</v>
      </c>
      <c r="O69">
        <f t="shared" si="20"/>
        <v>31</v>
      </c>
      <c r="P69" s="36">
        <f t="shared" si="19"/>
        <v>20721</v>
      </c>
      <c r="Q69" s="36">
        <v>21053.599999999999</v>
      </c>
      <c r="X69" s="31">
        <v>1</v>
      </c>
      <c r="Z69" s="26">
        <f t="shared" ref="Z69:Z108" si="21">(Q69-P69+S69-R69+U69-T69+W69-V69)*X69</f>
        <v>332.59999999999854</v>
      </c>
      <c r="AK69">
        <f t="shared" ref="AK69:AK108" si="22">AB69-AA69+AD69-AC69+AF69-AE69+AH69-AG69+AJ69-AI69</f>
        <v>0</v>
      </c>
      <c r="AL69">
        <f t="shared" si="15"/>
        <v>0</v>
      </c>
      <c r="AM69">
        <f>IF(M69="","",IF(K69="",0,VLOOKUP(N69-1,'DJU NANTES'!$A$5:$C$3900,3))-IF(BDD!K69="",0,VLOOKUP(BDD!M69-1,'DJU NANTES'!$A$5:$C$3901,3)))</f>
        <v>329</v>
      </c>
    </row>
    <row r="70" spans="1:39">
      <c r="A70">
        <v>1</v>
      </c>
      <c r="B70" s="10" t="s">
        <v>45</v>
      </c>
      <c r="C70" t="s">
        <v>44</v>
      </c>
      <c r="D70" t="s">
        <v>56</v>
      </c>
      <c r="E70" s="13">
        <v>2023</v>
      </c>
      <c r="F70" s="12" t="s">
        <v>43</v>
      </c>
      <c r="H70" s="10">
        <v>1915</v>
      </c>
      <c r="I70">
        <v>69</v>
      </c>
      <c r="K70" t="s">
        <v>31</v>
      </c>
      <c r="L70" s="1">
        <v>44958</v>
      </c>
      <c r="M70" s="11">
        <f t="shared" si="11"/>
        <v>44957</v>
      </c>
      <c r="N70" s="11">
        <v>44985</v>
      </c>
      <c r="O70">
        <f t="shared" si="20"/>
        <v>28</v>
      </c>
      <c r="P70" s="36">
        <f t="shared" si="19"/>
        <v>21053.599999999999</v>
      </c>
      <c r="Q70" s="36">
        <v>21362.9</v>
      </c>
      <c r="X70" s="31">
        <v>1</v>
      </c>
      <c r="Z70" s="26">
        <f t="shared" si="21"/>
        <v>309.30000000000291</v>
      </c>
      <c r="AK70">
        <f t="shared" si="22"/>
        <v>0</v>
      </c>
      <c r="AL70">
        <f t="shared" si="15"/>
        <v>0</v>
      </c>
      <c r="AM70">
        <f>IF(M70="","",IF(K70="",0,VLOOKUP(N70-1,'DJU NANTES'!$A$5:$C$3900,3))-IF(BDD!K70="",0,VLOOKUP(BDD!M70-1,'DJU NANTES'!$A$5:$C$3901,3)))</f>
        <v>292</v>
      </c>
    </row>
    <row r="71" spans="1:39">
      <c r="A71">
        <v>1</v>
      </c>
      <c r="B71" s="10" t="s">
        <v>45</v>
      </c>
      <c r="C71" t="s">
        <v>44</v>
      </c>
      <c r="D71" t="s">
        <v>56</v>
      </c>
      <c r="E71" s="13">
        <v>2023</v>
      </c>
      <c r="F71" s="12" t="s">
        <v>43</v>
      </c>
      <c r="H71" s="10">
        <v>1915</v>
      </c>
      <c r="I71">
        <v>70</v>
      </c>
      <c r="K71" t="s">
        <v>31</v>
      </c>
      <c r="L71" s="1">
        <v>44986</v>
      </c>
      <c r="M71" s="11">
        <f t="shared" si="11"/>
        <v>44985</v>
      </c>
      <c r="N71" s="11">
        <v>45016</v>
      </c>
      <c r="O71">
        <f t="shared" si="20"/>
        <v>31</v>
      </c>
      <c r="P71" s="36">
        <f t="shared" si="19"/>
        <v>21362.9</v>
      </c>
      <c r="Q71" s="36">
        <v>21592.3</v>
      </c>
      <c r="X71" s="31">
        <v>1</v>
      </c>
      <c r="Z71" s="26">
        <f t="shared" si="21"/>
        <v>229.39999999999782</v>
      </c>
      <c r="AK71">
        <f t="shared" si="22"/>
        <v>0</v>
      </c>
      <c r="AL71">
        <f t="shared" si="15"/>
        <v>0</v>
      </c>
      <c r="AM71">
        <f>IF(M71="","",IF(K71="",0,VLOOKUP(N71-1,'DJU NANTES'!$A$5:$C$3900,3))-IF(BDD!K71="",0,VLOOKUP(BDD!M71-1,'DJU NANTES'!$A$5:$C$3901,3)))</f>
        <v>251</v>
      </c>
    </row>
    <row r="72" spans="1:39">
      <c r="A72">
        <v>1</v>
      </c>
      <c r="B72" s="10" t="s">
        <v>45</v>
      </c>
      <c r="C72" t="s">
        <v>44</v>
      </c>
      <c r="D72" t="s">
        <v>56</v>
      </c>
      <c r="E72" s="13">
        <v>2023</v>
      </c>
      <c r="F72" s="12" t="s">
        <v>43</v>
      </c>
      <c r="H72" s="10">
        <v>1915</v>
      </c>
      <c r="I72">
        <v>71</v>
      </c>
      <c r="K72" t="s">
        <v>31</v>
      </c>
      <c r="L72" s="1">
        <v>45017</v>
      </c>
      <c r="M72" s="11">
        <f>N71</f>
        <v>45016</v>
      </c>
      <c r="N72" s="11">
        <v>45046</v>
      </c>
      <c r="O72">
        <f t="shared" si="20"/>
        <v>30</v>
      </c>
      <c r="P72" s="36">
        <f>Q71</f>
        <v>21592.3</v>
      </c>
      <c r="Q72" s="36">
        <v>21688.6</v>
      </c>
      <c r="X72" s="31">
        <v>1</v>
      </c>
      <c r="Z72" s="26">
        <f t="shared" si="21"/>
        <v>96.299999999999272</v>
      </c>
      <c r="AK72">
        <f t="shared" si="22"/>
        <v>0</v>
      </c>
      <c r="AL72">
        <f t="shared" si="15"/>
        <v>0</v>
      </c>
      <c r="AM72">
        <f>IF(M72="","",IF(K72="",0,VLOOKUP(N72-1,'DJU NANTES'!$A$5:$C$3900,3))-IF(BDD!K72="",0,VLOOKUP(BDD!M72-1,'DJU NANTES'!$A$5:$C$3901,3)))</f>
        <v>200</v>
      </c>
    </row>
    <row r="73" spans="1:39">
      <c r="A73">
        <v>1</v>
      </c>
      <c r="B73" s="10" t="s">
        <v>45</v>
      </c>
      <c r="C73" t="s">
        <v>44</v>
      </c>
      <c r="D73" t="s">
        <v>56</v>
      </c>
      <c r="E73" s="13">
        <v>2023</v>
      </c>
      <c r="F73" s="12" t="s">
        <v>43</v>
      </c>
      <c r="H73" s="10">
        <v>1915</v>
      </c>
      <c r="I73">
        <v>72</v>
      </c>
      <c r="K73" t="s">
        <v>31</v>
      </c>
      <c r="L73" s="1" t="s">
        <v>51</v>
      </c>
      <c r="M73" s="11">
        <f t="shared" ref="M73:M79" si="23">N72</f>
        <v>45046</v>
      </c>
      <c r="N73" s="11">
        <v>45052</v>
      </c>
      <c r="O73">
        <f t="shared" si="20"/>
        <v>6</v>
      </c>
      <c r="P73" s="36">
        <f t="shared" ref="P73:P79" si="24">Q72</f>
        <v>21688.6</v>
      </c>
      <c r="Q73" s="36">
        <v>21697</v>
      </c>
      <c r="X73" s="31">
        <v>1</v>
      </c>
      <c r="Z73" s="26">
        <f t="shared" si="21"/>
        <v>8.4000000000014552</v>
      </c>
      <c r="AK73">
        <f t="shared" si="22"/>
        <v>0</v>
      </c>
      <c r="AL73">
        <f t="shared" si="15"/>
        <v>0</v>
      </c>
      <c r="AM73">
        <f>IF(M73="","",IF(K73="",0,VLOOKUP(N73-1,'DJU NANTES'!$A$5:$C$3900,3))-IF(BDD!K73="",0,VLOOKUP(BDD!M73-1,'DJU NANTES'!$A$5:$C$3901,3)))</f>
        <v>17</v>
      </c>
    </row>
    <row r="74" spans="1:39">
      <c r="A74">
        <v>1</v>
      </c>
      <c r="B74" s="10" t="s">
        <v>45</v>
      </c>
      <c r="C74" t="s">
        <v>44</v>
      </c>
      <c r="D74" t="s">
        <v>56</v>
      </c>
      <c r="E74" s="13">
        <v>2023</v>
      </c>
      <c r="F74" s="12" t="s">
        <v>43</v>
      </c>
      <c r="H74" s="10">
        <v>1915</v>
      </c>
      <c r="I74">
        <v>73</v>
      </c>
      <c r="L74" s="1">
        <v>45047</v>
      </c>
      <c r="M74" s="11">
        <f t="shared" si="23"/>
        <v>45052</v>
      </c>
      <c r="N74" s="11">
        <v>45077</v>
      </c>
      <c r="O74">
        <f t="shared" si="20"/>
        <v>25</v>
      </c>
      <c r="P74" s="36">
        <f t="shared" si="24"/>
        <v>21697</v>
      </c>
      <c r="Q74" s="36">
        <v>21697</v>
      </c>
      <c r="X74" s="31">
        <v>1</v>
      </c>
      <c r="Z74" s="26">
        <f t="shared" si="21"/>
        <v>0</v>
      </c>
      <c r="AK74">
        <f t="shared" si="22"/>
        <v>0</v>
      </c>
      <c r="AL74">
        <f t="shared" si="15"/>
        <v>0</v>
      </c>
      <c r="AM74">
        <f>IF(M74="","",IF(K74="",0,VLOOKUP(N74-1,'DJU NANTES'!$A$5:$C$3900,3))-IF(BDD!K74="",0,VLOOKUP(BDD!M74-1,'DJU NANTES'!$A$5:$C$3901,3)))</f>
        <v>0</v>
      </c>
    </row>
    <row r="75" spans="1:39">
      <c r="A75">
        <v>1</v>
      </c>
      <c r="B75" s="10" t="s">
        <v>45</v>
      </c>
      <c r="C75" t="s">
        <v>44</v>
      </c>
      <c r="D75" t="s">
        <v>56</v>
      </c>
      <c r="E75" s="13">
        <v>2023</v>
      </c>
      <c r="F75" s="12" t="s">
        <v>43</v>
      </c>
      <c r="H75" s="10">
        <v>1915</v>
      </c>
      <c r="I75">
        <v>74</v>
      </c>
      <c r="L75" s="1">
        <v>45078</v>
      </c>
      <c r="M75" s="11">
        <f t="shared" si="23"/>
        <v>45077</v>
      </c>
      <c r="N75" s="11">
        <v>45107</v>
      </c>
      <c r="O75">
        <f t="shared" si="20"/>
        <v>30</v>
      </c>
      <c r="P75" s="36">
        <f t="shared" si="24"/>
        <v>21697</v>
      </c>
      <c r="Q75" s="36">
        <v>21697</v>
      </c>
      <c r="X75" s="31">
        <v>1</v>
      </c>
      <c r="Z75" s="26">
        <f t="shared" si="21"/>
        <v>0</v>
      </c>
      <c r="AK75">
        <f t="shared" si="22"/>
        <v>0</v>
      </c>
      <c r="AL75">
        <f t="shared" si="15"/>
        <v>0</v>
      </c>
      <c r="AM75">
        <f>IF(M75="","",IF(K75="",0,VLOOKUP(N75-1,'DJU NANTES'!$A$5:$C$3900,3))-IF(BDD!K75="",0,VLOOKUP(BDD!M75-1,'DJU NANTES'!$A$5:$C$3901,3)))</f>
        <v>0</v>
      </c>
    </row>
    <row r="76" spans="1:39">
      <c r="A76">
        <v>1</v>
      </c>
      <c r="B76" s="10" t="s">
        <v>45</v>
      </c>
      <c r="C76" t="s">
        <v>44</v>
      </c>
      <c r="D76" t="s">
        <v>57</v>
      </c>
      <c r="E76" s="13">
        <v>2023</v>
      </c>
      <c r="F76" s="12" t="s">
        <v>43</v>
      </c>
      <c r="H76" s="10">
        <v>1915</v>
      </c>
      <c r="I76">
        <v>75</v>
      </c>
      <c r="L76" s="1">
        <v>45108</v>
      </c>
      <c r="M76" s="11">
        <f t="shared" si="23"/>
        <v>45107</v>
      </c>
      <c r="N76" s="11">
        <v>45138</v>
      </c>
      <c r="O76">
        <f t="shared" si="20"/>
        <v>31</v>
      </c>
      <c r="P76" s="36">
        <f t="shared" si="24"/>
        <v>21697</v>
      </c>
      <c r="Q76" s="36">
        <v>21697</v>
      </c>
      <c r="X76" s="31">
        <v>1</v>
      </c>
      <c r="Z76" s="26">
        <f t="shared" si="21"/>
        <v>0</v>
      </c>
      <c r="AK76">
        <f t="shared" ref="AK76:AK83" si="25">AB76-AA76+AD76-AC76+AF76-AE76+AH76-AG76+AJ76-AI76</f>
        <v>0</v>
      </c>
      <c r="AL76">
        <f t="shared" ref="AL76:AL83" si="26">AK76/O76</f>
        <v>0</v>
      </c>
      <c r="AM76">
        <f>IF(M76="","",IF(K76="",0,VLOOKUP(N76-1,'DJU NANTES'!$A$5:$C$3900,3))-IF(BDD!K76="",0,VLOOKUP(BDD!M76-1,'DJU NANTES'!$A$5:$C$3901,3)))</f>
        <v>0</v>
      </c>
    </row>
    <row r="77" spans="1:39" ht="15" customHeight="1">
      <c r="A77">
        <v>1</v>
      </c>
      <c r="B77" s="10" t="s">
        <v>45</v>
      </c>
      <c r="C77" t="s">
        <v>44</v>
      </c>
      <c r="D77" t="s">
        <v>57</v>
      </c>
      <c r="E77" s="13">
        <v>2023</v>
      </c>
      <c r="F77" s="12" t="s">
        <v>43</v>
      </c>
      <c r="H77" s="10">
        <v>1915</v>
      </c>
      <c r="I77">
        <v>76</v>
      </c>
      <c r="L77" s="1">
        <v>45139</v>
      </c>
      <c r="M77" s="11">
        <f t="shared" si="23"/>
        <v>45138</v>
      </c>
      <c r="N77" s="11">
        <v>45169</v>
      </c>
      <c r="O77">
        <f t="shared" si="20"/>
        <v>31</v>
      </c>
      <c r="P77" s="36">
        <f t="shared" si="24"/>
        <v>21697</v>
      </c>
      <c r="Q77" s="36">
        <v>21697</v>
      </c>
      <c r="X77" s="31">
        <v>1</v>
      </c>
      <c r="Z77" s="26">
        <f t="shared" si="21"/>
        <v>0</v>
      </c>
      <c r="AK77">
        <f t="shared" si="25"/>
        <v>0</v>
      </c>
      <c r="AL77">
        <f t="shared" si="26"/>
        <v>0</v>
      </c>
      <c r="AM77">
        <f>IF(M77="","",IF(K77="",0,VLOOKUP(N77-1,'DJU NANTES'!$A$5:$C$3900,3))-IF(BDD!K77="",0,VLOOKUP(BDD!M77-1,'DJU NANTES'!$A$5:$C$3901,3)))</f>
        <v>0</v>
      </c>
    </row>
    <row r="78" spans="1:39">
      <c r="A78">
        <v>1</v>
      </c>
      <c r="B78" s="10" t="s">
        <v>45</v>
      </c>
      <c r="C78" t="s">
        <v>44</v>
      </c>
      <c r="D78" t="s">
        <v>57</v>
      </c>
      <c r="E78" s="13">
        <v>2023</v>
      </c>
      <c r="F78" s="12" t="s">
        <v>43</v>
      </c>
      <c r="H78" s="10">
        <v>1915</v>
      </c>
      <c r="I78">
        <v>77</v>
      </c>
      <c r="L78" s="1">
        <v>45170</v>
      </c>
      <c r="M78" s="11">
        <f t="shared" si="23"/>
        <v>45169</v>
      </c>
      <c r="N78" s="11">
        <v>45199</v>
      </c>
      <c r="O78">
        <f t="shared" si="20"/>
        <v>30</v>
      </c>
      <c r="P78" s="36">
        <f t="shared" si="24"/>
        <v>21697</v>
      </c>
      <c r="Q78" s="36">
        <v>21697</v>
      </c>
      <c r="X78" s="31">
        <v>1</v>
      </c>
      <c r="Z78" s="26">
        <f t="shared" si="21"/>
        <v>0</v>
      </c>
      <c r="AK78">
        <f t="shared" si="25"/>
        <v>0</v>
      </c>
      <c r="AL78">
        <f t="shared" si="26"/>
        <v>0</v>
      </c>
      <c r="AM78">
        <f>IF(M78="","",IF(K78="",0,VLOOKUP(N78-1,'DJU NANTES'!$A$5:$C$3900,3))-IF(BDD!K78="",0,VLOOKUP(BDD!M78-1,'DJU NANTES'!$A$5:$C$3901,3)))</f>
        <v>0</v>
      </c>
    </row>
    <row r="79" spans="1:39">
      <c r="A79">
        <v>1</v>
      </c>
      <c r="B79" s="10" t="s">
        <v>45</v>
      </c>
      <c r="C79" t="s">
        <v>44</v>
      </c>
      <c r="D79" t="s">
        <v>57</v>
      </c>
      <c r="E79" s="13">
        <v>2023</v>
      </c>
      <c r="F79" s="12" t="s">
        <v>43</v>
      </c>
      <c r="H79" s="10">
        <v>1915</v>
      </c>
      <c r="I79">
        <v>78</v>
      </c>
      <c r="L79" s="1" t="s">
        <v>48</v>
      </c>
      <c r="M79" s="11">
        <f t="shared" si="23"/>
        <v>45199</v>
      </c>
      <c r="N79" s="11">
        <v>45220</v>
      </c>
      <c r="O79">
        <f t="shared" si="20"/>
        <v>21</v>
      </c>
      <c r="P79" s="36">
        <f t="shared" si="24"/>
        <v>21697</v>
      </c>
      <c r="Q79" s="36">
        <v>21697</v>
      </c>
      <c r="X79" s="31">
        <v>1</v>
      </c>
      <c r="Z79" s="26">
        <f t="shared" si="21"/>
        <v>0</v>
      </c>
      <c r="AK79">
        <f t="shared" si="25"/>
        <v>0</v>
      </c>
      <c r="AL79">
        <f t="shared" si="26"/>
        <v>0</v>
      </c>
      <c r="AM79">
        <f>IF(M79="","",IF(K79="",0,VLOOKUP(N79-1,'DJU NANTES'!$A$5:$C$3900,3))-IF(BDD!K79="",0,VLOOKUP(BDD!M79-1,'DJU NANTES'!$A$5:$C$3901,3)))</f>
        <v>0</v>
      </c>
    </row>
    <row r="80" spans="1:39">
      <c r="A80">
        <v>1</v>
      </c>
      <c r="B80" s="10" t="s">
        <v>45</v>
      </c>
      <c r="C80" t="s">
        <v>44</v>
      </c>
      <c r="D80" t="s">
        <v>57</v>
      </c>
      <c r="E80" s="13">
        <v>2023</v>
      </c>
      <c r="F80" s="12" t="s">
        <v>43</v>
      </c>
      <c r="H80" s="10">
        <v>1915</v>
      </c>
      <c r="I80">
        <v>79</v>
      </c>
      <c r="K80" t="s">
        <v>31</v>
      </c>
      <c r="L80" s="1">
        <v>45200</v>
      </c>
      <c r="M80" s="11">
        <f>N79</f>
        <v>45220</v>
      </c>
      <c r="N80" s="11">
        <v>45230</v>
      </c>
      <c r="O80">
        <f t="shared" si="20"/>
        <v>10</v>
      </c>
      <c r="P80" s="36">
        <f>Q79</f>
        <v>21697</v>
      </c>
      <c r="Q80" s="36">
        <v>21703.4</v>
      </c>
      <c r="X80" s="31">
        <v>1</v>
      </c>
      <c r="Z80" s="26">
        <f t="shared" si="21"/>
        <v>6.4000000000014552</v>
      </c>
      <c r="AK80">
        <f t="shared" si="25"/>
        <v>0</v>
      </c>
      <c r="AL80">
        <f t="shared" si="26"/>
        <v>0</v>
      </c>
      <c r="AM80">
        <f>IF(M80="","",IF(K80="",0,VLOOKUP(N80-1,'DJU NANTES'!$A$5:$C$3900,3))-IF(BDD!K80="",0,VLOOKUP(BDD!M80-1,'DJU NANTES'!$A$5:$C$3901,3)))</f>
        <v>43</v>
      </c>
    </row>
    <row r="81" spans="1:39">
      <c r="A81">
        <v>1</v>
      </c>
      <c r="B81" s="10" t="s">
        <v>45</v>
      </c>
      <c r="C81" t="s">
        <v>44</v>
      </c>
      <c r="D81" t="s">
        <v>57</v>
      </c>
      <c r="E81" s="13">
        <v>2023</v>
      </c>
      <c r="F81" s="12" t="s">
        <v>43</v>
      </c>
      <c r="H81" s="10">
        <v>1915</v>
      </c>
      <c r="I81">
        <v>80</v>
      </c>
      <c r="K81" t="s">
        <v>31</v>
      </c>
      <c r="L81" s="1">
        <v>45231</v>
      </c>
      <c r="M81" s="11">
        <f t="shared" ref="M81:M83" si="27">N80</f>
        <v>45230</v>
      </c>
      <c r="N81" s="11">
        <v>45260</v>
      </c>
      <c r="O81">
        <f t="shared" si="20"/>
        <v>30</v>
      </c>
      <c r="P81" s="36">
        <f t="shared" ref="P81:P83" si="28">Q80</f>
        <v>21703.4</v>
      </c>
      <c r="Q81" s="36">
        <v>21867.3</v>
      </c>
      <c r="X81" s="31">
        <v>1</v>
      </c>
      <c r="Z81" s="26">
        <f t="shared" si="21"/>
        <v>163.89999999999782</v>
      </c>
      <c r="AK81">
        <f t="shared" si="25"/>
        <v>0</v>
      </c>
      <c r="AL81">
        <f t="shared" si="26"/>
        <v>0</v>
      </c>
      <c r="AM81">
        <f>IF(M81="","",IF(K81="",0,VLOOKUP(N81-1,'DJU NANTES'!$A$5:$C$3900,3))-IF(BDD!K81="",0,VLOOKUP(BDD!M81-1,'DJU NANTES'!$A$5:$C$3901,3)))</f>
        <v>212</v>
      </c>
    </row>
    <row r="82" spans="1:39">
      <c r="A82">
        <v>1</v>
      </c>
      <c r="B82" s="10" t="s">
        <v>45</v>
      </c>
      <c r="C82" t="s">
        <v>44</v>
      </c>
      <c r="D82" t="s">
        <v>57</v>
      </c>
      <c r="E82" s="13">
        <v>2023</v>
      </c>
      <c r="F82" s="12" t="s">
        <v>43</v>
      </c>
      <c r="H82" s="10">
        <v>1915</v>
      </c>
      <c r="I82">
        <v>81</v>
      </c>
      <c r="K82" t="s">
        <v>31</v>
      </c>
      <c r="L82" s="1">
        <v>45261</v>
      </c>
      <c r="M82" s="11">
        <f t="shared" si="27"/>
        <v>45260</v>
      </c>
      <c r="N82" s="11">
        <v>45291</v>
      </c>
      <c r="O82">
        <f t="shared" si="20"/>
        <v>31</v>
      </c>
      <c r="P82" s="36">
        <f t="shared" si="28"/>
        <v>21867.3</v>
      </c>
      <c r="Q82" s="36">
        <v>22117</v>
      </c>
      <c r="X82" s="31">
        <v>1</v>
      </c>
      <c r="Z82" s="26">
        <f t="shared" si="21"/>
        <v>249.70000000000073</v>
      </c>
      <c r="AK82">
        <f t="shared" si="25"/>
        <v>0</v>
      </c>
      <c r="AL82">
        <f t="shared" si="26"/>
        <v>0</v>
      </c>
      <c r="AM82">
        <f>IF(M82="","",IF(K82="",0,VLOOKUP(N82-1,'DJU NANTES'!$A$5:$C$3900,3))-IF(BDD!K82="",0,VLOOKUP(BDD!M82-1,'DJU NANTES'!$A$5:$C$3901,3)))</f>
        <v>278</v>
      </c>
    </row>
    <row r="83" spans="1:39">
      <c r="A83">
        <v>1</v>
      </c>
      <c r="B83" s="10" t="s">
        <v>45</v>
      </c>
      <c r="C83" t="s">
        <v>44</v>
      </c>
      <c r="D83" t="s">
        <v>57</v>
      </c>
      <c r="E83" s="13">
        <v>2024</v>
      </c>
      <c r="F83" s="12" t="s">
        <v>43</v>
      </c>
      <c r="H83" s="10">
        <v>1915</v>
      </c>
      <c r="I83">
        <v>82</v>
      </c>
      <c r="K83" t="s">
        <v>31</v>
      </c>
      <c r="L83" s="1">
        <v>45292</v>
      </c>
      <c r="M83" s="11">
        <f t="shared" si="27"/>
        <v>45291</v>
      </c>
      <c r="N83" s="11">
        <v>45322</v>
      </c>
      <c r="O83">
        <f t="shared" si="20"/>
        <v>31</v>
      </c>
      <c r="P83" s="36">
        <f t="shared" si="28"/>
        <v>22117</v>
      </c>
      <c r="Q83" s="36">
        <v>22472.400000000001</v>
      </c>
      <c r="X83" s="31">
        <v>1</v>
      </c>
      <c r="Z83" s="26">
        <f t="shared" si="21"/>
        <v>355.40000000000146</v>
      </c>
      <c r="AK83">
        <f t="shared" si="25"/>
        <v>0</v>
      </c>
      <c r="AL83">
        <f t="shared" si="26"/>
        <v>0</v>
      </c>
      <c r="AM83">
        <f>IF(M83="","",IF(K83="",0,VLOOKUP(N83-1,'DJU NANTES'!$A$5:$C$3900,3))-IF(BDD!K83="",0,VLOOKUP(BDD!M83-1,'DJU NANTES'!$A$5:$C$3901,3)))</f>
        <v>350</v>
      </c>
    </row>
    <row r="84" spans="1:39">
      <c r="A84">
        <v>1</v>
      </c>
      <c r="B84" s="10" t="s">
        <v>45</v>
      </c>
      <c r="C84" t="s">
        <v>44</v>
      </c>
      <c r="D84" t="s">
        <v>57</v>
      </c>
      <c r="E84" s="13">
        <v>2024</v>
      </c>
      <c r="F84" s="12" t="s">
        <v>43</v>
      </c>
      <c r="H84" s="10">
        <v>1915</v>
      </c>
      <c r="I84">
        <v>83</v>
      </c>
      <c r="K84" t="s">
        <v>31</v>
      </c>
      <c r="L84" s="1">
        <v>45323</v>
      </c>
      <c r="M84" s="11">
        <f>N83</f>
        <v>45322</v>
      </c>
      <c r="N84" s="11">
        <v>45351</v>
      </c>
      <c r="O84">
        <f t="shared" si="20"/>
        <v>29</v>
      </c>
      <c r="P84" s="36">
        <f>Q83</f>
        <v>22472.400000000001</v>
      </c>
      <c r="Q84" s="36">
        <v>22655.599999999999</v>
      </c>
      <c r="X84" s="31">
        <v>1</v>
      </c>
      <c r="Z84" s="26">
        <f t="shared" si="21"/>
        <v>183.19999999999709</v>
      </c>
      <c r="AK84">
        <f t="shared" si="22"/>
        <v>0</v>
      </c>
      <c r="AL84">
        <f t="shared" si="15"/>
        <v>0</v>
      </c>
      <c r="AM84">
        <f>IF(M84="","",IF(K84="",0,VLOOKUP(N84-1,'DJU NANTES'!$A$5:$C$3900,3))-IF(BDD!K84="",0,VLOOKUP(BDD!M84-1,'DJU NANTES'!$A$5:$C$3901,3)))</f>
        <v>226</v>
      </c>
    </row>
    <row r="85" spans="1:39">
      <c r="A85">
        <v>1</v>
      </c>
      <c r="B85" s="10" t="s">
        <v>45</v>
      </c>
      <c r="C85" t="s">
        <v>44</v>
      </c>
      <c r="D85" t="s">
        <v>57</v>
      </c>
      <c r="E85" s="13">
        <v>2024</v>
      </c>
      <c r="F85" s="12" t="s">
        <v>43</v>
      </c>
      <c r="H85" s="10">
        <v>1915</v>
      </c>
      <c r="I85">
        <v>84</v>
      </c>
      <c r="K85" t="s">
        <v>31</v>
      </c>
      <c r="L85" s="1">
        <v>45352</v>
      </c>
      <c r="M85" s="11">
        <f t="shared" ref="M85:M93" si="29">N84</f>
        <v>45351</v>
      </c>
      <c r="N85" s="11">
        <v>45382</v>
      </c>
      <c r="O85">
        <f t="shared" si="20"/>
        <v>31</v>
      </c>
      <c r="P85" s="36">
        <f t="shared" ref="P85:P87" si="30">Q84</f>
        <v>22655.599999999999</v>
      </c>
      <c r="Q85" s="36">
        <v>22871.4</v>
      </c>
      <c r="X85" s="31">
        <v>1</v>
      </c>
      <c r="Z85" s="26">
        <f t="shared" si="21"/>
        <v>215.80000000000291</v>
      </c>
      <c r="AK85">
        <f t="shared" si="22"/>
        <v>0</v>
      </c>
      <c r="AL85">
        <f t="shared" si="15"/>
        <v>0</v>
      </c>
      <c r="AM85">
        <f>IF(M85="","",IF(K85="",0,VLOOKUP(N85-1,'DJU NANTES'!$A$5:$C$3900,3))-IF(BDD!K85="",0,VLOOKUP(BDD!M85-1,'DJU NANTES'!$A$5:$C$3901,3)))</f>
        <v>248</v>
      </c>
    </row>
    <row r="86" spans="1:39">
      <c r="A86">
        <v>1</v>
      </c>
      <c r="B86" s="10" t="s">
        <v>45</v>
      </c>
      <c r="C86" t="s">
        <v>44</v>
      </c>
      <c r="D86" t="s">
        <v>57</v>
      </c>
      <c r="E86" s="13">
        <v>2024</v>
      </c>
      <c r="F86" s="12" t="s">
        <v>43</v>
      </c>
      <c r="H86" s="10">
        <v>1915</v>
      </c>
      <c r="I86">
        <v>85</v>
      </c>
      <c r="K86" t="s">
        <v>31</v>
      </c>
      <c r="L86" s="1">
        <v>45383</v>
      </c>
      <c r="M86" s="11">
        <f t="shared" si="29"/>
        <v>45382</v>
      </c>
      <c r="N86" s="11">
        <v>45412</v>
      </c>
      <c r="O86">
        <f t="shared" si="20"/>
        <v>30</v>
      </c>
      <c r="P86" s="36">
        <f t="shared" si="30"/>
        <v>22871.4</v>
      </c>
      <c r="Q86" s="36">
        <v>22988.2</v>
      </c>
      <c r="X86" s="31">
        <v>1</v>
      </c>
      <c r="Z86" s="26">
        <f t="shared" si="21"/>
        <v>116.79999999999927</v>
      </c>
      <c r="AK86">
        <f t="shared" si="22"/>
        <v>0</v>
      </c>
      <c r="AL86">
        <f t="shared" si="15"/>
        <v>0</v>
      </c>
      <c r="AM86">
        <f>IF(M86="","",IF(K86="",0,VLOOKUP(N86-1,'DJU NANTES'!$A$5:$C$3900,3))-IF(BDD!K86="",0,VLOOKUP(BDD!M86-1,'DJU NANTES'!$A$5:$C$3901,3)))</f>
        <v>189</v>
      </c>
    </row>
    <row r="87" spans="1:39">
      <c r="A87">
        <v>1</v>
      </c>
      <c r="B87" s="10" t="s">
        <v>45</v>
      </c>
      <c r="C87" t="s">
        <v>44</v>
      </c>
      <c r="D87" t="s">
        <v>57</v>
      </c>
      <c r="E87" s="13">
        <v>2024</v>
      </c>
      <c r="F87" s="12" t="s">
        <v>43</v>
      </c>
      <c r="H87" s="10">
        <v>1915</v>
      </c>
      <c r="I87">
        <v>86</v>
      </c>
      <c r="K87" t="s">
        <v>31</v>
      </c>
      <c r="L87" s="1" t="s">
        <v>52</v>
      </c>
      <c r="M87" s="11">
        <f t="shared" si="29"/>
        <v>45412</v>
      </c>
      <c r="N87" s="58">
        <v>45430</v>
      </c>
      <c r="O87">
        <f t="shared" si="20"/>
        <v>18</v>
      </c>
      <c r="P87" s="36">
        <f t="shared" si="30"/>
        <v>22988.2</v>
      </c>
      <c r="Q87" s="36">
        <v>23018.400000000001</v>
      </c>
      <c r="X87" s="31">
        <v>1</v>
      </c>
      <c r="Z87" s="26">
        <f t="shared" si="21"/>
        <v>30.200000000000728</v>
      </c>
      <c r="AK87">
        <f t="shared" si="22"/>
        <v>0</v>
      </c>
      <c r="AL87">
        <f t="shared" si="15"/>
        <v>0</v>
      </c>
      <c r="AM87">
        <f>IF(M87="","",IF(K87="",0,VLOOKUP(N87-1,'DJU NANTES'!$A$5:$C$3900,3))-IF(BDD!K87="",0,VLOOKUP(BDD!M87-1,'DJU NANTES'!$A$5:$C$3901,3)))</f>
        <v>75</v>
      </c>
    </row>
    <row r="88" spans="1:39">
      <c r="A88">
        <v>1</v>
      </c>
      <c r="B88" s="10" t="s">
        <v>45</v>
      </c>
      <c r="C88" t="s">
        <v>44</v>
      </c>
      <c r="D88" t="s">
        <v>57</v>
      </c>
      <c r="E88" s="13">
        <v>2024</v>
      </c>
      <c r="F88" s="12" t="s">
        <v>43</v>
      </c>
      <c r="H88" s="10">
        <v>1915</v>
      </c>
      <c r="I88">
        <v>87</v>
      </c>
      <c r="L88" s="1">
        <v>45413</v>
      </c>
      <c r="M88" s="11">
        <f t="shared" si="29"/>
        <v>45430</v>
      </c>
      <c r="N88" s="11">
        <v>45443</v>
      </c>
      <c r="O88">
        <f t="shared" si="20"/>
        <v>13</v>
      </c>
      <c r="P88" s="36">
        <f>Q87</f>
        <v>23018.400000000001</v>
      </c>
      <c r="Q88" s="36">
        <v>23018.400000000001</v>
      </c>
      <c r="X88" s="31">
        <v>1</v>
      </c>
      <c r="Z88" s="26">
        <f t="shared" si="21"/>
        <v>0</v>
      </c>
      <c r="AK88">
        <f t="shared" si="22"/>
        <v>0</v>
      </c>
      <c r="AL88">
        <f t="shared" si="15"/>
        <v>0</v>
      </c>
      <c r="AM88">
        <f>IF(M88="","",IF(K88="",0,VLOOKUP(N88-1,'DJU NANTES'!$A$5:$C$3900,3))-IF(BDD!K88="",0,VLOOKUP(BDD!M88-1,'DJU NANTES'!$A$5:$C$3901,3)))</f>
        <v>0</v>
      </c>
    </row>
    <row r="89" spans="1:39">
      <c r="A89">
        <v>1</v>
      </c>
      <c r="B89" s="10" t="s">
        <v>45</v>
      </c>
      <c r="C89" t="s">
        <v>44</v>
      </c>
      <c r="D89" t="s">
        <v>57</v>
      </c>
      <c r="E89" s="13">
        <v>2024</v>
      </c>
      <c r="F89" s="12" t="s">
        <v>43</v>
      </c>
      <c r="H89" s="10">
        <v>1915</v>
      </c>
      <c r="I89">
        <v>88</v>
      </c>
      <c r="L89" s="1">
        <v>45444</v>
      </c>
      <c r="M89" s="11">
        <f t="shared" si="29"/>
        <v>45443</v>
      </c>
      <c r="N89" s="11">
        <v>45473</v>
      </c>
      <c r="O89">
        <f t="shared" si="20"/>
        <v>30</v>
      </c>
      <c r="P89" s="36">
        <f t="shared" ref="P89:P99" si="31">Q88</f>
        <v>23018.400000000001</v>
      </c>
      <c r="Q89" s="36">
        <v>23018.400000000001</v>
      </c>
      <c r="X89" s="31">
        <v>1</v>
      </c>
      <c r="Z89" s="26">
        <f t="shared" si="21"/>
        <v>0</v>
      </c>
      <c r="AK89">
        <f t="shared" si="22"/>
        <v>0</v>
      </c>
      <c r="AL89">
        <f t="shared" ref="AL89:AL108" si="32">AK89/O89</f>
        <v>0</v>
      </c>
      <c r="AM89">
        <f>IF(M89="","",IF(K89="",0,VLOOKUP(N89-1,'DJU NANTES'!$A$5:$C$3900,3))-IF(BDD!K89="",0,VLOOKUP(BDD!M89-1,'DJU NANTES'!$A$5:$C$3901,3)))</f>
        <v>0</v>
      </c>
    </row>
    <row r="90" spans="1:39">
      <c r="A90">
        <v>1</v>
      </c>
      <c r="B90" s="10" t="s">
        <v>45</v>
      </c>
      <c r="C90" t="s">
        <v>44</v>
      </c>
      <c r="D90" t="s">
        <v>58</v>
      </c>
      <c r="E90" s="13">
        <v>2024</v>
      </c>
      <c r="F90" s="12" t="s">
        <v>43</v>
      </c>
      <c r="H90" s="10">
        <v>1915</v>
      </c>
      <c r="I90">
        <v>89</v>
      </c>
      <c r="L90" s="1">
        <v>45474</v>
      </c>
      <c r="M90" s="11">
        <f t="shared" si="29"/>
        <v>45473</v>
      </c>
      <c r="N90" s="11">
        <v>45504</v>
      </c>
      <c r="O90">
        <f t="shared" si="20"/>
        <v>31</v>
      </c>
      <c r="P90" s="36">
        <f t="shared" si="31"/>
        <v>23018.400000000001</v>
      </c>
      <c r="Q90" s="36">
        <v>23018.400000000001</v>
      </c>
      <c r="X90" s="31">
        <v>1</v>
      </c>
      <c r="Z90" s="26">
        <f t="shared" si="21"/>
        <v>0</v>
      </c>
      <c r="AK90">
        <f t="shared" si="22"/>
        <v>0</v>
      </c>
      <c r="AL90">
        <f t="shared" si="32"/>
        <v>0</v>
      </c>
      <c r="AM90">
        <f>IF(M90="","",IF(K90="",0,VLOOKUP(N90-1,'DJU NANTES'!$A$5:$C$3900,3))-IF(BDD!K90="",0,VLOOKUP(BDD!M90-1,'DJU NANTES'!$A$5:$C$3901,3)))</f>
        <v>0</v>
      </c>
    </row>
    <row r="91" spans="1:39">
      <c r="A91">
        <v>1</v>
      </c>
      <c r="B91" s="10" t="s">
        <v>45</v>
      </c>
      <c r="C91" t="s">
        <v>44</v>
      </c>
      <c r="D91" t="s">
        <v>58</v>
      </c>
      <c r="E91" s="13">
        <v>2024</v>
      </c>
      <c r="F91" s="12" t="s">
        <v>43</v>
      </c>
      <c r="H91" s="10">
        <v>1915</v>
      </c>
      <c r="I91">
        <v>90</v>
      </c>
      <c r="L91" s="1">
        <v>45505</v>
      </c>
      <c r="M91" s="11">
        <f t="shared" si="29"/>
        <v>45504</v>
      </c>
      <c r="N91" s="11">
        <v>45535</v>
      </c>
      <c r="O91">
        <f t="shared" si="20"/>
        <v>31</v>
      </c>
      <c r="P91" s="36">
        <f t="shared" si="31"/>
        <v>23018.400000000001</v>
      </c>
      <c r="Q91" s="36">
        <v>23018.400000000001</v>
      </c>
      <c r="X91" s="31">
        <v>1</v>
      </c>
      <c r="Z91" s="26">
        <f t="shared" si="21"/>
        <v>0</v>
      </c>
      <c r="AK91">
        <f t="shared" si="22"/>
        <v>0</v>
      </c>
      <c r="AL91">
        <f t="shared" si="32"/>
        <v>0</v>
      </c>
      <c r="AM91">
        <f>IF(M91="","",IF(K91="",0,VLOOKUP(N91-1,'DJU NANTES'!$A$5:$C$3900,3))-IF(BDD!K91="",0,VLOOKUP(BDD!M91-1,'DJU NANTES'!$A$5:$C$3901,3)))</f>
        <v>0</v>
      </c>
    </row>
    <row r="92" spans="1:39">
      <c r="A92">
        <v>1</v>
      </c>
      <c r="B92" s="10" t="s">
        <v>45</v>
      </c>
      <c r="C92" t="s">
        <v>44</v>
      </c>
      <c r="D92" t="s">
        <v>58</v>
      </c>
      <c r="E92" s="13">
        <v>2024</v>
      </c>
      <c r="F92" s="12" t="s">
        <v>43</v>
      </c>
      <c r="H92" s="10">
        <v>1915</v>
      </c>
      <c r="I92">
        <v>91</v>
      </c>
      <c r="L92" s="1">
        <v>45536</v>
      </c>
      <c r="M92" s="11">
        <f t="shared" si="29"/>
        <v>45535</v>
      </c>
      <c r="N92" s="11">
        <v>45565</v>
      </c>
      <c r="O92">
        <f t="shared" si="20"/>
        <v>30</v>
      </c>
      <c r="P92" s="36">
        <f t="shared" si="31"/>
        <v>23018.400000000001</v>
      </c>
      <c r="Q92" s="36">
        <v>23018.400000000001</v>
      </c>
      <c r="X92" s="31">
        <v>1</v>
      </c>
      <c r="Z92" s="26">
        <f t="shared" si="21"/>
        <v>0</v>
      </c>
      <c r="AK92">
        <f t="shared" si="22"/>
        <v>0</v>
      </c>
      <c r="AL92">
        <f t="shared" si="32"/>
        <v>0</v>
      </c>
      <c r="AM92">
        <f>IF(M92="","",IF(K92="",0,VLOOKUP(N92-1,'DJU NANTES'!$A$5:$C$3900,3))-IF(BDD!K92="",0,VLOOKUP(BDD!M92-1,'DJU NANTES'!$A$5:$C$3901,3)))</f>
        <v>0</v>
      </c>
    </row>
    <row r="93" spans="1:39">
      <c r="A93">
        <v>1</v>
      </c>
      <c r="B93" s="10" t="s">
        <v>45</v>
      </c>
      <c r="C93" t="s">
        <v>44</v>
      </c>
      <c r="D93" t="s">
        <v>58</v>
      </c>
      <c r="E93" s="13">
        <v>2024</v>
      </c>
      <c r="F93" s="12" t="s">
        <v>43</v>
      </c>
      <c r="H93" s="10">
        <v>1915</v>
      </c>
      <c r="I93">
        <v>92</v>
      </c>
      <c r="L93" s="1">
        <v>45566</v>
      </c>
      <c r="M93" s="11">
        <f t="shared" si="29"/>
        <v>45565</v>
      </c>
      <c r="N93" s="11">
        <v>45596</v>
      </c>
      <c r="O93">
        <f t="shared" si="20"/>
        <v>31</v>
      </c>
      <c r="P93" s="36">
        <f t="shared" si="31"/>
        <v>23018.400000000001</v>
      </c>
      <c r="Q93" s="36">
        <v>23018.400000000001</v>
      </c>
      <c r="X93" s="31">
        <v>1</v>
      </c>
      <c r="Z93" s="26">
        <f t="shared" si="21"/>
        <v>0</v>
      </c>
      <c r="AK93">
        <f t="shared" si="22"/>
        <v>0</v>
      </c>
      <c r="AL93">
        <f t="shared" si="32"/>
        <v>0</v>
      </c>
      <c r="AM93">
        <f>IF(M93="","",IF(K93="",0,VLOOKUP(N93-1,'DJU NANTES'!$A$5:$C$3900,3))-IF(BDD!K93="",0,VLOOKUP(BDD!M93-1,'DJU NANTES'!$A$5:$C$3901,3)))</f>
        <v>0</v>
      </c>
    </row>
    <row r="94" spans="1:39">
      <c r="A94">
        <v>1</v>
      </c>
      <c r="B94" s="10" t="s">
        <v>45</v>
      </c>
      <c r="C94" t="s">
        <v>44</v>
      </c>
      <c r="D94" t="s">
        <v>58</v>
      </c>
      <c r="E94" s="13">
        <v>2024</v>
      </c>
      <c r="F94" s="12" t="s">
        <v>43</v>
      </c>
      <c r="H94" s="10">
        <v>1915</v>
      </c>
      <c r="I94">
        <v>93</v>
      </c>
      <c r="K94" t="s">
        <v>31</v>
      </c>
      <c r="L94" s="1" t="s">
        <v>86</v>
      </c>
      <c r="M94" s="58">
        <f t="shared" ref="M94:M99" si="33">N93</f>
        <v>45596</v>
      </c>
      <c r="N94" s="11">
        <v>45626</v>
      </c>
      <c r="O94">
        <f t="shared" si="20"/>
        <v>30</v>
      </c>
      <c r="P94" s="36">
        <f t="shared" si="31"/>
        <v>23018.400000000001</v>
      </c>
      <c r="Q94" s="36">
        <v>23213.3</v>
      </c>
      <c r="X94" s="31">
        <v>1</v>
      </c>
      <c r="Z94" s="26">
        <f t="shared" si="21"/>
        <v>194.89999999999782</v>
      </c>
      <c r="AK94">
        <f t="shared" si="22"/>
        <v>0</v>
      </c>
      <c r="AL94">
        <f t="shared" si="32"/>
        <v>0</v>
      </c>
      <c r="AM94">
        <f>IF(M94="","",IF(K94="",0,VLOOKUP(N94-1,'DJU NANTES'!$A$5:$C$3900,3))-IF(BDD!K94="",0,VLOOKUP(BDD!M94-1,'DJU NANTES'!$A$5:$C$3901,3)))</f>
        <v>249</v>
      </c>
    </row>
    <row r="95" spans="1:39">
      <c r="A95">
        <v>1</v>
      </c>
      <c r="B95" s="10" t="s">
        <v>45</v>
      </c>
      <c r="C95" t="s">
        <v>44</v>
      </c>
      <c r="D95" t="s">
        <v>58</v>
      </c>
      <c r="E95" s="13">
        <v>2024</v>
      </c>
      <c r="F95" s="12" t="s">
        <v>43</v>
      </c>
      <c r="H95" s="10">
        <v>1915</v>
      </c>
      <c r="I95">
        <v>94</v>
      </c>
      <c r="K95" t="s">
        <v>31</v>
      </c>
      <c r="L95" s="1">
        <v>45627</v>
      </c>
      <c r="M95" s="11">
        <f t="shared" si="33"/>
        <v>45626</v>
      </c>
      <c r="N95" s="11">
        <v>45657</v>
      </c>
      <c r="O95">
        <f t="shared" si="20"/>
        <v>31</v>
      </c>
      <c r="P95" s="36">
        <f t="shared" si="31"/>
        <v>23213.3</v>
      </c>
      <c r="Q95" s="36">
        <v>23441</v>
      </c>
      <c r="X95" s="31">
        <v>1</v>
      </c>
      <c r="Z95" s="26">
        <f t="shared" si="21"/>
        <v>227.70000000000073</v>
      </c>
      <c r="AK95">
        <f t="shared" si="22"/>
        <v>0</v>
      </c>
      <c r="AL95">
        <f t="shared" si="32"/>
        <v>0</v>
      </c>
      <c r="AM95">
        <f>IF(M95="","",IF(K95="",0,VLOOKUP(N95-1,'DJU NANTES'!$A$5:$C$3900,3))-IF(BDD!K95="",0,VLOOKUP(BDD!M95-1,'DJU NANTES'!$A$5:$C$3901,3)))</f>
        <v>351</v>
      </c>
    </row>
    <row r="96" spans="1:39">
      <c r="A96">
        <v>1</v>
      </c>
      <c r="B96" s="10" t="s">
        <v>45</v>
      </c>
      <c r="C96" t="s">
        <v>44</v>
      </c>
      <c r="D96" t="s">
        <v>58</v>
      </c>
      <c r="E96" s="13">
        <v>2025</v>
      </c>
      <c r="F96" s="12" t="s">
        <v>43</v>
      </c>
      <c r="H96" s="10">
        <v>1915</v>
      </c>
      <c r="I96">
        <v>95</v>
      </c>
      <c r="K96" t="s">
        <v>31</v>
      </c>
      <c r="L96" s="1">
        <v>45658</v>
      </c>
      <c r="M96" s="11">
        <f t="shared" si="33"/>
        <v>45657</v>
      </c>
      <c r="N96" s="11">
        <v>45685</v>
      </c>
      <c r="O96">
        <f t="shared" si="20"/>
        <v>28</v>
      </c>
      <c r="P96" s="36">
        <f t="shared" si="31"/>
        <v>23441</v>
      </c>
      <c r="Q96" s="36">
        <v>23831.8</v>
      </c>
      <c r="X96" s="31">
        <v>1</v>
      </c>
      <c r="Z96" s="26">
        <f t="shared" si="21"/>
        <v>390.79999999999927</v>
      </c>
      <c r="AK96">
        <f t="shared" si="22"/>
        <v>0</v>
      </c>
      <c r="AL96">
        <f t="shared" si="32"/>
        <v>0</v>
      </c>
      <c r="AM96">
        <f>IF(M96="","",IF(K96="",0,VLOOKUP(N96-1,'DJU NANTES'!$A$5:$C$3900,3))-IF(BDD!K96="",0,VLOOKUP(BDD!M96-1,'DJU NANTES'!$A$5:$C$3901,3)))</f>
        <v>385</v>
      </c>
    </row>
    <row r="97" spans="1:39">
      <c r="A97">
        <v>1</v>
      </c>
      <c r="B97" s="10" t="s">
        <v>45</v>
      </c>
      <c r="C97" t="s">
        <v>44</v>
      </c>
      <c r="D97" t="s">
        <v>58</v>
      </c>
      <c r="E97" s="13">
        <v>2025</v>
      </c>
      <c r="F97" s="12" t="s">
        <v>43</v>
      </c>
      <c r="H97" s="10">
        <v>1915</v>
      </c>
      <c r="I97">
        <v>96</v>
      </c>
      <c r="K97" t="s">
        <v>31</v>
      </c>
      <c r="L97" s="1">
        <v>45689</v>
      </c>
      <c r="M97" s="11">
        <f t="shared" si="33"/>
        <v>45685</v>
      </c>
      <c r="N97" s="11">
        <v>45716</v>
      </c>
      <c r="O97">
        <f t="shared" si="20"/>
        <v>31</v>
      </c>
      <c r="P97" s="36">
        <f t="shared" si="31"/>
        <v>23831.8</v>
      </c>
      <c r="Q97" s="36">
        <v>24207.599999999999</v>
      </c>
      <c r="X97" s="31">
        <v>1</v>
      </c>
      <c r="Z97" s="26">
        <f t="shared" si="21"/>
        <v>375.79999999999927</v>
      </c>
      <c r="AK97">
        <f t="shared" si="22"/>
        <v>0</v>
      </c>
      <c r="AL97">
        <f t="shared" si="32"/>
        <v>0</v>
      </c>
      <c r="AM97">
        <f>IF(M97="","",IF(K97="",0,VLOOKUP(N97-1,'DJU NANTES'!$A$5:$C$3900,3))-IF(BDD!K97="",0,VLOOKUP(BDD!M97-1,'DJU NANTES'!$A$5:$C$3901,3)))</f>
        <v>353</v>
      </c>
    </row>
    <row r="98" spans="1:39">
      <c r="A98">
        <v>1</v>
      </c>
      <c r="B98" s="10" t="s">
        <v>45</v>
      </c>
      <c r="C98" t="s">
        <v>44</v>
      </c>
      <c r="D98" t="s">
        <v>58</v>
      </c>
      <c r="E98" s="13">
        <v>2025</v>
      </c>
      <c r="F98" s="12" t="s">
        <v>43</v>
      </c>
      <c r="H98" s="10">
        <v>1915</v>
      </c>
      <c r="I98">
        <v>97</v>
      </c>
      <c r="K98" t="s">
        <v>31</v>
      </c>
      <c r="L98" s="1">
        <v>45717</v>
      </c>
      <c r="M98" s="11">
        <f t="shared" si="33"/>
        <v>45716</v>
      </c>
      <c r="N98" s="11">
        <v>45747</v>
      </c>
      <c r="O98">
        <f t="shared" si="20"/>
        <v>31</v>
      </c>
      <c r="P98" s="36">
        <f t="shared" si="31"/>
        <v>24207.599999999999</v>
      </c>
      <c r="Q98" s="36">
        <v>24395.200000000001</v>
      </c>
      <c r="X98" s="31">
        <v>1</v>
      </c>
      <c r="Z98" s="26">
        <f t="shared" si="21"/>
        <v>187.60000000000218</v>
      </c>
      <c r="AK98">
        <f t="shared" si="22"/>
        <v>0</v>
      </c>
      <c r="AL98">
        <f t="shared" si="32"/>
        <v>0</v>
      </c>
      <c r="AM98">
        <f>IF(M98="","",IF(K98="",0,VLOOKUP(N98-1,'DJU NANTES'!$A$5:$C$3900,3))-IF(BDD!K98="",0,VLOOKUP(BDD!M98-1,'DJU NANTES'!$A$5:$C$3901,3)))</f>
        <v>260</v>
      </c>
    </row>
    <row r="99" spans="1:39">
      <c r="A99">
        <v>1</v>
      </c>
      <c r="B99" s="10" t="s">
        <v>45</v>
      </c>
      <c r="C99" t="s">
        <v>44</v>
      </c>
      <c r="D99" t="s">
        <v>58</v>
      </c>
      <c r="E99" s="13">
        <v>2025</v>
      </c>
      <c r="F99" s="12" t="s">
        <v>43</v>
      </c>
      <c r="H99" s="10">
        <v>1915</v>
      </c>
      <c r="I99">
        <v>98</v>
      </c>
      <c r="K99" t="s">
        <v>31</v>
      </c>
      <c r="L99" s="1">
        <v>45748</v>
      </c>
      <c r="M99" s="11">
        <f t="shared" si="33"/>
        <v>45747</v>
      </c>
      <c r="N99" s="11">
        <v>45757</v>
      </c>
      <c r="O99">
        <f t="shared" si="20"/>
        <v>10</v>
      </c>
      <c r="P99" s="36">
        <f t="shared" si="31"/>
        <v>24395.200000000001</v>
      </c>
      <c r="Q99" s="36">
        <v>24426.7</v>
      </c>
      <c r="X99" s="31">
        <v>1</v>
      </c>
      <c r="Z99" s="26">
        <f t="shared" si="21"/>
        <v>31.5</v>
      </c>
      <c r="AK99">
        <f t="shared" si="22"/>
        <v>0</v>
      </c>
      <c r="AL99">
        <f t="shared" si="32"/>
        <v>0</v>
      </c>
      <c r="AM99">
        <f>IF(M99="","",IF(K99="",0,VLOOKUP(N99-1,'DJU NANTES'!$A$5:$C$3900,3))-IF(BDD!K99="",0,VLOOKUP(BDD!M99-1,'DJU NANTES'!$A$5:$C$3901,3)))</f>
        <v>49</v>
      </c>
    </row>
    <row r="100" spans="1:39">
      <c r="A100">
        <v>1</v>
      </c>
      <c r="B100" s="10" t="s">
        <v>45</v>
      </c>
      <c r="C100" t="s">
        <v>44</v>
      </c>
      <c r="D100" t="s">
        <v>58</v>
      </c>
      <c r="E100" s="13">
        <v>2025</v>
      </c>
      <c r="F100" s="12" t="s">
        <v>43</v>
      </c>
      <c r="H100" s="10">
        <v>1915</v>
      </c>
      <c r="I100">
        <v>99</v>
      </c>
      <c r="K100" t="s">
        <v>31</v>
      </c>
      <c r="L100" s="1" t="s">
        <v>53</v>
      </c>
      <c r="O100">
        <f t="shared" si="20"/>
        <v>0</v>
      </c>
      <c r="P100" s="36"/>
      <c r="Q100" s="36"/>
      <c r="X100" s="31">
        <v>1</v>
      </c>
      <c r="Z100" s="26">
        <f t="shared" si="21"/>
        <v>0</v>
      </c>
      <c r="AK100">
        <f t="shared" si="22"/>
        <v>0</v>
      </c>
      <c r="AL100" t="e">
        <f t="shared" si="32"/>
        <v>#DIV/0!</v>
      </c>
      <c r="AM100" t="str">
        <f>IF(M100="","",IF(K100="",0,VLOOKUP(N100-1,'DJU NANTES'!$A$5:$C$3900,3))-IF(BDD!K100="",0,VLOOKUP(BDD!M100-1,'DJU NANTES'!$A$5:$C$3901,3)))</f>
        <v/>
      </c>
    </row>
    <row r="101" spans="1:39">
      <c r="A101">
        <v>1</v>
      </c>
      <c r="B101" s="10" t="s">
        <v>45</v>
      </c>
      <c r="C101" t="s">
        <v>44</v>
      </c>
      <c r="D101" t="s">
        <v>58</v>
      </c>
      <c r="E101" s="13">
        <v>2025</v>
      </c>
      <c r="F101" s="12" t="s">
        <v>43</v>
      </c>
      <c r="H101" s="10">
        <v>1915</v>
      </c>
      <c r="I101">
        <v>100</v>
      </c>
      <c r="L101" s="1">
        <v>45778</v>
      </c>
      <c r="O101">
        <f t="shared" si="20"/>
        <v>0</v>
      </c>
      <c r="P101" s="36"/>
      <c r="Q101" s="36"/>
      <c r="X101" s="31">
        <v>1</v>
      </c>
      <c r="Z101" s="26">
        <f t="shared" si="21"/>
        <v>0</v>
      </c>
      <c r="AK101">
        <f t="shared" si="22"/>
        <v>0</v>
      </c>
      <c r="AL101" t="e">
        <f t="shared" si="32"/>
        <v>#DIV/0!</v>
      </c>
      <c r="AM101" t="str">
        <f>IF(M101="","",IF(K101="",0,VLOOKUP(N101-1,'DJU NANTES'!$A$5:$C$3900,3))-IF(BDD!K101="",0,VLOOKUP(BDD!M101-1,'DJU NANTES'!$A$5:$C$3901,3)))</f>
        <v/>
      </c>
    </row>
    <row r="102" spans="1:39">
      <c r="A102">
        <v>1</v>
      </c>
      <c r="B102" s="10" t="s">
        <v>45</v>
      </c>
      <c r="C102" t="s">
        <v>44</v>
      </c>
      <c r="D102" t="s">
        <v>58</v>
      </c>
      <c r="E102" s="13">
        <v>2025</v>
      </c>
      <c r="F102" s="12" t="s">
        <v>43</v>
      </c>
      <c r="H102" s="10">
        <v>1915</v>
      </c>
      <c r="I102">
        <v>101</v>
      </c>
      <c r="L102" s="1">
        <v>45809</v>
      </c>
      <c r="O102">
        <f t="shared" si="20"/>
        <v>0</v>
      </c>
      <c r="P102" s="36"/>
      <c r="Q102" s="36"/>
      <c r="X102" s="31">
        <v>1</v>
      </c>
      <c r="Z102" s="26">
        <f t="shared" si="21"/>
        <v>0</v>
      </c>
      <c r="AK102">
        <f t="shared" si="22"/>
        <v>0</v>
      </c>
      <c r="AL102" t="e">
        <f t="shared" si="32"/>
        <v>#DIV/0!</v>
      </c>
      <c r="AM102" t="str">
        <f>IF(M102="","",IF(K102="",0,VLOOKUP(N102-1,'DJU NANTES'!$A$5:$C$3900,3))-IF(BDD!K102="",0,VLOOKUP(BDD!M102-1,'DJU NANTES'!$A$5:$C$3901,3)))</f>
        <v/>
      </c>
    </row>
    <row r="103" spans="1:39">
      <c r="A103">
        <v>1</v>
      </c>
      <c r="B103" s="10" t="s">
        <v>45</v>
      </c>
      <c r="C103" t="s">
        <v>44</v>
      </c>
      <c r="D103" t="s">
        <v>59</v>
      </c>
      <c r="E103" s="13">
        <v>2025</v>
      </c>
      <c r="F103" s="12" t="s">
        <v>43</v>
      </c>
      <c r="H103" s="10">
        <v>1915</v>
      </c>
      <c r="I103">
        <v>102</v>
      </c>
      <c r="L103" s="1">
        <v>45839</v>
      </c>
      <c r="O103">
        <f t="shared" si="20"/>
        <v>0</v>
      </c>
      <c r="P103" s="36"/>
      <c r="Q103" s="36"/>
      <c r="X103" s="31">
        <v>1</v>
      </c>
      <c r="Z103" s="26">
        <f t="shared" si="21"/>
        <v>0</v>
      </c>
      <c r="AK103">
        <f t="shared" si="22"/>
        <v>0</v>
      </c>
      <c r="AL103" t="e">
        <f t="shared" si="32"/>
        <v>#DIV/0!</v>
      </c>
      <c r="AM103" t="str">
        <f>IF(M103="","",IF(K103="",0,VLOOKUP(N103-1,'DJU NANTES'!$A$5:$C$3900,3))-IF(BDD!K103="",0,VLOOKUP(BDD!M103-1,'DJU NANTES'!$A$5:$C$3901,3)))</f>
        <v/>
      </c>
    </row>
    <row r="104" spans="1:39">
      <c r="A104">
        <v>1</v>
      </c>
      <c r="B104" s="10" t="s">
        <v>45</v>
      </c>
      <c r="C104" t="s">
        <v>44</v>
      </c>
      <c r="D104" t="s">
        <v>59</v>
      </c>
      <c r="E104" s="13">
        <v>2025</v>
      </c>
      <c r="F104" s="12" t="s">
        <v>43</v>
      </c>
      <c r="H104" s="10">
        <v>1915</v>
      </c>
      <c r="I104">
        <v>103</v>
      </c>
      <c r="L104" s="1">
        <v>45870</v>
      </c>
      <c r="O104">
        <f t="shared" si="20"/>
        <v>0</v>
      </c>
      <c r="P104" s="36"/>
      <c r="Q104" s="36"/>
      <c r="X104" s="31">
        <v>1</v>
      </c>
      <c r="Z104" s="26">
        <f t="shared" si="21"/>
        <v>0</v>
      </c>
      <c r="AK104">
        <f t="shared" si="22"/>
        <v>0</v>
      </c>
      <c r="AL104" t="e">
        <f t="shared" si="32"/>
        <v>#DIV/0!</v>
      </c>
      <c r="AM104" t="str">
        <f>IF(M104="","",IF(K104="",0,VLOOKUP(N104-1,'DJU NANTES'!$A$5:$C$3900,3))-IF(BDD!K104="",0,VLOOKUP(BDD!M104-1,'DJU NANTES'!$A$5:$C$3901,3)))</f>
        <v/>
      </c>
    </row>
    <row r="105" spans="1:39">
      <c r="A105">
        <v>1</v>
      </c>
      <c r="B105" s="10" t="s">
        <v>45</v>
      </c>
      <c r="C105" t="s">
        <v>44</v>
      </c>
      <c r="D105" t="s">
        <v>59</v>
      </c>
      <c r="E105" s="13">
        <v>2025</v>
      </c>
      <c r="F105" s="12" t="s">
        <v>43</v>
      </c>
      <c r="H105" s="10">
        <v>1915</v>
      </c>
      <c r="I105">
        <v>104</v>
      </c>
      <c r="L105" s="1">
        <v>45901</v>
      </c>
      <c r="O105">
        <f t="shared" si="20"/>
        <v>0</v>
      </c>
      <c r="P105" s="36"/>
      <c r="Q105" s="36"/>
      <c r="X105" s="31">
        <v>1</v>
      </c>
      <c r="Z105" s="26">
        <f t="shared" si="21"/>
        <v>0</v>
      </c>
      <c r="AK105">
        <f t="shared" si="22"/>
        <v>0</v>
      </c>
      <c r="AL105" t="e">
        <f t="shared" si="32"/>
        <v>#DIV/0!</v>
      </c>
      <c r="AM105" t="str">
        <f>IF(M105="","",IF(K105="",0,VLOOKUP(N105-1,'DJU NANTES'!$A$5:$C$3900,3))-IF(BDD!K105="",0,VLOOKUP(BDD!M105-1,'DJU NANTES'!$A$5:$C$3901,3)))</f>
        <v/>
      </c>
    </row>
    <row r="106" spans="1:39">
      <c r="A106">
        <v>1</v>
      </c>
      <c r="B106" s="10" t="s">
        <v>45</v>
      </c>
      <c r="C106" t="s">
        <v>44</v>
      </c>
      <c r="D106" t="s">
        <v>59</v>
      </c>
      <c r="E106" s="13">
        <v>2025</v>
      </c>
      <c r="F106" s="12" t="s">
        <v>43</v>
      </c>
      <c r="H106" s="10">
        <v>1915</v>
      </c>
      <c r="I106">
        <v>105</v>
      </c>
      <c r="L106" s="1" t="s">
        <v>50</v>
      </c>
      <c r="O106">
        <f t="shared" si="20"/>
        <v>0</v>
      </c>
      <c r="P106" s="36"/>
      <c r="Q106" s="36"/>
      <c r="X106" s="31">
        <v>1</v>
      </c>
      <c r="Z106" s="26">
        <f t="shared" si="21"/>
        <v>0</v>
      </c>
      <c r="AK106">
        <f t="shared" si="22"/>
        <v>0</v>
      </c>
      <c r="AL106" t="e">
        <f t="shared" si="32"/>
        <v>#DIV/0!</v>
      </c>
      <c r="AM106" t="str">
        <f>IF(M106="","",IF(K106="",0,VLOOKUP(N106-1,'DJU NANTES'!$A$5:$C$3900,3))-IF(BDD!K106="",0,VLOOKUP(BDD!M106-1,'DJU NANTES'!$A$5:$C$3901,3)))</f>
        <v/>
      </c>
    </row>
    <row r="107" spans="1:39">
      <c r="A107">
        <v>1</v>
      </c>
      <c r="B107" s="10" t="s">
        <v>45</v>
      </c>
      <c r="C107" t="s">
        <v>44</v>
      </c>
      <c r="D107" t="s">
        <v>59</v>
      </c>
      <c r="E107" s="13">
        <v>2025</v>
      </c>
      <c r="F107" s="12" t="s">
        <v>43</v>
      </c>
      <c r="H107" s="10">
        <v>1915</v>
      </c>
      <c r="I107">
        <v>106</v>
      </c>
      <c r="L107" s="1">
        <v>45962</v>
      </c>
      <c r="O107">
        <f t="shared" si="20"/>
        <v>0</v>
      </c>
      <c r="P107" s="36"/>
      <c r="Q107" s="36"/>
      <c r="X107" s="31">
        <v>1</v>
      </c>
      <c r="Z107" s="26">
        <f t="shared" si="21"/>
        <v>0</v>
      </c>
      <c r="AK107">
        <f t="shared" si="22"/>
        <v>0</v>
      </c>
      <c r="AL107" t="e">
        <f t="shared" si="32"/>
        <v>#DIV/0!</v>
      </c>
      <c r="AM107" t="str">
        <f>IF(M107="","",IF(K107="",0,VLOOKUP(N107-1,'DJU NANTES'!$A$5:$C$3900,3))-IF(BDD!K107="",0,VLOOKUP(BDD!M107-1,'DJU NANTES'!$A$5:$C$3901,3)))</f>
        <v/>
      </c>
    </row>
    <row r="108" spans="1:39">
      <c r="A108">
        <v>1</v>
      </c>
      <c r="B108" s="10" t="s">
        <v>45</v>
      </c>
      <c r="C108" t="s">
        <v>44</v>
      </c>
      <c r="D108" t="s">
        <v>59</v>
      </c>
      <c r="E108" s="13">
        <v>2025</v>
      </c>
      <c r="F108" s="12" t="s">
        <v>43</v>
      </c>
      <c r="H108" s="10">
        <v>1915</v>
      </c>
      <c r="I108">
        <v>107</v>
      </c>
      <c r="L108" s="1">
        <v>45992</v>
      </c>
      <c r="O108">
        <f t="shared" si="20"/>
        <v>0</v>
      </c>
      <c r="P108" s="36"/>
      <c r="Q108" s="36"/>
      <c r="X108" s="31">
        <v>1</v>
      </c>
      <c r="Z108" s="26">
        <f t="shared" si="21"/>
        <v>0</v>
      </c>
      <c r="AK108">
        <f t="shared" si="22"/>
        <v>0</v>
      </c>
      <c r="AL108" t="e">
        <f t="shared" si="32"/>
        <v>#DIV/0!</v>
      </c>
      <c r="AM108" t="str">
        <f>IF(M108="","",IF(K108="",0,VLOOKUP(N108-1,'DJU NANTES'!$A$5:$C$3900,3))-IF(BDD!K108="",0,VLOOKUP(BDD!M108-1,'DJU NANTES'!$A$5:$C$3901,3)))</f>
        <v/>
      </c>
    </row>
    <row r="111" spans="1:39" ht="15" customHeight="1">
      <c r="A111" s="44"/>
      <c r="B111" s="44"/>
      <c r="C111" s="44"/>
      <c r="D111" s="44"/>
      <c r="E111" s="45"/>
      <c r="F111" s="35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</row>
    <row r="115" spans="1:39" ht="15" customHeight="1">
      <c r="A115">
        <v>1</v>
      </c>
      <c r="B115" s="10" t="s">
        <v>77</v>
      </c>
      <c r="C115" t="s">
        <v>78</v>
      </c>
      <c r="D115" t="s">
        <v>23</v>
      </c>
      <c r="E115" s="13">
        <v>2018</v>
      </c>
      <c r="F115" s="12" t="s">
        <v>43</v>
      </c>
      <c r="H115" s="10">
        <v>1915</v>
      </c>
      <c r="I115">
        <v>1</v>
      </c>
      <c r="K115" t="s">
        <v>31</v>
      </c>
      <c r="L115" s="1">
        <v>43101</v>
      </c>
      <c r="M115" s="11">
        <v>43102</v>
      </c>
      <c r="N115" s="11">
        <v>43132</v>
      </c>
      <c r="O115">
        <f t="shared" ref="O115:O179" si="34">+N115-M115</f>
        <v>30</v>
      </c>
      <c r="P115" s="36">
        <v>9131</v>
      </c>
      <c r="Q115" s="36">
        <v>9330</v>
      </c>
      <c r="X115" s="31">
        <v>1</v>
      </c>
      <c r="Y115" s="32"/>
      <c r="Z115" s="26">
        <f>(Q115-P115+S115-R115+U115-T115+W115-V115)*X115</f>
        <v>199</v>
      </c>
      <c r="AA115">
        <v>337</v>
      </c>
      <c r="AB115">
        <v>341</v>
      </c>
      <c r="AC115">
        <v>42</v>
      </c>
      <c r="AD115">
        <v>44</v>
      </c>
      <c r="AE115">
        <v>378</v>
      </c>
      <c r="AF115">
        <v>399</v>
      </c>
      <c r="AG115">
        <v>321</v>
      </c>
      <c r="AH115">
        <v>338</v>
      </c>
      <c r="AI115">
        <v>270</v>
      </c>
      <c r="AJ115">
        <v>285</v>
      </c>
      <c r="AK115">
        <f>AB115-AA115+AD115-AC115+AF115-AE115+AH115-AG115+AJ115-AI115</f>
        <v>59</v>
      </c>
      <c r="AL115" s="25">
        <f t="shared" ref="AL115:AL117" si="35">AK115/O115</f>
        <v>1.9666666666666666</v>
      </c>
      <c r="AM115">
        <f>IF(M115="","",IF(K115="",0,VLOOKUP(N115-1,'DJU NANTES'!$A$5:$C$3900,3))-IF(BDD!K115="",0,VLOOKUP(BDD!M115-1,'DJU NANTES'!$A$5:$C$3901,3)))</f>
        <v>278</v>
      </c>
    </row>
    <row r="116" spans="1:39">
      <c r="A116">
        <v>1</v>
      </c>
      <c r="B116" s="10" t="s">
        <v>77</v>
      </c>
      <c r="C116" t="s">
        <v>78</v>
      </c>
      <c r="D116" t="s">
        <v>23</v>
      </c>
      <c r="E116" s="13">
        <v>2018</v>
      </c>
      <c r="F116" s="12" t="s">
        <v>43</v>
      </c>
      <c r="H116" s="10">
        <v>1915</v>
      </c>
      <c r="I116">
        <v>2</v>
      </c>
      <c r="K116" t="s">
        <v>31</v>
      </c>
      <c r="L116" s="1">
        <v>43132</v>
      </c>
      <c r="M116" s="11">
        <f t="shared" ref="M116:M118" si="36">+N115</f>
        <v>43132</v>
      </c>
      <c r="N116" s="11">
        <v>43161</v>
      </c>
      <c r="O116">
        <f t="shared" si="34"/>
        <v>29</v>
      </c>
      <c r="P116" s="36">
        <f>Q115</f>
        <v>9330</v>
      </c>
      <c r="Q116" s="36">
        <v>9598</v>
      </c>
      <c r="X116" s="31">
        <v>1</v>
      </c>
      <c r="Y116" s="32"/>
      <c r="Z116" s="26">
        <f t="shared" ref="Z116:Z180" si="37">(Q116-P116+S116-R116+U116-T116+W116-V116)*X116</f>
        <v>268</v>
      </c>
      <c r="AA116">
        <f>AB115</f>
        <v>341</v>
      </c>
      <c r="AB116">
        <v>346</v>
      </c>
      <c r="AC116">
        <f>AD115</f>
        <v>44</v>
      </c>
      <c r="AD116">
        <v>46</v>
      </c>
      <c r="AE116">
        <f>AF115</f>
        <v>399</v>
      </c>
      <c r="AF116">
        <v>418</v>
      </c>
      <c r="AG116">
        <f>AH115</f>
        <v>338</v>
      </c>
      <c r="AH116">
        <v>352</v>
      </c>
      <c r="AI116">
        <f>AJ115</f>
        <v>285</v>
      </c>
      <c r="AJ116">
        <v>299</v>
      </c>
      <c r="AK116">
        <f t="shared" ref="AK116:AK180" si="38">AB116-AA116+AD116-AC116+AF116-AE116+AH116-AG116+AJ116-AI116</f>
        <v>54</v>
      </c>
      <c r="AL116" s="25">
        <f t="shared" si="35"/>
        <v>1.8620689655172413</v>
      </c>
      <c r="AM116">
        <f>IF(M116="","",IF(K116="",0,VLOOKUP(N116-1,'DJU NANTES'!$A$5:$C$3900,3))-IF(BDD!K116="",0,VLOOKUP(BDD!M116-1,'DJU NANTES'!$A$5:$C$3901,3)))</f>
        <v>401</v>
      </c>
    </row>
    <row r="117" spans="1:39">
      <c r="A117">
        <v>1</v>
      </c>
      <c r="B117" s="10" t="s">
        <v>77</v>
      </c>
      <c r="C117" t="s">
        <v>78</v>
      </c>
      <c r="D117" t="s">
        <v>23</v>
      </c>
      <c r="E117" s="13">
        <v>2018</v>
      </c>
      <c r="F117" s="12" t="s">
        <v>43</v>
      </c>
      <c r="H117" s="10">
        <v>1915</v>
      </c>
      <c r="I117">
        <v>3</v>
      </c>
      <c r="K117" t="s">
        <v>31</v>
      </c>
      <c r="L117" s="1">
        <v>43160</v>
      </c>
      <c r="M117" s="11">
        <f t="shared" si="36"/>
        <v>43161</v>
      </c>
      <c r="N117" s="11">
        <v>43193</v>
      </c>
      <c r="O117">
        <f t="shared" si="34"/>
        <v>32</v>
      </c>
      <c r="P117" s="36">
        <f t="shared" ref="P117:P131" si="39">Q116</f>
        <v>9598</v>
      </c>
      <c r="Q117" s="36">
        <v>9810</v>
      </c>
      <c r="X117" s="31">
        <v>1</v>
      </c>
      <c r="Y117" s="32"/>
      <c r="Z117" s="26">
        <f t="shared" si="37"/>
        <v>212</v>
      </c>
      <c r="AA117">
        <f t="shared" ref="AA117:AI131" si="40">AB116</f>
        <v>346</v>
      </c>
      <c r="AB117">
        <v>350</v>
      </c>
      <c r="AC117">
        <f t="shared" si="40"/>
        <v>46</v>
      </c>
      <c r="AD117">
        <v>48</v>
      </c>
      <c r="AE117">
        <f t="shared" si="40"/>
        <v>418</v>
      </c>
      <c r="AF117">
        <v>438</v>
      </c>
      <c r="AG117">
        <f t="shared" si="40"/>
        <v>352</v>
      </c>
      <c r="AH117">
        <v>367</v>
      </c>
      <c r="AI117">
        <f t="shared" si="40"/>
        <v>299</v>
      </c>
      <c r="AJ117">
        <v>312</v>
      </c>
      <c r="AK117">
        <f t="shared" si="38"/>
        <v>54</v>
      </c>
      <c r="AL117" s="25">
        <f t="shared" si="35"/>
        <v>1.6875</v>
      </c>
      <c r="AM117">
        <f>IF(M117="","",IF(K117="",0,VLOOKUP(N117-1,'DJU NANTES'!$A$5:$C$3900,3))-IF(BDD!K117="",0,VLOOKUP(BDD!M117-1,'DJU NANTES'!$A$5:$C$3901,3)))</f>
        <v>299</v>
      </c>
    </row>
    <row r="118" spans="1:39">
      <c r="A118">
        <v>1</v>
      </c>
      <c r="B118" s="10" t="s">
        <v>77</v>
      </c>
      <c r="C118" t="s">
        <v>78</v>
      </c>
      <c r="D118" t="s">
        <v>23</v>
      </c>
      <c r="E118" s="13">
        <v>2018</v>
      </c>
      <c r="F118" s="12" t="s">
        <v>43</v>
      </c>
      <c r="H118" s="10">
        <v>1915</v>
      </c>
      <c r="I118">
        <v>4</v>
      </c>
      <c r="K118" t="s">
        <v>31</v>
      </c>
      <c r="L118" s="1" t="s">
        <v>14</v>
      </c>
      <c r="M118" s="11">
        <f t="shared" si="36"/>
        <v>43193</v>
      </c>
      <c r="N118" s="11">
        <v>43217</v>
      </c>
      <c r="O118">
        <f t="shared" si="34"/>
        <v>24</v>
      </c>
      <c r="P118" s="36">
        <f t="shared" si="39"/>
        <v>9810</v>
      </c>
      <c r="Q118" s="36">
        <v>9842</v>
      </c>
      <c r="X118" s="31">
        <v>1</v>
      </c>
      <c r="Y118" s="32"/>
      <c r="Z118" s="26">
        <f t="shared" si="37"/>
        <v>32</v>
      </c>
      <c r="AA118">
        <f t="shared" si="40"/>
        <v>350</v>
      </c>
      <c r="AB118">
        <v>353</v>
      </c>
      <c r="AC118">
        <f t="shared" si="40"/>
        <v>48</v>
      </c>
      <c r="AD118">
        <v>50</v>
      </c>
      <c r="AE118">
        <f t="shared" si="40"/>
        <v>438</v>
      </c>
      <c r="AF118">
        <v>458</v>
      </c>
      <c r="AG118">
        <f t="shared" si="40"/>
        <v>367</v>
      </c>
      <c r="AH118">
        <v>381</v>
      </c>
      <c r="AI118">
        <f t="shared" si="40"/>
        <v>312</v>
      </c>
      <c r="AJ118">
        <v>324</v>
      </c>
      <c r="AK118">
        <v>0</v>
      </c>
      <c r="AL118" s="25">
        <f>AK118/O118</f>
        <v>0</v>
      </c>
      <c r="AM118">
        <f>IF(M118="","",IF(K118="",0,VLOOKUP(N118-1,'DJU NANTES'!$A$5:$C$3900,3))-IF(BDD!K118="",0,VLOOKUP(BDD!M118-1,'DJU NANTES'!$A$5:$C$3901,3)))</f>
        <v>117</v>
      </c>
    </row>
    <row r="119" spans="1:39">
      <c r="A119">
        <v>1</v>
      </c>
      <c r="B119" s="10" t="s">
        <v>77</v>
      </c>
      <c r="C119" t="s">
        <v>78</v>
      </c>
      <c r="D119" t="s">
        <v>23</v>
      </c>
      <c r="E119" s="13">
        <v>2018</v>
      </c>
      <c r="F119" s="12" t="s">
        <v>43</v>
      </c>
      <c r="H119" s="10">
        <v>1915</v>
      </c>
      <c r="I119">
        <v>5</v>
      </c>
      <c r="L119" s="1">
        <v>43221</v>
      </c>
      <c r="M119" s="11">
        <f>N118</f>
        <v>43217</v>
      </c>
      <c r="N119" s="11">
        <v>43252</v>
      </c>
      <c r="O119">
        <f t="shared" si="34"/>
        <v>35</v>
      </c>
      <c r="P119" s="36">
        <f t="shared" si="39"/>
        <v>9842</v>
      </c>
      <c r="Q119" s="36">
        <v>9842</v>
      </c>
      <c r="X119" s="31">
        <v>1</v>
      </c>
      <c r="Y119" s="32"/>
      <c r="Z119" s="26">
        <f t="shared" si="37"/>
        <v>0</v>
      </c>
      <c r="AA119">
        <f t="shared" si="40"/>
        <v>353</v>
      </c>
      <c r="AB119">
        <v>356</v>
      </c>
      <c r="AC119">
        <f t="shared" si="40"/>
        <v>50</v>
      </c>
      <c r="AD119">
        <v>52</v>
      </c>
      <c r="AE119">
        <f t="shared" si="40"/>
        <v>458</v>
      </c>
      <c r="AF119">
        <v>475</v>
      </c>
      <c r="AG119">
        <f t="shared" si="40"/>
        <v>381</v>
      </c>
      <c r="AH119">
        <v>393</v>
      </c>
      <c r="AI119">
        <f t="shared" si="40"/>
        <v>324</v>
      </c>
      <c r="AJ119">
        <v>335</v>
      </c>
      <c r="AK119">
        <v>0</v>
      </c>
      <c r="AL119" s="25">
        <f t="shared" ref="AL119:AL143" si="41">AK119/O119</f>
        <v>0</v>
      </c>
      <c r="AM119">
        <f>IF(M119="","",IF(K119="",0,VLOOKUP(N119-1,'DJU NANTES'!$A$5:$C$3900,3))-IF(BDD!K119="",0,VLOOKUP(BDD!M119-1,'DJU NANTES'!$A$5:$C$3901,3)))</f>
        <v>0</v>
      </c>
    </row>
    <row r="120" spans="1:39">
      <c r="A120">
        <v>1</v>
      </c>
      <c r="B120" s="10" t="s">
        <v>77</v>
      </c>
      <c r="C120" t="s">
        <v>78</v>
      </c>
      <c r="D120" t="s">
        <v>23</v>
      </c>
      <c r="E120" s="13">
        <v>2018</v>
      </c>
      <c r="F120" s="12" t="s">
        <v>43</v>
      </c>
      <c r="H120" s="10">
        <v>1915</v>
      </c>
      <c r="I120">
        <v>6</v>
      </c>
      <c r="L120" s="1">
        <v>43252</v>
      </c>
      <c r="M120" s="11">
        <f t="shared" ref="M120:M131" si="42">N119</f>
        <v>43252</v>
      </c>
      <c r="N120" s="11">
        <v>43283</v>
      </c>
      <c r="O120">
        <f t="shared" si="34"/>
        <v>31</v>
      </c>
      <c r="P120" s="36">
        <f t="shared" si="39"/>
        <v>9842</v>
      </c>
      <c r="Q120" s="36">
        <v>9842</v>
      </c>
      <c r="X120" s="31">
        <v>1</v>
      </c>
      <c r="Y120" s="32"/>
      <c r="Z120" s="26">
        <f t="shared" si="37"/>
        <v>0</v>
      </c>
      <c r="AA120">
        <f>AB119</f>
        <v>356</v>
      </c>
      <c r="AB120">
        <v>358</v>
      </c>
      <c r="AC120">
        <f t="shared" si="40"/>
        <v>52</v>
      </c>
      <c r="AD120">
        <v>53</v>
      </c>
      <c r="AE120">
        <f t="shared" si="40"/>
        <v>475</v>
      </c>
      <c r="AF120">
        <v>491</v>
      </c>
      <c r="AG120">
        <f t="shared" si="40"/>
        <v>393</v>
      </c>
      <c r="AH120">
        <v>404</v>
      </c>
      <c r="AI120">
        <f t="shared" si="40"/>
        <v>335</v>
      </c>
      <c r="AJ120">
        <v>345</v>
      </c>
      <c r="AK120">
        <v>0</v>
      </c>
      <c r="AL120" s="25">
        <f t="shared" si="41"/>
        <v>0</v>
      </c>
      <c r="AM120">
        <f>IF(M120="","",IF(K120="",0,VLOOKUP(N120-1,'DJU NANTES'!$A$5:$C$3900,3))-IF(BDD!K120="",0,VLOOKUP(BDD!M120-1,'DJU NANTES'!$A$5:$C$3901,3)))</f>
        <v>0</v>
      </c>
    </row>
    <row r="121" spans="1:39">
      <c r="A121">
        <v>1</v>
      </c>
      <c r="B121" s="10" t="s">
        <v>77</v>
      </c>
      <c r="C121" t="s">
        <v>78</v>
      </c>
      <c r="D121" t="s">
        <v>24</v>
      </c>
      <c r="E121" s="13">
        <v>2018</v>
      </c>
      <c r="F121" s="12" t="s">
        <v>43</v>
      </c>
      <c r="H121" s="10">
        <v>1915</v>
      </c>
      <c r="I121">
        <v>7</v>
      </c>
      <c r="L121" s="1">
        <v>43282</v>
      </c>
      <c r="M121" s="11">
        <f t="shared" si="42"/>
        <v>43283</v>
      </c>
      <c r="N121" s="11">
        <v>43313</v>
      </c>
      <c r="O121">
        <f t="shared" si="34"/>
        <v>30</v>
      </c>
      <c r="P121" s="36">
        <f t="shared" si="39"/>
        <v>9842</v>
      </c>
      <c r="Q121" s="36">
        <v>9842</v>
      </c>
      <c r="X121" s="31">
        <v>1</v>
      </c>
      <c r="Y121" s="32"/>
      <c r="Z121" s="26">
        <f t="shared" si="37"/>
        <v>0</v>
      </c>
      <c r="AA121">
        <f>AB120</f>
        <v>358</v>
      </c>
      <c r="AB121">
        <v>360</v>
      </c>
      <c r="AC121">
        <f t="shared" si="40"/>
        <v>53</v>
      </c>
      <c r="AD121">
        <v>55</v>
      </c>
      <c r="AE121">
        <f t="shared" si="40"/>
        <v>491</v>
      </c>
      <c r="AF121">
        <v>503</v>
      </c>
      <c r="AG121">
        <f t="shared" si="40"/>
        <v>404</v>
      </c>
      <c r="AH121">
        <v>415</v>
      </c>
      <c r="AI121">
        <f t="shared" si="40"/>
        <v>345</v>
      </c>
      <c r="AJ121">
        <v>353</v>
      </c>
      <c r="AK121">
        <v>0</v>
      </c>
      <c r="AL121" s="25">
        <f t="shared" si="41"/>
        <v>0</v>
      </c>
      <c r="AM121">
        <f>IF(M121="","",IF(K121="",0,VLOOKUP(N121-1,'DJU NANTES'!$A$5:$C$3900,3))-IF(BDD!K121="",0,VLOOKUP(BDD!M121-1,'DJU NANTES'!$A$5:$C$3901,3)))</f>
        <v>0</v>
      </c>
    </row>
    <row r="122" spans="1:39">
      <c r="A122">
        <v>1</v>
      </c>
      <c r="B122" s="10" t="s">
        <v>77</v>
      </c>
      <c r="C122" t="s">
        <v>78</v>
      </c>
      <c r="D122" t="s">
        <v>24</v>
      </c>
      <c r="E122" s="13">
        <v>2018</v>
      </c>
      <c r="F122" s="12" t="s">
        <v>43</v>
      </c>
      <c r="H122" s="10">
        <v>1915</v>
      </c>
      <c r="I122">
        <v>8</v>
      </c>
      <c r="L122" s="1">
        <v>43313</v>
      </c>
      <c r="M122" s="11">
        <f t="shared" si="42"/>
        <v>43313</v>
      </c>
      <c r="N122" s="11">
        <v>43343</v>
      </c>
      <c r="O122">
        <f t="shared" si="34"/>
        <v>30</v>
      </c>
      <c r="P122" s="36">
        <f t="shared" si="39"/>
        <v>9842</v>
      </c>
      <c r="Q122" s="36">
        <v>9842</v>
      </c>
      <c r="X122" s="31">
        <v>1</v>
      </c>
      <c r="Y122" s="32"/>
      <c r="Z122" s="26">
        <f t="shared" si="37"/>
        <v>0</v>
      </c>
      <c r="AA122">
        <f t="shared" si="40"/>
        <v>360</v>
      </c>
      <c r="AB122">
        <v>362</v>
      </c>
      <c r="AC122">
        <f t="shared" si="40"/>
        <v>55</v>
      </c>
      <c r="AD122">
        <v>56</v>
      </c>
      <c r="AE122">
        <f t="shared" si="40"/>
        <v>503</v>
      </c>
      <c r="AF122">
        <v>515</v>
      </c>
      <c r="AG122">
        <f t="shared" si="40"/>
        <v>415</v>
      </c>
      <c r="AH122">
        <v>426</v>
      </c>
      <c r="AI122">
        <f t="shared" si="40"/>
        <v>353</v>
      </c>
      <c r="AJ122">
        <v>361</v>
      </c>
      <c r="AK122">
        <v>0</v>
      </c>
      <c r="AL122" s="25">
        <f t="shared" si="41"/>
        <v>0</v>
      </c>
      <c r="AM122">
        <f>IF(M122="","",IF(K122="",0,VLOOKUP(N122-1,'DJU NANTES'!$A$5:$C$3900,3))-IF(BDD!K122="",0,VLOOKUP(BDD!M122-1,'DJU NANTES'!$A$5:$C$3901,3)))</f>
        <v>0</v>
      </c>
    </row>
    <row r="123" spans="1:39">
      <c r="A123">
        <v>1</v>
      </c>
      <c r="B123" s="10" t="s">
        <v>77</v>
      </c>
      <c r="C123" t="s">
        <v>78</v>
      </c>
      <c r="D123" t="s">
        <v>24</v>
      </c>
      <c r="E123" s="13">
        <v>2018</v>
      </c>
      <c r="F123" s="12" t="s">
        <v>43</v>
      </c>
      <c r="H123" s="10">
        <v>1915</v>
      </c>
      <c r="I123">
        <v>9</v>
      </c>
      <c r="L123" s="1">
        <v>43344</v>
      </c>
      <c r="M123" s="11">
        <f t="shared" si="42"/>
        <v>43343</v>
      </c>
      <c r="N123" s="11">
        <v>43395</v>
      </c>
      <c r="O123">
        <f t="shared" si="34"/>
        <v>52</v>
      </c>
      <c r="P123" s="36">
        <f t="shared" si="39"/>
        <v>9842</v>
      </c>
      <c r="Q123" s="36">
        <v>9842</v>
      </c>
      <c r="X123" s="31">
        <v>1</v>
      </c>
      <c r="Y123" s="32"/>
      <c r="Z123" s="26">
        <f t="shared" si="37"/>
        <v>0</v>
      </c>
      <c r="AA123">
        <f t="shared" si="40"/>
        <v>362</v>
      </c>
      <c r="AB123">
        <v>365</v>
      </c>
      <c r="AC123">
        <f t="shared" si="40"/>
        <v>56</v>
      </c>
      <c r="AD123">
        <v>58</v>
      </c>
      <c r="AE123">
        <f t="shared" si="40"/>
        <v>515</v>
      </c>
      <c r="AF123">
        <v>532</v>
      </c>
      <c r="AG123">
        <f t="shared" si="40"/>
        <v>426</v>
      </c>
      <c r="AH123">
        <v>441</v>
      </c>
      <c r="AI123">
        <f t="shared" si="40"/>
        <v>361</v>
      </c>
      <c r="AJ123">
        <v>371</v>
      </c>
      <c r="AK123">
        <v>0</v>
      </c>
      <c r="AL123" s="25">
        <f t="shared" si="41"/>
        <v>0</v>
      </c>
      <c r="AM123">
        <f>IF(M123="","",IF(K123="",0,VLOOKUP(N123-1,'DJU NANTES'!$A$5:$C$3900,3))-IF(BDD!K123="",0,VLOOKUP(BDD!M123-1,'DJU NANTES'!$A$5:$C$3901,3)))</f>
        <v>0</v>
      </c>
    </row>
    <row r="124" spans="1:39">
      <c r="A124">
        <v>1</v>
      </c>
      <c r="B124" s="10" t="s">
        <v>77</v>
      </c>
      <c r="C124" t="s">
        <v>78</v>
      </c>
      <c r="D124" t="s">
        <v>24</v>
      </c>
      <c r="E124" s="13">
        <v>2018</v>
      </c>
      <c r="F124" s="12" t="s">
        <v>43</v>
      </c>
      <c r="H124" s="10">
        <v>1915</v>
      </c>
      <c r="I124">
        <v>10</v>
      </c>
      <c r="K124" t="s">
        <v>31</v>
      </c>
      <c r="L124" s="1" t="s">
        <v>32</v>
      </c>
      <c r="M124" s="11">
        <f t="shared" si="42"/>
        <v>43395</v>
      </c>
      <c r="N124" s="11">
        <v>43404</v>
      </c>
      <c r="O124">
        <f t="shared" si="34"/>
        <v>9</v>
      </c>
      <c r="P124" s="36">
        <f t="shared" si="39"/>
        <v>9842</v>
      </c>
      <c r="Q124" s="36">
        <v>9878</v>
      </c>
      <c r="X124" s="31">
        <v>1</v>
      </c>
      <c r="Y124" s="31"/>
      <c r="Z124" s="26">
        <f t="shared" si="37"/>
        <v>36</v>
      </c>
      <c r="AA124">
        <f t="shared" si="40"/>
        <v>365</v>
      </c>
      <c r="AB124">
        <v>368</v>
      </c>
      <c r="AC124">
        <f t="shared" si="40"/>
        <v>58</v>
      </c>
      <c r="AD124">
        <v>60</v>
      </c>
      <c r="AE124">
        <f t="shared" si="40"/>
        <v>532</v>
      </c>
      <c r="AF124">
        <v>552</v>
      </c>
      <c r="AG124">
        <f t="shared" si="40"/>
        <v>441</v>
      </c>
      <c r="AH124">
        <v>460</v>
      </c>
      <c r="AI124">
        <f t="shared" si="40"/>
        <v>371</v>
      </c>
      <c r="AJ124">
        <v>385</v>
      </c>
      <c r="AK124">
        <v>0</v>
      </c>
      <c r="AL124" s="25">
        <f t="shared" si="41"/>
        <v>0</v>
      </c>
      <c r="AM124">
        <f>IF(M124="","",IF(K124="",0,VLOOKUP(N124-1,'DJU NANTES'!$A$5:$C$3900,3))-IF(BDD!K124="",0,VLOOKUP(BDD!M124-1,'DJU NANTES'!$A$5:$C$3901,3)))</f>
        <v>77</v>
      </c>
    </row>
    <row r="125" spans="1:39">
      <c r="A125">
        <v>1</v>
      </c>
      <c r="B125" s="10" t="s">
        <v>77</v>
      </c>
      <c r="C125" t="s">
        <v>78</v>
      </c>
      <c r="D125" t="s">
        <v>24</v>
      </c>
      <c r="E125" s="13">
        <v>2018</v>
      </c>
      <c r="F125" s="12" t="s">
        <v>43</v>
      </c>
      <c r="H125" s="10">
        <v>1915</v>
      </c>
      <c r="I125">
        <v>11</v>
      </c>
      <c r="K125" t="s">
        <v>31</v>
      </c>
      <c r="L125" s="1">
        <v>43405</v>
      </c>
      <c r="M125" s="11">
        <f t="shared" si="42"/>
        <v>43404</v>
      </c>
      <c r="N125" s="11">
        <v>43437</v>
      </c>
      <c r="O125">
        <f t="shared" si="34"/>
        <v>33</v>
      </c>
      <c r="P125" s="36">
        <f t="shared" si="39"/>
        <v>9878</v>
      </c>
      <c r="Q125" s="36">
        <v>10097</v>
      </c>
      <c r="X125" s="31">
        <v>1</v>
      </c>
      <c r="Y125" s="31"/>
      <c r="Z125" s="26">
        <f t="shared" si="37"/>
        <v>219</v>
      </c>
      <c r="AA125">
        <f t="shared" si="40"/>
        <v>368</v>
      </c>
      <c r="AB125">
        <v>372</v>
      </c>
      <c r="AC125">
        <f t="shared" si="40"/>
        <v>60</v>
      </c>
      <c r="AD125">
        <v>62</v>
      </c>
      <c r="AE125">
        <f t="shared" si="40"/>
        <v>552</v>
      </c>
      <c r="AF125">
        <v>576</v>
      </c>
      <c r="AG125">
        <f t="shared" si="40"/>
        <v>460</v>
      </c>
      <c r="AH125">
        <v>481</v>
      </c>
      <c r="AI125">
        <f t="shared" si="40"/>
        <v>385</v>
      </c>
      <c r="AJ125">
        <v>400</v>
      </c>
      <c r="AK125">
        <f t="shared" si="38"/>
        <v>66</v>
      </c>
      <c r="AL125" s="25">
        <f t="shared" si="41"/>
        <v>2</v>
      </c>
      <c r="AM125">
        <f>IF(M125="","",IF(K125="",0,VLOOKUP(N125-1,'DJU NANTES'!$A$5:$C$3900,3))-IF(BDD!K125="",0,VLOOKUP(BDD!M125-1,'DJU NANTES'!$A$5:$C$3901,3)))</f>
        <v>288</v>
      </c>
    </row>
    <row r="126" spans="1:39">
      <c r="A126">
        <v>1</v>
      </c>
      <c r="B126" s="10" t="s">
        <v>77</v>
      </c>
      <c r="C126" t="s">
        <v>78</v>
      </c>
      <c r="D126" t="s">
        <v>24</v>
      </c>
      <c r="E126" s="13">
        <v>2018</v>
      </c>
      <c r="F126" s="12" t="s">
        <v>43</v>
      </c>
      <c r="H126" s="10">
        <v>1915</v>
      </c>
      <c r="I126">
        <v>12</v>
      </c>
      <c r="K126" t="s">
        <v>31</v>
      </c>
      <c r="L126" s="1">
        <v>43435</v>
      </c>
      <c r="M126" s="11">
        <f t="shared" si="42"/>
        <v>43437</v>
      </c>
      <c r="N126" s="11">
        <v>43465</v>
      </c>
      <c r="O126">
        <f t="shared" si="34"/>
        <v>28</v>
      </c>
      <c r="P126" s="36">
        <f t="shared" si="39"/>
        <v>10097</v>
      </c>
      <c r="Q126" s="36">
        <v>10296</v>
      </c>
      <c r="X126" s="31">
        <v>1</v>
      </c>
      <c r="Y126" s="31"/>
      <c r="Z126" s="26">
        <f t="shared" si="37"/>
        <v>199</v>
      </c>
      <c r="AA126">
        <f t="shared" si="40"/>
        <v>372</v>
      </c>
      <c r="AB126">
        <v>376</v>
      </c>
      <c r="AC126">
        <f t="shared" si="40"/>
        <v>62</v>
      </c>
      <c r="AD126">
        <v>64</v>
      </c>
      <c r="AE126">
        <f t="shared" si="40"/>
        <v>576</v>
      </c>
      <c r="AF126">
        <v>594</v>
      </c>
      <c r="AG126">
        <f t="shared" si="40"/>
        <v>481</v>
      </c>
      <c r="AH126">
        <v>495</v>
      </c>
      <c r="AI126">
        <f t="shared" si="40"/>
        <v>400</v>
      </c>
      <c r="AJ126">
        <v>412</v>
      </c>
      <c r="AK126">
        <f t="shared" si="38"/>
        <v>50</v>
      </c>
      <c r="AL126" s="25">
        <f t="shared" si="41"/>
        <v>1.7857142857142858</v>
      </c>
      <c r="AM126">
        <f>IF(M126="","",IF(K126="",0,VLOOKUP(N126-1,'DJU NANTES'!$A$5:$C$3900,3))-IF(BDD!K126="",0,VLOOKUP(BDD!M126-1,'DJU NANTES'!$A$5:$C$3901,3)))</f>
        <v>263</v>
      </c>
    </row>
    <row r="127" spans="1:39">
      <c r="A127">
        <v>1</v>
      </c>
      <c r="B127" s="10" t="s">
        <v>77</v>
      </c>
      <c r="C127" t="s">
        <v>78</v>
      </c>
      <c r="D127" t="s">
        <v>24</v>
      </c>
      <c r="E127" s="13">
        <v>2019</v>
      </c>
      <c r="F127" s="12" t="s">
        <v>43</v>
      </c>
      <c r="H127" s="10">
        <v>1915</v>
      </c>
      <c r="I127">
        <v>13</v>
      </c>
      <c r="K127" t="s">
        <v>31</v>
      </c>
      <c r="L127" s="1">
        <v>43466</v>
      </c>
      <c r="M127" s="11">
        <f t="shared" si="42"/>
        <v>43465</v>
      </c>
      <c r="N127" s="11">
        <v>43496</v>
      </c>
      <c r="O127">
        <f t="shared" si="34"/>
        <v>31</v>
      </c>
      <c r="P127" s="36">
        <f t="shared" si="39"/>
        <v>10296</v>
      </c>
      <c r="Q127" s="36">
        <v>10572</v>
      </c>
      <c r="X127" s="31">
        <v>1</v>
      </c>
      <c r="Y127" s="31"/>
      <c r="Z127" s="26">
        <f t="shared" si="37"/>
        <v>276</v>
      </c>
      <c r="AA127">
        <f t="shared" si="40"/>
        <v>376</v>
      </c>
      <c r="AB127">
        <v>380</v>
      </c>
      <c r="AC127">
        <f t="shared" si="40"/>
        <v>64</v>
      </c>
      <c r="AD127">
        <v>66</v>
      </c>
      <c r="AE127">
        <f t="shared" si="40"/>
        <v>594</v>
      </c>
      <c r="AF127">
        <v>619</v>
      </c>
      <c r="AG127">
        <f t="shared" si="40"/>
        <v>495</v>
      </c>
      <c r="AH127">
        <v>513</v>
      </c>
      <c r="AI127">
        <f t="shared" si="40"/>
        <v>412</v>
      </c>
      <c r="AJ127">
        <v>426</v>
      </c>
      <c r="AK127">
        <f t="shared" si="38"/>
        <v>63</v>
      </c>
      <c r="AL127" s="25">
        <f t="shared" si="41"/>
        <v>2.032258064516129</v>
      </c>
      <c r="AM127">
        <f>IF(M127="","",IF(K127="",0,VLOOKUP(N127-1,'DJU NANTES'!$A$5:$C$3900,3))-IF(BDD!K127="",0,VLOOKUP(BDD!M127-1,'DJU NANTES'!$A$5:$C$3901,3)))</f>
        <v>374</v>
      </c>
    </row>
    <row r="128" spans="1:39">
      <c r="A128">
        <v>1</v>
      </c>
      <c r="B128" s="10" t="s">
        <v>77</v>
      </c>
      <c r="C128" t="s">
        <v>78</v>
      </c>
      <c r="D128" t="s">
        <v>24</v>
      </c>
      <c r="E128" s="13">
        <v>2019</v>
      </c>
      <c r="F128" s="12" t="s">
        <v>43</v>
      </c>
      <c r="H128" s="10">
        <v>1915</v>
      </c>
      <c r="I128">
        <v>14</v>
      </c>
      <c r="K128" t="s">
        <v>31</v>
      </c>
      <c r="L128" s="1">
        <v>43497</v>
      </c>
      <c r="M128" s="11">
        <f t="shared" si="42"/>
        <v>43496</v>
      </c>
      <c r="N128" s="11">
        <v>43524</v>
      </c>
      <c r="O128">
        <f t="shared" si="34"/>
        <v>28</v>
      </c>
      <c r="P128" s="36">
        <f t="shared" si="39"/>
        <v>10572</v>
      </c>
      <c r="Q128" s="36">
        <v>10795</v>
      </c>
      <c r="X128" s="31">
        <v>1</v>
      </c>
      <c r="Y128" s="31"/>
      <c r="Z128" s="26">
        <f t="shared" si="37"/>
        <v>223</v>
      </c>
      <c r="AA128">
        <f t="shared" si="40"/>
        <v>380</v>
      </c>
      <c r="AB128">
        <v>383</v>
      </c>
      <c r="AC128">
        <f t="shared" si="40"/>
        <v>66</v>
      </c>
      <c r="AD128">
        <v>68</v>
      </c>
      <c r="AE128">
        <f t="shared" si="40"/>
        <v>619</v>
      </c>
      <c r="AF128">
        <v>639</v>
      </c>
      <c r="AG128">
        <f t="shared" si="40"/>
        <v>513</v>
      </c>
      <c r="AH128">
        <v>527</v>
      </c>
      <c r="AI128">
        <f t="shared" si="40"/>
        <v>426</v>
      </c>
      <c r="AJ128">
        <v>438</v>
      </c>
      <c r="AK128">
        <f t="shared" si="38"/>
        <v>51</v>
      </c>
      <c r="AL128" s="25">
        <f t="shared" si="41"/>
        <v>1.8214285714285714</v>
      </c>
      <c r="AM128">
        <f>IF(M128="","",IF(K128="",0,VLOOKUP(N128-1,'DJU NANTES'!$A$5:$C$3900,3))-IF(BDD!K128="",0,VLOOKUP(BDD!M128-1,'DJU NANTES'!$A$5:$C$3901,3)))</f>
        <v>273</v>
      </c>
    </row>
    <row r="129" spans="1:39">
      <c r="A129">
        <v>1</v>
      </c>
      <c r="B129" s="10" t="s">
        <v>77</v>
      </c>
      <c r="C129" t="s">
        <v>78</v>
      </c>
      <c r="D129" t="s">
        <v>24</v>
      </c>
      <c r="E129" s="13">
        <v>2019</v>
      </c>
      <c r="F129" s="12" t="s">
        <v>43</v>
      </c>
      <c r="H129" s="10">
        <v>1915</v>
      </c>
      <c r="I129">
        <v>15</v>
      </c>
      <c r="K129" t="s">
        <v>31</v>
      </c>
      <c r="L129" s="1">
        <v>43525</v>
      </c>
      <c r="M129" s="11">
        <f t="shared" si="42"/>
        <v>43524</v>
      </c>
      <c r="N129" s="11">
        <v>43556</v>
      </c>
      <c r="O129">
        <f t="shared" si="34"/>
        <v>32</v>
      </c>
      <c r="P129" s="36">
        <f t="shared" si="39"/>
        <v>10795</v>
      </c>
      <c r="Q129" s="36">
        <v>10996</v>
      </c>
      <c r="X129" s="31">
        <v>1</v>
      </c>
      <c r="Y129" s="31"/>
      <c r="Z129" s="26">
        <f t="shared" si="37"/>
        <v>201</v>
      </c>
      <c r="AA129">
        <f t="shared" si="40"/>
        <v>383</v>
      </c>
      <c r="AB129">
        <v>386</v>
      </c>
      <c r="AC129">
        <f t="shared" si="40"/>
        <v>68</v>
      </c>
      <c r="AD129">
        <v>69</v>
      </c>
      <c r="AE129">
        <f t="shared" si="40"/>
        <v>639</v>
      </c>
      <c r="AF129">
        <v>660</v>
      </c>
      <c r="AG129">
        <f t="shared" si="40"/>
        <v>527</v>
      </c>
      <c r="AH129">
        <v>542</v>
      </c>
      <c r="AI129">
        <f t="shared" si="40"/>
        <v>438</v>
      </c>
      <c r="AJ129">
        <v>451</v>
      </c>
      <c r="AK129">
        <f t="shared" si="38"/>
        <v>53</v>
      </c>
      <c r="AL129" s="25">
        <f t="shared" si="41"/>
        <v>1.65625</v>
      </c>
      <c r="AM129">
        <f>IF(M129="","",IF(K129="",0,VLOOKUP(N129-1,'DJU NANTES'!$A$5:$C$3900,3))-IF(BDD!K129="",0,VLOOKUP(BDD!M129-1,'DJU NANTES'!$A$5:$C$3901,3)))</f>
        <v>254</v>
      </c>
    </row>
    <row r="130" spans="1:39">
      <c r="A130">
        <v>1</v>
      </c>
      <c r="B130" s="10" t="s">
        <v>77</v>
      </c>
      <c r="C130" t="s">
        <v>78</v>
      </c>
      <c r="D130" t="s">
        <v>24</v>
      </c>
      <c r="E130" s="13">
        <v>2019</v>
      </c>
      <c r="F130" s="12" t="s">
        <v>43</v>
      </c>
      <c r="H130" s="10">
        <v>1915</v>
      </c>
      <c r="I130">
        <v>16</v>
      </c>
      <c r="K130" t="s">
        <v>31</v>
      </c>
      <c r="L130" s="1">
        <v>43556</v>
      </c>
      <c r="M130" s="11">
        <f t="shared" si="42"/>
        <v>43556</v>
      </c>
      <c r="N130" s="11">
        <v>43585</v>
      </c>
      <c r="O130">
        <f t="shared" si="34"/>
        <v>29</v>
      </c>
      <c r="P130" s="36">
        <f t="shared" si="39"/>
        <v>10996</v>
      </c>
      <c r="Q130" s="36">
        <v>11064</v>
      </c>
      <c r="X130" s="31">
        <v>1</v>
      </c>
      <c r="Y130" s="31"/>
      <c r="Z130" s="26">
        <f t="shared" si="37"/>
        <v>68</v>
      </c>
      <c r="AA130">
        <f t="shared" si="40"/>
        <v>386</v>
      </c>
      <c r="AB130">
        <v>389</v>
      </c>
      <c r="AC130">
        <f t="shared" si="40"/>
        <v>69</v>
      </c>
      <c r="AD130">
        <v>71</v>
      </c>
      <c r="AE130">
        <f t="shared" si="40"/>
        <v>660</v>
      </c>
      <c r="AF130">
        <v>681</v>
      </c>
      <c r="AG130">
        <f t="shared" si="40"/>
        <v>542</v>
      </c>
      <c r="AH130">
        <v>558</v>
      </c>
      <c r="AI130">
        <f t="shared" si="40"/>
        <v>451</v>
      </c>
      <c r="AJ130">
        <v>464</v>
      </c>
      <c r="AK130">
        <v>0</v>
      </c>
      <c r="AL130" s="25">
        <f t="shared" si="41"/>
        <v>0</v>
      </c>
      <c r="AM130">
        <f>IF(M130="","",IF(K130="",0,VLOOKUP(N130-1,'DJU NANTES'!$A$5:$C$3900,3))-IF(BDD!K130="",0,VLOOKUP(BDD!M130-1,'DJU NANTES'!$A$5:$C$3901,3)))</f>
        <v>193</v>
      </c>
    </row>
    <row r="131" spans="1:39">
      <c r="A131">
        <v>1</v>
      </c>
      <c r="B131" s="10" t="s">
        <v>77</v>
      </c>
      <c r="C131" t="s">
        <v>78</v>
      </c>
      <c r="D131" t="s">
        <v>24</v>
      </c>
      <c r="E131" s="13">
        <v>2019</v>
      </c>
      <c r="F131" s="12" t="s">
        <v>43</v>
      </c>
      <c r="H131" s="10">
        <v>1915</v>
      </c>
      <c r="I131">
        <v>17</v>
      </c>
      <c r="K131" t="s">
        <v>31</v>
      </c>
      <c r="L131" s="1" t="s">
        <v>15</v>
      </c>
      <c r="M131" s="11">
        <f t="shared" si="42"/>
        <v>43585</v>
      </c>
      <c r="N131" s="11">
        <v>43602</v>
      </c>
      <c r="O131">
        <f t="shared" si="34"/>
        <v>17</v>
      </c>
      <c r="P131" s="36">
        <f t="shared" si="39"/>
        <v>11064</v>
      </c>
      <c r="Q131" s="36">
        <v>11091</v>
      </c>
      <c r="X131" s="31">
        <v>1</v>
      </c>
      <c r="Y131" s="31"/>
      <c r="Z131" s="26">
        <f t="shared" si="37"/>
        <v>27</v>
      </c>
      <c r="AA131">
        <f t="shared" si="40"/>
        <v>389</v>
      </c>
      <c r="AB131">
        <v>390</v>
      </c>
      <c r="AC131">
        <f t="shared" si="40"/>
        <v>71</v>
      </c>
      <c r="AD131">
        <v>72</v>
      </c>
      <c r="AE131">
        <f t="shared" si="40"/>
        <v>681</v>
      </c>
      <c r="AF131">
        <v>693</v>
      </c>
      <c r="AG131">
        <f t="shared" si="40"/>
        <v>558</v>
      </c>
      <c r="AH131">
        <v>567</v>
      </c>
      <c r="AI131">
        <f t="shared" si="40"/>
        <v>464</v>
      </c>
      <c r="AJ131">
        <v>471</v>
      </c>
      <c r="AK131">
        <v>0</v>
      </c>
      <c r="AL131" s="25">
        <f t="shared" si="41"/>
        <v>0</v>
      </c>
      <c r="AM131">
        <f>IF(M131="","",IF(K131="",0,VLOOKUP(N131-1,'DJU NANTES'!$A$5:$C$3900,3))-IF(BDD!K131="",0,VLOOKUP(BDD!M131-1,'DJU NANTES'!$A$5:$C$3901,3)))</f>
        <v>97</v>
      </c>
    </row>
    <row r="132" spans="1:39">
      <c r="A132">
        <v>1</v>
      </c>
      <c r="B132" s="10" t="s">
        <v>77</v>
      </c>
      <c r="C132" t="s">
        <v>78</v>
      </c>
      <c r="D132" t="s">
        <v>24</v>
      </c>
      <c r="E132" s="13">
        <v>2019</v>
      </c>
      <c r="F132" s="12" t="s">
        <v>43</v>
      </c>
      <c r="H132" s="10">
        <v>1915</v>
      </c>
      <c r="I132">
        <v>18</v>
      </c>
      <c r="L132" s="1">
        <v>43586</v>
      </c>
      <c r="M132" s="11"/>
      <c r="N132" s="11"/>
      <c r="O132">
        <f t="shared" si="34"/>
        <v>0</v>
      </c>
      <c r="P132" s="36"/>
      <c r="Q132" s="36"/>
      <c r="X132" s="31">
        <v>1</v>
      </c>
      <c r="Y132" s="31"/>
      <c r="Z132" s="26">
        <f t="shared" si="37"/>
        <v>0</v>
      </c>
      <c r="AK132">
        <f t="shared" si="38"/>
        <v>0</v>
      </c>
      <c r="AL132" s="25" t="e">
        <f t="shared" si="41"/>
        <v>#DIV/0!</v>
      </c>
      <c r="AM132" t="str">
        <f>IF(M132="","",IF(K132="",0,VLOOKUP(N132-1,'DJU NANTES'!$A$5:$C$3900,3))-IF(BDD!K132="",0,VLOOKUP(BDD!M132-1,'DJU NANTES'!$A$5:$C$3901,3)))</f>
        <v/>
      </c>
    </row>
    <row r="133" spans="1:39">
      <c r="A133">
        <v>1</v>
      </c>
      <c r="B133" s="10" t="s">
        <v>77</v>
      </c>
      <c r="C133" t="s">
        <v>78</v>
      </c>
      <c r="D133" t="s">
        <v>24</v>
      </c>
      <c r="E133" s="13">
        <v>2019</v>
      </c>
      <c r="F133" s="12" t="s">
        <v>43</v>
      </c>
      <c r="H133" s="10">
        <v>1915</v>
      </c>
      <c r="I133">
        <v>19</v>
      </c>
      <c r="L133" s="1">
        <v>43617</v>
      </c>
      <c r="M133" s="11"/>
      <c r="N133" s="11"/>
      <c r="O133">
        <f t="shared" si="34"/>
        <v>0</v>
      </c>
      <c r="P133" s="36"/>
      <c r="Q133" s="36"/>
      <c r="X133" s="31">
        <v>1</v>
      </c>
      <c r="Y133" s="31"/>
      <c r="Z133" s="26">
        <f t="shared" si="37"/>
        <v>0</v>
      </c>
      <c r="AK133">
        <f t="shared" si="38"/>
        <v>0</v>
      </c>
      <c r="AL133" s="25" t="e">
        <f t="shared" si="41"/>
        <v>#DIV/0!</v>
      </c>
      <c r="AM133" t="str">
        <f>IF(M133="","",IF(K133="",0,VLOOKUP(N133-1,'DJU NANTES'!$A$5:$C$3900,3))-IF(BDD!K133="",0,VLOOKUP(BDD!M133-1,'DJU NANTES'!$A$5:$C$3901,3)))</f>
        <v/>
      </c>
    </row>
    <row r="134" spans="1:39">
      <c r="A134">
        <v>1</v>
      </c>
      <c r="B134" s="10" t="s">
        <v>77</v>
      </c>
      <c r="C134" t="s">
        <v>78</v>
      </c>
      <c r="D134" t="s">
        <v>25</v>
      </c>
      <c r="E134" s="13">
        <v>2019</v>
      </c>
      <c r="F134" s="12" t="s">
        <v>43</v>
      </c>
      <c r="H134" s="10">
        <v>1915</v>
      </c>
      <c r="I134">
        <v>20</v>
      </c>
      <c r="L134" s="1">
        <v>43647</v>
      </c>
      <c r="M134" s="11"/>
      <c r="N134" s="11"/>
      <c r="O134">
        <f t="shared" si="34"/>
        <v>0</v>
      </c>
      <c r="P134" s="36"/>
      <c r="Q134" s="36"/>
      <c r="X134" s="31">
        <v>1</v>
      </c>
      <c r="Y134" s="31"/>
      <c r="Z134" s="26">
        <f t="shared" si="37"/>
        <v>0</v>
      </c>
      <c r="AK134">
        <f t="shared" si="38"/>
        <v>0</v>
      </c>
      <c r="AL134" s="25" t="e">
        <f t="shared" si="41"/>
        <v>#DIV/0!</v>
      </c>
      <c r="AM134" t="str">
        <f>IF(M134="","",IF(K134="",0,VLOOKUP(N134-1,'DJU NANTES'!$A$5:$C$3900,3))-IF(BDD!K134="",0,VLOOKUP(BDD!M134-1,'DJU NANTES'!$A$5:$C$3901,3)))</f>
        <v/>
      </c>
    </row>
    <row r="135" spans="1:39">
      <c r="A135">
        <v>1</v>
      </c>
      <c r="B135" s="10" t="s">
        <v>77</v>
      </c>
      <c r="C135" t="s">
        <v>78</v>
      </c>
      <c r="D135" t="s">
        <v>25</v>
      </c>
      <c r="E135" s="13">
        <v>2019</v>
      </c>
      <c r="F135" s="12" t="s">
        <v>43</v>
      </c>
      <c r="H135" s="10">
        <v>1915</v>
      </c>
      <c r="I135">
        <v>21</v>
      </c>
      <c r="L135" s="1">
        <v>43678</v>
      </c>
      <c r="M135" s="11"/>
      <c r="N135" s="11"/>
      <c r="O135">
        <f t="shared" si="34"/>
        <v>0</v>
      </c>
      <c r="P135" s="36"/>
      <c r="Q135" s="36"/>
      <c r="X135" s="31">
        <v>1</v>
      </c>
      <c r="Y135" s="31"/>
      <c r="Z135" s="26">
        <f t="shared" si="37"/>
        <v>0</v>
      </c>
      <c r="AK135">
        <f t="shared" si="38"/>
        <v>0</v>
      </c>
      <c r="AL135" s="25" t="e">
        <f t="shared" si="41"/>
        <v>#DIV/0!</v>
      </c>
      <c r="AM135" t="str">
        <f>IF(M135="","",IF(K135="",0,VLOOKUP(N135-1,'DJU NANTES'!$A$5:$C$3900,3))-IF(BDD!K135="",0,VLOOKUP(BDD!M135-1,'DJU NANTES'!$A$5:$C$3901,3)))</f>
        <v/>
      </c>
    </row>
    <row r="136" spans="1:39">
      <c r="A136">
        <v>1</v>
      </c>
      <c r="B136" s="10" t="s">
        <v>77</v>
      </c>
      <c r="C136" t="s">
        <v>78</v>
      </c>
      <c r="D136" t="s">
        <v>25</v>
      </c>
      <c r="E136" s="13">
        <v>2019</v>
      </c>
      <c r="F136" s="12" t="s">
        <v>43</v>
      </c>
      <c r="H136" s="10">
        <v>1915</v>
      </c>
      <c r="I136">
        <v>22</v>
      </c>
      <c r="L136" s="1">
        <v>43709</v>
      </c>
      <c r="M136" s="11"/>
      <c r="N136" s="11"/>
      <c r="O136">
        <f t="shared" si="34"/>
        <v>0</v>
      </c>
      <c r="P136" s="36"/>
      <c r="Q136" s="36"/>
      <c r="X136" s="31">
        <v>1</v>
      </c>
      <c r="Y136" s="31"/>
      <c r="Z136" s="26">
        <f t="shared" si="37"/>
        <v>0</v>
      </c>
      <c r="AK136">
        <f t="shared" si="38"/>
        <v>0</v>
      </c>
      <c r="AL136" s="25" t="e">
        <f t="shared" si="41"/>
        <v>#DIV/0!</v>
      </c>
      <c r="AM136" t="str">
        <f>IF(M136="","",IF(K136="",0,VLOOKUP(N136-1,'DJU NANTES'!$A$5:$C$3900,3))-IF(BDD!K136="",0,VLOOKUP(BDD!M136-1,'DJU NANTES'!$A$5:$C$3901,3)))</f>
        <v/>
      </c>
    </row>
    <row r="137" spans="1:39">
      <c r="A137">
        <v>1</v>
      </c>
      <c r="B137" s="10" t="s">
        <v>77</v>
      </c>
      <c r="C137" t="s">
        <v>78</v>
      </c>
      <c r="D137" t="s">
        <v>25</v>
      </c>
      <c r="E137" s="13">
        <v>2019</v>
      </c>
      <c r="F137" s="12" t="s">
        <v>43</v>
      </c>
      <c r="H137" s="10">
        <v>1915</v>
      </c>
      <c r="I137">
        <v>23</v>
      </c>
      <c r="K137" t="s">
        <v>31</v>
      </c>
      <c r="L137" s="1" t="s">
        <v>33</v>
      </c>
      <c r="M137" s="11">
        <v>43752</v>
      </c>
      <c r="N137" s="11">
        <v>43773</v>
      </c>
      <c r="O137">
        <f t="shared" si="34"/>
        <v>21</v>
      </c>
      <c r="P137" s="36">
        <v>11091</v>
      </c>
      <c r="Q137" s="36">
        <v>11121</v>
      </c>
      <c r="R137" s="36"/>
      <c r="V137" s="36"/>
      <c r="X137" s="31">
        <v>1</v>
      </c>
      <c r="Y137" s="31"/>
      <c r="Z137" s="26">
        <f t="shared" si="37"/>
        <v>30</v>
      </c>
      <c r="AK137">
        <f t="shared" si="38"/>
        <v>0</v>
      </c>
      <c r="AL137" s="25">
        <f t="shared" si="41"/>
        <v>0</v>
      </c>
      <c r="AM137">
        <f>IF(M137="","",IF(K137="",0,VLOOKUP(N137-1,'DJU NANTES'!$A$5:$C$3900,3))-IF(BDD!K137="",0,VLOOKUP(BDD!M137-1,'DJU NANTES'!$A$5:$C$3901,3)))</f>
        <v>100</v>
      </c>
    </row>
    <row r="138" spans="1:39">
      <c r="A138">
        <v>1</v>
      </c>
      <c r="B138" s="10" t="s">
        <v>77</v>
      </c>
      <c r="C138" t="s">
        <v>78</v>
      </c>
      <c r="D138" t="s">
        <v>25</v>
      </c>
      <c r="E138" s="13">
        <v>2019</v>
      </c>
      <c r="F138" s="12" t="s">
        <v>43</v>
      </c>
      <c r="H138" s="10">
        <v>1915</v>
      </c>
      <c r="I138">
        <v>24</v>
      </c>
      <c r="K138" t="s">
        <v>31</v>
      </c>
      <c r="L138" s="1">
        <v>43770</v>
      </c>
      <c r="M138" s="11">
        <v>43773</v>
      </c>
      <c r="N138" s="11">
        <v>43799</v>
      </c>
      <c r="O138">
        <f t="shared" si="34"/>
        <v>26</v>
      </c>
      <c r="P138" s="36">
        <v>11121</v>
      </c>
      <c r="Q138" s="36">
        <v>11327</v>
      </c>
      <c r="R138" s="36"/>
      <c r="W138" s="25"/>
      <c r="X138" s="31">
        <v>1</v>
      </c>
      <c r="Y138" s="31"/>
      <c r="Z138" s="26">
        <f t="shared" si="37"/>
        <v>206</v>
      </c>
      <c r="AA138">
        <v>398</v>
      </c>
      <c r="AB138">
        <v>399</v>
      </c>
      <c r="AC138">
        <v>80</v>
      </c>
      <c r="AD138">
        <v>82</v>
      </c>
      <c r="AE138">
        <v>794</v>
      </c>
      <c r="AF138">
        <v>816</v>
      </c>
      <c r="AG138">
        <v>645</v>
      </c>
      <c r="AH138">
        <v>660</v>
      </c>
      <c r="AI138">
        <v>528</v>
      </c>
      <c r="AJ138">
        <v>540</v>
      </c>
      <c r="AK138">
        <f t="shared" si="38"/>
        <v>52</v>
      </c>
      <c r="AL138" s="25">
        <f t="shared" si="41"/>
        <v>2</v>
      </c>
      <c r="AM138">
        <f>IF(M138="","",IF(K138="",0,VLOOKUP(N138-1,'DJU NANTES'!$A$5:$C$3900,3))-IF(BDD!K138="",0,VLOOKUP(BDD!M138-1,'DJU NANTES'!$A$5:$C$3901,3)))</f>
        <v>258</v>
      </c>
    </row>
    <row r="139" spans="1:39">
      <c r="A139">
        <v>1</v>
      </c>
      <c r="B139" s="10" t="s">
        <v>77</v>
      </c>
      <c r="C139" t="s">
        <v>78</v>
      </c>
      <c r="D139" t="s">
        <v>25</v>
      </c>
      <c r="E139" s="13">
        <v>2019</v>
      </c>
      <c r="F139" s="12" t="s">
        <v>43</v>
      </c>
      <c r="H139" s="10">
        <v>1915</v>
      </c>
      <c r="I139">
        <v>25</v>
      </c>
      <c r="K139" t="s">
        <v>31</v>
      </c>
      <c r="L139" s="1">
        <v>43800</v>
      </c>
      <c r="M139" s="11">
        <f>N138</f>
        <v>43799</v>
      </c>
      <c r="N139" s="11">
        <v>43830</v>
      </c>
      <c r="O139">
        <f t="shared" si="34"/>
        <v>31</v>
      </c>
      <c r="P139" s="36">
        <f>Q138</f>
        <v>11327</v>
      </c>
      <c r="Q139" s="36">
        <v>11571</v>
      </c>
      <c r="R139" s="36"/>
      <c r="W139" s="25"/>
      <c r="X139" s="31">
        <v>1</v>
      </c>
      <c r="Y139" s="31"/>
      <c r="Z139" s="26">
        <f t="shared" si="37"/>
        <v>244</v>
      </c>
      <c r="AA139">
        <f>AB138</f>
        <v>399</v>
      </c>
      <c r="AB139">
        <f>AB138+5</f>
        <v>404</v>
      </c>
      <c r="AC139">
        <f>AD138</f>
        <v>82</v>
      </c>
      <c r="AD139">
        <v>83</v>
      </c>
      <c r="AE139">
        <f>AF138</f>
        <v>816</v>
      </c>
      <c r="AF139">
        <v>840</v>
      </c>
      <c r="AG139">
        <f>AH138</f>
        <v>660</v>
      </c>
      <c r="AH139">
        <v>676</v>
      </c>
      <c r="AI139">
        <f>AJ138</f>
        <v>540</v>
      </c>
      <c r="AJ139">
        <v>551</v>
      </c>
      <c r="AK139">
        <f t="shared" si="38"/>
        <v>57</v>
      </c>
      <c r="AL139" s="25">
        <f t="shared" si="41"/>
        <v>1.8387096774193548</v>
      </c>
      <c r="AM139">
        <f>IF(M139="","",IF(K139="",0,VLOOKUP(N139-1,'DJU NANTES'!$A$5:$C$3900,3))-IF(BDD!K139="",0,VLOOKUP(BDD!M139-1,'DJU NANTES'!$A$5:$C$3901,3)))</f>
        <v>302</v>
      </c>
    </row>
    <row r="140" spans="1:39">
      <c r="A140">
        <v>1</v>
      </c>
      <c r="B140" s="10" t="s">
        <v>77</v>
      </c>
      <c r="C140" t="s">
        <v>78</v>
      </c>
      <c r="D140" t="s">
        <v>25</v>
      </c>
      <c r="E140" s="13">
        <v>2020</v>
      </c>
      <c r="F140" s="12" t="s">
        <v>43</v>
      </c>
      <c r="H140" s="10">
        <v>1915</v>
      </c>
      <c r="I140">
        <v>26</v>
      </c>
      <c r="K140" t="s">
        <v>31</v>
      </c>
      <c r="L140" s="1">
        <v>43831</v>
      </c>
      <c r="M140" s="11">
        <f t="shared" ref="M140:M183" si="43">N139</f>
        <v>43830</v>
      </c>
      <c r="N140" s="11"/>
      <c r="O140">
        <f t="shared" si="34"/>
        <v>-43830</v>
      </c>
      <c r="P140" s="36">
        <f t="shared" ref="P140:P183" si="44">Q139</f>
        <v>11571</v>
      </c>
      <c r="Q140" s="36"/>
      <c r="R140" s="36"/>
      <c r="W140" s="25"/>
      <c r="X140" s="31">
        <v>1</v>
      </c>
      <c r="Y140" s="31"/>
      <c r="Z140" s="26">
        <f t="shared" si="37"/>
        <v>-11571</v>
      </c>
      <c r="AA140">
        <f t="shared" ref="AA140:AA170" si="45">AB139</f>
        <v>404</v>
      </c>
      <c r="AC140">
        <f t="shared" ref="AC140:AC170" si="46">AD139</f>
        <v>83</v>
      </c>
      <c r="AE140">
        <f t="shared" ref="AE140:AE170" si="47">AF139</f>
        <v>840</v>
      </c>
      <c r="AG140">
        <f t="shared" ref="AG140:AG170" si="48">AH139</f>
        <v>676</v>
      </c>
      <c r="AI140">
        <f t="shared" ref="AI140:AI156" si="49">AJ139</f>
        <v>551</v>
      </c>
      <c r="AK140">
        <f t="shared" si="38"/>
        <v>-2554</v>
      </c>
      <c r="AL140" s="25">
        <f t="shared" si="41"/>
        <v>5.8270590919461553E-2</v>
      </c>
      <c r="AM140" t="e">
        <f>IF(M140="","",IF(K140="",0,VLOOKUP(N140-1,'DJU NANTES'!$A$5:$C$3900,3))-IF(BDD!K140="",0,VLOOKUP(BDD!M140-1,'DJU NANTES'!$A$5:$C$3901,3)))</f>
        <v>#N/A</v>
      </c>
    </row>
    <row r="141" spans="1:39">
      <c r="A141">
        <v>1</v>
      </c>
      <c r="B141" s="10" t="s">
        <v>77</v>
      </c>
      <c r="C141" t="s">
        <v>78</v>
      </c>
      <c r="D141" t="s">
        <v>25</v>
      </c>
      <c r="E141" s="13">
        <v>2020</v>
      </c>
      <c r="F141" s="12" t="s">
        <v>43</v>
      </c>
      <c r="H141" s="10">
        <v>1915</v>
      </c>
      <c r="I141">
        <v>27</v>
      </c>
      <c r="K141" t="s">
        <v>31</v>
      </c>
      <c r="L141" s="1">
        <v>43862</v>
      </c>
      <c r="M141" s="11">
        <f t="shared" si="43"/>
        <v>0</v>
      </c>
      <c r="N141" s="11"/>
      <c r="O141">
        <f t="shared" si="34"/>
        <v>0</v>
      </c>
      <c r="P141" s="36">
        <f t="shared" si="44"/>
        <v>0</v>
      </c>
      <c r="Q141" s="36"/>
      <c r="R141" s="36"/>
      <c r="W141" s="25"/>
      <c r="X141" s="31">
        <v>1</v>
      </c>
      <c r="Y141" s="31"/>
      <c r="Z141" s="26">
        <f t="shared" si="37"/>
        <v>0</v>
      </c>
      <c r="AA141">
        <f t="shared" si="45"/>
        <v>0</v>
      </c>
      <c r="AC141">
        <f t="shared" si="46"/>
        <v>0</v>
      </c>
      <c r="AE141">
        <f t="shared" si="47"/>
        <v>0</v>
      </c>
      <c r="AG141">
        <f t="shared" si="48"/>
        <v>0</v>
      </c>
      <c r="AI141">
        <f t="shared" si="49"/>
        <v>0</v>
      </c>
      <c r="AK141">
        <f t="shared" si="38"/>
        <v>0</v>
      </c>
      <c r="AL141" s="25" t="e">
        <f t="shared" si="41"/>
        <v>#DIV/0!</v>
      </c>
      <c r="AM141" t="e">
        <f>IF(M141="","",IF(K141="",0,VLOOKUP(N141-1,'DJU NANTES'!$A$5:$C$3900,3))-IF(BDD!K141="",0,VLOOKUP(BDD!M141-1,'DJU NANTES'!$A$5:$C$3901,3)))</f>
        <v>#N/A</v>
      </c>
    </row>
    <row r="142" spans="1:39">
      <c r="A142">
        <v>1</v>
      </c>
      <c r="B142" s="10" t="s">
        <v>77</v>
      </c>
      <c r="C142" t="s">
        <v>78</v>
      </c>
      <c r="D142" t="s">
        <v>25</v>
      </c>
      <c r="E142" s="13">
        <v>2020</v>
      </c>
      <c r="F142" s="12" t="s">
        <v>43</v>
      </c>
      <c r="H142" s="10">
        <v>1915</v>
      </c>
      <c r="I142">
        <v>28</v>
      </c>
      <c r="K142" t="s">
        <v>31</v>
      </c>
      <c r="L142" s="1">
        <v>43891</v>
      </c>
      <c r="M142" s="11">
        <f t="shared" si="43"/>
        <v>0</v>
      </c>
      <c r="N142" s="11"/>
      <c r="O142">
        <f t="shared" si="34"/>
        <v>0</v>
      </c>
      <c r="P142" s="36">
        <f t="shared" si="44"/>
        <v>0</v>
      </c>
      <c r="Q142" s="36"/>
      <c r="R142" s="36"/>
      <c r="W142" s="25"/>
      <c r="X142" s="31">
        <v>1</v>
      </c>
      <c r="Y142" s="31"/>
      <c r="Z142" s="26">
        <f t="shared" si="37"/>
        <v>0</v>
      </c>
      <c r="AA142">
        <f t="shared" si="45"/>
        <v>0</v>
      </c>
      <c r="AC142">
        <f t="shared" si="46"/>
        <v>0</v>
      </c>
      <c r="AE142">
        <f t="shared" si="47"/>
        <v>0</v>
      </c>
      <c r="AG142">
        <f t="shared" si="48"/>
        <v>0</v>
      </c>
      <c r="AI142">
        <f t="shared" si="49"/>
        <v>0</v>
      </c>
      <c r="AK142">
        <f t="shared" si="38"/>
        <v>0</v>
      </c>
      <c r="AL142" s="25" t="e">
        <f t="shared" si="41"/>
        <v>#DIV/0!</v>
      </c>
      <c r="AM142" t="e">
        <f>IF(M142="","",IF(K142="",0,VLOOKUP(N142-1,'DJU NANTES'!$A$5:$C$3900,3))-IF(BDD!K142="",0,VLOOKUP(BDD!M142-1,'DJU NANTES'!$A$5:$C$3901,3)))</f>
        <v>#N/A</v>
      </c>
    </row>
    <row r="143" spans="1:39">
      <c r="A143">
        <v>1</v>
      </c>
      <c r="B143" s="10" t="s">
        <v>77</v>
      </c>
      <c r="C143" t="s">
        <v>78</v>
      </c>
      <c r="D143" t="s">
        <v>25</v>
      </c>
      <c r="E143" s="13">
        <v>2020</v>
      </c>
      <c r="F143" s="12" t="s">
        <v>43</v>
      </c>
      <c r="H143" s="10">
        <v>1915</v>
      </c>
      <c r="I143">
        <v>29</v>
      </c>
      <c r="K143" t="s">
        <v>31</v>
      </c>
      <c r="L143" s="1">
        <v>43922</v>
      </c>
      <c r="M143" s="11">
        <f t="shared" si="43"/>
        <v>0</v>
      </c>
      <c r="N143" s="11"/>
      <c r="O143">
        <f t="shared" si="34"/>
        <v>0</v>
      </c>
      <c r="P143" s="36">
        <f t="shared" si="44"/>
        <v>0</v>
      </c>
      <c r="Q143" s="36"/>
      <c r="R143" s="36"/>
      <c r="W143" s="25"/>
      <c r="X143" s="31">
        <v>1</v>
      </c>
      <c r="Y143" s="31"/>
      <c r="Z143" s="26">
        <f t="shared" si="37"/>
        <v>0</v>
      </c>
      <c r="AA143">
        <f t="shared" si="45"/>
        <v>0</v>
      </c>
      <c r="AC143">
        <f t="shared" si="46"/>
        <v>0</v>
      </c>
      <c r="AE143">
        <f t="shared" si="47"/>
        <v>0</v>
      </c>
      <c r="AG143">
        <f t="shared" si="48"/>
        <v>0</v>
      </c>
      <c r="AI143">
        <f t="shared" si="49"/>
        <v>0</v>
      </c>
      <c r="AK143">
        <f t="shared" si="38"/>
        <v>0</v>
      </c>
      <c r="AL143" s="25" t="e">
        <f t="shared" si="41"/>
        <v>#DIV/0!</v>
      </c>
      <c r="AM143" t="e">
        <f>IF(M143="","",IF(K143="",0,VLOOKUP(N143-1,'DJU NANTES'!$A$5:$C$3900,3))-IF(BDD!K143="",0,VLOOKUP(BDD!M143-1,'DJU NANTES'!$A$5:$C$3901,3)))</f>
        <v>#N/A</v>
      </c>
    </row>
    <row r="144" spans="1:39">
      <c r="A144">
        <v>1</v>
      </c>
      <c r="B144" s="10" t="s">
        <v>77</v>
      </c>
      <c r="C144" t="s">
        <v>78</v>
      </c>
      <c r="D144" t="s">
        <v>25</v>
      </c>
      <c r="E144" s="13">
        <v>2020</v>
      </c>
      <c r="F144" s="12" t="s">
        <v>43</v>
      </c>
      <c r="H144" s="10">
        <v>1915</v>
      </c>
      <c r="I144">
        <v>30</v>
      </c>
      <c r="K144" t="s">
        <v>31</v>
      </c>
      <c r="L144" s="1" t="s">
        <v>16</v>
      </c>
      <c r="M144" s="11">
        <f t="shared" si="43"/>
        <v>0</v>
      </c>
      <c r="N144" s="11"/>
      <c r="O144">
        <f t="shared" si="34"/>
        <v>0</v>
      </c>
      <c r="P144" s="36">
        <f t="shared" si="44"/>
        <v>0</v>
      </c>
      <c r="Q144" s="36"/>
      <c r="R144" s="36"/>
      <c r="W144" s="25"/>
      <c r="X144" s="31">
        <v>1</v>
      </c>
      <c r="Z144" s="26">
        <f t="shared" si="37"/>
        <v>0</v>
      </c>
      <c r="AA144">
        <f t="shared" si="45"/>
        <v>0</v>
      </c>
      <c r="AC144">
        <f t="shared" si="46"/>
        <v>0</v>
      </c>
      <c r="AE144">
        <f t="shared" si="47"/>
        <v>0</v>
      </c>
      <c r="AG144">
        <f t="shared" si="48"/>
        <v>0</v>
      </c>
      <c r="AI144">
        <f t="shared" si="49"/>
        <v>0</v>
      </c>
      <c r="AK144">
        <f t="shared" si="38"/>
        <v>0</v>
      </c>
      <c r="AL144" s="25" t="e">
        <f>AK144/O144</f>
        <v>#DIV/0!</v>
      </c>
      <c r="AM144" t="e">
        <f>IF(M144="","",IF(K144="",0,VLOOKUP(N144-1,'DJU NANTES'!$A$5:$C$3900,3))-IF(BDD!K144="",0,VLOOKUP(BDD!M144-1,'DJU NANTES'!$A$5:$C$3901,3)))</f>
        <v>#N/A</v>
      </c>
    </row>
    <row r="145" spans="1:39">
      <c r="A145">
        <v>1</v>
      </c>
      <c r="B145" s="10" t="s">
        <v>77</v>
      </c>
      <c r="C145" t="s">
        <v>78</v>
      </c>
      <c r="D145" t="s">
        <v>25</v>
      </c>
      <c r="E145" s="13">
        <v>2020</v>
      </c>
      <c r="F145" s="12" t="s">
        <v>43</v>
      </c>
      <c r="H145" s="10">
        <v>1915</v>
      </c>
      <c r="I145">
        <v>31</v>
      </c>
      <c r="L145" s="1">
        <v>43952</v>
      </c>
      <c r="M145" s="11">
        <f t="shared" si="43"/>
        <v>0</v>
      </c>
      <c r="N145" s="11"/>
      <c r="O145">
        <f t="shared" si="34"/>
        <v>0</v>
      </c>
      <c r="P145" s="36">
        <f t="shared" si="44"/>
        <v>0</v>
      </c>
      <c r="Q145" s="36"/>
      <c r="R145" s="36"/>
      <c r="W145" s="25"/>
      <c r="X145" s="31">
        <v>1</v>
      </c>
      <c r="Z145" s="26">
        <f t="shared" si="37"/>
        <v>0</v>
      </c>
      <c r="AA145">
        <f t="shared" si="45"/>
        <v>0</v>
      </c>
      <c r="AC145">
        <f t="shared" si="46"/>
        <v>0</v>
      </c>
      <c r="AE145">
        <f t="shared" si="47"/>
        <v>0</v>
      </c>
      <c r="AG145">
        <f t="shared" si="48"/>
        <v>0</v>
      </c>
      <c r="AI145">
        <f t="shared" si="49"/>
        <v>0</v>
      </c>
      <c r="AK145">
        <f t="shared" si="38"/>
        <v>0</v>
      </c>
      <c r="AL145" s="25" t="e">
        <f t="shared" ref="AL145:AL211" si="50">AK145/O145</f>
        <v>#DIV/0!</v>
      </c>
      <c r="AM145">
        <f>IF(M145="","",IF(K145="",0,VLOOKUP(N145-1,'DJU NANTES'!$A$5:$C$3900,3))-IF(BDD!K145="",0,VLOOKUP(BDD!M145-1,'DJU NANTES'!$A$5:$C$3901,3)))</f>
        <v>0</v>
      </c>
    </row>
    <row r="146" spans="1:39">
      <c r="A146">
        <v>1</v>
      </c>
      <c r="B146" s="10" t="s">
        <v>77</v>
      </c>
      <c r="C146" t="s">
        <v>78</v>
      </c>
      <c r="D146" t="s">
        <v>25</v>
      </c>
      <c r="E146" s="13">
        <v>2020</v>
      </c>
      <c r="F146" s="12" t="s">
        <v>43</v>
      </c>
      <c r="H146" s="10">
        <v>1915</v>
      </c>
      <c r="I146">
        <v>32</v>
      </c>
      <c r="L146" s="1">
        <v>43983</v>
      </c>
      <c r="M146" s="11">
        <f t="shared" si="43"/>
        <v>0</v>
      </c>
      <c r="N146" s="11"/>
      <c r="O146">
        <f t="shared" si="34"/>
        <v>0</v>
      </c>
      <c r="P146" s="36">
        <f t="shared" si="44"/>
        <v>0</v>
      </c>
      <c r="Q146" s="36"/>
      <c r="R146" s="36"/>
      <c r="X146" s="31">
        <v>1</v>
      </c>
      <c r="Z146" s="26">
        <f t="shared" si="37"/>
        <v>0</v>
      </c>
      <c r="AA146">
        <f t="shared" si="45"/>
        <v>0</v>
      </c>
      <c r="AC146">
        <f t="shared" si="46"/>
        <v>0</v>
      </c>
      <c r="AE146">
        <f t="shared" si="47"/>
        <v>0</v>
      </c>
      <c r="AG146">
        <f t="shared" si="48"/>
        <v>0</v>
      </c>
      <c r="AI146">
        <f t="shared" si="49"/>
        <v>0</v>
      </c>
      <c r="AK146">
        <f t="shared" si="38"/>
        <v>0</v>
      </c>
      <c r="AL146" s="25" t="e">
        <f t="shared" si="50"/>
        <v>#DIV/0!</v>
      </c>
      <c r="AM146">
        <f>IF(M146="","",IF(K146="",0,VLOOKUP(N146-1,'DJU NANTES'!$A$5:$C$3900,3))-IF(BDD!K146="",0,VLOOKUP(BDD!M146-1,'DJU NANTES'!$A$5:$C$3901,3)))</f>
        <v>0</v>
      </c>
    </row>
    <row r="147" spans="1:39">
      <c r="A147">
        <v>1</v>
      </c>
      <c r="B147" s="10" t="s">
        <v>77</v>
      </c>
      <c r="C147" t="s">
        <v>78</v>
      </c>
      <c r="D147" t="s">
        <v>26</v>
      </c>
      <c r="E147" s="13">
        <v>2020</v>
      </c>
      <c r="F147" s="12" t="s">
        <v>43</v>
      </c>
      <c r="H147" s="10">
        <v>1915</v>
      </c>
      <c r="I147">
        <v>33</v>
      </c>
      <c r="L147" s="1">
        <v>44013</v>
      </c>
      <c r="M147" s="11">
        <f t="shared" si="43"/>
        <v>0</v>
      </c>
      <c r="N147" s="11"/>
      <c r="O147">
        <f t="shared" si="34"/>
        <v>0</v>
      </c>
      <c r="P147" s="36">
        <f t="shared" si="44"/>
        <v>0</v>
      </c>
      <c r="Q147" s="36"/>
      <c r="R147" s="36"/>
      <c r="X147" s="31">
        <v>1</v>
      </c>
      <c r="Z147" s="26">
        <f t="shared" si="37"/>
        <v>0</v>
      </c>
      <c r="AA147">
        <f t="shared" si="45"/>
        <v>0</v>
      </c>
      <c r="AC147">
        <f t="shared" si="46"/>
        <v>0</v>
      </c>
      <c r="AE147">
        <f t="shared" si="47"/>
        <v>0</v>
      </c>
      <c r="AG147">
        <f t="shared" si="48"/>
        <v>0</v>
      </c>
      <c r="AI147">
        <f t="shared" si="49"/>
        <v>0</v>
      </c>
      <c r="AK147">
        <f t="shared" si="38"/>
        <v>0</v>
      </c>
      <c r="AL147" s="25" t="e">
        <f t="shared" si="50"/>
        <v>#DIV/0!</v>
      </c>
      <c r="AM147">
        <f>IF(M147="","",IF(K147="",0,VLOOKUP(N147-1,'DJU NANTES'!$A$5:$C$3900,3))-IF(BDD!K147="",0,VLOOKUP(BDD!M147-1,'DJU NANTES'!$A$5:$C$3901,3)))</f>
        <v>0</v>
      </c>
    </row>
    <row r="148" spans="1:39">
      <c r="A148">
        <v>1</v>
      </c>
      <c r="B148" s="10" t="s">
        <v>77</v>
      </c>
      <c r="C148" t="s">
        <v>78</v>
      </c>
      <c r="D148" t="s">
        <v>26</v>
      </c>
      <c r="E148" s="13">
        <v>2020</v>
      </c>
      <c r="F148" s="12" t="s">
        <v>43</v>
      </c>
      <c r="H148" s="10">
        <v>1915</v>
      </c>
      <c r="I148">
        <v>34</v>
      </c>
      <c r="L148" s="1">
        <v>44044</v>
      </c>
      <c r="M148" s="11">
        <f t="shared" si="43"/>
        <v>0</v>
      </c>
      <c r="N148" s="11"/>
      <c r="O148">
        <f t="shared" si="34"/>
        <v>0</v>
      </c>
      <c r="P148" s="36">
        <f t="shared" si="44"/>
        <v>0</v>
      </c>
      <c r="Q148" s="36"/>
      <c r="R148" s="36"/>
      <c r="X148" s="31">
        <v>1</v>
      </c>
      <c r="Z148" s="26">
        <f t="shared" si="37"/>
        <v>0</v>
      </c>
      <c r="AA148">
        <f t="shared" si="45"/>
        <v>0</v>
      </c>
      <c r="AC148">
        <f t="shared" si="46"/>
        <v>0</v>
      </c>
      <c r="AE148">
        <f t="shared" si="47"/>
        <v>0</v>
      </c>
      <c r="AG148">
        <f t="shared" si="48"/>
        <v>0</v>
      </c>
      <c r="AI148">
        <f t="shared" si="49"/>
        <v>0</v>
      </c>
      <c r="AK148">
        <f t="shared" si="38"/>
        <v>0</v>
      </c>
      <c r="AL148" s="25" t="e">
        <f t="shared" si="50"/>
        <v>#DIV/0!</v>
      </c>
      <c r="AM148">
        <f>IF(M148="","",IF(K148="",0,VLOOKUP(N148-1,'DJU NANTES'!$A$5:$C$3900,3))-IF(BDD!K148="",0,VLOOKUP(BDD!M148-1,'DJU NANTES'!$A$5:$C$3901,3)))</f>
        <v>0</v>
      </c>
    </row>
    <row r="149" spans="1:39">
      <c r="A149">
        <v>1</v>
      </c>
      <c r="B149" s="10" t="s">
        <v>77</v>
      </c>
      <c r="C149" t="s">
        <v>78</v>
      </c>
      <c r="D149" t="s">
        <v>26</v>
      </c>
      <c r="E149" s="13">
        <v>2020</v>
      </c>
      <c r="F149" s="12" t="s">
        <v>43</v>
      </c>
      <c r="H149" s="10">
        <v>1915</v>
      </c>
      <c r="I149">
        <v>35</v>
      </c>
      <c r="L149" s="1">
        <v>44075</v>
      </c>
      <c r="M149" s="11">
        <f t="shared" si="43"/>
        <v>0</v>
      </c>
      <c r="N149" s="11"/>
      <c r="O149">
        <f t="shared" si="34"/>
        <v>0</v>
      </c>
      <c r="P149" s="36">
        <f t="shared" si="44"/>
        <v>0</v>
      </c>
      <c r="Q149" s="36"/>
      <c r="R149" s="36"/>
      <c r="X149" s="31">
        <v>1</v>
      </c>
      <c r="Z149" s="26">
        <f t="shared" si="37"/>
        <v>0</v>
      </c>
      <c r="AA149">
        <f t="shared" si="45"/>
        <v>0</v>
      </c>
      <c r="AC149">
        <f t="shared" si="46"/>
        <v>0</v>
      </c>
      <c r="AE149">
        <f t="shared" si="47"/>
        <v>0</v>
      </c>
      <c r="AG149">
        <f t="shared" si="48"/>
        <v>0</v>
      </c>
      <c r="AI149">
        <f t="shared" si="49"/>
        <v>0</v>
      </c>
      <c r="AK149">
        <f t="shared" si="38"/>
        <v>0</v>
      </c>
      <c r="AL149" s="25" t="e">
        <f t="shared" si="50"/>
        <v>#DIV/0!</v>
      </c>
      <c r="AM149">
        <f>IF(M149="","",IF(K149="",0,VLOOKUP(N149-1,'DJU NANTES'!$A$5:$C$3900,3))-IF(BDD!K149="",0,VLOOKUP(BDD!M149-1,'DJU NANTES'!$A$5:$C$3901,3)))</f>
        <v>0</v>
      </c>
    </row>
    <row r="150" spans="1:39">
      <c r="A150">
        <v>1</v>
      </c>
      <c r="B150" s="10" t="s">
        <v>77</v>
      </c>
      <c r="C150" t="s">
        <v>78</v>
      </c>
      <c r="D150" t="s">
        <v>26</v>
      </c>
      <c r="E150" s="13">
        <v>2020</v>
      </c>
      <c r="F150" s="12" t="s">
        <v>43</v>
      </c>
      <c r="H150" s="10">
        <v>1915</v>
      </c>
      <c r="I150">
        <v>36</v>
      </c>
      <c r="K150" t="s">
        <v>31</v>
      </c>
      <c r="L150" s="1" t="s">
        <v>34</v>
      </c>
      <c r="M150" s="11">
        <f t="shared" si="43"/>
        <v>0</v>
      </c>
      <c r="N150" s="11"/>
      <c r="O150">
        <f t="shared" si="34"/>
        <v>0</v>
      </c>
      <c r="P150" s="36">
        <f t="shared" si="44"/>
        <v>0</v>
      </c>
      <c r="Q150" s="36"/>
      <c r="X150" s="31">
        <v>1</v>
      </c>
      <c r="Z150" s="26">
        <f t="shared" si="37"/>
        <v>0</v>
      </c>
      <c r="AA150">
        <f t="shared" si="45"/>
        <v>0</v>
      </c>
      <c r="AC150">
        <f t="shared" si="46"/>
        <v>0</v>
      </c>
      <c r="AE150">
        <f t="shared" si="47"/>
        <v>0</v>
      </c>
      <c r="AG150">
        <f t="shared" si="48"/>
        <v>0</v>
      </c>
      <c r="AI150">
        <f t="shared" si="49"/>
        <v>0</v>
      </c>
      <c r="AK150">
        <f t="shared" ref="AK150:AK166" si="51">AB150-AA150+AD150-AC150+AF150-AE150+AH150-AG150+AJ150-AI150</f>
        <v>0</v>
      </c>
      <c r="AL150" s="25" t="e">
        <f t="shared" ref="AL150:AL168" si="52">AK150/O150</f>
        <v>#DIV/0!</v>
      </c>
      <c r="AM150" t="e">
        <f>IF(M150="","",IF(K150="",0,VLOOKUP(N150-1,'DJU NANTES'!$A$5:$C$3900,3))-IF(BDD!K150="",0,VLOOKUP(BDD!M150-1,'DJU NANTES'!$A$5:$C$3901,3)))</f>
        <v>#N/A</v>
      </c>
    </row>
    <row r="151" spans="1:39">
      <c r="A151">
        <v>1</v>
      </c>
      <c r="B151" s="10" t="s">
        <v>77</v>
      </c>
      <c r="C151" t="s">
        <v>78</v>
      </c>
      <c r="D151" t="s">
        <v>26</v>
      </c>
      <c r="E151" s="13">
        <v>2020</v>
      </c>
      <c r="F151" s="12" t="s">
        <v>43</v>
      </c>
      <c r="H151" s="10">
        <v>1915</v>
      </c>
      <c r="I151">
        <v>37</v>
      </c>
      <c r="K151" t="s">
        <v>31</v>
      </c>
      <c r="L151" s="1">
        <v>44105</v>
      </c>
      <c r="M151" s="11">
        <f t="shared" si="43"/>
        <v>0</v>
      </c>
      <c r="N151" s="11"/>
      <c r="O151">
        <f t="shared" si="34"/>
        <v>0</v>
      </c>
      <c r="P151" s="36">
        <f t="shared" si="44"/>
        <v>0</v>
      </c>
      <c r="Q151" s="36"/>
      <c r="X151" s="31">
        <v>1</v>
      </c>
      <c r="Z151" s="26">
        <f t="shared" ref="Z151:Z165" si="53">(Q151-P151+S151-R151+U151-T151+W151-V151)*X151</f>
        <v>0</v>
      </c>
      <c r="AA151">
        <f t="shared" si="45"/>
        <v>0</v>
      </c>
      <c r="AC151">
        <f t="shared" si="46"/>
        <v>0</v>
      </c>
      <c r="AE151">
        <f t="shared" si="47"/>
        <v>0</v>
      </c>
      <c r="AG151">
        <f t="shared" si="48"/>
        <v>0</v>
      </c>
      <c r="AI151">
        <f t="shared" si="49"/>
        <v>0</v>
      </c>
      <c r="AK151">
        <f t="shared" si="51"/>
        <v>0</v>
      </c>
      <c r="AL151" s="25" t="e">
        <f t="shared" si="52"/>
        <v>#DIV/0!</v>
      </c>
      <c r="AM151" t="e">
        <f>IF(M151="","",IF(K151="",0,VLOOKUP(N151-1,'DJU NANTES'!$A$5:$C$3900,3))-IF(BDD!K151="",0,VLOOKUP(BDD!M151-1,'DJU NANTES'!$A$5:$C$3901,3)))</f>
        <v>#N/A</v>
      </c>
    </row>
    <row r="152" spans="1:39">
      <c r="A152">
        <v>1</v>
      </c>
      <c r="B152" s="10" t="s">
        <v>77</v>
      </c>
      <c r="C152" t="s">
        <v>78</v>
      </c>
      <c r="D152" t="s">
        <v>26</v>
      </c>
      <c r="E152" s="13">
        <v>2020</v>
      </c>
      <c r="F152" s="12" t="s">
        <v>43</v>
      </c>
      <c r="H152" s="10">
        <v>1915</v>
      </c>
      <c r="I152">
        <v>38</v>
      </c>
      <c r="K152" t="s">
        <v>31</v>
      </c>
      <c r="L152" s="1">
        <v>44136</v>
      </c>
      <c r="M152" s="11">
        <f t="shared" si="43"/>
        <v>0</v>
      </c>
      <c r="N152" s="11"/>
      <c r="O152">
        <f t="shared" si="34"/>
        <v>0</v>
      </c>
      <c r="P152" s="36">
        <f t="shared" si="44"/>
        <v>0</v>
      </c>
      <c r="Q152" s="36"/>
      <c r="X152" s="31">
        <v>1</v>
      </c>
      <c r="Z152" s="26">
        <f t="shared" si="53"/>
        <v>0</v>
      </c>
      <c r="AA152">
        <f t="shared" si="45"/>
        <v>0</v>
      </c>
      <c r="AC152">
        <f t="shared" si="46"/>
        <v>0</v>
      </c>
      <c r="AE152">
        <f t="shared" si="47"/>
        <v>0</v>
      </c>
      <c r="AG152">
        <f t="shared" si="48"/>
        <v>0</v>
      </c>
      <c r="AI152">
        <f t="shared" si="49"/>
        <v>0</v>
      </c>
      <c r="AK152">
        <f t="shared" si="51"/>
        <v>0</v>
      </c>
      <c r="AL152" s="25" t="e">
        <f t="shared" si="52"/>
        <v>#DIV/0!</v>
      </c>
      <c r="AM152" t="e">
        <f>IF(M152="","",IF(K152="",0,VLOOKUP(N152-1,'DJU NANTES'!$A$5:$C$3900,3))-IF(BDD!K152="",0,VLOOKUP(BDD!M152-1,'DJU NANTES'!$A$5:$C$3901,3)))</f>
        <v>#N/A</v>
      </c>
    </row>
    <row r="153" spans="1:39">
      <c r="A153">
        <v>1</v>
      </c>
      <c r="B153" s="10" t="s">
        <v>77</v>
      </c>
      <c r="C153" t="s">
        <v>78</v>
      </c>
      <c r="D153" t="s">
        <v>26</v>
      </c>
      <c r="E153" s="13">
        <v>2020</v>
      </c>
      <c r="F153" s="12" t="s">
        <v>43</v>
      </c>
      <c r="H153" s="10">
        <v>1915</v>
      </c>
      <c r="I153">
        <v>39</v>
      </c>
      <c r="K153" t="s">
        <v>31</v>
      </c>
      <c r="L153" s="1">
        <v>44166</v>
      </c>
      <c r="M153" s="11">
        <f t="shared" si="43"/>
        <v>0</v>
      </c>
      <c r="N153" s="11"/>
      <c r="O153">
        <f t="shared" si="34"/>
        <v>0</v>
      </c>
      <c r="P153" s="36">
        <f t="shared" si="44"/>
        <v>0</v>
      </c>
      <c r="Q153" s="36"/>
      <c r="X153" s="31">
        <v>1</v>
      </c>
      <c r="Z153" s="26">
        <f t="shared" si="53"/>
        <v>0</v>
      </c>
      <c r="AA153">
        <f t="shared" si="45"/>
        <v>0</v>
      </c>
      <c r="AC153">
        <f t="shared" si="46"/>
        <v>0</v>
      </c>
      <c r="AE153">
        <f t="shared" si="47"/>
        <v>0</v>
      </c>
      <c r="AG153">
        <f t="shared" si="48"/>
        <v>0</v>
      </c>
      <c r="AI153">
        <f t="shared" si="49"/>
        <v>0</v>
      </c>
      <c r="AK153">
        <f t="shared" si="51"/>
        <v>0</v>
      </c>
      <c r="AL153" s="25" t="e">
        <f t="shared" si="52"/>
        <v>#DIV/0!</v>
      </c>
      <c r="AM153" t="e">
        <f>IF(M153="","",IF(K153="",0,VLOOKUP(N153-1,'DJU NANTES'!$A$5:$C$3900,3))-IF(BDD!K153="",0,VLOOKUP(BDD!M153-1,'DJU NANTES'!$A$5:$C$3901,3)))</f>
        <v>#N/A</v>
      </c>
    </row>
    <row r="154" spans="1:39">
      <c r="A154">
        <v>1</v>
      </c>
      <c r="B154" s="10" t="s">
        <v>77</v>
      </c>
      <c r="C154" t="s">
        <v>78</v>
      </c>
      <c r="D154" t="s">
        <v>26</v>
      </c>
      <c r="E154" s="13">
        <v>2021</v>
      </c>
      <c r="F154" s="12" t="s">
        <v>43</v>
      </c>
      <c r="H154" s="10">
        <v>1915</v>
      </c>
      <c r="I154">
        <v>40</v>
      </c>
      <c r="K154" t="s">
        <v>31</v>
      </c>
      <c r="L154" s="1">
        <v>44197</v>
      </c>
      <c r="M154" s="11">
        <v>44196</v>
      </c>
      <c r="N154" s="11">
        <v>44227</v>
      </c>
      <c r="O154">
        <f t="shared" si="34"/>
        <v>31</v>
      </c>
      <c r="P154" s="36">
        <v>12707</v>
      </c>
      <c r="Q154" s="52">
        <v>12980</v>
      </c>
      <c r="X154" s="31">
        <v>1</v>
      </c>
      <c r="Z154" s="26">
        <f t="shared" si="53"/>
        <v>273</v>
      </c>
      <c r="AA154">
        <v>25.96</v>
      </c>
      <c r="AB154" s="53">
        <v>28</v>
      </c>
      <c r="AC154">
        <v>89</v>
      </c>
      <c r="AD154">
        <v>89</v>
      </c>
      <c r="AE154">
        <v>1058</v>
      </c>
      <c r="AF154">
        <v>1078</v>
      </c>
      <c r="AG154">
        <v>827</v>
      </c>
      <c r="AH154">
        <v>844</v>
      </c>
      <c r="AI154">
        <v>673</v>
      </c>
      <c r="AJ154">
        <v>685</v>
      </c>
      <c r="AK154">
        <f t="shared" si="51"/>
        <v>51.039999999999964</v>
      </c>
      <c r="AL154" s="25">
        <f t="shared" si="52"/>
        <v>1.6464516129032247</v>
      </c>
      <c r="AM154">
        <f>IF(M154="","",IF(K154="",0,VLOOKUP(N154-1,'DJU NANTES'!$A$5:$C$3900,3))-IF(BDD!K154="",0,VLOOKUP(BDD!M154-1,'DJU NANTES'!$A$5:$C$3901,3)))</f>
        <v>394</v>
      </c>
    </row>
    <row r="155" spans="1:39">
      <c r="A155">
        <v>1</v>
      </c>
      <c r="B155" s="10" t="s">
        <v>77</v>
      </c>
      <c r="C155" t="s">
        <v>78</v>
      </c>
      <c r="D155" t="s">
        <v>26</v>
      </c>
      <c r="E155" s="13">
        <v>2021</v>
      </c>
      <c r="F155" s="12" t="s">
        <v>43</v>
      </c>
      <c r="H155" s="10">
        <v>1915</v>
      </c>
      <c r="I155">
        <v>41</v>
      </c>
      <c r="K155" t="s">
        <v>31</v>
      </c>
      <c r="L155" s="1">
        <v>44228</v>
      </c>
      <c r="M155" s="11">
        <f t="shared" si="43"/>
        <v>44227</v>
      </c>
      <c r="N155" s="11">
        <v>44255</v>
      </c>
      <c r="O155">
        <f t="shared" si="34"/>
        <v>28</v>
      </c>
      <c r="P155" s="36">
        <f t="shared" si="44"/>
        <v>12980</v>
      </c>
      <c r="Q155" s="52">
        <v>13190</v>
      </c>
      <c r="X155" s="31">
        <v>1</v>
      </c>
      <c r="Z155" s="26">
        <f t="shared" si="53"/>
        <v>210</v>
      </c>
      <c r="AA155">
        <f t="shared" si="45"/>
        <v>28</v>
      </c>
      <c r="AB155" s="53">
        <v>30</v>
      </c>
      <c r="AC155">
        <f t="shared" si="46"/>
        <v>89</v>
      </c>
      <c r="AD155">
        <v>89</v>
      </c>
      <c r="AE155">
        <f t="shared" si="47"/>
        <v>1078</v>
      </c>
      <c r="AF155">
        <v>1098</v>
      </c>
      <c r="AG155">
        <f t="shared" si="48"/>
        <v>844</v>
      </c>
      <c r="AH155">
        <v>860</v>
      </c>
      <c r="AI155">
        <f t="shared" si="49"/>
        <v>685</v>
      </c>
      <c r="AJ155">
        <v>697</v>
      </c>
      <c r="AK155">
        <f t="shared" si="51"/>
        <v>50</v>
      </c>
      <c r="AL155" s="25">
        <f t="shared" si="52"/>
        <v>1.7857142857142858</v>
      </c>
      <c r="AM155">
        <f>IF(M155="","",IF(K155="",0,VLOOKUP(N155-1,'DJU NANTES'!$A$5:$C$3900,3))-IF(BDD!K155="",0,VLOOKUP(BDD!M155-1,'DJU NANTES'!$A$5:$C$3901,3)))</f>
        <v>279</v>
      </c>
    </row>
    <row r="156" spans="1:39">
      <c r="A156">
        <v>1</v>
      </c>
      <c r="B156" s="10" t="s">
        <v>77</v>
      </c>
      <c r="C156" t="s">
        <v>78</v>
      </c>
      <c r="D156" t="s">
        <v>26</v>
      </c>
      <c r="E156" s="13">
        <v>2021</v>
      </c>
      <c r="F156" s="12" t="s">
        <v>43</v>
      </c>
      <c r="H156" s="10">
        <v>1915</v>
      </c>
      <c r="I156">
        <v>42</v>
      </c>
      <c r="K156" t="s">
        <v>31</v>
      </c>
      <c r="L156" s="1">
        <v>44256</v>
      </c>
      <c r="M156" s="11">
        <f t="shared" si="43"/>
        <v>44255</v>
      </c>
      <c r="N156" s="11">
        <v>44286</v>
      </c>
      <c r="O156">
        <f t="shared" si="34"/>
        <v>31</v>
      </c>
      <c r="P156" s="36">
        <f t="shared" si="44"/>
        <v>13190</v>
      </c>
      <c r="Q156" s="52">
        <v>13430</v>
      </c>
      <c r="X156" s="31">
        <v>1</v>
      </c>
      <c r="Z156" s="26">
        <f t="shared" si="53"/>
        <v>240</v>
      </c>
      <c r="AA156">
        <f t="shared" si="45"/>
        <v>30</v>
      </c>
      <c r="AB156" s="54">
        <v>34.06</v>
      </c>
      <c r="AC156">
        <f t="shared" si="46"/>
        <v>89</v>
      </c>
      <c r="AD156">
        <v>89.85</v>
      </c>
      <c r="AE156">
        <f t="shared" si="47"/>
        <v>1098</v>
      </c>
      <c r="AF156">
        <v>1117.18</v>
      </c>
      <c r="AG156">
        <f t="shared" si="48"/>
        <v>860</v>
      </c>
      <c r="AH156">
        <v>876.88</v>
      </c>
      <c r="AI156">
        <f t="shared" si="49"/>
        <v>697</v>
      </c>
      <c r="AJ156">
        <v>709.06</v>
      </c>
      <c r="AK156">
        <f t="shared" si="51"/>
        <v>53.030000000000086</v>
      </c>
      <c r="AL156" s="25">
        <f t="shared" si="52"/>
        <v>1.7106451612903253</v>
      </c>
      <c r="AM156">
        <f>IF(M156="","",IF(K156="",0,VLOOKUP(N156-1,'DJU NANTES'!$A$5:$C$3900,3))-IF(BDD!K156="",0,VLOOKUP(BDD!M156-1,'DJU NANTES'!$A$5:$C$3901,3)))</f>
        <v>292</v>
      </c>
    </row>
    <row r="157" spans="1:39">
      <c r="A157">
        <v>1</v>
      </c>
      <c r="B157" s="10" t="s">
        <v>77</v>
      </c>
      <c r="C157" t="s">
        <v>78</v>
      </c>
      <c r="D157" t="s">
        <v>26</v>
      </c>
      <c r="E157" s="13">
        <v>2021</v>
      </c>
      <c r="F157" s="12" t="s">
        <v>43</v>
      </c>
      <c r="H157" s="10">
        <v>1915</v>
      </c>
      <c r="I157">
        <v>43</v>
      </c>
      <c r="K157" t="s">
        <v>31</v>
      </c>
      <c r="L157" s="1">
        <v>44287</v>
      </c>
      <c r="M157" s="11">
        <f t="shared" si="43"/>
        <v>44286</v>
      </c>
      <c r="N157" s="11">
        <v>44316</v>
      </c>
      <c r="O157">
        <f t="shared" si="34"/>
        <v>30</v>
      </c>
      <c r="P157" s="36">
        <f t="shared" si="44"/>
        <v>13430</v>
      </c>
      <c r="Q157" s="52">
        <v>13550</v>
      </c>
      <c r="X157" s="31">
        <v>1</v>
      </c>
      <c r="Z157" s="26">
        <f t="shared" si="53"/>
        <v>120</v>
      </c>
      <c r="AK157">
        <f t="shared" si="51"/>
        <v>0</v>
      </c>
      <c r="AL157" s="25">
        <f t="shared" si="52"/>
        <v>0</v>
      </c>
      <c r="AM157">
        <f>IF(M157="","",IF(K157="",0,VLOOKUP(N157-1,'DJU NANTES'!$A$5:$C$3900,3))-IF(BDD!K157="",0,VLOOKUP(BDD!M157-1,'DJU NANTES'!$A$5:$C$3901,3)))</f>
        <v>229</v>
      </c>
    </row>
    <row r="158" spans="1:39">
      <c r="A158">
        <v>1</v>
      </c>
      <c r="B158" s="10" t="s">
        <v>77</v>
      </c>
      <c r="C158" t="s">
        <v>78</v>
      </c>
      <c r="D158" t="s">
        <v>26</v>
      </c>
      <c r="E158" s="13">
        <v>2021</v>
      </c>
      <c r="F158" s="12" t="s">
        <v>43</v>
      </c>
      <c r="H158" s="10">
        <v>1915</v>
      </c>
      <c r="I158">
        <v>44</v>
      </c>
      <c r="K158" t="s">
        <v>31</v>
      </c>
      <c r="L158" s="1" t="s">
        <v>54</v>
      </c>
      <c r="M158" s="11">
        <f t="shared" si="43"/>
        <v>44316</v>
      </c>
      <c r="N158" s="11">
        <v>44344</v>
      </c>
      <c r="O158">
        <f t="shared" si="34"/>
        <v>28</v>
      </c>
      <c r="P158" s="36">
        <f t="shared" si="44"/>
        <v>13550</v>
      </c>
      <c r="Q158" s="36">
        <v>13625</v>
      </c>
      <c r="X158" s="31">
        <v>1</v>
      </c>
      <c r="Z158" s="26">
        <f t="shared" si="53"/>
        <v>75</v>
      </c>
      <c r="AK158">
        <f t="shared" si="51"/>
        <v>0</v>
      </c>
      <c r="AL158" s="25">
        <f t="shared" si="52"/>
        <v>0</v>
      </c>
      <c r="AM158">
        <f>IF(M158="","",IF(K158="",0,VLOOKUP(N158-1,'DJU NANTES'!$A$5:$C$3900,3))-IF(BDD!K158="",0,VLOOKUP(BDD!M158-1,'DJU NANTES'!$A$5:$C$3901,3)))</f>
        <v>154</v>
      </c>
    </row>
    <row r="159" spans="1:39">
      <c r="A159">
        <v>1</v>
      </c>
      <c r="B159" s="10" t="s">
        <v>77</v>
      </c>
      <c r="C159" t="s">
        <v>78</v>
      </c>
      <c r="D159" t="s">
        <v>26</v>
      </c>
      <c r="E159" s="13">
        <v>2021</v>
      </c>
      <c r="F159" s="12" t="s">
        <v>43</v>
      </c>
      <c r="H159" s="10">
        <v>1915</v>
      </c>
      <c r="I159">
        <v>45</v>
      </c>
      <c r="L159" s="1">
        <v>44317</v>
      </c>
      <c r="M159" s="11">
        <f t="shared" si="43"/>
        <v>44344</v>
      </c>
      <c r="N159" s="11">
        <v>44347</v>
      </c>
      <c r="O159">
        <f t="shared" si="34"/>
        <v>3</v>
      </c>
      <c r="P159" s="36">
        <f t="shared" si="44"/>
        <v>13625</v>
      </c>
      <c r="Q159" s="36">
        <v>13625</v>
      </c>
      <c r="X159" s="31">
        <v>1</v>
      </c>
      <c r="Z159" s="26">
        <f t="shared" si="53"/>
        <v>0</v>
      </c>
      <c r="AK159">
        <f t="shared" si="51"/>
        <v>0</v>
      </c>
      <c r="AL159" s="25">
        <f t="shared" si="52"/>
        <v>0</v>
      </c>
      <c r="AM159">
        <f>IF(M159="","",IF(K159="",0,VLOOKUP(N159-1,'DJU NANTES'!$A$5:$C$3900,3))-IF(BDD!K159="",0,VLOOKUP(BDD!M159-1,'DJU NANTES'!$A$5:$C$3901,3)))</f>
        <v>0</v>
      </c>
    </row>
    <row r="160" spans="1:39">
      <c r="A160">
        <v>1</v>
      </c>
      <c r="B160" s="10" t="s">
        <v>77</v>
      </c>
      <c r="C160" t="s">
        <v>78</v>
      </c>
      <c r="D160" t="s">
        <v>26</v>
      </c>
      <c r="E160" s="13">
        <v>2021</v>
      </c>
      <c r="F160" s="12" t="s">
        <v>43</v>
      </c>
      <c r="H160" s="10">
        <v>1915</v>
      </c>
      <c r="I160">
        <v>46</v>
      </c>
      <c r="L160" s="1">
        <v>44348</v>
      </c>
      <c r="M160" s="11">
        <f t="shared" si="43"/>
        <v>44347</v>
      </c>
      <c r="N160" s="11">
        <v>44387</v>
      </c>
      <c r="O160">
        <f t="shared" si="34"/>
        <v>40</v>
      </c>
      <c r="P160" s="36">
        <f t="shared" si="44"/>
        <v>13625</v>
      </c>
      <c r="Q160" s="36">
        <v>13625</v>
      </c>
      <c r="X160" s="31">
        <v>1</v>
      </c>
      <c r="Z160" s="26">
        <f t="shared" si="53"/>
        <v>0</v>
      </c>
      <c r="AK160">
        <f t="shared" si="51"/>
        <v>0</v>
      </c>
      <c r="AL160" s="25">
        <f t="shared" si="52"/>
        <v>0</v>
      </c>
      <c r="AM160">
        <f>IF(M160="","",IF(K160="",0,VLOOKUP(N160-1,'DJU NANTES'!$A$5:$C$3900,3))-IF(BDD!K160="",0,VLOOKUP(BDD!M160-1,'DJU NANTES'!$A$5:$C$3901,3)))</f>
        <v>0</v>
      </c>
    </row>
    <row r="161" spans="1:39">
      <c r="A161">
        <v>1</v>
      </c>
      <c r="B161" s="10" t="s">
        <v>77</v>
      </c>
      <c r="C161" t="s">
        <v>78</v>
      </c>
      <c r="D161" t="s">
        <v>55</v>
      </c>
      <c r="E161" s="13">
        <v>2021</v>
      </c>
      <c r="F161" s="12" t="s">
        <v>43</v>
      </c>
      <c r="H161" s="10">
        <v>1915</v>
      </c>
      <c r="I161">
        <v>47</v>
      </c>
      <c r="L161" s="1">
        <v>44378</v>
      </c>
      <c r="M161" s="11">
        <f t="shared" si="43"/>
        <v>44387</v>
      </c>
      <c r="N161" s="11">
        <v>44408</v>
      </c>
      <c r="O161">
        <f t="shared" si="34"/>
        <v>21</v>
      </c>
      <c r="P161" s="36">
        <f t="shared" si="44"/>
        <v>13625</v>
      </c>
      <c r="Q161" s="36">
        <v>13625</v>
      </c>
      <c r="X161" s="31">
        <v>1</v>
      </c>
      <c r="Z161" s="26">
        <f t="shared" si="53"/>
        <v>0</v>
      </c>
      <c r="AK161">
        <f t="shared" si="51"/>
        <v>0</v>
      </c>
      <c r="AL161" s="25">
        <f t="shared" si="52"/>
        <v>0</v>
      </c>
      <c r="AM161">
        <f>IF(M161="","",IF(K161="",0,VLOOKUP(N161-1,'DJU NANTES'!$A$5:$C$3900,3))-IF(BDD!K161="",0,VLOOKUP(BDD!M161-1,'DJU NANTES'!$A$5:$C$3901,3)))</f>
        <v>0</v>
      </c>
    </row>
    <row r="162" spans="1:39">
      <c r="A162">
        <v>1</v>
      </c>
      <c r="B162" s="10" t="s">
        <v>77</v>
      </c>
      <c r="C162" t="s">
        <v>78</v>
      </c>
      <c r="D162" t="s">
        <v>55</v>
      </c>
      <c r="E162" s="13">
        <v>2021</v>
      </c>
      <c r="F162" s="12" t="s">
        <v>43</v>
      </c>
      <c r="H162" s="10">
        <v>1915</v>
      </c>
      <c r="I162">
        <v>48</v>
      </c>
      <c r="L162" s="1">
        <v>44409</v>
      </c>
      <c r="M162" s="11">
        <f t="shared" si="43"/>
        <v>44408</v>
      </c>
      <c r="N162" s="11">
        <v>44439</v>
      </c>
      <c r="O162">
        <f t="shared" si="34"/>
        <v>31</v>
      </c>
      <c r="P162" s="36">
        <f t="shared" si="44"/>
        <v>13625</v>
      </c>
      <c r="Q162" s="36">
        <v>13625</v>
      </c>
      <c r="X162" s="31">
        <v>1</v>
      </c>
      <c r="Z162" s="26">
        <f t="shared" si="53"/>
        <v>0</v>
      </c>
      <c r="AK162">
        <f t="shared" si="51"/>
        <v>0</v>
      </c>
      <c r="AL162" s="25">
        <f t="shared" si="52"/>
        <v>0</v>
      </c>
      <c r="AM162">
        <f>IF(M162="","",IF(K162="",0,VLOOKUP(N162-1,'DJU NANTES'!$A$5:$C$3900,3))-IF(BDD!K162="",0,VLOOKUP(BDD!M162-1,'DJU NANTES'!$A$5:$C$3901,3)))</f>
        <v>0</v>
      </c>
    </row>
    <row r="163" spans="1:39">
      <c r="A163">
        <v>1</v>
      </c>
      <c r="B163" s="10" t="s">
        <v>77</v>
      </c>
      <c r="C163" t="s">
        <v>78</v>
      </c>
      <c r="D163" t="s">
        <v>55</v>
      </c>
      <c r="E163" s="13">
        <v>2021</v>
      </c>
      <c r="F163" s="12" t="s">
        <v>43</v>
      </c>
      <c r="H163" s="10">
        <v>1915</v>
      </c>
      <c r="I163">
        <v>49</v>
      </c>
      <c r="L163" s="1">
        <v>44440</v>
      </c>
      <c r="M163" s="11">
        <f t="shared" si="43"/>
        <v>44439</v>
      </c>
      <c r="N163" s="11">
        <v>44469</v>
      </c>
      <c r="O163">
        <f t="shared" si="34"/>
        <v>30</v>
      </c>
      <c r="P163" s="36">
        <f t="shared" si="44"/>
        <v>13625</v>
      </c>
      <c r="Q163" s="36">
        <v>13625</v>
      </c>
      <c r="X163" s="31">
        <v>1</v>
      </c>
      <c r="Z163" s="26">
        <f t="shared" si="53"/>
        <v>0</v>
      </c>
      <c r="AK163">
        <f t="shared" si="51"/>
        <v>0</v>
      </c>
      <c r="AL163" s="25">
        <f t="shared" si="52"/>
        <v>0</v>
      </c>
      <c r="AM163">
        <f>IF(M163="","",IF(K163="",0,VLOOKUP(N163-1,'DJU NANTES'!$A$5:$C$3900,3))-IF(BDD!K163="",0,VLOOKUP(BDD!M163-1,'DJU NANTES'!$A$5:$C$3901,3)))</f>
        <v>0</v>
      </c>
    </row>
    <row r="164" spans="1:39">
      <c r="A164">
        <v>1</v>
      </c>
      <c r="B164" s="10" t="s">
        <v>77</v>
      </c>
      <c r="C164" t="s">
        <v>78</v>
      </c>
      <c r="D164" t="s">
        <v>55</v>
      </c>
      <c r="E164" s="13">
        <v>2021</v>
      </c>
      <c r="F164" s="12" t="s">
        <v>43</v>
      </c>
      <c r="H164" s="10">
        <v>1915</v>
      </c>
      <c r="I164">
        <v>50</v>
      </c>
      <c r="L164" s="1" t="s">
        <v>46</v>
      </c>
      <c r="M164" s="11">
        <f t="shared" si="43"/>
        <v>44469</v>
      </c>
      <c r="N164" s="11">
        <v>44480</v>
      </c>
      <c r="O164">
        <f t="shared" si="34"/>
        <v>11</v>
      </c>
      <c r="P164" s="36">
        <f t="shared" si="44"/>
        <v>13625</v>
      </c>
      <c r="Q164" s="36">
        <v>13625</v>
      </c>
      <c r="X164" s="31">
        <v>1</v>
      </c>
      <c r="Z164" s="26">
        <f t="shared" si="53"/>
        <v>0</v>
      </c>
      <c r="AK164">
        <f t="shared" si="51"/>
        <v>0</v>
      </c>
      <c r="AL164" s="25">
        <f t="shared" si="52"/>
        <v>0</v>
      </c>
      <c r="AM164">
        <f>IF(M164="","",IF(K164="",0,VLOOKUP(N164-1,'DJU NANTES'!$A$5:$C$3900,3))-IF(BDD!K164="",0,VLOOKUP(BDD!M164-1,'DJU NANTES'!$A$5:$C$3901,3)))</f>
        <v>0</v>
      </c>
    </row>
    <row r="165" spans="1:39">
      <c r="A165">
        <v>1</v>
      </c>
      <c r="B165" s="10" t="s">
        <v>77</v>
      </c>
      <c r="C165" t="s">
        <v>78</v>
      </c>
      <c r="D165" t="s">
        <v>55</v>
      </c>
      <c r="E165" s="13">
        <v>2021</v>
      </c>
      <c r="F165" s="12" t="s">
        <v>43</v>
      </c>
      <c r="H165" s="10">
        <v>1915</v>
      </c>
      <c r="I165">
        <v>51</v>
      </c>
      <c r="K165" t="s">
        <v>31</v>
      </c>
      <c r="L165" s="1">
        <v>44470</v>
      </c>
      <c r="M165" s="11">
        <f t="shared" si="43"/>
        <v>44480</v>
      </c>
      <c r="N165" s="11">
        <v>44500</v>
      </c>
      <c r="O165">
        <f t="shared" si="34"/>
        <v>20</v>
      </c>
      <c r="P165" s="36">
        <f t="shared" si="44"/>
        <v>13625</v>
      </c>
      <c r="Q165" s="36">
        <v>13655</v>
      </c>
      <c r="X165" s="31">
        <v>1</v>
      </c>
      <c r="Z165" s="26">
        <f t="shared" si="53"/>
        <v>30</v>
      </c>
      <c r="AK165">
        <f t="shared" si="51"/>
        <v>0</v>
      </c>
      <c r="AL165" s="25">
        <f t="shared" si="52"/>
        <v>0</v>
      </c>
      <c r="AM165">
        <f>IF(M165="","",IF(K165="",0,VLOOKUP(N165-1,'DJU NANTES'!$A$5:$C$3900,3))-IF(BDD!K165="",0,VLOOKUP(BDD!M165-1,'DJU NANTES'!$A$5:$C$3901,3)))</f>
        <v>106</v>
      </c>
    </row>
    <row r="166" spans="1:39">
      <c r="A166">
        <v>1</v>
      </c>
      <c r="B166" s="10" t="s">
        <v>77</v>
      </c>
      <c r="C166" t="s">
        <v>78</v>
      </c>
      <c r="D166" t="s">
        <v>55</v>
      </c>
      <c r="E166" s="13">
        <v>2021</v>
      </c>
      <c r="F166" s="12" t="s">
        <v>43</v>
      </c>
      <c r="H166" s="10">
        <v>1915</v>
      </c>
      <c r="I166">
        <v>52</v>
      </c>
      <c r="K166" t="s">
        <v>31</v>
      </c>
      <c r="L166" s="1">
        <v>44501</v>
      </c>
      <c r="M166" s="11">
        <f t="shared" si="43"/>
        <v>44500</v>
      </c>
      <c r="N166" s="11">
        <v>44530</v>
      </c>
      <c r="O166">
        <f t="shared" si="34"/>
        <v>30</v>
      </c>
      <c r="P166" s="36">
        <f t="shared" si="44"/>
        <v>13655</v>
      </c>
      <c r="Q166" s="36">
        <v>13894</v>
      </c>
      <c r="X166" s="31">
        <v>1</v>
      </c>
      <c r="Z166" s="26">
        <f t="shared" si="37"/>
        <v>239</v>
      </c>
      <c r="AA166">
        <v>56.63</v>
      </c>
      <c r="AB166" s="53">
        <v>59</v>
      </c>
      <c r="AC166">
        <v>98.8</v>
      </c>
      <c r="AD166">
        <v>100</v>
      </c>
      <c r="AE166">
        <v>1233.02</v>
      </c>
      <c r="AF166">
        <v>1251</v>
      </c>
      <c r="AG166">
        <v>978.84</v>
      </c>
      <c r="AH166">
        <v>994</v>
      </c>
      <c r="AI166">
        <v>792.76</v>
      </c>
      <c r="AJ166">
        <v>804</v>
      </c>
      <c r="AK166">
        <f t="shared" si="51"/>
        <v>47.949999999999932</v>
      </c>
      <c r="AL166" s="25">
        <f t="shared" si="52"/>
        <v>1.5983333333333312</v>
      </c>
      <c r="AM166">
        <f>IF(M166="","",IF(K166="",0,VLOOKUP(N166-1,'DJU NANTES'!$A$5:$C$3900,3))-IF(BDD!K166="",0,VLOOKUP(BDD!M166-1,'DJU NANTES'!$A$5:$C$3901,3)))</f>
        <v>307</v>
      </c>
    </row>
    <row r="167" spans="1:39">
      <c r="A167">
        <v>1</v>
      </c>
      <c r="B167" s="10" t="s">
        <v>77</v>
      </c>
      <c r="C167" t="s">
        <v>78</v>
      </c>
      <c r="D167" t="s">
        <v>55</v>
      </c>
      <c r="E167" s="13">
        <v>2021</v>
      </c>
      <c r="F167" s="12" t="s">
        <v>43</v>
      </c>
      <c r="H167" s="10">
        <v>1915</v>
      </c>
      <c r="I167">
        <v>53</v>
      </c>
      <c r="K167" t="s">
        <v>31</v>
      </c>
      <c r="L167" s="1">
        <v>44531</v>
      </c>
      <c r="M167" s="11">
        <f t="shared" si="43"/>
        <v>44530</v>
      </c>
      <c r="N167" s="11">
        <v>44561</v>
      </c>
      <c r="O167">
        <f t="shared" si="34"/>
        <v>31</v>
      </c>
      <c r="P167" s="36">
        <f t="shared" si="44"/>
        <v>13894</v>
      </c>
      <c r="Q167" s="36">
        <v>14191</v>
      </c>
      <c r="X167" s="31">
        <v>1</v>
      </c>
      <c r="Z167" s="26">
        <f t="shared" si="37"/>
        <v>297</v>
      </c>
      <c r="AA167">
        <f t="shared" si="45"/>
        <v>59</v>
      </c>
      <c r="AB167">
        <v>63.09</v>
      </c>
      <c r="AC167">
        <f t="shared" si="46"/>
        <v>100</v>
      </c>
      <c r="AD167">
        <v>101.35</v>
      </c>
      <c r="AE167">
        <f t="shared" si="47"/>
        <v>1251</v>
      </c>
      <c r="AF167">
        <v>1271.06</v>
      </c>
      <c r="AG167">
        <f t="shared" si="48"/>
        <v>994</v>
      </c>
      <c r="AH167">
        <v>1011.77</v>
      </c>
      <c r="AI167">
        <f>AJ166</f>
        <v>804</v>
      </c>
      <c r="AJ167">
        <v>816.11</v>
      </c>
      <c r="AK167">
        <f>AB167-AA167+AD167-AC167+AF167-AE167+AH167-AG167+AJ167-AI167</f>
        <v>55.379999999999995</v>
      </c>
      <c r="AL167" s="25">
        <f t="shared" si="52"/>
        <v>1.7864516129032257</v>
      </c>
      <c r="AM167">
        <f>IF(M167="","",IF(K167="",0,VLOOKUP(N167-1,'DJU NANTES'!$A$5:$C$3900,3))-IF(BDD!K167="",0,VLOOKUP(BDD!M167-1,'DJU NANTES'!$A$5:$C$3901,3)))</f>
        <v>320</v>
      </c>
    </row>
    <row r="168" spans="1:39">
      <c r="A168">
        <v>1</v>
      </c>
      <c r="B168" s="10" t="s">
        <v>77</v>
      </c>
      <c r="C168" t="s">
        <v>78</v>
      </c>
      <c r="D168" t="s">
        <v>55</v>
      </c>
      <c r="E168" s="13">
        <v>2022</v>
      </c>
      <c r="F168" s="12" t="s">
        <v>43</v>
      </c>
      <c r="H168" s="10">
        <v>1915</v>
      </c>
      <c r="I168">
        <v>54</v>
      </c>
      <c r="K168" t="s">
        <v>31</v>
      </c>
      <c r="L168" s="1">
        <v>44562</v>
      </c>
      <c r="M168" s="11">
        <f t="shared" si="43"/>
        <v>44561</v>
      </c>
      <c r="N168" s="11">
        <v>44592</v>
      </c>
      <c r="O168">
        <f t="shared" si="34"/>
        <v>31</v>
      </c>
      <c r="P168" s="36">
        <f t="shared" si="44"/>
        <v>14191</v>
      </c>
      <c r="Q168" s="36">
        <v>14479</v>
      </c>
      <c r="X168" s="31">
        <v>1</v>
      </c>
      <c r="Z168" s="26">
        <f t="shared" si="37"/>
        <v>288</v>
      </c>
      <c r="AA168">
        <f t="shared" si="45"/>
        <v>63.09</v>
      </c>
      <c r="AB168">
        <v>66.37</v>
      </c>
      <c r="AC168">
        <f t="shared" si="46"/>
        <v>101.35</v>
      </c>
      <c r="AD168">
        <v>102.58</v>
      </c>
      <c r="AE168">
        <f t="shared" si="47"/>
        <v>1271.06</v>
      </c>
      <c r="AF168">
        <v>1293.51</v>
      </c>
      <c r="AG168">
        <f t="shared" si="48"/>
        <v>1011.77</v>
      </c>
      <c r="AH168">
        <v>1031.79</v>
      </c>
      <c r="AI168">
        <f t="shared" ref="AI168:AI170" si="54">AJ167</f>
        <v>816.11</v>
      </c>
      <c r="AJ168">
        <v>829.74</v>
      </c>
      <c r="AK168">
        <f>AB168-AA168+AD168-AC168+AF168-AE168+AH168-AG168+AJ168-AI168</f>
        <v>60.610000000000014</v>
      </c>
      <c r="AL168" s="25">
        <f t="shared" si="52"/>
        <v>1.955161290322581</v>
      </c>
      <c r="AM168">
        <f>IF(M168="","",IF(K168="",0,VLOOKUP(N168-1,'DJU NANTES'!$A$5:$C$3900,3))-IF(BDD!K168="",0,VLOOKUP(BDD!M168-1,'DJU NANTES'!$A$5:$C$3901,3)))</f>
        <v>376</v>
      </c>
    </row>
    <row r="169" spans="1:39">
      <c r="A169">
        <v>1</v>
      </c>
      <c r="B169" s="10" t="s">
        <v>77</v>
      </c>
      <c r="C169" t="s">
        <v>78</v>
      </c>
      <c r="D169" t="s">
        <v>55</v>
      </c>
      <c r="E169" s="13">
        <v>2022</v>
      </c>
      <c r="F169" s="12" t="s">
        <v>43</v>
      </c>
      <c r="H169" s="10">
        <v>1915</v>
      </c>
      <c r="I169">
        <v>55</v>
      </c>
      <c r="K169" t="s">
        <v>31</v>
      </c>
      <c r="L169" s="1">
        <v>44593</v>
      </c>
      <c r="M169" s="11">
        <f t="shared" si="43"/>
        <v>44592</v>
      </c>
      <c r="N169" s="11">
        <v>44620</v>
      </c>
      <c r="O169">
        <f t="shared" si="34"/>
        <v>28</v>
      </c>
      <c r="P169" s="36">
        <f t="shared" si="44"/>
        <v>14479</v>
      </c>
      <c r="Q169" s="36">
        <v>14673.7</v>
      </c>
      <c r="X169" s="31">
        <v>1</v>
      </c>
      <c r="Z169" s="26">
        <f t="shared" si="37"/>
        <v>194.70000000000073</v>
      </c>
      <c r="AA169">
        <f t="shared" si="45"/>
        <v>66.37</v>
      </c>
      <c r="AB169">
        <v>69</v>
      </c>
      <c r="AC169">
        <f t="shared" si="46"/>
        <v>102.58</v>
      </c>
      <c r="AD169">
        <v>103.84</v>
      </c>
      <c r="AE169">
        <f t="shared" si="47"/>
        <v>1293.51</v>
      </c>
      <c r="AF169">
        <v>1311.01</v>
      </c>
      <c r="AG169">
        <f t="shared" si="48"/>
        <v>1031.79</v>
      </c>
      <c r="AH169">
        <v>1048.94</v>
      </c>
      <c r="AI169">
        <f t="shared" si="54"/>
        <v>829.74</v>
      </c>
      <c r="AJ169">
        <v>851.98</v>
      </c>
      <c r="AK169">
        <f t="shared" si="38"/>
        <v>60.7800000000002</v>
      </c>
      <c r="AL169">
        <f t="shared" si="50"/>
        <v>2.1707142857142929</v>
      </c>
      <c r="AM169">
        <f>IF(M169="","",IF(K169="",0,VLOOKUP(N169-1,'DJU NANTES'!$A$5:$C$3900,3))-IF(BDD!K169="",0,VLOOKUP(BDD!M169-1,'DJU NANTES'!$A$5:$C$3901,3)))</f>
        <v>268</v>
      </c>
    </row>
    <row r="170" spans="1:39">
      <c r="A170">
        <v>1</v>
      </c>
      <c r="B170" s="10" t="s">
        <v>77</v>
      </c>
      <c r="C170" t="s">
        <v>78</v>
      </c>
      <c r="D170" t="s">
        <v>55</v>
      </c>
      <c r="E170" s="13">
        <v>2022</v>
      </c>
      <c r="F170" s="12" t="s">
        <v>43</v>
      </c>
      <c r="H170" s="10">
        <v>1915</v>
      </c>
      <c r="I170">
        <v>56</v>
      </c>
      <c r="K170" t="s">
        <v>31</v>
      </c>
      <c r="L170" s="1">
        <v>44621</v>
      </c>
      <c r="M170" s="11">
        <f t="shared" si="43"/>
        <v>44620</v>
      </c>
      <c r="N170" s="11">
        <v>44651</v>
      </c>
      <c r="O170">
        <f t="shared" si="34"/>
        <v>31</v>
      </c>
      <c r="P170" s="36">
        <f t="shared" si="44"/>
        <v>14673.7</v>
      </c>
      <c r="Q170" s="36">
        <v>14887.1</v>
      </c>
      <c r="X170" s="31">
        <v>1</v>
      </c>
      <c r="Z170" s="26">
        <f t="shared" si="37"/>
        <v>213.39999999999964</v>
      </c>
      <c r="AA170">
        <f t="shared" si="45"/>
        <v>69</v>
      </c>
      <c r="AB170">
        <v>72</v>
      </c>
      <c r="AC170">
        <f t="shared" si="46"/>
        <v>103.84</v>
      </c>
      <c r="AD170">
        <v>105</v>
      </c>
      <c r="AE170">
        <f t="shared" si="47"/>
        <v>1311.01</v>
      </c>
      <c r="AF170">
        <v>1331</v>
      </c>
      <c r="AG170">
        <f t="shared" si="48"/>
        <v>1048.94</v>
      </c>
      <c r="AH170">
        <v>1068</v>
      </c>
      <c r="AI170">
        <f t="shared" si="54"/>
        <v>851.98</v>
      </c>
      <c r="AJ170">
        <v>853</v>
      </c>
      <c r="AK170">
        <f t="shared" si="38"/>
        <v>44.230000000000018</v>
      </c>
      <c r="AL170">
        <f t="shared" si="50"/>
        <v>1.4267741935483877</v>
      </c>
      <c r="AM170">
        <f>IF(M170="","",IF(K170="",0,VLOOKUP(N170-1,'DJU NANTES'!$A$5:$C$3900,3))-IF(BDD!K170="",0,VLOOKUP(BDD!M170-1,'DJU NANTES'!$A$5:$C$3901,3)))</f>
        <v>223</v>
      </c>
    </row>
    <row r="171" spans="1:39">
      <c r="A171">
        <v>1</v>
      </c>
      <c r="B171" s="10" t="s">
        <v>77</v>
      </c>
      <c r="C171" t="s">
        <v>78</v>
      </c>
      <c r="D171" t="s">
        <v>55</v>
      </c>
      <c r="E171" s="13">
        <v>2022</v>
      </c>
      <c r="F171" s="12" t="s">
        <v>43</v>
      </c>
      <c r="H171" s="10">
        <v>1915</v>
      </c>
      <c r="I171">
        <v>57</v>
      </c>
      <c r="K171" t="s">
        <v>31</v>
      </c>
      <c r="L171" s="1">
        <v>44652</v>
      </c>
      <c r="M171" s="11">
        <f t="shared" si="43"/>
        <v>44651</v>
      </c>
      <c r="N171" s="11">
        <v>44681</v>
      </c>
      <c r="O171">
        <f t="shared" si="34"/>
        <v>30</v>
      </c>
      <c r="P171" s="36">
        <f t="shared" si="44"/>
        <v>14887.1</v>
      </c>
      <c r="Q171" s="36">
        <v>14968.4</v>
      </c>
      <c r="X171" s="31">
        <v>1</v>
      </c>
      <c r="Z171" s="26">
        <f t="shared" si="37"/>
        <v>81.299999999999272</v>
      </c>
      <c r="AK171">
        <f t="shared" si="38"/>
        <v>0</v>
      </c>
      <c r="AL171">
        <f t="shared" si="50"/>
        <v>0</v>
      </c>
      <c r="AM171">
        <f>IF(M171="","",IF(K171="",0,VLOOKUP(N171-1,'DJU NANTES'!$A$5:$C$3900,3))-IF(BDD!K171="",0,VLOOKUP(BDD!M171-1,'DJU NANTES'!$A$5:$C$3901,3)))</f>
        <v>182</v>
      </c>
    </row>
    <row r="172" spans="1:39">
      <c r="A172">
        <v>1</v>
      </c>
      <c r="B172" s="10" t="s">
        <v>77</v>
      </c>
      <c r="C172" t="s">
        <v>78</v>
      </c>
      <c r="D172" t="s">
        <v>55</v>
      </c>
      <c r="E172" s="13">
        <v>2022</v>
      </c>
      <c r="F172" s="12" t="s">
        <v>43</v>
      </c>
      <c r="H172" s="10">
        <v>1915</v>
      </c>
      <c r="I172">
        <v>58</v>
      </c>
      <c r="K172" t="s">
        <v>31</v>
      </c>
      <c r="L172" s="1" t="s">
        <v>47</v>
      </c>
      <c r="M172" s="11">
        <f t="shared" si="43"/>
        <v>44681</v>
      </c>
      <c r="N172" s="11">
        <v>44687</v>
      </c>
      <c r="O172">
        <f t="shared" si="34"/>
        <v>6</v>
      </c>
      <c r="P172" s="36">
        <f t="shared" si="44"/>
        <v>14968.4</v>
      </c>
      <c r="Q172" s="36">
        <v>14971</v>
      </c>
      <c r="X172" s="31">
        <v>1</v>
      </c>
      <c r="Z172" s="26">
        <f t="shared" si="37"/>
        <v>2.6000000000003638</v>
      </c>
      <c r="AK172">
        <f t="shared" si="38"/>
        <v>0</v>
      </c>
      <c r="AL172">
        <f t="shared" si="50"/>
        <v>0</v>
      </c>
      <c r="AM172">
        <f>IF(M172="","",IF(K172="",0,VLOOKUP(N172-1,'DJU NANTES'!$A$5:$C$3900,3))-IF(BDD!K172="",0,VLOOKUP(BDD!M172-1,'DJU NANTES'!$A$5:$C$3901,3)))</f>
        <v>24</v>
      </c>
    </row>
    <row r="173" spans="1:39">
      <c r="A173">
        <v>1</v>
      </c>
      <c r="B173" s="10" t="s">
        <v>77</v>
      </c>
      <c r="C173" t="s">
        <v>78</v>
      </c>
      <c r="D173" t="s">
        <v>55</v>
      </c>
      <c r="E173" s="13">
        <v>2022</v>
      </c>
      <c r="F173" s="12" t="s">
        <v>43</v>
      </c>
      <c r="H173" s="10">
        <v>1915</v>
      </c>
      <c r="I173">
        <v>59</v>
      </c>
      <c r="L173" s="1">
        <v>44682</v>
      </c>
      <c r="M173" s="11">
        <f t="shared" si="43"/>
        <v>44687</v>
      </c>
      <c r="N173" s="11">
        <v>44712</v>
      </c>
      <c r="O173">
        <f t="shared" si="34"/>
        <v>25</v>
      </c>
      <c r="P173" s="36">
        <f t="shared" si="44"/>
        <v>14971</v>
      </c>
      <c r="Q173" s="36">
        <v>14971.4</v>
      </c>
      <c r="X173" s="31">
        <v>1</v>
      </c>
      <c r="Z173" s="26">
        <f t="shared" si="37"/>
        <v>0.3999999999996362</v>
      </c>
      <c r="AK173">
        <f t="shared" si="38"/>
        <v>0</v>
      </c>
      <c r="AL173">
        <f t="shared" si="50"/>
        <v>0</v>
      </c>
      <c r="AM173">
        <f>IF(M173="","",IF(K173="",0,VLOOKUP(N173-1,'DJU NANTES'!$A$5:$C$3900,3))-IF(BDD!K173="",0,VLOOKUP(BDD!M173-1,'DJU NANTES'!$A$5:$C$3901,3)))</f>
        <v>0</v>
      </c>
    </row>
    <row r="174" spans="1:39">
      <c r="A174">
        <v>1</v>
      </c>
      <c r="B174" s="10" t="s">
        <v>77</v>
      </c>
      <c r="C174" t="s">
        <v>78</v>
      </c>
      <c r="D174" t="s">
        <v>55</v>
      </c>
      <c r="E174" s="13">
        <v>2022</v>
      </c>
      <c r="F174" s="12" t="s">
        <v>43</v>
      </c>
      <c r="H174" s="10">
        <v>1915</v>
      </c>
      <c r="I174">
        <v>60</v>
      </c>
      <c r="L174" s="1">
        <v>44713</v>
      </c>
      <c r="M174" s="11">
        <f t="shared" si="43"/>
        <v>44712</v>
      </c>
      <c r="N174" s="11">
        <v>44742</v>
      </c>
      <c r="O174">
        <f t="shared" si="34"/>
        <v>30</v>
      </c>
      <c r="P174" s="36">
        <f t="shared" si="44"/>
        <v>14971.4</v>
      </c>
      <c r="Q174" s="36">
        <v>14971.4</v>
      </c>
      <c r="X174" s="31">
        <v>1</v>
      </c>
      <c r="Z174" s="26">
        <f t="shared" si="37"/>
        <v>0</v>
      </c>
      <c r="AK174">
        <f t="shared" si="38"/>
        <v>0</v>
      </c>
      <c r="AL174">
        <f t="shared" si="50"/>
        <v>0</v>
      </c>
      <c r="AM174">
        <f>IF(M174="","",IF(K174="",0,VLOOKUP(N174-1,'DJU NANTES'!$A$5:$C$3900,3))-IF(BDD!K174="",0,VLOOKUP(BDD!M174-1,'DJU NANTES'!$A$5:$C$3901,3)))</f>
        <v>0</v>
      </c>
    </row>
    <row r="175" spans="1:39">
      <c r="A175">
        <v>1</v>
      </c>
      <c r="B175" s="10" t="s">
        <v>77</v>
      </c>
      <c r="C175" t="s">
        <v>78</v>
      </c>
      <c r="D175" t="s">
        <v>56</v>
      </c>
      <c r="E175" s="13">
        <v>2022</v>
      </c>
      <c r="F175" s="12" t="s">
        <v>43</v>
      </c>
      <c r="H175" s="10">
        <v>1915</v>
      </c>
      <c r="I175">
        <v>61</v>
      </c>
      <c r="L175" s="1">
        <v>44743</v>
      </c>
      <c r="M175" s="11">
        <f t="shared" si="43"/>
        <v>44742</v>
      </c>
      <c r="N175" s="11">
        <v>44773</v>
      </c>
      <c r="O175">
        <f t="shared" si="34"/>
        <v>31</v>
      </c>
      <c r="P175" s="36">
        <f t="shared" si="44"/>
        <v>14971.4</v>
      </c>
      <c r="Q175" s="36">
        <v>14971.4</v>
      </c>
      <c r="X175" s="31">
        <v>1</v>
      </c>
      <c r="Z175" s="26">
        <f t="shared" si="37"/>
        <v>0</v>
      </c>
      <c r="AK175">
        <f t="shared" si="38"/>
        <v>0</v>
      </c>
      <c r="AL175">
        <f t="shared" si="50"/>
        <v>0</v>
      </c>
      <c r="AM175">
        <f>IF(M175="","",IF(K175="",0,VLOOKUP(N175-1,'DJU NANTES'!$A$5:$C$3900,3))-IF(BDD!K175="",0,VLOOKUP(BDD!M175-1,'DJU NANTES'!$A$5:$C$3901,3)))</f>
        <v>0</v>
      </c>
    </row>
    <row r="176" spans="1:39">
      <c r="A176">
        <v>1</v>
      </c>
      <c r="B176" s="10" t="s">
        <v>77</v>
      </c>
      <c r="C176" t="s">
        <v>78</v>
      </c>
      <c r="D176" t="s">
        <v>56</v>
      </c>
      <c r="E176" s="13">
        <v>2022</v>
      </c>
      <c r="F176" s="12" t="s">
        <v>43</v>
      </c>
      <c r="H176" s="10">
        <v>1915</v>
      </c>
      <c r="I176">
        <v>62</v>
      </c>
      <c r="L176" s="1">
        <v>44774</v>
      </c>
      <c r="M176" s="11">
        <f t="shared" si="43"/>
        <v>44773</v>
      </c>
      <c r="N176" s="11">
        <v>44804</v>
      </c>
      <c r="O176">
        <f t="shared" si="34"/>
        <v>31</v>
      </c>
      <c r="P176" s="36">
        <f t="shared" si="44"/>
        <v>14971.4</v>
      </c>
      <c r="Q176" s="36">
        <v>14971.4</v>
      </c>
      <c r="X176" s="31">
        <v>1</v>
      </c>
      <c r="Z176" s="26">
        <f t="shared" si="37"/>
        <v>0</v>
      </c>
      <c r="AK176">
        <f t="shared" si="38"/>
        <v>0</v>
      </c>
      <c r="AL176">
        <f t="shared" si="50"/>
        <v>0</v>
      </c>
      <c r="AM176">
        <f>IF(M176="","",IF(K176="",0,VLOOKUP(N176-1,'DJU NANTES'!$A$5:$C$3900,3))-IF(BDD!K176="",0,VLOOKUP(BDD!M176-1,'DJU NANTES'!$A$5:$C$3901,3)))</f>
        <v>0</v>
      </c>
    </row>
    <row r="177" spans="1:39">
      <c r="A177">
        <v>1</v>
      </c>
      <c r="B177" s="10" t="s">
        <v>77</v>
      </c>
      <c r="C177" t="s">
        <v>78</v>
      </c>
      <c r="D177" t="s">
        <v>56</v>
      </c>
      <c r="E177" s="13">
        <v>2022</v>
      </c>
      <c r="F177" s="12" t="s">
        <v>43</v>
      </c>
      <c r="H177" s="10">
        <v>1915</v>
      </c>
      <c r="I177">
        <v>63</v>
      </c>
      <c r="L177" s="1">
        <v>44805</v>
      </c>
      <c r="M177" s="11">
        <f t="shared" si="43"/>
        <v>44804</v>
      </c>
      <c r="N177" s="11">
        <v>44834</v>
      </c>
      <c r="O177">
        <f t="shared" si="34"/>
        <v>30</v>
      </c>
      <c r="P177" s="36">
        <f t="shared" si="44"/>
        <v>14971.4</v>
      </c>
      <c r="Q177" s="36">
        <v>14971.4</v>
      </c>
      <c r="X177" s="31">
        <v>1</v>
      </c>
      <c r="Z177" s="26">
        <f t="shared" si="37"/>
        <v>0</v>
      </c>
      <c r="AK177">
        <f t="shared" si="38"/>
        <v>0</v>
      </c>
      <c r="AL177">
        <f t="shared" si="50"/>
        <v>0</v>
      </c>
      <c r="AM177">
        <f>IF(M177="","",IF(K177="",0,VLOOKUP(N177-1,'DJU NANTES'!$A$5:$C$3900,3))-IF(BDD!K177="",0,VLOOKUP(BDD!M177-1,'DJU NANTES'!$A$5:$C$3901,3)))</f>
        <v>0</v>
      </c>
    </row>
    <row r="178" spans="1:39">
      <c r="A178">
        <v>1</v>
      </c>
      <c r="B178" s="10" t="s">
        <v>77</v>
      </c>
      <c r="C178" t="s">
        <v>78</v>
      </c>
      <c r="D178" t="s">
        <v>56</v>
      </c>
      <c r="E178" s="13">
        <v>2022</v>
      </c>
      <c r="F178" s="12" t="s">
        <v>43</v>
      </c>
      <c r="H178" s="10">
        <v>1915</v>
      </c>
      <c r="I178">
        <v>64</v>
      </c>
      <c r="L178" s="1">
        <v>44835</v>
      </c>
      <c r="M178" s="11">
        <f t="shared" si="43"/>
        <v>44834</v>
      </c>
      <c r="N178" s="11">
        <v>44867</v>
      </c>
      <c r="O178">
        <f t="shared" si="34"/>
        <v>33</v>
      </c>
      <c r="P178" s="36">
        <f t="shared" si="44"/>
        <v>14971.4</v>
      </c>
      <c r="Q178" s="36">
        <v>14971.4</v>
      </c>
      <c r="X178" s="31">
        <v>1</v>
      </c>
      <c r="Z178" s="26">
        <f t="shared" si="37"/>
        <v>0</v>
      </c>
      <c r="AK178">
        <f>AB178-AA178+AD178-AC178+AF178-AE178+AH178-AG178+AJ178-AI178</f>
        <v>0</v>
      </c>
      <c r="AL178">
        <f t="shared" si="50"/>
        <v>0</v>
      </c>
      <c r="AM178">
        <f>IF(M178="","",IF(K178="",0,VLOOKUP(N178-1,'DJU NANTES'!$A$5:$C$3900,3))-IF(BDD!K178="",0,VLOOKUP(BDD!M178-1,'DJU NANTES'!$A$5:$C$3901,3)))</f>
        <v>0</v>
      </c>
    </row>
    <row r="179" spans="1:39">
      <c r="A179">
        <v>1</v>
      </c>
      <c r="B179" s="10" t="s">
        <v>77</v>
      </c>
      <c r="C179" t="s">
        <v>78</v>
      </c>
      <c r="D179" t="s">
        <v>56</v>
      </c>
      <c r="E179" s="13">
        <v>2022</v>
      </c>
      <c r="F179" s="12" t="s">
        <v>43</v>
      </c>
      <c r="H179" s="10">
        <v>1915</v>
      </c>
      <c r="I179">
        <v>65</v>
      </c>
      <c r="K179" t="s">
        <v>31</v>
      </c>
      <c r="L179" s="1" t="s">
        <v>85</v>
      </c>
      <c r="M179" s="11">
        <f t="shared" si="43"/>
        <v>44867</v>
      </c>
      <c r="N179" s="11">
        <v>44895</v>
      </c>
      <c r="O179">
        <f t="shared" si="34"/>
        <v>28</v>
      </c>
      <c r="P179" s="36">
        <f t="shared" si="44"/>
        <v>14971.4</v>
      </c>
      <c r="Q179" s="36">
        <v>15098.6</v>
      </c>
      <c r="X179" s="31">
        <v>1</v>
      </c>
      <c r="Z179" s="26">
        <f t="shared" si="37"/>
        <v>127.20000000000073</v>
      </c>
      <c r="AA179">
        <v>94</v>
      </c>
      <c r="AB179">
        <v>97.61</v>
      </c>
      <c r="AC179">
        <v>113</v>
      </c>
      <c r="AD179">
        <v>114.14</v>
      </c>
      <c r="AE179">
        <v>1424</v>
      </c>
      <c r="AF179">
        <v>1439.99</v>
      </c>
      <c r="AG179">
        <v>1165</v>
      </c>
      <c r="AH179">
        <v>1180.74</v>
      </c>
      <c r="AI179">
        <v>928</v>
      </c>
      <c r="AJ179">
        <v>940.04</v>
      </c>
      <c r="AK179">
        <f>AB179-AA179+AD179-AC179+AF179-AE179+AH179-AG179+AJ179-AI179</f>
        <v>48.519999999999982</v>
      </c>
      <c r="AL179">
        <f t="shared" si="50"/>
        <v>1.7328571428571422</v>
      </c>
      <c r="AM179">
        <f>IF(M179="","",IF(K179="",0,VLOOKUP(N179-1,'DJU NANTES'!$A$5:$C$3900,3))-IF(BDD!K179="",0,VLOOKUP(BDD!M179-1,'DJU NANTES'!$A$5:$C$3901,3)))</f>
        <v>181</v>
      </c>
    </row>
    <row r="180" spans="1:39">
      <c r="A180">
        <v>1</v>
      </c>
      <c r="B180" s="10" t="s">
        <v>77</v>
      </c>
      <c r="C180" t="s">
        <v>78</v>
      </c>
      <c r="D180" t="s">
        <v>56</v>
      </c>
      <c r="E180" s="13">
        <v>2022</v>
      </c>
      <c r="F180" s="12" t="s">
        <v>43</v>
      </c>
      <c r="H180" s="10">
        <v>1915</v>
      </c>
      <c r="I180">
        <v>66</v>
      </c>
      <c r="K180" t="s">
        <v>31</v>
      </c>
      <c r="L180" s="1">
        <v>44896</v>
      </c>
      <c r="M180" s="11">
        <f t="shared" si="43"/>
        <v>44895</v>
      </c>
      <c r="N180" s="11">
        <v>44926</v>
      </c>
      <c r="O180">
        <f t="shared" ref="O180:O220" si="55">+N180-M180</f>
        <v>31</v>
      </c>
      <c r="P180" s="57">
        <f t="shared" si="44"/>
        <v>15098.6</v>
      </c>
      <c r="Q180" s="57">
        <v>15369</v>
      </c>
      <c r="X180" s="31">
        <v>1</v>
      </c>
      <c r="Z180" s="26">
        <f t="shared" si="37"/>
        <v>270.39999999999964</v>
      </c>
      <c r="AA180">
        <f t="shared" ref="AA180:AA185" si="56">AB179</f>
        <v>97.61</v>
      </c>
      <c r="AB180">
        <v>100</v>
      </c>
      <c r="AC180">
        <f>AD179</f>
        <v>114.14</v>
      </c>
      <c r="AD180">
        <v>115</v>
      </c>
      <c r="AE180">
        <f>AF179</f>
        <v>1439.99</v>
      </c>
      <c r="AF180">
        <v>1458</v>
      </c>
      <c r="AG180">
        <f>AH179</f>
        <v>1180.74</v>
      </c>
      <c r="AH180">
        <v>1199</v>
      </c>
      <c r="AI180">
        <f>AJ179</f>
        <v>940.04</v>
      </c>
      <c r="AJ180">
        <v>951</v>
      </c>
      <c r="AK180">
        <f t="shared" si="38"/>
        <v>50.480000000000018</v>
      </c>
      <c r="AL180">
        <f t="shared" si="50"/>
        <v>1.6283870967741942</v>
      </c>
      <c r="AM180">
        <f>IF(M180="","",IF(K180="",0,VLOOKUP(N180-1,'DJU NANTES'!$A$5:$C$3900,3))-IF(BDD!K180="",0,VLOOKUP(BDD!M180-1,'DJU NANTES'!$A$5:$C$3901,3)))</f>
        <v>371</v>
      </c>
    </row>
    <row r="181" spans="1:39">
      <c r="A181">
        <v>1</v>
      </c>
      <c r="B181" s="10" t="s">
        <v>77</v>
      </c>
      <c r="C181" t="s">
        <v>78</v>
      </c>
      <c r="D181" t="s">
        <v>56</v>
      </c>
      <c r="E181" s="13">
        <v>2023</v>
      </c>
      <c r="F181" s="12" t="s">
        <v>43</v>
      </c>
      <c r="H181" s="10">
        <v>1915</v>
      </c>
      <c r="I181">
        <v>67</v>
      </c>
      <c r="K181" t="s">
        <v>31</v>
      </c>
      <c r="L181" s="1">
        <v>44927</v>
      </c>
      <c r="M181" s="11">
        <f t="shared" si="43"/>
        <v>44926</v>
      </c>
      <c r="N181" s="11">
        <v>44957</v>
      </c>
      <c r="O181">
        <f t="shared" si="55"/>
        <v>31</v>
      </c>
      <c r="P181" s="57">
        <f t="shared" si="44"/>
        <v>15369</v>
      </c>
      <c r="Q181" s="57">
        <v>15590.6</v>
      </c>
      <c r="X181" s="31">
        <v>1</v>
      </c>
      <c r="Z181" s="26">
        <f t="shared" ref="Z181:Z220" si="57">(Q181-P181+S181-R181+U181-T181+W181-V181)*X181</f>
        <v>221.60000000000036</v>
      </c>
      <c r="AA181">
        <f t="shared" si="56"/>
        <v>100</v>
      </c>
      <c r="AB181">
        <v>103.69</v>
      </c>
      <c r="AC181">
        <f t="shared" ref="AC181:AC183" si="58">AD180</f>
        <v>115</v>
      </c>
      <c r="AD181">
        <v>116.36</v>
      </c>
      <c r="AE181">
        <f t="shared" ref="AE181:AE183" si="59">AF180</f>
        <v>1458</v>
      </c>
      <c r="AF181">
        <v>1476.64</v>
      </c>
      <c r="AG181">
        <f t="shared" ref="AG181:AG183" si="60">AH180</f>
        <v>1199</v>
      </c>
      <c r="AH181">
        <v>1218.8900000000001</v>
      </c>
      <c r="AI181">
        <f t="shared" ref="AI181:AI183" si="61">AJ180</f>
        <v>951</v>
      </c>
      <c r="AJ181">
        <v>976.33</v>
      </c>
      <c r="AK181">
        <f t="shared" ref="AK181:AK220" si="62">AB181-AA181+AD181-AC181+AF181-AE181+AH181-AG181+AJ181-AI181</f>
        <v>68.910000000000196</v>
      </c>
      <c r="AL181">
        <f t="shared" si="50"/>
        <v>2.222903225806458</v>
      </c>
      <c r="AM181">
        <f>IF(M181="","",IF(K181="",0,VLOOKUP(N181-1,'DJU NANTES'!$A$5:$C$3900,3))-IF(BDD!K181="",0,VLOOKUP(BDD!M181-1,'DJU NANTES'!$A$5:$C$3901,3)))</f>
        <v>329</v>
      </c>
    </row>
    <row r="182" spans="1:39">
      <c r="A182">
        <v>1</v>
      </c>
      <c r="B182" s="10" t="s">
        <v>77</v>
      </c>
      <c r="C182" t="s">
        <v>78</v>
      </c>
      <c r="D182" t="s">
        <v>56</v>
      </c>
      <c r="E182" s="13">
        <v>2023</v>
      </c>
      <c r="F182" s="12" t="s">
        <v>43</v>
      </c>
      <c r="H182" s="10">
        <v>1915</v>
      </c>
      <c r="I182">
        <v>68</v>
      </c>
      <c r="K182" t="s">
        <v>31</v>
      </c>
      <c r="L182" s="1">
        <v>44958</v>
      </c>
      <c r="M182" s="11">
        <f t="shared" si="43"/>
        <v>44957</v>
      </c>
      <c r="N182" s="11">
        <v>44985</v>
      </c>
      <c r="O182">
        <f t="shared" si="55"/>
        <v>28</v>
      </c>
      <c r="P182" s="57">
        <f t="shared" si="44"/>
        <v>15590.6</v>
      </c>
      <c r="Q182" s="57">
        <v>15811.8</v>
      </c>
      <c r="X182" s="31">
        <v>1</v>
      </c>
      <c r="Z182" s="26">
        <f t="shared" si="57"/>
        <v>221.19999999999891</v>
      </c>
      <c r="AA182">
        <f t="shared" si="56"/>
        <v>103.69</v>
      </c>
      <c r="AB182">
        <v>106.83</v>
      </c>
      <c r="AC182">
        <f t="shared" si="58"/>
        <v>116.36</v>
      </c>
      <c r="AD182">
        <v>117.52</v>
      </c>
      <c r="AE182">
        <f t="shared" si="59"/>
        <v>1476.64</v>
      </c>
      <c r="AF182">
        <v>1495.34</v>
      </c>
      <c r="AG182">
        <f t="shared" si="60"/>
        <v>1218.8900000000001</v>
      </c>
      <c r="AH182">
        <v>1237.02</v>
      </c>
      <c r="AI182">
        <f t="shared" si="61"/>
        <v>976.33</v>
      </c>
      <c r="AJ182">
        <v>990.44</v>
      </c>
      <c r="AK182">
        <f>AB182-AA182+AD182-AC182+AF182-AE182+AH182-AG182+AJ182-AI182</f>
        <v>55.239999999999668</v>
      </c>
      <c r="AL182">
        <f t="shared" si="50"/>
        <v>1.9728571428571311</v>
      </c>
      <c r="AM182">
        <f>IF(M182="","",IF(K182="",0,VLOOKUP(N182-1,'DJU NANTES'!$A$5:$C$3900,3))-IF(BDD!K182="",0,VLOOKUP(BDD!M182-1,'DJU NANTES'!$A$5:$C$3901,3)))</f>
        <v>292</v>
      </c>
    </row>
    <row r="183" spans="1:39">
      <c r="A183">
        <v>1</v>
      </c>
      <c r="B183" s="10" t="s">
        <v>77</v>
      </c>
      <c r="C183" t="s">
        <v>78</v>
      </c>
      <c r="D183" t="s">
        <v>56</v>
      </c>
      <c r="E183" s="13">
        <v>2023</v>
      </c>
      <c r="F183" s="12" t="s">
        <v>43</v>
      </c>
      <c r="H183" s="10">
        <v>1915</v>
      </c>
      <c r="I183">
        <v>69</v>
      </c>
      <c r="K183" t="s">
        <v>31</v>
      </c>
      <c r="L183" s="1">
        <v>44986</v>
      </c>
      <c r="M183" s="11">
        <f t="shared" si="43"/>
        <v>44985</v>
      </c>
      <c r="N183" s="11">
        <v>45016</v>
      </c>
      <c r="O183">
        <f t="shared" si="55"/>
        <v>31</v>
      </c>
      <c r="P183" s="57">
        <f t="shared" si="44"/>
        <v>15811.8</v>
      </c>
      <c r="Q183" s="57">
        <v>16012</v>
      </c>
      <c r="X183" s="31">
        <v>1</v>
      </c>
      <c r="Z183" s="26">
        <f t="shared" si="57"/>
        <v>200.20000000000073</v>
      </c>
      <c r="AA183">
        <f t="shared" si="56"/>
        <v>106.83</v>
      </c>
      <c r="AB183">
        <v>110.79</v>
      </c>
      <c r="AC183">
        <f t="shared" si="58"/>
        <v>117.52</v>
      </c>
      <c r="AD183">
        <v>118.8</v>
      </c>
      <c r="AE183">
        <f t="shared" si="59"/>
        <v>1495.34</v>
      </c>
      <c r="AF183">
        <v>1514.3</v>
      </c>
      <c r="AG183">
        <f t="shared" si="60"/>
        <v>1237.02</v>
      </c>
      <c r="AH183">
        <v>1255.44</v>
      </c>
      <c r="AI183">
        <f t="shared" si="61"/>
        <v>990.44</v>
      </c>
      <c r="AJ183">
        <v>990.27</v>
      </c>
      <c r="AK183">
        <f t="shared" si="62"/>
        <v>42.450000000000045</v>
      </c>
      <c r="AL183">
        <f t="shared" si="50"/>
        <v>1.3693548387096788</v>
      </c>
      <c r="AM183">
        <f>IF(M183="","",IF(K183="",0,VLOOKUP(N183-1,'DJU NANTES'!$A$5:$C$3900,3))-IF(BDD!K183="",0,VLOOKUP(BDD!M183-1,'DJU NANTES'!$A$5:$C$3901,3)))</f>
        <v>251</v>
      </c>
    </row>
    <row r="184" spans="1:39">
      <c r="A184">
        <v>1</v>
      </c>
      <c r="B184" s="10" t="s">
        <v>77</v>
      </c>
      <c r="C184" t="s">
        <v>78</v>
      </c>
      <c r="D184" t="s">
        <v>56</v>
      </c>
      <c r="E184" s="13">
        <v>2023</v>
      </c>
      <c r="F184" s="12" t="s">
        <v>43</v>
      </c>
      <c r="H184" s="10">
        <v>1915</v>
      </c>
      <c r="I184">
        <v>70</v>
      </c>
      <c r="K184" t="s">
        <v>31</v>
      </c>
      <c r="L184" s="1">
        <v>45017</v>
      </c>
      <c r="M184" s="11">
        <f>N183</f>
        <v>45016</v>
      </c>
      <c r="N184" s="11">
        <v>45046</v>
      </c>
      <c r="O184">
        <f t="shared" si="55"/>
        <v>30</v>
      </c>
      <c r="P184" s="57">
        <f>Q183</f>
        <v>16012</v>
      </c>
      <c r="Q184" s="57">
        <v>16153.4</v>
      </c>
      <c r="X184" s="31">
        <v>1</v>
      </c>
      <c r="Z184" s="26">
        <f t="shared" si="57"/>
        <v>141.39999999999964</v>
      </c>
      <c r="AA184">
        <f t="shared" si="56"/>
        <v>110.79</v>
      </c>
      <c r="AB184">
        <v>114.34</v>
      </c>
      <c r="AC184">
        <f>AD183</f>
        <v>118.8</v>
      </c>
      <c r="AD184">
        <v>119.2</v>
      </c>
      <c r="AE184">
        <f>AF183</f>
        <v>1514.3</v>
      </c>
      <c r="AF184">
        <v>1527.93</v>
      </c>
      <c r="AG184">
        <f>AH183</f>
        <v>1255.44</v>
      </c>
      <c r="AH184">
        <v>1269.1099999999999</v>
      </c>
      <c r="AI184">
        <f>AJ183</f>
        <v>990.27</v>
      </c>
      <c r="AJ184">
        <v>1000.62</v>
      </c>
      <c r="AK184">
        <f t="shared" si="62"/>
        <v>41.599999999999909</v>
      </c>
      <c r="AL184">
        <f t="shared" si="50"/>
        <v>1.3866666666666636</v>
      </c>
      <c r="AM184">
        <f>IF(M184="","",IF(K184="",0,VLOOKUP(N184-1,'DJU NANTES'!$A$5:$C$3900,3))-IF(BDD!K184="",0,VLOOKUP(BDD!M184-1,'DJU NANTES'!$A$5:$C$3901,3)))</f>
        <v>200</v>
      </c>
    </row>
    <row r="185" spans="1:39">
      <c r="A185">
        <v>1</v>
      </c>
      <c r="B185" s="10" t="s">
        <v>77</v>
      </c>
      <c r="C185" t="s">
        <v>78</v>
      </c>
      <c r="D185" t="s">
        <v>56</v>
      </c>
      <c r="E185" s="13">
        <v>2023</v>
      </c>
      <c r="F185" s="12" t="s">
        <v>43</v>
      </c>
      <c r="H185" s="10">
        <v>1915</v>
      </c>
      <c r="I185">
        <v>71</v>
      </c>
      <c r="K185" t="s">
        <v>31</v>
      </c>
      <c r="L185" s="1" t="s">
        <v>51</v>
      </c>
      <c r="M185" s="11">
        <f t="shared" ref="M185:M192" si="63">N184</f>
        <v>45046</v>
      </c>
      <c r="N185" s="11">
        <v>45052</v>
      </c>
      <c r="O185">
        <f t="shared" si="55"/>
        <v>6</v>
      </c>
      <c r="P185" s="57">
        <f t="shared" ref="P185:P195" si="64">Q184</f>
        <v>16153.4</v>
      </c>
      <c r="Q185" s="57">
        <v>16184</v>
      </c>
      <c r="X185" s="31">
        <v>1</v>
      </c>
      <c r="Z185" s="26">
        <f t="shared" si="57"/>
        <v>30.600000000000364</v>
      </c>
      <c r="AA185">
        <f t="shared" si="56"/>
        <v>114.34</v>
      </c>
      <c r="AB185">
        <v>115</v>
      </c>
      <c r="AC185">
        <f>AD184</f>
        <v>119.2</v>
      </c>
      <c r="AD185">
        <v>119</v>
      </c>
      <c r="AE185">
        <f>AF184</f>
        <v>1527.93</v>
      </c>
      <c r="AF185">
        <v>1530</v>
      </c>
      <c r="AG185">
        <f>AH184</f>
        <v>1269.1099999999999</v>
      </c>
      <c r="AH185">
        <v>1272</v>
      </c>
      <c r="AI185">
        <f>AJ184</f>
        <v>1000.62</v>
      </c>
      <c r="AJ185">
        <v>1002</v>
      </c>
      <c r="AK185">
        <f t="shared" si="62"/>
        <v>6.8000000000000682</v>
      </c>
      <c r="AL185">
        <f t="shared" si="50"/>
        <v>1.1333333333333446</v>
      </c>
      <c r="AM185">
        <f>IF(M185="","",IF(K185="",0,VLOOKUP(N185-1,'DJU NANTES'!$A$5:$C$3900,3))-IF(BDD!K185="",0,VLOOKUP(BDD!M185-1,'DJU NANTES'!$A$5:$C$3901,3)))</f>
        <v>17</v>
      </c>
    </row>
    <row r="186" spans="1:39">
      <c r="A186">
        <v>1</v>
      </c>
      <c r="B186" s="10" t="s">
        <v>77</v>
      </c>
      <c r="C186" t="s">
        <v>78</v>
      </c>
      <c r="D186" t="s">
        <v>56</v>
      </c>
      <c r="E186" s="13">
        <v>2023</v>
      </c>
      <c r="F186" s="12" t="s">
        <v>43</v>
      </c>
      <c r="H186" s="10">
        <v>1915</v>
      </c>
      <c r="I186">
        <v>72</v>
      </c>
      <c r="L186" s="1">
        <v>45047</v>
      </c>
      <c r="M186" s="11">
        <f t="shared" si="63"/>
        <v>45052</v>
      </c>
      <c r="N186" s="11">
        <v>45077</v>
      </c>
      <c r="O186">
        <f t="shared" si="55"/>
        <v>25</v>
      </c>
      <c r="P186" s="57">
        <f t="shared" si="64"/>
        <v>16184</v>
      </c>
      <c r="Q186" s="57">
        <v>16184</v>
      </c>
      <c r="X186" s="31">
        <v>1</v>
      </c>
      <c r="Z186" s="26">
        <f t="shared" si="57"/>
        <v>0</v>
      </c>
      <c r="AK186">
        <f t="shared" si="62"/>
        <v>0</v>
      </c>
      <c r="AL186">
        <f t="shared" si="50"/>
        <v>0</v>
      </c>
      <c r="AM186">
        <f>IF(M186="","",IF(K186="",0,VLOOKUP(N186-1,'DJU NANTES'!$A$5:$C$3900,3))-IF(BDD!K186="",0,VLOOKUP(BDD!M186-1,'DJU NANTES'!$A$5:$C$3901,3)))</f>
        <v>0</v>
      </c>
    </row>
    <row r="187" spans="1:39">
      <c r="A187">
        <v>1</v>
      </c>
      <c r="B187" s="10" t="s">
        <v>77</v>
      </c>
      <c r="C187" t="s">
        <v>78</v>
      </c>
      <c r="D187" t="s">
        <v>56</v>
      </c>
      <c r="E187" s="13">
        <v>2023</v>
      </c>
      <c r="F187" s="12" t="s">
        <v>43</v>
      </c>
      <c r="H187" s="10">
        <v>1915</v>
      </c>
      <c r="I187">
        <v>73</v>
      </c>
      <c r="L187" s="1">
        <v>45078</v>
      </c>
      <c r="M187" s="11">
        <f t="shared" si="63"/>
        <v>45077</v>
      </c>
      <c r="N187" s="11">
        <v>45107</v>
      </c>
      <c r="O187">
        <f t="shared" si="55"/>
        <v>30</v>
      </c>
      <c r="P187" s="57">
        <f t="shared" si="64"/>
        <v>16184</v>
      </c>
      <c r="Q187" s="57">
        <v>16184</v>
      </c>
      <c r="X187" s="31">
        <v>1</v>
      </c>
      <c r="Z187" s="26">
        <f t="shared" si="57"/>
        <v>0</v>
      </c>
      <c r="AK187">
        <f t="shared" si="62"/>
        <v>0</v>
      </c>
      <c r="AL187">
        <f t="shared" si="50"/>
        <v>0</v>
      </c>
      <c r="AM187">
        <f>IF(M187="","",IF(K187="",0,VLOOKUP(N187-1,'DJU NANTES'!$A$5:$C$3900,3))-IF(BDD!K187="",0,VLOOKUP(BDD!M187-1,'DJU NANTES'!$A$5:$C$3901,3)))</f>
        <v>0</v>
      </c>
    </row>
    <row r="188" spans="1:39">
      <c r="A188">
        <v>1</v>
      </c>
      <c r="B188" s="10" t="s">
        <v>77</v>
      </c>
      <c r="C188" t="s">
        <v>78</v>
      </c>
      <c r="D188" t="s">
        <v>57</v>
      </c>
      <c r="E188" s="13">
        <v>2023</v>
      </c>
      <c r="F188" s="12" t="s">
        <v>43</v>
      </c>
      <c r="H188" s="10">
        <v>1915</v>
      </c>
      <c r="I188">
        <v>74</v>
      </c>
      <c r="L188" s="1">
        <v>45108</v>
      </c>
      <c r="M188" s="11">
        <f t="shared" si="63"/>
        <v>45107</v>
      </c>
      <c r="N188" s="11">
        <v>45138</v>
      </c>
      <c r="O188">
        <f t="shared" si="55"/>
        <v>31</v>
      </c>
      <c r="P188" s="57">
        <f t="shared" si="64"/>
        <v>16184</v>
      </c>
      <c r="Q188" s="57">
        <v>16184</v>
      </c>
      <c r="X188" s="31">
        <v>1</v>
      </c>
      <c r="Z188" s="26">
        <f t="shared" si="57"/>
        <v>0</v>
      </c>
      <c r="AK188">
        <f t="shared" si="62"/>
        <v>0</v>
      </c>
      <c r="AL188">
        <f t="shared" si="50"/>
        <v>0</v>
      </c>
      <c r="AM188">
        <f>IF(M188="","",IF(K188="",0,VLOOKUP(N188-1,'DJU NANTES'!$A$5:$C$3900,3))-IF(BDD!K188="",0,VLOOKUP(BDD!M188-1,'DJU NANTES'!$A$5:$C$3901,3)))</f>
        <v>0</v>
      </c>
    </row>
    <row r="189" spans="1:39">
      <c r="A189">
        <v>1</v>
      </c>
      <c r="B189" s="10" t="s">
        <v>77</v>
      </c>
      <c r="C189" t="s">
        <v>78</v>
      </c>
      <c r="D189" t="s">
        <v>57</v>
      </c>
      <c r="E189" s="13">
        <v>2023</v>
      </c>
      <c r="F189" s="12" t="s">
        <v>43</v>
      </c>
      <c r="H189" s="10">
        <v>1915</v>
      </c>
      <c r="I189">
        <v>75</v>
      </c>
      <c r="L189" s="1">
        <v>45139</v>
      </c>
      <c r="M189" s="11">
        <f t="shared" si="63"/>
        <v>45138</v>
      </c>
      <c r="N189" s="11">
        <v>45169</v>
      </c>
      <c r="O189">
        <f t="shared" si="55"/>
        <v>31</v>
      </c>
      <c r="P189" s="57">
        <f t="shared" si="64"/>
        <v>16184</v>
      </c>
      <c r="Q189" s="57">
        <v>16184</v>
      </c>
      <c r="X189" s="31">
        <v>1</v>
      </c>
      <c r="Z189" s="26">
        <f t="shared" si="57"/>
        <v>0</v>
      </c>
      <c r="AK189">
        <f t="shared" si="62"/>
        <v>0</v>
      </c>
      <c r="AL189">
        <f t="shared" si="50"/>
        <v>0</v>
      </c>
      <c r="AM189">
        <f>IF(M189="","",IF(K189="",0,VLOOKUP(N189-1,'DJU NANTES'!$A$5:$C$3900,3))-IF(BDD!K189="",0,VLOOKUP(BDD!M189-1,'DJU NANTES'!$A$5:$C$3901,3)))</f>
        <v>0</v>
      </c>
    </row>
    <row r="190" spans="1:39">
      <c r="A190">
        <v>1</v>
      </c>
      <c r="B190" s="10" t="s">
        <v>77</v>
      </c>
      <c r="C190" t="s">
        <v>78</v>
      </c>
      <c r="D190" t="s">
        <v>57</v>
      </c>
      <c r="E190" s="13">
        <v>2023</v>
      </c>
      <c r="F190" s="12" t="s">
        <v>43</v>
      </c>
      <c r="H190" s="10">
        <v>1915</v>
      </c>
      <c r="I190">
        <v>76</v>
      </c>
      <c r="L190" s="1">
        <v>45170</v>
      </c>
      <c r="M190" s="11">
        <f t="shared" si="63"/>
        <v>45169</v>
      </c>
      <c r="N190" s="11">
        <v>45199</v>
      </c>
      <c r="O190">
        <f t="shared" si="55"/>
        <v>30</v>
      </c>
      <c r="P190" s="57">
        <f t="shared" si="64"/>
        <v>16184</v>
      </c>
      <c r="Q190" s="57">
        <v>16184</v>
      </c>
      <c r="X190" s="31">
        <v>1</v>
      </c>
      <c r="Z190" s="26">
        <f t="shared" si="57"/>
        <v>0</v>
      </c>
      <c r="AK190">
        <f t="shared" si="62"/>
        <v>0</v>
      </c>
      <c r="AL190">
        <f t="shared" si="50"/>
        <v>0</v>
      </c>
      <c r="AM190">
        <f>IF(M190="","",IF(K190="",0,VLOOKUP(N190-1,'DJU NANTES'!$A$5:$C$3900,3))-IF(BDD!K190="",0,VLOOKUP(BDD!M190-1,'DJU NANTES'!$A$5:$C$3901,3)))</f>
        <v>0</v>
      </c>
    </row>
    <row r="191" spans="1:39">
      <c r="A191">
        <v>1</v>
      </c>
      <c r="B191" s="10" t="s">
        <v>77</v>
      </c>
      <c r="C191" t="s">
        <v>78</v>
      </c>
      <c r="D191" t="s">
        <v>57</v>
      </c>
      <c r="E191" s="13">
        <v>2023</v>
      </c>
      <c r="F191" s="12" t="s">
        <v>43</v>
      </c>
      <c r="H191" s="10">
        <v>1915</v>
      </c>
      <c r="I191">
        <v>77</v>
      </c>
      <c r="L191" s="1" t="s">
        <v>48</v>
      </c>
      <c r="M191" s="11">
        <f t="shared" si="63"/>
        <v>45199</v>
      </c>
      <c r="N191" s="11">
        <v>45220</v>
      </c>
      <c r="O191">
        <f t="shared" si="55"/>
        <v>21</v>
      </c>
      <c r="P191" s="57">
        <f t="shared" si="64"/>
        <v>16184</v>
      </c>
      <c r="Q191" s="57">
        <v>16184</v>
      </c>
      <c r="X191" s="31">
        <v>1</v>
      </c>
      <c r="Z191" s="26">
        <f t="shared" si="57"/>
        <v>0</v>
      </c>
      <c r="AK191">
        <f t="shared" si="62"/>
        <v>0</v>
      </c>
      <c r="AL191">
        <f t="shared" si="50"/>
        <v>0</v>
      </c>
      <c r="AM191">
        <f>IF(M191="","",IF(K191="",0,VLOOKUP(N191-1,'DJU NANTES'!$A$5:$C$3900,3))-IF(BDD!K191="",0,VLOOKUP(BDD!M191-1,'DJU NANTES'!$A$5:$C$3901,3)))</f>
        <v>0</v>
      </c>
    </row>
    <row r="192" spans="1:39">
      <c r="A192">
        <v>1</v>
      </c>
      <c r="B192" s="10" t="s">
        <v>77</v>
      </c>
      <c r="C192" t="s">
        <v>78</v>
      </c>
      <c r="D192" t="s">
        <v>57</v>
      </c>
      <c r="E192" s="13">
        <v>2023</v>
      </c>
      <c r="F192" s="12" t="s">
        <v>43</v>
      </c>
      <c r="H192" s="10">
        <v>1915</v>
      </c>
      <c r="I192">
        <v>78</v>
      </c>
      <c r="K192" t="s">
        <v>31</v>
      </c>
      <c r="L192" s="1">
        <v>45200</v>
      </c>
      <c r="M192" s="11">
        <f t="shared" si="63"/>
        <v>45220</v>
      </c>
      <c r="N192" s="11">
        <v>45230</v>
      </c>
      <c r="O192">
        <f t="shared" si="55"/>
        <v>10</v>
      </c>
      <c r="P192" s="57">
        <f t="shared" si="64"/>
        <v>16184</v>
      </c>
      <c r="Q192" s="57">
        <v>16213</v>
      </c>
      <c r="X192" s="31">
        <v>1</v>
      </c>
      <c r="Z192" s="26">
        <f t="shared" si="57"/>
        <v>29</v>
      </c>
      <c r="AA192">
        <v>133</v>
      </c>
      <c r="AB192">
        <v>133.58000000000001</v>
      </c>
      <c r="AC192">
        <v>124</v>
      </c>
      <c r="AD192">
        <v>124.75</v>
      </c>
      <c r="AE192">
        <v>1601</v>
      </c>
      <c r="AF192">
        <v>1602.37</v>
      </c>
      <c r="AG192">
        <v>1344</v>
      </c>
      <c r="AH192">
        <v>1344.91</v>
      </c>
      <c r="AI192">
        <v>1056</v>
      </c>
      <c r="AJ192">
        <v>1057.44</v>
      </c>
      <c r="AK192">
        <f t="shared" ref="AK192:AK195" si="65">AB192-AA192+AD192-AC192+AF192-AE192+AH192-AG192+AJ192-AI192</f>
        <v>5.0499999999999545</v>
      </c>
      <c r="AL192">
        <f t="shared" ref="AL192:AL195" si="66">AK192/O192</f>
        <v>0.50499999999999545</v>
      </c>
      <c r="AM192">
        <f>IF(M192="","",IF(K192="",0,VLOOKUP(N192-1,'DJU NANTES'!$A$5:$C$3900,3))-IF(BDD!K192="",0,VLOOKUP(BDD!M192-1,'DJU NANTES'!$A$5:$C$3901,3)))</f>
        <v>43</v>
      </c>
    </row>
    <row r="193" spans="1:39">
      <c r="A193">
        <v>1</v>
      </c>
      <c r="B193" s="10" t="s">
        <v>77</v>
      </c>
      <c r="C193" t="s">
        <v>78</v>
      </c>
      <c r="D193" t="s">
        <v>57</v>
      </c>
      <c r="E193" s="13">
        <v>2023</v>
      </c>
      <c r="F193" s="12" t="s">
        <v>43</v>
      </c>
      <c r="H193" s="10">
        <v>1915</v>
      </c>
      <c r="I193">
        <v>79</v>
      </c>
      <c r="K193" t="s">
        <v>31</v>
      </c>
      <c r="L193" s="1">
        <v>45231</v>
      </c>
      <c r="M193" s="11">
        <f>N192</f>
        <v>45230</v>
      </c>
      <c r="N193" s="11">
        <v>45260</v>
      </c>
      <c r="O193">
        <f t="shared" si="55"/>
        <v>30</v>
      </c>
      <c r="P193" s="57">
        <f>Q192</f>
        <v>16213</v>
      </c>
      <c r="Q193" s="57">
        <v>16400.900000000001</v>
      </c>
      <c r="X193" s="31">
        <v>1</v>
      </c>
      <c r="Z193" s="26">
        <f t="shared" si="57"/>
        <v>187.90000000000146</v>
      </c>
      <c r="AA193">
        <f>AB192</f>
        <v>133.58000000000001</v>
      </c>
      <c r="AB193">
        <v>137.13999999999999</v>
      </c>
      <c r="AC193">
        <f>AD192</f>
        <v>124.75</v>
      </c>
      <c r="AD193">
        <v>125.82</v>
      </c>
      <c r="AE193">
        <f>AF192</f>
        <v>1602.37</v>
      </c>
      <c r="AF193">
        <v>1619.1</v>
      </c>
      <c r="AG193">
        <f>AH192</f>
        <v>1344.91</v>
      </c>
      <c r="AH193">
        <v>1360.61</v>
      </c>
      <c r="AI193">
        <f>AJ192</f>
        <v>1057.44</v>
      </c>
      <c r="AJ193">
        <v>1067.27</v>
      </c>
      <c r="AK193">
        <f t="shared" si="65"/>
        <v>46.889999999999645</v>
      </c>
      <c r="AL193">
        <f t="shared" si="66"/>
        <v>1.5629999999999882</v>
      </c>
      <c r="AM193">
        <f>IF(M193="","",IF(K193="",0,VLOOKUP(N193-1,'DJU NANTES'!$A$5:$C$3900,3))-IF(BDD!K193="",0,VLOOKUP(BDD!M193-1,'DJU NANTES'!$A$5:$C$3901,3)))</f>
        <v>212</v>
      </c>
    </row>
    <row r="194" spans="1:39">
      <c r="A194">
        <v>1</v>
      </c>
      <c r="B194" s="10" t="s">
        <v>77</v>
      </c>
      <c r="C194" t="s">
        <v>78</v>
      </c>
      <c r="D194" t="s">
        <v>57</v>
      </c>
      <c r="E194" s="13">
        <v>2023</v>
      </c>
      <c r="F194" s="12" t="s">
        <v>43</v>
      </c>
      <c r="H194" s="10">
        <v>1915</v>
      </c>
      <c r="I194">
        <v>80</v>
      </c>
      <c r="K194" t="s">
        <v>31</v>
      </c>
      <c r="L194" s="1">
        <v>45261</v>
      </c>
      <c r="M194" s="11">
        <f t="shared" ref="M194:M195" si="67">N193</f>
        <v>45260</v>
      </c>
      <c r="N194" s="11">
        <v>45291</v>
      </c>
      <c r="O194">
        <f t="shared" si="55"/>
        <v>31</v>
      </c>
      <c r="P194" s="57">
        <f>Q193</f>
        <v>16400.900000000001</v>
      </c>
      <c r="Q194" s="57">
        <v>16650</v>
      </c>
      <c r="X194" s="31">
        <v>1</v>
      </c>
      <c r="Z194" s="26">
        <f t="shared" si="57"/>
        <v>249.09999999999854</v>
      </c>
      <c r="AA194">
        <f t="shared" ref="AA194:AA195" si="68">AB193</f>
        <v>137.13999999999999</v>
      </c>
      <c r="AB194" s="59">
        <v>141</v>
      </c>
      <c r="AC194">
        <f t="shared" ref="AC194:AC195" si="69">AD193</f>
        <v>125.82</v>
      </c>
      <c r="AD194" s="59">
        <v>127</v>
      </c>
      <c r="AE194">
        <f t="shared" ref="AE194:AE195" si="70">AF193</f>
        <v>1619.1</v>
      </c>
      <c r="AF194" s="59">
        <v>1638</v>
      </c>
      <c r="AG194">
        <f t="shared" ref="AG194:AG195" si="71">AH193</f>
        <v>1360.61</v>
      </c>
      <c r="AH194" s="59">
        <v>1379</v>
      </c>
      <c r="AI194">
        <f t="shared" ref="AI194:AI195" si="72">AJ193</f>
        <v>1067.27</v>
      </c>
      <c r="AJ194" s="59">
        <v>1081</v>
      </c>
      <c r="AK194">
        <f t="shared" si="65"/>
        <v>56.060000000000173</v>
      </c>
      <c r="AL194">
        <f t="shared" si="66"/>
        <v>1.8083870967741991</v>
      </c>
      <c r="AM194">
        <f>IF(M194="","",IF(K194="",0,VLOOKUP(N194-1,'DJU NANTES'!$A$5:$C$3900,3))-IF(BDD!K194="",0,VLOOKUP(BDD!M194-1,'DJU NANTES'!$A$5:$C$3901,3)))</f>
        <v>278</v>
      </c>
    </row>
    <row r="195" spans="1:39">
      <c r="A195">
        <v>1</v>
      </c>
      <c r="B195" s="10" t="s">
        <v>77</v>
      </c>
      <c r="C195" t="s">
        <v>78</v>
      </c>
      <c r="D195" t="s">
        <v>57</v>
      </c>
      <c r="E195" s="13">
        <v>2024</v>
      </c>
      <c r="F195" s="12" t="s">
        <v>43</v>
      </c>
      <c r="H195" s="10">
        <v>1915</v>
      </c>
      <c r="I195">
        <v>81</v>
      </c>
      <c r="K195" t="s">
        <v>31</v>
      </c>
      <c r="L195" s="1">
        <v>45292</v>
      </c>
      <c r="M195" s="11">
        <f t="shared" si="67"/>
        <v>45291</v>
      </c>
      <c r="N195" s="11">
        <v>45322</v>
      </c>
      <c r="O195">
        <f t="shared" si="55"/>
        <v>31</v>
      </c>
      <c r="P195" s="57">
        <f t="shared" si="64"/>
        <v>16650</v>
      </c>
      <c r="Q195" s="57">
        <v>16934.5</v>
      </c>
      <c r="X195" s="31">
        <v>1</v>
      </c>
      <c r="Z195" s="26">
        <f t="shared" si="57"/>
        <v>284.5</v>
      </c>
      <c r="AA195">
        <f t="shared" si="68"/>
        <v>141</v>
      </c>
      <c r="AB195">
        <v>145.16999999999999</v>
      </c>
      <c r="AC195">
        <f t="shared" si="69"/>
        <v>127</v>
      </c>
      <c r="AD195">
        <v>128.13</v>
      </c>
      <c r="AE195">
        <f t="shared" si="70"/>
        <v>1638</v>
      </c>
      <c r="AF195">
        <v>1658.26</v>
      </c>
      <c r="AG195">
        <f t="shared" si="71"/>
        <v>1379</v>
      </c>
      <c r="AH195">
        <v>1397.93</v>
      </c>
      <c r="AI195">
        <f t="shared" si="72"/>
        <v>1081</v>
      </c>
      <c r="AJ195">
        <v>1095.8</v>
      </c>
      <c r="AK195">
        <f t="shared" si="65"/>
        <v>59.289999999999964</v>
      </c>
      <c r="AL195">
        <f t="shared" si="66"/>
        <v>1.9125806451612892</v>
      </c>
      <c r="AM195">
        <f>IF(M195="","",IF(K195="",0,VLOOKUP(N195-1,'DJU NANTES'!$A$5:$C$3900,3))-IF(BDD!K195="",0,VLOOKUP(BDD!M195-1,'DJU NANTES'!$A$5:$C$3901,3)))</f>
        <v>350</v>
      </c>
    </row>
    <row r="196" spans="1:39">
      <c r="A196">
        <v>1</v>
      </c>
      <c r="B196" s="10" t="s">
        <v>77</v>
      </c>
      <c r="C196" t="s">
        <v>78</v>
      </c>
      <c r="D196" t="s">
        <v>57</v>
      </c>
      <c r="E196" s="13">
        <v>2024</v>
      </c>
      <c r="F196" s="12" t="s">
        <v>43</v>
      </c>
      <c r="H196" s="10">
        <v>1915</v>
      </c>
      <c r="I196">
        <v>82</v>
      </c>
      <c r="K196" t="s">
        <v>31</v>
      </c>
      <c r="L196" s="1">
        <v>45323</v>
      </c>
      <c r="M196" s="11">
        <f>N195</f>
        <v>45322</v>
      </c>
      <c r="N196" s="11">
        <v>45351</v>
      </c>
      <c r="O196">
        <f t="shared" si="55"/>
        <v>29</v>
      </c>
      <c r="P196" s="57">
        <f>Q195</f>
        <v>16934.5</v>
      </c>
      <c r="Q196" s="57">
        <v>17118.7</v>
      </c>
      <c r="X196" s="31">
        <v>1</v>
      </c>
      <c r="Z196" s="26">
        <f t="shared" si="57"/>
        <v>184.20000000000073</v>
      </c>
      <c r="AA196">
        <f>AB195</f>
        <v>145.16999999999999</v>
      </c>
      <c r="AB196">
        <v>148.87</v>
      </c>
      <c r="AC196">
        <f>AD195</f>
        <v>128.13</v>
      </c>
      <c r="AD196">
        <v>129.34</v>
      </c>
      <c r="AE196">
        <f>AF195</f>
        <v>1658.26</v>
      </c>
      <c r="AF196">
        <v>1676.55</v>
      </c>
      <c r="AG196">
        <f>AH195</f>
        <v>1397.93</v>
      </c>
      <c r="AH196">
        <v>1415.58</v>
      </c>
      <c r="AI196">
        <f>AJ195</f>
        <v>1095.8</v>
      </c>
      <c r="AJ196">
        <v>1109.02</v>
      </c>
      <c r="AK196">
        <f t="shared" si="62"/>
        <v>54.069999999999936</v>
      </c>
      <c r="AL196">
        <f t="shared" si="50"/>
        <v>1.8644827586206874</v>
      </c>
      <c r="AM196">
        <f>IF(M196="","",IF(K196="",0,VLOOKUP(N196-1,'DJU NANTES'!$A$5:$C$3900,3))-IF(BDD!K196="",0,VLOOKUP(BDD!M196-1,'DJU NANTES'!$A$5:$C$3901,3)))</f>
        <v>226</v>
      </c>
    </row>
    <row r="197" spans="1:39">
      <c r="A197">
        <v>1</v>
      </c>
      <c r="B197" s="10" t="s">
        <v>77</v>
      </c>
      <c r="C197" t="s">
        <v>78</v>
      </c>
      <c r="D197" t="s">
        <v>57</v>
      </c>
      <c r="E197" s="13">
        <v>2024</v>
      </c>
      <c r="F197" s="12" t="s">
        <v>43</v>
      </c>
      <c r="H197" s="10">
        <v>1915</v>
      </c>
      <c r="I197">
        <v>83</v>
      </c>
      <c r="K197" t="s">
        <v>31</v>
      </c>
      <c r="L197" s="1">
        <v>45352</v>
      </c>
      <c r="M197" s="11">
        <f t="shared" ref="M197:M205" si="73">N196</f>
        <v>45351</v>
      </c>
      <c r="N197" s="11">
        <v>45382</v>
      </c>
      <c r="O197">
        <f t="shared" si="55"/>
        <v>31</v>
      </c>
      <c r="P197" s="57">
        <f t="shared" ref="P197:P207" si="74">Q196</f>
        <v>17118.7</v>
      </c>
      <c r="Q197" s="57">
        <v>17308.2</v>
      </c>
      <c r="X197" s="31">
        <v>1</v>
      </c>
      <c r="Z197" s="26">
        <f t="shared" si="57"/>
        <v>189.5</v>
      </c>
      <c r="AA197">
        <f t="shared" ref="AA197:AI207" si="75">AB196</f>
        <v>148.87</v>
      </c>
      <c r="AB197">
        <v>152.52000000000001</v>
      </c>
      <c r="AC197">
        <f t="shared" si="75"/>
        <v>129.34</v>
      </c>
      <c r="AD197">
        <v>130.55000000000001</v>
      </c>
      <c r="AE197">
        <f t="shared" si="75"/>
        <v>1676.55</v>
      </c>
      <c r="AF197">
        <v>1696.24</v>
      </c>
      <c r="AG197">
        <f t="shared" si="75"/>
        <v>1415.58</v>
      </c>
      <c r="AH197">
        <v>1433.17</v>
      </c>
      <c r="AI197">
        <f t="shared" si="75"/>
        <v>1109.02</v>
      </c>
      <c r="AJ197">
        <v>1122.4000000000001</v>
      </c>
      <c r="AK197">
        <f t="shared" si="62"/>
        <v>55.520000000000209</v>
      </c>
      <c r="AL197">
        <f t="shared" si="50"/>
        <v>1.7909677419354906</v>
      </c>
      <c r="AM197">
        <f>IF(M197="","",IF(K197="",0,VLOOKUP(N197-1,'DJU NANTES'!$A$5:$C$3900,3))-IF(BDD!K197="",0,VLOOKUP(BDD!M197-1,'DJU NANTES'!$A$5:$C$3901,3)))</f>
        <v>248</v>
      </c>
    </row>
    <row r="198" spans="1:39">
      <c r="A198">
        <v>1</v>
      </c>
      <c r="B198" s="10" t="s">
        <v>77</v>
      </c>
      <c r="C198" t="s">
        <v>78</v>
      </c>
      <c r="D198" t="s">
        <v>57</v>
      </c>
      <c r="E198" s="13">
        <v>2024</v>
      </c>
      <c r="F198" s="12" t="s">
        <v>43</v>
      </c>
      <c r="H198" s="10">
        <v>1915</v>
      </c>
      <c r="I198">
        <v>84</v>
      </c>
      <c r="K198" t="s">
        <v>31</v>
      </c>
      <c r="L198" s="1">
        <v>45383</v>
      </c>
      <c r="M198" s="11">
        <f t="shared" si="73"/>
        <v>45382</v>
      </c>
      <c r="N198" s="11">
        <v>45412</v>
      </c>
      <c r="O198">
        <f t="shared" si="55"/>
        <v>30</v>
      </c>
      <c r="P198" s="57">
        <f t="shared" si="74"/>
        <v>17308.2</v>
      </c>
      <c r="Q198" s="57">
        <v>17445.3</v>
      </c>
      <c r="X198" s="31">
        <v>1</v>
      </c>
      <c r="Z198" s="26">
        <f t="shared" si="57"/>
        <v>137.09999999999854</v>
      </c>
      <c r="AA198">
        <f t="shared" si="75"/>
        <v>152.52000000000001</v>
      </c>
      <c r="AB198">
        <v>155.94999999999999</v>
      </c>
      <c r="AC198">
        <f t="shared" si="75"/>
        <v>130.55000000000001</v>
      </c>
      <c r="AD198">
        <v>131.76</v>
      </c>
      <c r="AE198">
        <f t="shared" si="75"/>
        <v>1696.24</v>
      </c>
      <c r="AF198">
        <v>1710.66</v>
      </c>
      <c r="AG198">
        <f t="shared" si="75"/>
        <v>1433.17</v>
      </c>
      <c r="AH198">
        <v>1446.34</v>
      </c>
      <c r="AI198">
        <f t="shared" si="75"/>
        <v>1122.4000000000001</v>
      </c>
      <c r="AJ198">
        <v>1134.0899999999999</v>
      </c>
      <c r="AK198">
        <f t="shared" si="62"/>
        <v>43.919999999999618</v>
      </c>
      <c r="AL198">
        <f t="shared" si="50"/>
        <v>1.4639999999999873</v>
      </c>
      <c r="AM198">
        <f>IF(M198="","",IF(K198="",0,VLOOKUP(N198-1,'DJU NANTES'!$A$5:$C$3900,3))-IF(BDD!K198="",0,VLOOKUP(BDD!M198-1,'DJU NANTES'!$A$5:$C$3901,3)))</f>
        <v>189</v>
      </c>
    </row>
    <row r="199" spans="1:39">
      <c r="A199">
        <v>1</v>
      </c>
      <c r="B199" s="10" t="s">
        <v>77</v>
      </c>
      <c r="C199" t="s">
        <v>78</v>
      </c>
      <c r="D199" t="s">
        <v>57</v>
      </c>
      <c r="E199" s="13">
        <v>2024</v>
      </c>
      <c r="F199" s="12" t="s">
        <v>43</v>
      </c>
      <c r="H199" s="10">
        <v>1915</v>
      </c>
      <c r="I199">
        <v>85</v>
      </c>
      <c r="K199" t="s">
        <v>31</v>
      </c>
      <c r="L199" s="1" t="s">
        <v>52</v>
      </c>
      <c r="M199" s="11">
        <f t="shared" si="73"/>
        <v>45412</v>
      </c>
      <c r="N199" s="58">
        <v>45430</v>
      </c>
      <c r="O199">
        <f t="shared" si="55"/>
        <v>18</v>
      </c>
      <c r="P199" s="57">
        <f t="shared" si="74"/>
        <v>17445.3</v>
      </c>
      <c r="Q199" s="57">
        <v>17507</v>
      </c>
      <c r="X199" s="31">
        <v>1</v>
      </c>
      <c r="Z199" s="26">
        <f t="shared" si="57"/>
        <v>61.700000000000728</v>
      </c>
      <c r="AA199">
        <f t="shared" si="75"/>
        <v>155.94999999999999</v>
      </c>
      <c r="AB199" s="59">
        <v>157</v>
      </c>
      <c r="AC199">
        <f t="shared" si="75"/>
        <v>131.76</v>
      </c>
      <c r="AD199" s="59">
        <v>132</v>
      </c>
      <c r="AE199">
        <f t="shared" si="75"/>
        <v>1710.66</v>
      </c>
      <c r="AF199" s="59">
        <v>1718</v>
      </c>
      <c r="AG199">
        <f t="shared" si="75"/>
        <v>1446.34</v>
      </c>
      <c r="AH199" s="59">
        <v>1453</v>
      </c>
      <c r="AI199">
        <f t="shared" si="75"/>
        <v>1134.0899999999999</v>
      </c>
      <c r="AJ199" s="59">
        <v>1140</v>
      </c>
      <c r="AK199">
        <f t="shared" si="62"/>
        <v>21.200000000000045</v>
      </c>
      <c r="AL199">
        <f t="shared" si="50"/>
        <v>1.1777777777777803</v>
      </c>
      <c r="AM199">
        <f>IF(M199="","",IF(K199="",0,VLOOKUP(N199-1,'DJU NANTES'!$A$5:$C$3900,3))-IF(BDD!K199="",0,VLOOKUP(BDD!M199-1,'DJU NANTES'!$A$5:$C$3901,3)))</f>
        <v>75</v>
      </c>
    </row>
    <row r="200" spans="1:39">
      <c r="A200">
        <v>1</v>
      </c>
      <c r="B200" s="10" t="s">
        <v>77</v>
      </c>
      <c r="C200" t="s">
        <v>78</v>
      </c>
      <c r="D200" t="s">
        <v>57</v>
      </c>
      <c r="E200" s="13">
        <v>2024</v>
      </c>
      <c r="F200" s="12" t="s">
        <v>43</v>
      </c>
      <c r="H200" s="10">
        <v>1915</v>
      </c>
      <c r="I200">
        <v>86</v>
      </c>
      <c r="L200" s="1">
        <v>45413</v>
      </c>
      <c r="M200" s="11">
        <f t="shared" si="73"/>
        <v>45430</v>
      </c>
      <c r="N200" s="11">
        <v>45443</v>
      </c>
      <c r="O200">
        <f t="shared" si="55"/>
        <v>13</v>
      </c>
      <c r="P200" s="57">
        <f t="shared" si="74"/>
        <v>17507</v>
      </c>
      <c r="Q200" s="57">
        <v>17507</v>
      </c>
      <c r="X200" s="31">
        <v>1</v>
      </c>
      <c r="Z200" s="26">
        <f t="shared" si="57"/>
        <v>0</v>
      </c>
      <c r="AA200">
        <f t="shared" si="75"/>
        <v>157</v>
      </c>
      <c r="AB200">
        <v>159.19999999999999</v>
      </c>
      <c r="AC200">
        <f t="shared" si="75"/>
        <v>132</v>
      </c>
      <c r="AD200">
        <v>132.97</v>
      </c>
      <c r="AE200">
        <f t="shared" si="75"/>
        <v>1718</v>
      </c>
      <c r="AF200">
        <v>1723.48</v>
      </c>
      <c r="AG200">
        <f t="shared" si="75"/>
        <v>1453</v>
      </c>
      <c r="AH200">
        <v>1459.07</v>
      </c>
      <c r="AI200">
        <f t="shared" si="75"/>
        <v>1140</v>
      </c>
      <c r="AJ200">
        <v>1145.48</v>
      </c>
      <c r="AK200">
        <f t="shared" si="62"/>
        <v>20.200000000000045</v>
      </c>
      <c r="AL200">
        <f t="shared" si="50"/>
        <v>1.5538461538461574</v>
      </c>
      <c r="AM200">
        <f>IF(M200="","",IF(K200="",0,VLOOKUP(N200-1,'DJU NANTES'!$A$5:$C$3900,3))-IF(BDD!K200="",0,VLOOKUP(BDD!M200-1,'DJU NANTES'!$A$5:$C$3901,3)))</f>
        <v>0</v>
      </c>
    </row>
    <row r="201" spans="1:39">
      <c r="A201">
        <v>1</v>
      </c>
      <c r="B201" s="10" t="s">
        <v>77</v>
      </c>
      <c r="C201" t="s">
        <v>78</v>
      </c>
      <c r="D201" t="s">
        <v>57</v>
      </c>
      <c r="E201" s="13">
        <v>2024</v>
      </c>
      <c r="F201" s="12" t="s">
        <v>43</v>
      </c>
      <c r="H201" s="10">
        <v>1915</v>
      </c>
      <c r="I201">
        <v>87</v>
      </c>
      <c r="L201" s="1">
        <v>45444</v>
      </c>
      <c r="M201" s="11">
        <f t="shared" si="73"/>
        <v>45443</v>
      </c>
      <c r="N201" s="11">
        <v>45473</v>
      </c>
      <c r="O201">
        <f t="shared" si="55"/>
        <v>30</v>
      </c>
      <c r="P201" s="57">
        <f t="shared" si="74"/>
        <v>17507</v>
      </c>
      <c r="Q201" s="57">
        <v>17507</v>
      </c>
      <c r="X201" s="31">
        <v>1</v>
      </c>
      <c r="Z201" s="26">
        <f t="shared" si="57"/>
        <v>0</v>
      </c>
      <c r="AA201">
        <f t="shared" si="75"/>
        <v>159.19999999999999</v>
      </c>
      <c r="AB201">
        <v>161.97999999999999</v>
      </c>
      <c r="AC201">
        <f t="shared" si="75"/>
        <v>132.97</v>
      </c>
      <c r="AD201">
        <v>133.77000000000001</v>
      </c>
      <c r="AE201">
        <f t="shared" si="75"/>
        <v>1723.48</v>
      </c>
      <c r="AF201">
        <v>1733.36</v>
      </c>
      <c r="AG201">
        <f t="shared" si="75"/>
        <v>1459.07</v>
      </c>
      <c r="AH201">
        <v>1470.65</v>
      </c>
      <c r="AI201">
        <f t="shared" si="75"/>
        <v>1145.48</v>
      </c>
      <c r="AJ201">
        <v>1155.1199999999999</v>
      </c>
      <c r="AK201">
        <f t="shared" si="62"/>
        <v>34.679999999999836</v>
      </c>
      <c r="AL201">
        <f t="shared" si="50"/>
        <v>1.1559999999999946</v>
      </c>
      <c r="AM201">
        <f>IF(M201="","",IF(K201="",0,VLOOKUP(N201-1,'DJU NANTES'!$A$5:$C$3900,3))-IF(BDD!K201="",0,VLOOKUP(BDD!M201-1,'DJU NANTES'!$A$5:$C$3901,3)))</f>
        <v>0</v>
      </c>
    </row>
    <row r="202" spans="1:39">
      <c r="A202">
        <v>1</v>
      </c>
      <c r="B202" s="10" t="s">
        <v>77</v>
      </c>
      <c r="C202" t="s">
        <v>78</v>
      </c>
      <c r="D202" t="s">
        <v>58</v>
      </c>
      <c r="E202" s="13">
        <v>2024</v>
      </c>
      <c r="F202" s="12" t="s">
        <v>43</v>
      </c>
      <c r="H202" s="10">
        <v>1915</v>
      </c>
      <c r="I202">
        <v>88</v>
      </c>
      <c r="L202" s="1">
        <v>45474</v>
      </c>
      <c r="M202" s="11">
        <f t="shared" si="73"/>
        <v>45473</v>
      </c>
      <c r="N202" s="11">
        <v>45504</v>
      </c>
      <c r="O202">
        <f t="shared" si="55"/>
        <v>31</v>
      </c>
      <c r="P202" s="57">
        <f t="shared" si="74"/>
        <v>17507</v>
      </c>
      <c r="Q202" s="57">
        <v>17507</v>
      </c>
      <c r="X202" s="31">
        <v>1</v>
      </c>
      <c r="Z202" s="26">
        <f t="shared" si="57"/>
        <v>0</v>
      </c>
      <c r="AA202">
        <f t="shared" si="75"/>
        <v>161.97999999999999</v>
      </c>
      <c r="AB202" s="54">
        <v>164.75</v>
      </c>
      <c r="AC202">
        <f t="shared" si="75"/>
        <v>133.77000000000001</v>
      </c>
      <c r="AD202" s="54">
        <v>134.53</v>
      </c>
      <c r="AE202">
        <f t="shared" si="75"/>
        <v>1733.36</v>
      </c>
      <c r="AF202" s="54">
        <v>1741.95</v>
      </c>
      <c r="AG202">
        <f t="shared" si="75"/>
        <v>1470.65</v>
      </c>
      <c r="AH202" s="54">
        <v>1481.4</v>
      </c>
      <c r="AI202">
        <f t="shared" si="75"/>
        <v>1155.1199999999999</v>
      </c>
      <c r="AJ202" s="54">
        <v>1165</v>
      </c>
      <c r="AK202">
        <f t="shared" si="62"/>
        <v>32.750000000000227</v>
      </c>
      <c r="AL202">
        <f t="shared" si="50"/>
        <v>1.0564516129032331</v>
      </c>
      <c r="AM202">
        <f>IF(M202="","",IF(K202="",0,VLOOKUP(N202-1,'DJU NANTES'!$A$5:$C$3900,3))-IF(BDD!K202="",0,VLOOKUP(BDD!M202-1,'DJU NANTES'!$A$5:$C$3901,3)))</f>
        <v>0</v>
      </c>
    </row>
    <row r="203" spans="1:39">
      <c r="A203">
        <v>1</v>
      </c>
      <c r="B203" s="10" t="s">
        <v>77</v>
      </c>
      <c r="C203" t="s">
        <v>78</v>
      </c>
      <c r="D203" t="s">
        <v>58</v>
      </c>
      <c r="E203" s="13">
        <v>2024</v>
      </c>
      <c r="F203" s="12" t="s">
        <v>43</v>
      </c>
      <c r="H203" s="10">
        <v>1915</v>
      </c>
      <c r="I203">
        <v>89</v>
      </c>
      <c r="L203" s="1">
        <v>45505</v>
      </c>
      <c r="M203" s="11">
        <f t="shared" si="73"/>
        <v>45504</v>
      </c>
      <c r="N203" s="11">
        <v>45535</v>
      </c>
      <c r="O203">
        <f t="shared" si="55"/>
        <v>31</v>
      </c>
      <c r="P203" s="57">
        <f t="shared" si="74"/>
        <v>17507</v>
      </c>
      <c r="Q203" s="57">
        <v>17507</v>
      </c>
      <c r="X203" s="31">
        <v>1</v>
      </c>
      <c r="Z203" s="26">
        <f t="shared" si="57"/>
        <v>0</v>
      </c>
      <c r="AA203">
        <f t="shared" si="75"/>
        <v>164.75</v>
      </c>
      <c r="AB203" s="54">
        <v>167.41</v>
      </c>
      <c r="AC203">
        <f t="shared" si="75"/>
        <v>134.53</v>
      </c>
      <c r="AD203" s="54">
        <v>135.46</v>
      </c>
      <c r="AE203">
        <f t="shared" si="75"/>
        <v>1741.95</v>
      </c>
      <c r="AF203" s="54">
        <v>1750.63</v>
      </c>
      <c r="AG203">
        <f t="shared" si="75"/>
        <v>1481.4</v>
      </c>
      <c r="AH203" s="54">
        <v>1492.23</v>
      </c>
      <c r="AI203">
        <f t="shared" si="75"/>
        <v>1165</v>
      </c>
      <c r="AJ203" s="54">
        <v>1175</v>
      </c>
      <c r="AK203">
        <f t="shared" si="62"/>
        <v>33.099999999999909</v>
      </c>
      <c r="AL203">
        <f t="shared" si="50"/>
        <v>1.067741935483868</v>
      </c>
      <c r="AM203">
        <f>IF(M203="","",IF(K203="",0,VLOOKUP(N203-1,'DJU NANTES'!$A$5:$C$3900,3))-IF(BDD!K203="",0,VLOOKUP(BDD!M203-1,'DJU NANTES'!$A$5:$C$3901,3)))</f>
        <v>0</v>
      </c>
    </row>
    <row r="204" spans="1:39">
      <c r="A204">
        <v>1</v>
      </c>
      <c r="B204" s="10" t="s">
        <v>77</v>
      </c>
      <c r="C204" t="s">
        <v>78</v>
      </c>
      <c r="D204" t="s">
        <v>58</v>
      </c>
      <c r="E204" s="13">
        <v>2024</v>
      </c>
      <c r="F204" s="12" t="s">
        <v>43</v>
      </c>
      <c r="H204" s="10">
        <v>1915</v>
      </c>
      <c r="I204">
        <v>90</v>
      </c>
      <c r="L204" s="1">
        <v>45536</v>
      </c>
      <c r="M204" s="11">
        <f t="shared" si="73"/>
        <v>45535</v>
      </c>
      <c r="N204" s="11">
        <v>45565</v>
      </c>
      <c r="O204">
        <f t="shared" si="55"/>
        <v>30</v>
      </c>
      <c r="P204" s="57">
        <f t="shared" si="74"/>
        <v>17507</v>
      </c>
      <c r="Q204" s="57">
        <v>17507</v>
      </c>
      <c r="X204" s="31">
        <v>1</v>
      </c>
      <c r="Z204" s="26">
        <f t="shared" si="57"/>
        <v>0</v>
      </c>
      <c r="AA204">
        <f t="shared" si="75"/>
        <v>167.41</v>
      </c>
      <c r="AB204">
        <v>168</v>
      </c>
      <c r="AC204">
        <f t="shared" si="75"/>
        <v>135.46</v>
      </c>
      <c r="AD204">
        <v>135.80000000000001</v>
      </c>
      <c r="AE204">
        <f t="shared" si="75"/>
        <v>1750.63</v>
      </c>
      <c r="AF204">
        <v>1762</v>
      </c>
      <c r="AG204">
        <f t="shared" si="75"/>
        <v>1492.23</v>
      </c>
      <c r="AH204">
        <v>1515</v>
      </c>
      <c r="AI204">
        <f t="shared" si="75"/>
        <v>1175</v>
      </c>
      <c r="AJ204">
        <v>1185</v>
      </c>
      <c r="AK204">
        <f t="shared" si="62"/>
        <v>45.069999999999936</v>
      </c>
      <c r="AL204">
        <f t="shared" si="50"/>
        <v>1.5023333333333313</v>
      </c>
      <c r="AM204">
        <f>IF(M204="","",IF(K204="",0,VLOOKUP(N204-1,'DJU NANTES'!$A$5:$C$3900,3))-IF(BDD!K204="",0,VLOOKUP(BDD!M204-1,'DJU NANTES'!$A$5:$C$3901,3)))</f>
        <v>0</v>
      </c>
    </row>
    <row r="205" spans="1:39">
      <c r="A205">
        <v>1</v>
      </c>
      <c r="B205" s="10" t="s">
        <v>77</v>
      </c>
      <c r="C205" t="s">
        <v>78</v>
      </c>
      <c r="D205" t="s">
        <v>58</v>
      </c>
      <c r="E205" s="13">
        <v>2024</v>
      </c>
      <c r="F205" s="12" t="s">
        <v>43</v>
      </c>
      <c r="H205" s="10">
        <v>1915</v>
      </c>
      <c r="I205">
        <v>91</v>
      </c>
      <c r="L205" s="1" t="s">
        <v>49</v>
      </c>
      <c r="M205" s="11">
        <f t="shared" si="73"/>
        <v>45565</v>
      </c>
      <c r="N205" s="11">
        <v>45577</v>
      </c>
      <c r="O205">
        <f t="shared" si="55"/>
        <v>12</v>
      </c>
      <c r="P205" s="57">
        <f t="shared" si="74"/>
        <v>17507</v>
      </c>
      <c r="Q205" s="57">
        <v>17512</v>
      </c>
      <c r="X205" s="31">
        <v>1</v>
      </c>
      <c r="Z205" s="26">
        <f t="shared" si="57"/>
        <v>5</v>
      </c>
      <c r="AA205">
        <f t="shared" si="75"/>
        <v>168</v>
      </c>
      <c r="AB205" s="59">
        <v>171</v>
      </c>
      <c r="AC205">
        <f t="shared" si="75"/>
        <v>135.80000000000001</v>
      </c>
      <c r="AD205" s="59">
        <v>136</v>
      </c>
      <c r="AE205">
        <f t="shared" si="75"/>
        <v>1762</v>
      </c>
      <c r="AF205" s="59">
        <v>1771</v>
      </c>
      <c r="AG205">
        <f t="shared" si="75"/>
        <v>1515</v>
      </c>
      <c r="AH205" s="59">
        <v>1515</v>
      </c>
      <c r="AI205">
        <f t="shared" si="75"/>
        <v>1185</v>
      </c>
      <c r="AJ205" s="59">
        <v>1190</v>
      </c>
      <c r="AK205">
        <f t="shared" si="62"/>
        <v>17.200000000000045</v>
      </c>
      <c r="AL205">
        <f t="shared" si="50"/>
        <v>1.4333333333333371</v>
      </c>
      <c r="AM205">
        <f>IF(M205="","",IF(K205="",0,VLOOKUP(N205-1,'DJU NANTES'!$A$5:$C$3900,3))-IF(BDD!K205="",0,VLOOKUP(BDD!M205-1,'DJU NANTES'!$A$5:$C$3901,3)))</f>
        <v>0</v>
      </c>
    </row>
    <row r="206" spans="1:39">
      <c r="A206">
        <v>1</v>
      </c>
      <c r="B206" s="10" t="s">
        <v>77</v>
      </c>
      <c r="C206" t="s">
        <v>78</v>
      </c>
      <c r="D206" t="s">
        <v>58</v>
      </c>
      <c r="E206" s="13">
        <v>2024</v>
      </c>
      <c r="F206" s="12" t="s">
        <v>43</v>
      </c>
      <c r="H206" s="10">
        <v>1915</v>
      </c>
      <c r="I206">
        <v>92</v>
      </c>
      <c r="K206" t="s">
        <v>31</v>
      </c>
      <c r="L206" s="1">
        <v>45597</v>
      </c>
      <c r="M206" s="58">
        <f>N205</f>
        <v>45577</v>
      </c>
      <c r="N206" s="11">
        <v>45626</v>
      </c>
      <c r="O206">
        <f t="shared" si="55"/>
        <v>49</v>
      </c>
      <c r="P206" s="57">
        <f t="shared" si="74"/>
        <v>17512</v>
      </c>
      <c r="Q206" s="57">
        <v>17769.5</v>
      </c>
      <c r="X206" s="31">
        <v>1</v>
      </c>
      <c r="Z206" s="26">
        <f t="shared" si="57"/>
        <v>257.5</v>
      </c>
      <c r="AA206">
        <f t="shared" si="75"/>
        <v>171</v>
      </c>
      <c r="AB206">
        <v>176.45</v>
      </c>
      <c r="AC206">
        <f t="shared" si="75"/>
        <v>136</v>
      </c>
      <c r="AD206">
        <v>138.26</v>
      </c>
      <c r="AE206">
        <f t="shared" si="75"/>
        <v>1771</v>
      </c>
      <c r="AF206">
        <v>1800.65</v>
      </c>
      <c r="AG206">
        <f t="shared" si="75"/>
        <v>1515</v>
      </c>
      <c r="AH206">
        <v>1544.04</v>
      </c>
      <c r="AI206">
        <f t="shared" si="75"/>
        <v>1190</v>
      </c>
      <c r="AJ206">
        <v>1210.19</v>
      </c>
      <c r="AK206">
        <f t="shared" si="62"/>
        <v>86.590000000000146</v>
      </c>
      <c r="AL206">
        <f t="shared" si="50"/>
        <v>1.76714285714286</v>
      </c>
      <c r="AM206">
        <f>IF(M206="","",IF(K206="",0,VLOOKUP(N206-1,'DJU NANTES'!$A$5:$C$3900,3))-IF(BDD!K206="",0,VLOOKUP(BDD!M206-1,'DJU NANTES'!$A$5:$C$3901,3)))</f>
        <v>315</v>
      </c>
    </row>
    <row r="207" spans="1:39">
      <c r="A207">
        <v>1</v>
      </c>
      <c r="B207" s="10" t="s">
        <v>77</v>
      </c>
      <c r="C207" t="s">
        <v>78</v>
      </c>
      <c r="D207" t="s">
        <v>58</v>
      </c>
      <c r="E207" s="13">
        <v>2024</v>
      </c>
      <c r="F207" s="12" t="s">
        <v>43</v>
      </c>
      <c r="H207" s="10">
        <v>1915</v>
      </c>
      <c r="I207">
        <v>93</v>
      </c>
      <c r="K207" t="s">
        <v>31</v>
      </c>
      <c r="L207" s="1">
        <v>45627</v>
      </c>
      <c r="M207" s="11">
        <f>N206</f>
        <v>45626</v>
      </c>
      <c r="N207" s="11">
        <v>45657</v>
      </c>
      <c r="O207">
        <f t="shared" si="55"/>
        <v>31</v>
      </c>
      <c r="P207" s="57">
        <f t="shared" si="74"/>
        <v>17769.5</v>
      </c>
      <c r="Q207" s="57">
        <v>18021</v>
      </c>
      <c r="X207" s="31">
        <v>1</v>
      </c>
      <c r="Z207" s="26">
        <f t="shared" si="57"/>
        <v>251.5</v>
      </c>
      <c r="AA207">
        <f t="shared" si="75"/>
        <v>176.45</v>
      </c>
      <c r="AB207" s="59">
        <v>179</v>
      </c>
      <c r="AC207">
        <f t="shared" si="75"/>
        <v>138.26</v>
      </c>
      <c r="AD207" s="59">
        <v>139</v>
      </c>
      <c r="AE207">
        <f t="shared" si="75"/>
        <v>1800.65</v>
      </c>
      <c r="AF207" s="59">
        <v>1819</v>
      </c>
      <c r="AG207">
        <f t="shared" si="75"/>
        <v>1544.04</v>
      </c>
      <c r="AH207" s="59">
        <v>1563</v>
      </c>
      <c r="AI207">
        <f t="shared" si="75"/>
        <v>1210.19</v>
      </c>
      <c r="AJ207" s="59">
        <v>1222</v>
      </c>
      <c r="AK207">
        <f t="shared" si="62"/>
        <v>52.409999999999854</v>
      </c>
      <c r="AL207">
        <f t="shared" si="50"/>
        <v>1.6906451612903179</v>
      </c>
      <c r="AM207">
        <f>IF(M207="","",IF(K207="",0,VLOOKUP(N207-1,'DJU NANTES'!$A$5:$C$3900,3))-IF(BDD!K207="",0,VLOOKUP(BDD!M207-1,'DJU NANTES'!$A$5:$C$3901,3)))</f>
        <v>351</v>
      </c>
    </row>
    <row r="208" spans="1:39">
      <c r="A208">
        <v>1</v>
      </c>
      <c r="B208" s="10" t="s">
        <v>77</v>
      </c>
      <c r="C208" t="s">
        <v>78</v>
      </c>
      <c r="D208" t="s">
        <v>58</v>
      </c>
      <c r="E208" s="13">
        <v>2025</v>
      </c>
      <c r="F208" s="12" t="s">
        <v>43</v>
      </c>
      <c r="H208" s="10">
        <v>1915</v>
      </c>
      <c r="I208">
        <v>94</v>
      </c>
      <c r="K208" t="s">
        <v>31</v>
      </c>
      <c r="L208" s="1">
        <v>45658</v>
      </c>
      <c r="O208">
        <f t="shared" si="55"/>
        <v>0</v>
      </c>
      <c r="P208" s="57"/>
      <c r="Q208" s="36"/>
      <c r="X208" s="31">
        <v>1</v>
      </c>
      <c r="Z208" s="26">
        <f t="shared" si="57"/>
        <v>0</v>
      </c>
      <c r="AK208">
        <f t="shared" si="62"/>
        <v>0</v>
      </c>
      <c r="AL208" t="e">
        <f t="shared" si="50"/>
        <v>#DIV/0!</v>
      </c>
      <c r="AM208" t="str">
        <f>IF(M208="","",IF(K208="",0,VLOOKUP(N208-1,'DJU NANTES'!$A$5:$C$3900,3))-IF(BDD!K208="",0,VLOOKUP(BDD!M208-1,'DJU NANTES'!$A$5:$C$3901,3)))</f>
        <v/>
      </c>
    </row>
    <row r="209" spans="1:39">
      <c r="A209">
        <v>1</v>
      </c>
      <c r="B209" s="10" t="s">
        <v>77</v>
      </c>
      <c r="C209" t="s">
        <v>78</v>
      </c>
      <c r="D209" t="s">
        <v>58</v>
      </c>
      <c r="E209" s="13">
        <v>2025</v>
      </c>
      <c r="F209" s="12" t="s">
        <v>43</v>
      </c>
      <c r="H209" s="10">
        <v>1915</v>
      </c>
      <c r="I209">
        <v>95</v>
      </c>
      <c r="K209" t="s">
        <v>31</v>
      </c>
      <c r="L209" s="1">
        <v>45689</v>
      </c>
      <c r="O209">
        <f t="shared" si="55"/>
        <v>0</v>
      </c>
      <c r="P209" s="57"/>
      <c r="Q209" s="36"/>
      <c r="X209" s="31">
        <v>1</v>
      </c>
      <c r="Z209" s="26">
        <f t="shared" si="57"/>
        <v>0</v>
      </c>
      <c r="AK209">
        <f t="shared" si="62"/>
        <v>0</v>
      </c>
      <c r="AL209" t="e">
        <f t="shared" si="50"/>
        <v>#DIV/0!</v>
      </c>
      <c r="AM209" t="str">
        <f>IF(M209="","",IF(K209="",0,VLOOKUP(N209-1,'DJU NANTES'!$A$5:$C$3900,3))-IF(BDD!K209="",0,VLOOKUP(BDD!M209-1,'DJU NANTES'!$A$5:$C$3901,3)))</f>
        <v/>
      </c>
    </row>
    <row r="210" spans="1:39">
      <c r="A210">
        <v>1</v>
      </c>
      <c r="B210" s="10" t="s">
        <v>77</v>
      </c>
      <c r="C210" t="s">
        <v>78</v>
      </c>
      <c r="D210" t="s">
        <v>58</v>
      </c>
      <c r="E210" s="13">
        <v>2025</v>
      </c>
      <c r="F210" s="12" t="s">
        <v>43</v>
      </c>
      <c r="H210" s="10">
        <v>1915</v>
      </c>
      <c r="I210">
        <v>96</v>
      </c>
      <c r="K210" t="s">
        <v>31</v>
      </c>
      <c r="L210" s="1">
        <v>45717</v>
      </c>
      <c r="O210">
        <f t="shared" si="55"/>
        <v>0</v>
      </c>
      <c r="P210" s="36"/>
      <c r="Q210" s="36"/>
      <c r="X210" s="31">
        <v>1</v>
      </c>
      <c r="Z210" s="26">
        <f t="shared" si="57"/>
        <v>0</v>
      </c>
      <c r="AB210">
        <f>AB207-AB205+AB199-AB194</f>
        <v>24</v>
      </c>
      <c r="AD210">
        <f>AD207-AD205+AD199-AD194</f>
        <v>8</v>
      </c>
      <c r="AF210">
        <f>AF207-AF205+AF199-AF194</f>
        <v>128</v>
      </c>
      <c r="AH210">
        <f>AH207-AH205+AH199-AH194</f>
        <v>122</v>
      </c>
      <c r="AJ210">
        <f>AJ207-AJ205+AJ199-AJ194</f>
        <v>91</v>
      </c>
      <c r="AK210">
        <f t="shared" si="62"/>
        <v>373</v>
      </c>
      <c r="AL210" t="e">
        <f t="shared" si="50"/>
        <v>#DIV/0!</v>
      </c>
      <c r="AM210" t="str">
        <f>IF(M210="","",IF(K210="",0,VLOOKUP(N210-1,'DJU NANTES'!$A$5:$C$3900,3))-IF(BDD!K210="",0,VLOOKUP(BDD!M210-1,'DJU NANTES'!$A$5:$C$3901,3)))</f>
        <v/>
      </c>
    </row>
    <row r="211" spans="1:39">
      <c r="A211">
        <v>1</v>
      </c>
      <c r="B211" s="10" t="s">
        <v>77</v>
      </c>
      <c r="C211" t="s">
        <v>78</v>
      </c>
      <c r="D211" t="s">
        <v>58</v>
      </c>
      <c r="E211" s="13">
        <v>2025</v>
      </c>
      <c r="F211" s="12" t="s">
        <v>43</v>
      </c>
      <c r="H211" s="10">
        <v>1915</v>
      </c>
      <c r="I211">
        <v>97</v>
      </c>
      <c r="K211" t="s">
        <v>31</v>
      </c>
      <c r="L211" s="1">
        <v>45748</v>
      </c>
      <c r="O211">
        <f t="shared" si="55"/>
        <v>0</v>
      </c>
      <c r="P211" s="36"/>
      <c r="Q211" s="36"/>
      <c r="X211" s="31">
        <v>1</v>
      </c>
      <c r="Z211" s="26">
        <f t="shared" si="57"/>
        <v>0</v>
      </c>
      <c r="AK211">
        <f t="shared" si="62"/>
        <v>0</v>
      </c>
      <c r="AL211" t="e">
        <f t="shared" si="50"/>
        <v>#DIV/0!</v>
      </c>
      <c r="AM211" t="str">
        <f>IF(M211="","",IF(K211="",0,VLOOKUP(N211-1,'DJU NANTES'!$A$5:$C$3900,3))-IF(BDD!K211="",0,VLOOKUP(BDD!M211-1,'DJU NANTES'!$A$5:$C$3901,3)))</f>
        <v/>
      </c>
    </row>
    <row r="212" spans="1:39">
      <c r="A212">
        <v>1</v>
      </c>
      <c r="B212" s="10" t="s">
        <v>77</v>
      </c>
      <c r="C212" t="s">
        <v>78</v>
      </c>
      <c r="D212" t="s">
        <v>58</v>
      </c>
      <c r="E212" s="13">
        <v>2025</v>
      </c>
      <c r="F212" s="12" t="s">
        <v>43</v>
      </c>
      <c r="H212" s="10">
        <v>1915</v>
      </c>
      <c r="I212">
        <v>98</v>
      </c>
      <c r="K212" t="s">
        <v>31</v>
      </c>
      <c r="L212" s="1" t="s">
        <v>53</v>
      </c>
      <c r="O212">
        <f t="shared" si="55"/>
        <v>0</v>
      </c>
      <c r="P212" s="36"/>
      <c r="Q212" s="36"/>
      <c r="X212" s="31">
        <v>1</v>
      </c>
      <c r="Z212" s="26">
        <f t="shared" si="57"/>
        <v>0</v>
      </c>
      <c r="AK212">
        <f t="shared" si="62"/>
        <v>0</v>
      </c>
      <c r="AL212" t="e">
        <f t="shared" ref="AL212:AL220" si="76">AK212/O212</f>
        <v>#DIV/0!</v>
      </c>
      <c r="AM212" t="str">
        <f>IF(M212="","",IF(K212="",0,VLOOKUP(N212-1,'DJU NANTES'!$A$5:$C$3900,3))-IF(BDD!K212="",0,VLOOKUP(BDD!M212-1,'DJU NANTES'!$A$5:$C$3901,3)))</f>
        <v/>
      </c>
    </row>
    <row r="213" spans="1:39">
      <c r="A213">
        <v>1</v>
      </c>
      <c r="B213" s="10" t="s">
        <v>77</v>
      </c>
      <c r="C213" t="s">
        <v>78</v>
      </c>
      <c r="D213" t="s">
        <v>58</v>
      </c>
      <c r="E213" s="13">
        <v>2025</v>
      </c>
      <c r="F213" s="12" t="s">
        <v>43</v>
      </c>
      <c r="H213" s="10">
        <v>1915</v>
      </c>
      <c r="I213">
        <v>99</v>
      </c>
      <c r="L213" s="1">
        <v>45778</v>
      </c>
      <c r="O213">
        <f t="shared" si="55"/>
        <v>0</v>
      </c>
      <c r="P213" s="36"/>
      <c r="Q213" s="36"/>
      <c r="X213" s="31">
        <v>1</v>
      </c>
      <c r="Z213" s="26">
        <f t="shared" si="57"/>
        <v>0</v>
      </c>
      <c r="AK213">
        <f t="shared" si="62"/>
        <v>0</v>
      </c>
      <c r="AL213" t="e">
        <f t="shared" si="76"/>
        <v>#DIV/0!</v>
      </c>
      <c r="AM213" t="str">
        <f>IF(M213="","",IF(K213="",0,VLOOKUP(N213-1,'DJU NANTES'!$A$5:$C$3900,3))-IF(BDD!K213="",0,VLOOKUP(BDD!M213-1,'DJU NANTES'!$A$5:$C$3901,3)))</f>
        <v/>
      </c>
    </row>
    <row r="214" spans="1:39">
      <c r="A214">
        <v>1</v>
      </c>
      <c r="B214" s="10" t="s">
        <v>77</v>
      </c>
      <c r="C214" t="s">
        <v>78</v>
      </c>
      <c r="D214" t="s">
        <v>58</v>
      </c>
      <c r="E214" s="13">
        <v>2025</v>
      </c>
      <c r="F214" s="12" t="s">
        <v>43</v>
      </c>
      <c r="H214" s="10">
        <v>1915</v>
      </c>
      <c r="I214">
        <v>100</v>
      </c>
      <c r="L214" s="1">
        <v>45809</v>
      </c>
      <c r="O214">
        <f t="shared" si="55"/>
        <v>0</v>
      </c>
      <c r="P214" s="36"/>
      <c r="Q214" s="36"/>
      <c r="X214" s="31">
        <v>1</v>
      </c>
      <c r="Z214" s="26">
        <f t="shared" si="57"/>
        <v>0</v>
      </c>
      <c r="AK214">
        <f t="shared" si="62"/>
        <v>0</v>
      </c>
      <c r="AL214" t="e">
        <f t="shared" si="76"/>
        <v>#DIV/0!</v>
      </c>
      <c r="AM214" t="str">
        <f>IF(M214="","",IF(K214="",0,VLOOKUP(N214-1,'DJU NANTES'!$A$5:$C$3900,3))-IF(BDD!K214="",0,VLOOKUP(BDD!M214-1,'DJU NANTES'!$A$5:$C$3901,3)))</f>
        <v/>
      </c>
    </row>
    <row r="215" spans="1:39">
      <c r="A215">
        <v>1</v>
      </c>
      <c r="B215" s="10" t="s">
        <v>77</v>
      </c>
      <c r="C215" t="s">
        <v>78</v>
      </c>
      <c r="D215" t="s">
        <v>59</v>
      </c>
      <c r="E215" s="13">
        <v>2025</v>
      </c>
      <c r="F215" s="12" t="s">
        <v>43</v>
      </c>
      <c r="H215" s="10">
        <v>1915</v>
      </c>
      <c r="I215">
        <v>101</v>
      </c>
      <c r="L215" s="1">
        <v>45839</v>
      </c>
      <c r="O215">
        <f t="shared" si="55"/>
        <v>0</v>
      </c>
      <c r="P215" s="36"/>
      <c r="Q215" s="36"/>
      <c r="X215" s="31">
        <v>1</v>
      </c>
      <c r="Z215" s="26">
        <f t="shared" si="57"/>
        <v>0</v>
      </c>
      <c r="AK215">
        <f t="shared" si="62"/>
        <v>0</v>
      </c>
      <c r="AL215" t="e">
        <f t="shared" si="76"/>
        <v>#DIV/0!</v>
      </c>
      <c r="AM215" t="str">
        <f>IF(M215="","",IF(K215="",0,VLOOKUP(N215-1,'DJU NANTES'!$A$5:$C$3900,3))-IF(BDD!K215="",0,VLOOKUP(BDD!M215-1,'DJU NANTES'!$A$5:$C$3901,3)))</f>
        <v/>
      </c>
    </row>
    <row r="216" spans="1:39">
      <c r="A216">
        <v>1</v>
      </c>
      <c r="B216" s="10" t="s">
        <v>77</v>
      </c>
      <c r="C216" t="s">
        <v>78</v>
      </c>
      <c r="D216" t="s">
        <v>59</v>
      </c>
      <c r="E216" s="13">
        <v>2025</v>
      </c>
      <c r="F216" s="12" t="s">
        <v>43</v>
      </c>
      <c r="H216" s="10">
        <v>1915</v>
      </c>
      <c r="I216">
        <v>102</v>
      </c>
      <c r="L216" s="1">
        <v>45870</v>
      </c>
      <c r="O216">
        <f t="shared" si="55"/>
        <v>0</v>
      </c>
      <c r="P216" s="36"/>
      <c r="Q216" s="36"/>
      <c r="X216" s="31">
        <v>1</v>
      </c>
      <c r="Z216" s="26">
        <f t="shared" si="57"/>
        <v>0</v>
      </c>
      <c r="AK216">
        <f t="shared" si="62"/>
        <v>0</v>
      </c>
      <c r="AL216" t="e">
        <f t="shared" si="76"/>
        <v>#DIV/0!</v>
      </c>
      <c r="AM216" t="str">
        <f>IF(M216="","",IF(K216="",0,VLOOKUP(N216-1,'DJU NANTES'!$A$5:$C$3900,3))-IF(BDD!K216="",0,VLOOKUP(BDD!M216-1,'DJU NANTES'!$A$5:$C$3901,3)))</f>
        <v/>
      </c>
    </row>
    <row r="217" spans="1:39">
      <c r="A217">
        <v>1</v>
      </c>
      <c r="B217" s="10" t="s">
        <v>77</v>
      </c>
      <c r="C217" t="s">
        <v>78</v>
      </c>
      <c r="D217" t="s">
        <v>59</v>
      </c>
      <c r="E217" s="13">
        <v>2025</v>
      </c>
      <c r="F217" s="12" t="s">
        <v>43</v>
      </c>
      <c r="H217" s="10">
        <v>1915</v>
      </c>
      <c r="I217">
        <v>103</v>
      </c>
      <c r="L217" s="1">
        <v>45901</v>
      </c>
      <c r="O217">
        <f t="shared" si="55"/>
        <v>0</v>
      </c>
      <c r="P217" s="36"/>
      <c r="Q217" s="36"/>
      <c r="X217" s="31">
        <v>1</v>
      </c>
      <c r="Z217" s="26">
        <f t="shared" si="57"/>
        <v>0</v>
      </c>
      <c r="AK217">
        <f t="shared" si="62"/>
        <v>0</v>
      </c>
      <c r="AL217" t="e">
        <f t="shared" si="76"/>
        <v>#DIV/0!</v>
      </c>
      <c r="AM217" t="str">
        <f>IF(M217="","",IF(K217="",0,VLOOKUP(N217-1,'DJU NANTES'!$A$5:$C$3900,3))-IF(BDD!K217="",0,VLOOKUP(BDD!M217-1,'DJU NANTES'!$A$5:$C$3901,3)))</f>
        <v/>
      </c>
    </row>
    <row r="218" spans="1:39">
      <c r="A218">
        <v>1</v>
      </c>
      <c r="B218" s="10" t="s">
        <v>77</v>
      </c>
      <c r="C218" t="s">
        <v>78</v>
      </c>
      <c r="D218" t="s">
        <v>59</v>
      </c>
      <c r="E218" s="13">
        <v>2025</v>
      </c>
      <c r="F218" s="12" t="s">
        <v>43</v>
      </c>
      <c r="H218" s="10">
        <v>1915</v>
      </c>
      <c r="I218">
        <v>104</v>
      </c>
      <c r="L218" s="1" t="s">
        <v>50</v>
      </c>
      <c r="O218">
        <f t="shared" si="55"/>
        <v>0</v>
      </c>
      <c r="P218" s="36"/>
      <c r="Q218" s="36"/>
      <c r="X218" s="31">
        <v>1</v>
      </c>
      <c r="Z218" s="26">
        <f t="shared" si="57"/>
        <v>0</v>
      </c>
      <c r="AK218">
        <f t="shared" si="62"/>
        <v>0</v>
      </c>
      <c r="AL218" t="e">
        <f t="shared" si="76"/>
        <v>#DIV/0!</v>
      </c>
      <c r="AM218" t="str">
        <f>IF(M218="","",IF(K218="",0,VLOOKUP(N218-1,'DJU NANTES'!$A$5:$C$3900,3))-IF(BDD!K218="",0,VLOOKUP(BDD!M218-1,'DJU NANTES'!$A$5:$C$3901,3)))</f>
        <v/>
      </c>
    </row>
    <row r="219" spans="1:39">
      <c r="A219">
        <v>1</v>
      </c>
      <c r="B219" s="10" t="s">
        <v>77</v>
      </c>
      <c r="C219" t="s">
        <v>78</v>
      </c>
      <c r="D219" t="s">
        <v>59</v>
      </c>
      <c r="E219" s="13">
        <v>2025</v>
      </c>
      <c r="F219" s="12" t="s">
        <v>43</v>
      </c>
      <c r="H219" s="10">
        <v>1915</v>
      </c>
      <c r="I219">
        <v>105</v>
      </c>
      <c r="L219" s="1">
        <v>45962</v>
      </c>
      <c r="O219">
        <f t="shared" si="55"/>
        <v>0</v>
      </c>
      <c r="P219" s="36"/>
      <c r="Q219" s="36"/>
      <c r="X219" s="31">
        <v>1</v>
      </c>
      <c r="Z219" s="26">
        <f t="shared" si="57"/>
        <v>0</v>
      </c>
      <c r="AK219">
        <f t="shared" si="62"/>
        <v>0</v>
      </c>
      <c r="AL219" t="e">
        <f t="shared" si="76"/>
        <v>#DIV/0!</v>
      </c>
      <c r="AM219" t="str">
        <f>IF(M219="","",IF(K219="",0,VLOOKUP(N219-1,'DJU NANTES'!$A$5:$C$3900,3))-IF(BDD!K219="",0,VLOOKUP(BDD!M219-1,'DJU NANTES'!$A$5:$C$3901,3)))</f>
        <v/>
      </c>
    </row>
    <row r="220" spans="1:39">
      <c r="A220">
        <v>1</v>
      </c>
      <c r="B220" s="10" t="s">
        <v>77</v>
      </c>
      <c r="C220" t="s">
        <v>78</v>
      </c>
      <c r="D220" t="s">
        <v>59</v>
      </c>
      <c r="E220" s="13">
        <v>2025</v>
      </c>
      <c r="F220" s="12" t="s">
        <v>43</v>
      </c>
      <c r="H220" s="10">
        <v>1915</v>
      </c>
      <c r="I220">
        <v>106</v>
      </c>
      <c r="L220" s="1">
        <v>45992</v>
      </c>
      <c r="O220">
        <f t="shared" si="55"/>
        <v>0</v>
      </c>
      <c r="P220" s="36"/>
      <c r="Q220" s="36"/>
      <c r="X220" s="31">
        <v>1</v>
      </c>
      <c r="Z220" s="26">
        <f t="shared" si="57"/>
        <v>0</v>
      </c>
      <c r="AK220">
        <f t="shared" si="62"/>
        <v>0</v>
      </c>
      <c r="AL220" t="e">
        <f t="shared" si="76"/>
        <v>#DIV/0!</v>
      </c>
      <c r="AM220" t="str">
        <f>IF(M220="","",IF(K220="",0,VLOOKUP(N220-1,'DJU NANTES'!$A$5:$C$3900,3))-IF(BDD!K220="",0,VLOOKUP(BDD!M220-1,'DJU NANTES'!$A$5:$C$3901,3)))</f>
        <v/>
      </c>
    </row>
  </sheetData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N283"/>
  <sheetViews>
    <sheetView showGridLines="0" tabSelected="1" topLeftCell="A167" zoomScaleNormal="100" zoomScaleSheetLayoutView="70" workbookViewId="0">
      <selection activeCell="I283" sqref="I283"/>
    </sheetView>
  </sheetViews>
  <sheetFormatPr baseColWidth="10" defaultRowHeight="15"/>
  <cols>
    <col min="1" max="1" width="6.85546875" customWidth="1"/>
    <col min="2" max="2" width="18" customWidth="1"/>
    <col min="3" max="3" width="12.85546875" customWidth="1"/>
    <col min="4" max="4" width="19.85546875" hidden="1" customWidth="1"/>
    <col min="5" max="5" width="32.5703125" customWidth="1"/>
    <col min="6" max="6" width="6.140625" bestFit="1" customWidth="1"/>
    <col min="7" max="7" width="11.28515625" bestFit="1" customWidth="1"/>
    <col min="8" max="8" width="10" bestFit="1" customWidth="1"/>
    <col min="9" max="9" width="10" customWidth="1"/>
    <col min="10" max="10" width="11.7109375" customWidth="1"/>
    <col min="11" max="11" width="12" customWidth="1"/>
    <col min="12" max="12" width="12.42578125" customWidth="1"/>
    <col min="13" max="13" width="11.7109375" customWidth="1"/>
    <col min="14" max="14" width="13.28515625" customWidth="1"/>
    <col min="15" max="15" width="11.7109375" customWidth="1"/>
    <col min="16" max="16" width="6" customWidth="1"/>
    <col min="17" max="87" width="25.140625" bestFit="1" customWidth="1"/>
    <col min="88" max="88" width="28.28515625" bestFit="1" customWidth="1"/>
    <col min="89" max="89" width="8.140625" customWidth="1"/>
    <col min="90" max="90" width="11.140625" customWidth="1"/>
    <col min="91" max="91" width="12.5703125" bestFit="1" customWidth="1"/>
  </cols>
  <sheetData>
    <row r="1" spans="2:14" ht="9.75" customHeight="1" thickBot="1"/>
    <row r="2" spans="2:14" ht="15.75" thickTop="1">
      <c r="B2" s="60" t="s">
        <v>65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2"/>
    </row>
    <row r="3" spans="2:14" ht="15.75" thickBot="1">
      <c r="B3" s="63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5"/>
    </row>
    <row r="4" spans="2:14" ht="15.75" thickTop="1">
      <c r="B4" s="18" t="s">
        <v>20</v>
      </c>
    </row>
    <row r="5" spans="2:14">
      <c r="B5" s="15" t="s">
        <v>21</v>
      </c>
      <c r="C5" s="39">
        <v>1915</v>
      </c>
    </row>
    <row r="6" spans="2:14">
      <c r="B6" s="15" t="s">
        <v>29</v>
      </c>
      <c r="C6" s="38" t="s">
        <v>61</v>
      </c>
    </row>
    <row r="27" spans="2:11">
      <c r="K27" s="8"/>
    </row>
    <row r="28" spans="2:11">
      <c r="K28" s="8"/>
    </row>
    <row r="29" spans="2:11">
      <c r="K29" s="8"/>
    </row>
    <row r="30" spans="2:11">
      <c r="B30" s="15" t="s">
        <v>4</v>
      </c>
      <c r="C30" s="56">
        <v>2024</v>
      </c>
      <c r="K30" s="8"/>
    </row>
    <row r="31" spans="2:11">
      <c r="B31" s="15" t="s">
        <v>3</v>
      </c>
      <c r="C31" t="s">
        <v>22</v>
      </c>
      <c r="K31" s="8"/>
    </row>
    <row r="32" spans="2:11">
      <c r="F32" s="8"/>
      <c r="G32" s="8"/>
      <c r="H32" s="8"/>
      <c r="I32" s="8"/>
    </row>
    <row r="33" spans="2:13" ht="60">
      <c r="B33" s="16" t="s">
        <v>2</v>
      </c>
      <c r="C33" s="16" t="s">
        <v>5</v>
      </c>
      <c r="D33" s="40" t="s">
        <v>8</v>
      </c>
      <c r="E33" s="16" t="s">
        <v>10</v>
      </c>
      <c r="F33" s="21" t="s">
        <v>30</v>
      </c>
      <c r="G33" s="21" t="s">
        <v>62</v>
      </c>
      <c r="H33" s="28" t="s">
        <v>83</v>
      </c>
      <c r="I33" s="20" t="s">
        <v>64</v>
      </c>
      <c r="J33" s="20" t="s">
        <v>28</v>
      </c>
      <c r="L33" s="12"/>
      <c r="M33" s="12"/>
    </row>
    <row r="34" spans="2:13">
      <c r="B34" t="s">
        <v>44</v>
      </c>
      <c r="C34" t="s">
        <v>43</v>
      </c>
      <c r="D34">
        <v>82</v>
      </c>
      <c r="E34" s="11">
        <v>45292</v>
      </c>
      <c r="F34" s="66">
        <v>350</v>
      </c>
      <c r="G34" s="66">
        <v>355.40000000000146</v>
      </c>
      <c r="H34" s="29">
        <f>IF(F34=0,"",G34)</f>
        <v>355.40000000000146</v>
      </c>
      <c r="I34" s="29">
        <f>IF(F34=0,"",H34/F34)</f>
        <v>1.0154285714285756</v>
      </c>
      <c r="J34" s="29">
        <f>IF(F34=0,"",SUM(H$34:H34)/SUM(F$34:F34))</f>
        <v>1.0154285714285756</v>
      </c>
      <c r="L34" s="12"/>
      <c r="M34" s="12"/>
    </row>
    <row r="35" spans="2:13">
      <c r="D35">
        <v>83</v>
      </c>
      <c r="E35" s="11">
        <v>45323</v>
      </c>
      <c r="F35" s="66">
        <v>226</v>
      </c>
      <c r="G35" s="66">
        <v>183.19999999999709</v>
      </c>
      <c r="H35" s="29">
        <f t="shared" ref="H35:H46" si="0">IF(F35=0,"",G35)</f>
        <v>183.19999999999709</v>
      </c>
      <c r="I35" s="29">
        <f>IF(F35=0,"",H35/F35)</f>
        <v>0.81061946902653581</v>
      </c>
      <c r="J35" s="29">
        <f>IF(F35=0,"",SUM(H$34:H35)/SUM(F$34:F35))</f>
        <v>0.93506944444444196</v>
      </c>
      <c r="L35" s="12"/>
      <c r="M35" s="12"/>
    </row>
    <row r="36" spans="2:13">
      <c r="D36">
        <v>84</v>
      </c>
      <c r="E36" s="11">
        <v>45352</v>
      </c>
      <c r="F36" s="66">
        <v>248</v>
      </c>
      <c r="G36" s="66">
        <v>215.80000000000291</v>
      </c>
      <c r="H36" s="29">
        <f t="shared" si="0"/>
        <v>215.80000000000291</v>
      </c>
      <c r="I36" s="29">
        <f>IF(F36=0,"",H36/F36)</f>
        <v>0.87016129032259237</v>
      </c>
      <c r="J36" s="29">
        <f>IF(F36=0,"",SUM(H$34:H36)/SUM(F$34:F36))</f>
        <v>0.915533980582526</v>
      </c>
    </row>
    <row r="37" spans="2:13">
      <c r="D37">
        <v>85</v>
      </c>
      <c r="E37" s="11">
        <v>45383</v>
      </c>
      <c r="F37" s="66">
        <v>189</v>
      </c>
      <c r="G37" s="66">
        <v>116.79999999999927</v>
      </c>
      <c r="H37" s="29">
        <f t="shared" si="0"/>
        <v>116.79999999999927</v>
      </c>
      <c r="I37" s="29">
        <f>IF(F37=0,"",H37/F37)</f>
        <v>0.61798941798941409</v>
      </c>
      <c r="J37" s="29">
        <f>IF(F37=0,"",SUM(H$34:H37)/SUM(F$34:F37))</f>
        <v>0.86001974333662456</v>
      </c>
    </row>
    <row r="38" spans="2:13">
      <c r="D38">
        <v>86</v>
      </c>
      <c r="E38" t="s">
        <v>52</v>
      </c>
      <c r="F38" s="66">
        <v>75</v>
      </c>
      <c r="G38" s="66">
        <v>30.200000000000728</v>
      </c>
      <c r="H38" s="29">
        <f t="shared" si="0"/>
        <v>30.200000000000728</v>
      </c>
      <c r="I38" s="29">
        <f>IF(F38=0,"",H38/F38)</f>
        <v>0.40266666666667639</v>
      </c>
      <c r="J38" s="29">
        <f>IF(F38=0,"",SUM(H$34:H38)/SUM(F$34:F38))</f>
        <v>0.82849264705882486</v>
      </c>
    </row>
    <row r="39" spans="2:13">
      <c r="D39">
        <v>87</v>
      </c>
      <c r="E39" s="11">
        <v>45413</v>
      </c>
      <c r="F39" s="66">
        <v>0</v>
      </c>
      <c r="G39" s="66">
        <v>0</v>
      </c>
      <c r="H39" s="29" t="str">
        <f t="shared" si="0"/>
        <v/>
      </c>
      <c r="I39" s="29" t="str">
        <f>IF(F39=0,"",H39/F39)</f>
        <v/>
      </c>
      <c r="J39" s="29" t="str">
        <f>IF(F39=0,"",SUM(H$34:H39)/SUM(F$34:F39))</f>
        <v/>
      </c>
    </row>
    <row r="40" spans="2:13">
      <c r="D40">
        <v>88</v>
      </c>
      <c r="E40" s="11">
        <v>45444</v>
      </c>
      <c r="F40" s="66">
        <v>0</v>
      </c>
      <c r="G40" s="66">
        <v>0</v>
      </c>
      <c r="H40" s="29" t="str">
        <f t="shared" si="0"/>
        <v/>
      </c>
      <c r="I40" s="29" t="str">
        <f>IF(F40=0,"",H40/F40)</f>
        <v/>
      </c>
      <c r="J40" s="29" t="str">
        <f>IF(F40=0,"",SUM(H$34:H40)/SUM(F$34:F40))</f>
        <v/>
      </c>
    </row>
    <row r="41" spans="2:13">
      <c r="D41">
        <v>89</v>
      </c>
      <c r="E41" s="11">
        <v>45474</v>
      </c>
      <c r="F41" s="66">
        <v>0</v>
      </c>
      <c r="G41" s="66">
        <v>0</v>
      </c>
      <c r="H41" s="29" t="str">
        <f t="shared" si="0"/>
        <v/>
      </c>
      <c r="I41" s="29" t="str">
        <f>IF(F41=0,"",H41/F41)</f>
        <v/>
      </c>
      <c r="J41" s="29" t="str">
        <f>IF(F41=0,"",SUM(H$34:H41)/SUM(F$34:F41))</f>
        <v/>
      </c>
    </row>
    <row r="42" spans="2:13">
      <c r="D42">
        <v>90</v>
      </c>
      <c r="E42" s="11">
        <v>45505</v>
      </c>
      <c r="F42" s="66">
        <v>0</v>
      </c>
      <c r="G42" s="66">
        <v>0</v>
      </c>
      <c r="H42" s="29" t="str">
        <f t="shared" si="0"/>
        <v/>
      </c>
      <c r="I42" s="29" t="str">
        <f>IF(F42=0,"",H42/F42)</f>
        <v/>
      </c>
      <c r="J42" s="29" t="str">
        <f>IF(F42=0,"",SUM(H$34:H42)/SUM(F$34:F42))</f>
        <v/>
      </c>
    </row>
    <row r="43" spans="2:13">
      <c r="D43">
        <v>91</v>
      </c>
      <c r="E43" s="11">
        <v>45536</v>
      </c>
      <c r="F43" s="66">
        <v>0</v>
      </c>
      <c r="G43" s="66">
        <v>0</v>
      </c>
      <c r="H43" s="29" t="str">
        <f t="shared" si="0"/>
        <v/>
      </c>
      <c r="I43" s="29" t="str">
        <f>IF(F43=0,"",H43/F43)</f>
        <v/>
      </c>
      <c r="J43" s="29" t="str">
        <f>IF(F43=0,"",SUM(H$34:H43)/SUM(F$34:F43))</f>
        <v/>
      </c>
    </row>
    <row r="44" spans="2:13">
      <c r="D44">
        <v>92</v>
      </c>
      <c r="E44" s="11">
        <v>45566</v>
      </c>
      <c r="F44" s="66">
        <v>0</v>
      </c>
      <c r="G44" s="66">
        <v>0</v>
      </c>
      <c r="H44" s="29" t="str">
        <f t="shared" si="0"/>
        <v/>
      </c>
      <c r="I44" s="29" t="str">
        <f>IF(F44=0,"",H44/F44)</f>
        <v/>
      </c>
      <c r="J44" s="29" t="str">
        <f>IF(F44=0,"",SUM(H$34:H44)/SUM(F$34:F44))</f>
        <v/>
      </c>
    </row>
    <row r="45" spans="2:13">
      <c r="D45">
        <v>93</v>
      </c>
      <c r="E45" t="s">
        <v>86</v>
      </c>
      <c r="F45" s="66">
        <v>249</v>
      </c>
      <c r="G45" s="66">
        <v>194.89999999999782</v>
      </c>
      <c r="H45" s="29">
        <f t="shared" si="0"/>
        <v>194.89999999999782</v>
      </c>
      <c r="I45" s="29">
        <f>IF(F45=0,"",H45/F45)</f>
        <v>0.78273092369477038</v>
      </c>
      <c r="J45" s="29">
        <f>IF(F45=0,"",SUM(H$34:H45)/SUM(F$34:F45))</f>
        <v>0.81997008227374668</v>
      </c>
    </row>
    <row r="46" spans="2:13">
      <c r="B46" s="44"/>
      <c r="C46" s="44"/>
      <c r="D46">
        <v>94</v>
      </c>
      <c r="E46" s="11">
        <v>45627</v>
      </c>
      <c r="F46" s="66">
        <v>351</v>
      </c>
      <c r="G46" s="66">
        <v>227.70000000000073</v>
      </c>
      <c r="H46" s="68">
        <f t="shared" si="0"/>
        <v>227.70000000000073</v>
      </c>
      <c r="I46" s="68">
        <f>IF(F46=0,"",H46/F46)</f>
        <v>0.64871794871795074</v>
      </c>
      <c r="J46" s="68">
        <f>IF(F46=0,"",SUM(H$34:H46)/SUM(F$34:F46))</f>
        <v>0.78436018957345977</v>
      </c>
    </row>
    <row r="47" spans="2:13" hidden="1">
      <c r="H47" s="43" t="str">
        <f>IF(F47=0,"",#REF!)</f>
        <v/>
      </c>
      <c r="I47" s="43" t="str">
        <f>IF(F47=0,"",H47/F47)</f>
        <v/>
      </c>
      <c r="J47" s="43" t="str">
        <f>IF(F47=0,"",SUM(H$34:H47)/SUM(F$34:F47))</f>
        <v/>
      </c>
    </row>
    <row r="48" spans="2:13" hidden="1">
      <c r="B48" s="55"/>
      <c r="C48" s="55"/>
      <c r="H48" s="27"/>
      <c r="I48" s="29" t="str">
        <f>IF(F48=0,"",H48/F48)</f>
        <v/>
      </c>
      <c r="J48" s="43" t="str">
        <f>IF(F48=0,"",SUM(H$34:H48)/SUM(F$34:F48))</f>
        <v/>
      </c>
    </row>
    <row r="49" spans="8:10" hidden="1">
      <c r="H49" s="27"/>
      <c r="I49" s="29" t="str">
        <f>IF(F49=0,"",H49/F49)</f>
        <v/>
      </c>
      <c r="J49" s="43" t="str">
        <f>IF(F49=0,"",SUM(H$34:H49)/SUM(F$34:F49))</f>
        <v/>
      </c>
    </row>
    <row r="50" spans="8:10" hidden="1">
      <c r="H50" s="27"/>
      <c r="I50" s="29" t="str">
        <f>IF(F50=0,"",H50/F50)</f>
        <v/>
      </c>
      <c r="J50" s="43" t="str">
        <f>IF(F50=0,"",SUM(H$34:H50)/SUM(F$34:F50))</f>
        <v/>
      </c>
    </row>
    <row r="51" spans="8:10" hidden="1">
      <c r="H51" s="27"/>
      <c r="I51" s="29" t="str">
        <f>IF(F51=0,"",H51/F51)</f>
        <v/>
      </c>
      <c r="J51" s="43" t="str">
        <f>IF(F51=0,"",SUM(H$34:H51)/SUM(F$34:F51))</f>
        <v/>
      </c>
    </row>
    <row r="52" spans="8:10" hidden="1">
      <c r="H52" s="27"/>
      <c r="I52" s="29" t="str">
        <f>IF(F52=0,"",H52/F52)</f>
        <v/>
      </c>
      <c r="J52" s="43" t="str">
        <f>IF(F52=0,"",SUM(H$34:H52)/SUM(F$34:F52))</f>
        <v/>
      </c>
    </row>
    <row r="53" spans="8:10" hidden="1">
      <c r="H53" s="27"/>
      <c r="I53" s="29" t="str">
        <f>IF(F53=0,"",H53/F53)</f>
        <v/>
      </c>
      <c r="J53" s="43" t="str">
        <f>IF(F53=0,"",SUM(H$34:H53)/SUM(F$34:F53))</f>
        <v/>
      </c>
    </row>
    <row r="54" spans="8:10" hidden="1">
      <c r="H54" s="27"/>
      <c r="I54" s="29" t="str">
        <f>IF(F54=0,"",H54/F54)</f>
        <v/>
      </c>
      <c r="J54" s="43" t="str">
        <f>IF(F54=0,"",SUM(H$34:H54)/SUM(F$34:F54))</f>
        <v/>
      </c>
    </row>
    <row r="55" spans="8:10" hidden="1">
      <c r="H55" s="27"/>
      <c r="I55" s="29" t="str">
        <f>IF(F55=0,"",H55/F55)</f>
        <v/>
      </c>
      <c r="J55" s="43" t="str">
        <f>IF(F55=0,"",SUM(H$34:H55)/SUM(F$34:F55))</f>
        <v/>
      </c>
    </row>
    <row r="56" spans="8:10" hidden="1">
      <c r="H56" s="27"/>
      <c r="I56" s="29" t="str">
        <f>IF(F56=0,"",H56/F56)</f>
        <v/>
      </c>
      <c r="J56" s="43" t="str">
        <f>IF(F56=0,"",SUM(H$34:H56)/SUM(F$34:F56))</f>
        <v/>
      </c>
    </row>
    <row r="57" spans="8:10" hidden="1">
      <c r="H57" s="27"/>
      <c r="I57" s="29" t="str">
        <f>IF(F57=0,"",H57/F57)</f>
        <v/>
      </c>
      <c r="J57" s="43" t="str">
        <f>IF(F57=0,"",SUM(H$34:H57)/SUM(F$34:F57))</f>
        <v/>
      </c>
    </row>
    <row r="58" spans="8:10" hidden="1">
      <c r="H58" s="27"/>
      <c r="I58" s="29" t="str">
        <f>IF(F58=0,"",H58/F58)</f>
        <v/>
      </c>
      <c r="J58" s="43" t="str">
        <f>IF(F58=0,"",SUM(H$34:H58)/SUM(F$34:F58))</f>
        <v/>
      </c>
    </row>
    <row r="59" spans="8:10" hidden="1">
      <c r="H59" s="27"/>
      <c r="I59" s="29" t="str">
        <f>IF(F59=0,"",H59/F59)</f>
        <v/>
      </c>
      <c r="J59" s="43" t="str">
        <f>IF(F59=0,"",SUM(H$34:H59)/SUM(F$34:F59))</f>
        <v/>
      </c>
    </row>
    <row r="60" spans="8:10" hidden="1">
      <c r="H60" s="27"/>
      <c r="I60" s="29" t="str">
        <f>IF(F60=0,"",H60/F60)</f>
        <v/>
      </c>
      <c r="J60" s="43" t="str">
        <f>IF(F60=0,"",SUM(H$34:H60)/SUM(F$34:F60))</f>
        <v/>
      </c>
    </row>
    <row r="61" spans="8:10" hidden="1">
      <c r="H61" s="27"/>
      <c r="I61" s="29" t="str">
        <f>IF(F61=0,"",H61/F61)</f>
        <v/>
      </c>
      <c r="J61" s="43" t="str">
        <f>IF(F61=0,"",SUM(H$34:H61)/SUM(F$34:F61))</f>
        <v/>
      </c>
    </row>
    <row r="62" spans="8:10" hidden="1">
      <c r="H62" s="27"/>
      <c r="I62" s="29" t="str">
        <f>IF(F62=0,"",H62/F62)</f>
        <v/>
      </c>
      <c r="J62" s="43" t="str">
        <f>IF(F62=0,"",SUM(H$34:H62)/SUM(F$34:F62))</f>
        <v/>
      </c>
    </row>
    <row r="63" spans="8:10" hidden="1">
      <c r="H63" s="27"/>
      <c r="I63" s="29" t="str">
        <f>IF(F63=0,"",H63/F63)</f>
        <v/>
      </c>
      <c r="J63" s="43" t="str">
        <f>IF(F63=0,"",SUM(H$34:H63)/SUM(F$34:F63))</f>
        <v/>
      </c>
    </row>
    <row r="64" spans="8:10" hidden="1">
      <c r="H64" s="27"/>
      <c r="I64" s="29" t="str">
        <f>IF(F64=0,"",H64/F64)</f>
        <v/>
      </c>
      <c r="J64" s="43" t="str">
        <f>IF(F64=0,"",SUM(H$34:H64)/SUM(F$34:F64))</f>
        <v/>
      </c>
    </row>
    <row r="65" spans="8:10" hidden="1">
      <c r="H65" s="27"/>
      <c r="I65" s="29" t="str">
        <f>IF(F65=0,"",H65/F65)</f>
        <v/>
      </c>
      <c r="J65" s="43" t="str">
        <f>IF(F65=0,"",SUM(H$34:H65)/SUM(F$34:F65))</f>
        <v/>
      </c>
    </row>
    <row r="66" spans="8:10" hidden="1">
      <c r="H66" s="27"/>
      <c r="I66" s="29" t="str">
        <f>IF(F66=0,"",H66/F66)</f>
        <v/>
      </c>
      <c r="J66" s="43" t="str">
        <f>IF(F66=0,"",SUM(H$34:H66)/SUM(F$34:F66))</f>
        <v/>
      </c>
    </row>
    <row r="67" spans="8:10" hidden="1">
      <c r="H67" s="27"/>
      <c r="I67" s="29" t="str">
        <f>IF(F67=0,"",H67/F67)</f>
        <v/>
      </c>
      <c r="J67" s="43" t="str">
        <f>IF(F67=0,"",SUM(H$34:H67)/SUM(F$34:F67))</f>
        <v/>
      </c>
    </row>
    <row r="68" spans="8:10" hidden="1">
      <c r="H68" s="27"/>
      <c r="I68" s="29" t="str">
        <f>IF(F68=0,"",H68/F68)</f>
        <v/>
      </c>
      <c r="J68" s="43" t="str">
        <f>IF(F68=0,"",SUM(H$34:H68)/SUM(F$34:F68))</f>
        <v/>
      </c>
    </row>
    <row r="69" spans="8:10" hidden="1">
      <c r="H69" s="27"/>
      <c r="I69" s="29" t="str">
        <f>IF(F69=0,"",H69/F69)</f>
        <v/>
      </c>
      <c r="J69" s="43" t="str">
        <f>IF(F69=0,"",SUM(H$34:H69)/SUM(F$34:F69))</f>
        <v/>
      </c>
    </row>
    <row r="70" spans="8:10" hidden="1">
      <c r="H70" s="27"/>
      <c r="I70" s="29" t="str">
        <f>IF(F70=0,"",H70/F70)</f>
        <v/>
      </c>
      <c r="J70" s="43" t="str">
        <f>IF(F70=0,"",SUM(H$34:H70)/SUM(F$34:F70))</f>
        <v/>
      </c>
    </row>
    <row r="71" spans="8:10" hidden="1">
      <c r="H71" s="27"/>
      <c r="I71" s="29" t="str">
        <f>IF(F71=0,"",H71/F71)</f>
        <v/>
      </c>
      <c r="J71" s="43" t="str">
        <f>IF(F71=0,"",SUM(H$34:H71)/SUM(F$34:F71))</f>
        <v/>
      </c>
    </row>
    <row r="72" spans="8:10" hidden="1">
      <c r="H72" s="27"/>
      <c r="I72" s="29" t="str">
        <f>IF(F72=0,"",H72/F72)</f>
        <v/>
      </c>
      <c r="J72" s="43" t="str">
        <f>IF(F72=0,"",SUM(H$34:H72)/SUM(F$34:F72))</f>
        <v/>
      </c>
    </row>
    <row r="73" spans="8:10" hidden="1">
      <c r="H73" s="27"/>
      <c r="I73" s="29" t="str">
        <f>IF(F73=0,"",H73/F73)</f>
        <v/>
      </c>
      <c r="J73" s="43" t="str">
        <f>IF(F73=0,"",SUM(H$34:H73)/SUM(F$34:F73))</f>
        <v/>
      </c>
    </row>
    <row r="74" spans="8:10" hidden="1">
      <c r="H74" s="27"/>
      <c r="I74" s="29" t="str">
        <f>IF(F74=0,"",H74/F74)</f>
        <v/>
      </c>
      <c r="J74" s="43" t="str">
        <f>IF(F74=0,"",SUM(H$34:H74)/SUM(F$34:F74))</f>
        <v/>
      </c>
    </row>
    <row r="75" spans="8:10" hidden="1">
      <c r="H75" s="27"/>
      <c r="I75" s="29" t="str">
        <f>IF(F75=0,"",H75/F75)</f>
        <v/>
      </c>
      <c r="J75" s="43" t="str">
        <f>IF(F75=0,"",SUM(H$34:H75)/SUM(F$34:F75))</f>
        <v/>
      </c>
    </row>
    <row r="76" spans="8:10" hidden="1">
      <c r="H76" s="27"/>
      <c r="I76" s="29" t="str">
        <f>IF(F76=0,"",H76/F76)</f>
        <v/>
      </c>
      <c r="J76" s="43" t="str">
        <f>IF(F76=0,"",SUM(H$34:H76)/SUM(F$34:F76))</f>
        <v/>
      </c>
    </row>
    <row r="77" spans="8:10" hidden="1">
      <c r="H77" s="27"/>
      <c r="I77" s="29" t="str">
        <f>IF(F77=0,"",H77/F77)</f>
        <v/>
      </c>
      <c r="J77" s="43" t="str">
        <f>IF(F77=0,"",SUM(H$34:H77)/SUM(F$34:F77))</f>
        <v/>
      </c>
    </row>
    <row r="78" spans="8:10" hidden="1">
      <c r="H78" s="27"/>
      <c r="I78" s="29" t="str">
        <f>IF(F78=0,"",H78/F78)</f>
        <v/>
      </c>
      <c r="J78" s="43" t="str">
        <f>IF(F78=0,"",SUM(H$34:H78)/SUM(F$34:F78))</f>
        <v/>
      </c>
    </row>
    <row r="79" spans="8:10" hidden="1">
      <c r="H79" s="27"/>
      <c r="I79" s="29" t="str">
        <f>IF(F79=0,"",H79/F79)</f>
        <v/>
      </c>
      <c r="J79" s="43" t="str">
        <f>IF(F79=0,"",SUM(H$34:H79)/SUM(F$34:F79))</f>
        <v/>
      </c>
    </row>
    <row r="80" spans="8:10" hidden="1">
      <c r="H80" s="27"/>
      <c r="I80" s="29" t="str">
        <f>IF(F80=0,"",H80/F80)</f>
        <v/>
      </c>
      <c r="J80" s="43" t="str">
        <f>IF(F80=0,"",SUM(H$34:H80)/SUM(F$34:F80))</f>
        <v/>
      </c>
    </row>
    <row r="81" spans="8:10" hidden="1">
      <c r="H81" s="27"/>
      <c r="I81" s="29" t="str">
        <f>IF(F81=0,"",H81/F81)</f>
        <v/>
      </c>
      <c r="J81" s="43" t="str">
        <f>IF(F81=0,"",SUM(H$34:H81)/SUM(F$34:F81))</f>
        <v/>
      </c>
    </row>
    <row r="82" spans="8:10" hidden="1">
      <c r="H82" s="27"/>
      <c r="I82" s="29" t="str">
        <f>IF(F82=0,"",H82/F82)</f>
        <v/>
      </c>
      <c r="J82" s="43" t="str">
        <f>IF(F82=0,"",SUM(H$34:H82)/SUM(F$34:F82))</f>
        <v/>
      </c>
    </row>
    <row r="83" spans="8:10" hidden="1">
      <c r="H83" s="27"/>
      <c r="I83" s="29" t="str">
        <f>IF(F83=0,"",H83/F83)</f>
        <v/>
      </c>
      <c r="J83" s="43" t="str">
        <f>IF(F83=0,"",SUM(H$34:H83)/SUM(F$34:F83))</f>
        <v/>
      </c>
    </row>
    <row r="84" spans="8:10" hidden="1">
      <c r="H84" s="27"/>
      <c r="I84" s="29" t="str">
        <f>IF(F84=0,"",H84/F84)</f>
        <v/>
      </c>
      <c r="J84" s="43" t="str">
        <f>IF(F84=0,"",SUM(H$34:H84)/SUM(F$34:F84))</f>
        <v/>
      </c>
    </row>
    <row r="85" spans="8:10" hidden="1">
      <c r="H85" s="27"/>
      <c r="I85" s="29" t="str">
        <f>IF(F85=0,"",H85/F85)</f>
        <v/>
      </c>
      <c r="J85" s="43" t="str">
        <f>IF(F85=0,"",SUM(H$34:H85)/SUM(F$34:F85))</f>
        <v/>
      </c>
    </row>
    <row r="86" spans="8:10" hidden="1">
      <c r="H86" s="27"/>
      <c r="I86" s="29" t="str">
        <f>IF(F86=0,"",H86/F86)</f>
        <v/>
      </c>
      <c r="J86" s="43" t="str">
        <f>IF(F86=0,"",SUM(H$34:H86)/SUM(F$34:F86))</f>
        <v/>
      </c>
    </row>
    <row r="87" spans="8:10" hidden="1">
      <c r="H87" s="27"/>
      <c r="I87" s="29" t="str">
        <f>IF(F87=0,"",H87/F87)</f>
        <v/>
      </c>
      <c r="J87" s="43" t="str">
        <f>IF(F87=0,"",SUM(H$34:H87)/SUM(F$34:F87))</f>
        <v/>
      </c>
    </row>
    <row r="88" spans="8:10" hidden="1">
      <c r="H88" s="27"/>
      <c r="I88" s="29" t="str">
        <f>IF(F88=0,"",H88/F88)</f>
        <v/>
      </c>
      <c r="J88" s="43" t="str">
        <f>IF(F88=0,"",SUM(H$34:H88)/SUM(F$34:F88))</f>
        <v/>
      </c>
    </row>
    <row r="89" spans="8:10" hidden="1">
      <c r="H89" s="27"/>
      <c r="I89" s="29" t="str">
        <f>IF(F89=0,"",H89/F89)</f>
        <v/>
      </c>
      <c r="J89" s="43" t="str">
        <f>IF(F89=0,"",SUM(H$34:H89)/SUM(F$34:F89))</f>
        <v/>
      </c>
    </row>
    <row r="90" spans="8:10" hidden="1">
      <c r="H90" s="27"/>
      <c r="I90" s="29" t="str">
        <f>IF(F90=0,"",H90/F90)</f>
        <v/>
      </c>
      <c r="J90" s="43" t="str">
        <f>IF(F90=0,"",SUM(H$34:H90)/SUM(F$34:F90))</f>
        <v/>
      </c>
    </row>
    <row r="91" spans="8:10" hidden="1">
      <c r="H91" s="27"/>
      <c r="I91" s="29" t="str">
        <f>IF(F91=0,"",H91/F91)</f>
        <v/>
      </c>
      <c r="J91" s="43" t="str">
        <f>IF(F91=0,"",SUM(H$34:H91)/SUM(F$34:F91))</f>
        <v/>
      </c>
    </row>
    <row r="92" spans="8:10" hidden="1">
      <c r="H92" s="27"/>
      <c r="I92" s="29" t="str">
        <f>IF(F92=0,"",H92/F92)</f>
        <v/>
      </c>
      <c r="J92" s="43" t="str">
        <f>IF(F92=0,"",SUM(H$34:H92)/SUM(F$34:F92))</f>
        <v/>
      </c>
    </row>
    <row r="93" spans="8:10" hidden="1">
      <c r="H93" s="27"/>
      <c r="I93" s="29" t="str">
        <f>IF(F93=0,"",H93/F93)</f>
        <v/>
      </c>
      <c r="J93" s="43" t="str">
        <f>IF(F93=0,"",SUM(H$34:H93)/SUM(F$34:F93))</f>
        <v/>
      </c>
    </row>
    <row r="94" spans="8:10" hidden="1">
      <c r="H94" s="27"/>
      <c r="I94" s="29" t="str">
        <f>IF(F94=0,"",H94/F94)</f>
        <v/>
      </c>
      <c r="J94" s="43" t="str">
        <f>IF(F94=0,"",SUM(H$34:H94)/SUM(F$34:F94))</f>
        <v/>
      </c>
    </row>
    <row r="95" spans="8:10" hidden="1">
      <c r="H95" s="27"/>
      <c r="I95" s="29" t="str">
        <f>IF(F95=0,"",H95/F95)</f>
        <v/>
      </c>
      <c r="J95" s="43" t="str">
        <f>IF(F95=0,"",SUM(H$34:H95)/SUM(F$34:F95))</f>
        <v/>
      </c>
    </row>
    <row r="96" spans="8:10" hidden="1">
      <c r="H96" s="27"/>
      <c r="I96" s="29" t="str">
        <f>IF(F96=0,"",H96/F96)</f>
        <v/>
      </c>
      <c r="J96" s="43" t="str">
        <f>IF(F96=0,"",SUM(H$34:H96)/SUM(F$34:F96))</f>
        <v/>
      </c>
    </row>
    <row r="97" spans="8:10" hidden="1">
      <c r="H97" s="27"/>
      <c r="I97" s="29" t="str">
        <f>IF(F97=0,"",H97/F97)</f>
        <v/>
      </c>
      <c r="J97" s="43" t="str">
        <f>IF(F97=0,"",SUM(H$34:H97)/SUM(F$34:F97))</f>
        <v/>
      </c>
    </row>
    <row r="98" spans="8:10" hidden="1">
      <c r="H98" s="27"/>
      <c r="I98" s="29" t="str">
        <f>IF(F98=0,"",H98/F98)</f>
        <v/>
      </c>
      <c r="J98" s="43" t="str">
        <f>IF(F98=0,"",SUM(H$34:H98)/SUM(F$34:F98))</f>
        <v/>
      </c>
    </row>
    <row r="99" spans="8:10" hidden="1">
      <c r="H99" s="27"/>
      <c r="I99" s="29" t="str">
        <f>IF(F99=0,"",H99/F99)</f>
        <v/>
      </c>
      <c r="J99" s="43" t="str">
        <f>IF(F99=0,"",SUM(H$34:H99)/SUM(F$34:F99))</f>
        <v/>
      </c>
    </row>
    <row r="100" spans="8:10" hidden="1">
      <c r="H100" s="27"/>
      <c r="I100" s="29" t="str">
        <f>IF(F100=0,"",H100/F100)</f>
        <v/>
      </c>
      <c r="J100" s="43" t="str">
        <f>IF(F100=0,"",SUM(H$34:H100)/SUM(F$34:F100))</f>
        <v/>
      </c>
    </row>
    <row r="101" spans="8:10" hidden="1">
      <c r="H101" s="27"/>
      <c r="I101" s="29" t="str">
        <f>IF(F101=0,"",H101/F101)</f>
        <v/>
      </c>
      <c r="J101" s="43" t="str">
        <f>IF(F101=0,"",SUM(H$34:H101)/SUM(F$34:F101))</f>
        <v/>
      </c>
    </row>
    <row r="102" spans="8:10" hidden="1">
      <c r="H102" s="27"/>
      <c r="I102" s="29" t="str">
        <f>IF(F102=0,"",H102/F102)</f>
        <v/>
      </c>
      <c r="J102" s="43" t="str">
        <f>IF(F102=0,"",SUM(H$34:H102)/SUM(F$34:F102))</f>
        <v/>
      </c>
    </row>
    <row r="103" spans="8:10" hidden="1">
      <c r="H103" s="27"/>
      <c r="I103" s="29" t="str">
        <f>IF(F103=0,"",H103/F103)</f>
        <v/>
      </c>
      <c r="J103" s="43" t="str">
        <f>IF(F103=0,"",SUM(H$34:H103)/SUM(F$34:F103))</f>
        <v/>
      </c>
    </row>
    <row r="104" spans="8:10" hidden="1">
      <c r="H104" s="27"/>
      <c r="I104" s="29" t="str">
        <f>IF(F104=0,"",H104/F104)</f>
        <v/>
      </c>
      <c r="J104" s="43" t="str">
        <f>IF(F104=0,"",SUM(H$34:H104)/SUM(F$34:F104))</f>
        <v/>
      </c>
    </row>
    <row r="105" spans="8:10" hidden="1">
      <c r="H105" s="27"/>
      <c r="I105" s="29" t="str">
        <f>IF(F105=0,"",H105/F105)</f>
        <v/>
      </c>
      <c r="J105" s="43" t="str">
        <f>IF(F105=0,"",SUM(H$34:H105)/SUM(F$34:F105))</f>
        <v/>
      </c>
    </row>
    <row r="106" spans="8:10" hidden="1">
      <c r="H106" s="27"/>
      <c r="I106" s="29" t="str">
        <f>IF(F106=0,"",H106/F106)</f>
        <v/>
      </c>
      <c r="J106" s="43" t="str">
        <f>IF(F106=0,"",SUM(H$34:H106)/SUM(F$34:F106))</f>
        <v/>
      </c>
    </row>
    <row r="107" spans="8:10" hidden="1">
      <c r="H107" s="27"/>
      <c r="I107" s="29" t="str">
        <f>IF(F107=0,"",H107/F107)</f>
        <v/>
      </c>
      <c r="J107" s="43" t="str">
        <f>IF(F107=0,"",SUM(H$34:H107)/SUM(F$34:F107))</f>
        <v/>
      </c>
    </row>
    <row r="108" spans="8:10" hidden="1">
      <c r="H108" s="27"/>
      <c r="I108" s="29" t="str">
        <f>IF(F108=0,"",H108/F108)</f>
        <v/>
      </c>
      <c r="J108" s="43" t="str">
        <f>IF(F108=0,"",SUM(H$34:H108)/SUM(F$34:F108))</f>
        <v/>
      </c>
    </row>
    <row r="109" spans="8:10" hidden="1">
      <c r="H109" s="27"/>
      <c r="I109" s="29" t="str">
        <f>IF(F109=0,"",H109/F109)</f>
        <v/>
      </c>
      <c r="J109" s="43" t="str">
        <f>IF(F109=0,"",SUM(H$34:H109)/SUM(F$34:F109))</f>
        <v/>
      </c>
    </row>
    <row r="110" spans="8:10" hidden="1">
      <c r="H110" s="27"/>
      <c r="I110" s="29" t="str">
        <f>IF(F110=0,"",H110/F110)</f>
        <v/>
      </c>
      <c r="J110" s="43" t="str">
        <f>IF(F110=0,"",SUM(H$34:H110)/SUM(F$34:F110))</f>
        <v/>
      </c>
    </row>
    <row r="111" spans="8:10" hidden="1">
      <c r="H111" s="27"/>
      <c r="I111" s="29" t="str">
        <f>IF(F111=0,"",H111/F111)</f>
        <v/>
      </c>
      <c r="J111" s="43" t="str">
        <f>IF(F111=0,"",SUM(H$34:H111)/SUM(F$34:F111))</f>
        <v/>
      </c>
    </row>
    <row r="112" spans="8:10" hidden="1">
      <c r="H112" s="27"/>
      <c r="I112" s="29" t="str">
        <f>IF(F112=0,"",H112/F112)</f>
        <v/>
      </c>
      <c r="J112" s="43" t="str">
        <f>IF(F112=0,"",SUM(H$34:H112)/SUM(F$34:F112))</f>
        <v/>
      </c>
    </row>
    <row r="113" spans="6:10" hidden="1">
      <c r="H113" s="27"/>
      <c r="I113" s="29" t="str">
        <f>IF(F113=0,"",H113/F113)</f>
        <v/>
      </c>
      <c r="J113" s="43" t="str">
        <f>IF(F113=0,"",SUM(H$34:H113)/SUM(F$34:F113))</f>
        <v/>
      </c>
    </row>
    <row r="114" spans="6:10" hidden="1">
      <c r="H114" s="27"/>
      <c r="I114" s="29" t="str">
        <f>IF(F114=0,"",H114/F114)</f>
        <v/>
      </c>
      <c r="J114" s="43" t="str">
        <f>IF(F114=0,"",SUM(H$34:H114)/SUM(F$34:F114))</f>
        <v/>
      </c>
    </row>
    <row r="115" spans="6:10" hidden="1">
      <c r="H115" s="27"/>
      <c r="I115" s="29" t="str">
        <f>IF(F115=0,"",H115/F115)</f>
        <v/>
      </c>
      <c r="J115" s="43" t="str">
        <f>IF(F115=0,"",SUM(H$34:H115)/SUM(F$34:F115))</f>
        <v/>
      </c>
    </row>
    <row r="116" spans="6:10" hidden="1">
      <c r="H116" s="27"/>
      <c r="I116" s="29" t="str">
        <f>IF(F116=0,"",H116/F116)</f>
        <v/>
      </c>
      <c r="J116" s="43" t="str">
        <f>IF(F116=0,"",SUM(H$34:H116)/SUM(F$34:F116))</f>
        <v/>
      </c>
    </row>
    <row r="117" spans="6:10" hidden="1">
      <c r="H117" s="27"/>
      <c r="I117" s="29" t="str">
        <f>IF(F117=0,"",H117/F117)</f>
        <v/>
      </c>
      <c r="J117" s="43" t="str">
        <f>IF(F117=0,"",SUM(H$34:H117)/SUM(F$34:F117))</f>
        <v/>
      </c>
    </row>
    <row r="118" spans="6:10" hidden="1">
      <c r="H118" s="27"/>
      <c r="I118" s="29" t="str">
        <f>IF(F118=0,"",H118/F118)</f>
        <v/>
      </c>
      <c r="J118" s="43" t="str">
        <f>IF(F118=0,"",SUM(H$34:H118)/SUM(F$34:F118))</f>
        <v/>
      </c>
    </row>
    <row r="119" spans="6:10" hidden="1">
      <c r="F119" s="27"/>
      <c r="G119" s="27"/>
      <c r="H119" s="27"/>
      <c r="I119" s="29" t="str">
        <f>IF(F119=0,"",H119/F119)</f>
        <v/>
      </c>
      <c r="J119" s="43" t="str">
        <f>IF(F119=0,"",SUM(H$34:H119)/SUM(F$34:F119))</f>
        <v/>
      </c>
    </row>
    <row r="120" spans="6:10" hidden="1">
      <c r="F120" s="27"/>
      <c r="G120" s="27"/>
      <c r="H120" s="27"/>
      <c r="I120" s="29" t="str">
        <f>IF(F120=0,"",H120/F120)</f>
        <v/>
      </c>
      <c r="J120" s="43" t="str">
        <f>IF(F120=0,"",SUM(H$34:H120)/SUM(F$34:F120))</f>
        <v/>
      </c>
    </row>
    <row r="121" spans="6:10" hidden="1">
      <c r="F121" s="27"/>
      <c r="G121" s="27"/>
      <c r="H121" s="27"/>
      <c r="I121" s="29" t="str">
        <f>IF(F121=0,"",H121/F121)</f>
        <v/>
      </c>
      <c r="J121" s="43" t="str">
        <f>IF(F121=0,"",SUM(H$34:H121)/SUM(F$34:F121))</f>
        <v/>
      </c>
    </row>
    <row r="122" spans="6:10" hidden="1">
      <c r="F122" s="27"/>
      <c r="G122" s="27"/>
      <c r="H122" s="27"/>
      <c r="I122" s="29" t="str">
        <f>IF(F122=0,"",H122/F122)</f>
        <v/>
      </c>
      <c r="J122" s="43" t="str">
        <f>IF(F122=0,"",SUM(H$34:H122)/SUM(F$34:F122))</f>
        <v/>
      </c>
    </row>
    <row r="123" spans="6:10" hidden="1">
      <c r="F123" s="27"/>
      <c r="G123" s="27"/>
      <c r="H123" s="27"/>
      <c r="I123" s="29" t="str">
        <f>IF(F123=0,"",H123/F123)</f>
        <v/>
      </c>
      <c r="J123" s="43" t="str">
        <f>IF(F123=0,"",SUM(H$34:H123)/SUM(F$34:F123))</f>
        <v/>
      </c>
    </row>
    <row r="124" spans="6:10" hidden="1">
      <c r="F124" s="27"/>
      <c r="G124" s="27"/>
      <c r="H124" s="27"/>
      <c r="I124" s="29" t="str">
        <f>IF(F124=0,"",H124/F124)</f>
        <v/>
      </c>
      <c r="J124" s="43" t="str">
        <f>IF(F124=0,"",SUM(H$34:H124)/SUM(F$34:F124))</f>
        <v/>
      </c>
    </row>
    <row r="125" spans="6:10" hidden="1">
      <c r="F125" s="27"/>
      <c r="G125" s="27"/>
      <c r="H125" s="27"/>
      <c r="I125" s="29" t="str">
        <f>IF(F125=0,"",H125/F125)</f>
        <v/>
      </c>
      <c r="J125" s="43" t="str">
        <f>IF(F125=0,"",SUM(H$34:H125)/SUM(F$34:F125))</f>
        <v/>
      </c>
    </row>
    <row r="126" spans="6:10" hidden="1">
      <c r="F126" s="27"/>
      <c r="G126" s="27"/>
      <c r="H126" s="27"/>
      <c r="I126" s="29" t="str">
        <f>IF(F126=0,"",H126/F126)</f>
        <v/>
      </c>
      <c r="J126" s="43" t="str">
        <f>IF(F126=0,"",SUM(H$34:H126)/SUM(F$34:F126))</f>
        <v/>
      </c>
    </row>
    <row r="127" spans="6:10" hidden="1">
      <c r="F127" s="27"/>
      <c r="G127" s="27"/>
      <c r="H127" s="27"/>
      <c r="I127" s="29" t="str">
        <f>IF(F127=0,"",H127/F127)</f>
        <v/>
      </c>
      <c r="J127" s="43" t="str">
        <f>IF(F127=0,"",SUM(H$34:H127)/SUM(F$34:F127))</f>
        <v/>
      </c>
    </row>
    <row r="128" spans="6:10" hidden="1">
      <c r="F128" s="27"/>
      <c r="G128" s="27"/>
      <c r="H128" s="27"/>
      <c r="I128" s="29" t="str">
        <f>IF(F128=0,"",H128/F128)</f>
        <v/>
      </c>
      <c r="J128" s="43" t="str">
        <f>IF(F128=0,"",SUM(H$34:H128)/SUM(F$34:F128))</f>
        <v/>
      </c>
    </row>
    <row r="129" spans="2:14" hidden="1">
      <c r="F129" s="27"/>
      <c r="G129" s="27"/>
      <c r="H129" s="27"/>
      <c r="I129" s="29" t="str">
        <f>IF(F129=0,"",H129/F129)</f>
        <v/>
      </c>
      <c r="J129" s="43" t="str">
        <f>IF(F129=0,"",SUM(H$34:H129)/SUM(F$34:F129))</f>
        <v/>
      </c>
    </row>
    <row r="130" spans="2:14" hidden="1">
      <c r="F130" s="27"/>
      <c r="G130" s="27"/>
      <c r="H130" s="27"/>
      <c r="I130" s="29" t="str">
        <f>IF(F130=0,"",H130/F130)</f>
        <v/>
      </c>
      <c r="J130" s="43" t="str">
        <f>IF(F130=0,"",SUM(H$34:H130)/SUM(F$34:F130))</f>
        <v/>
      </c>
    </row>
    <row r="131" spans="2:14" hidden="1">
      <c r="F131" s="27"/>
      <c r="G131" s="27"/>
      <c r="H131" s="27"/>
      <c r="I131" s="29" t="str">
        <f>IF(F131=0,"",H131/F131)</f>
        <v/>
      </c>
      <c r="J131" s="43" t="str">
        <f>IF(F131=0,"",SUM(H$34:H131)/SUM(F$34:F131))</f>
        <v/>
      </c>
    </row>
    <row r="132" spans="2:14" hidden="1">
      <c r="F132" s="27"/>
      <c r="G132" s="27"/>
      <c r="H132" s="27"/>
      <c r="I132" s="29" t="str">
        <f>IF(F132=0,"",H132/F132)</f>
        <v/>
      </c>
      <c r="J132" s="43" t="str">
        <f>IF(F132=0,"",SUM(H$34:H132)/SUM(F$34:F132))</f>
        <v/>
      </c>
    </row>
    <row r="133" spans="2:14" hidden="1">
      <c r="F133" s="27"/>
      <c r="G133" s="27"/>
      <c r="H133" s="27"/>
      <c r="I133" s="29" t="str">
        <f>IF(F133=0,"",H133/F133)</f>
        <v/>
      </c>
      <c r="J133" s="43" t="str">
        <f>IF(F133=0,"",SUM(H$34:H133)/SUM(F$34:F133))</f>
        <v/>
      </c>
    </row>
    <row r="134" spans="2:14" hidden="1">
      <c r="F134" s="27"/>
      <c r="G134" s="27"/>
      <c r="H134" s="27"/>
      <c r="I134" s="29" t="str">
        <f>IF(F134=0,"",H134/F134)</f>
        <v/>
      </c>
      <c r="J134" s="43" t="str">
        <f>IF(F134=0,"",SUM(H$34:H134)/SUM(F$34:F134))</f>
        <v/>
      </c>
    </row>
    <row r="135" spans="2:14" hidden="1">
      <c r="F135" s="27"/>
      <c r="G135" s="27"/>
      <c r="H135" s="27"/>
      <c r="I135" s="29" t="str">
        <f>IF(F135=0,"",H135/F135)</f>
        <v/>
      </c>
      <c r="J135" s="43" t="str">
        <f>IF(F135=0,"",SUM(H$34:H135)/SUM(F$34:F135))</f>
        <v/>
      </c>
    </row>
    <row r="136" spans="2:14" hidden="1">
      <c r="F136" s="27"/>
      <c r="G136" s="27"/>
      <c r="H136" s="27"/>
      <c r="I136" s="29" t="str">
        <f>IF(F136=0,"",H136/F136)</f>
        <v/>
      </c>
      <c r="J136" s="43" t="str">
        <f>IF(F136=0,"",SUM(H$34:H136)/SUM(F$34:F136))</f>
        <v/>
      </c>
    </row>
    <row r="137" spans="2:14" hidden="1">
      <c r="F137" s="27"/>
      <c r="G137" s="27"/>
      <c r="H137" s="27"/>
      <c r="I137" s="29" t="str">
        <f>IF(F137=0,"",H137/F137)</f>
        <v/>
      </c>
      <c r="J137" s="43" t="str">
        <f>IF(F137=0,"",SUM(H$34:H137)/SUM(F$34:F137))</f>
        <v/>
      </c>
    </row>
    <row r="138" spans="2:14" hidden="1">
      <c r="F138" s="27"/>
      <c r="G138" s="27"/>
      <c r="H138" s="27"/>
      <c r="I138" s="29" t="str">
        <f>IF(F138=0,"",H138/F138)</f>
        <v/>
      </c>
      <c r="J138" s="43" t="str">
        <f>IF(F138=0,"",SUM(H$34:H138)/SUM(F$34:F138))</f>
        <v/>
      </c>
    </row>
    <row r="139" spans="2:14">
      <c r="E139" s="47"/>
      <c r="F139" s="46"/>
      <c r="G139" s="46"/>
      <c r="H139" s="27"/>
      <c r="I139" s="29" t="str">
        <f>IF(F139=0,"",H139/F139)</f>
        <v/>
      </c>
    </row>
    <row r="140" spans="2:14" ht="15.75">
      <c r="B140" s="41" t="s">
        <v>63</v>
      </c>
      <c r="C140" s="19"/>
      <c r="D140" s="42">
        <f>SUM(D34:D46)</f>
        <v>1144</v>
      </c>
      <c r="E140" s="42"/>
      <c r="F140" s="42">
        <f>SUM(F34:F47)</f>
        <v>1688</v>
      </c>
      <c r="G140" s="42">
        <f>AVERAGE(G34:G47)</f>
        <v>101.84615384615384</v>
      </c>
      <c r="H140" s="42">
        <f>SUM(H34:H47)</f>
        <v>1324</v>
      </c>
      <c r="I140" s="49">
        <f>IF(F140=0,"",H140/F140)</f>
        <v>0.78436018957345977</v>
      </c>
      <c r="J140" s="49">
        <f>IF(F140=0,"",SUM(H$34:H139)/SUM(F$34:F139))</f>
        <v>0.78436018957345977</v>
      </c>
    </row>
    <row r="141" spans="2:14">
      <c r="K141" s="17"/>
    </row>
    <row r="142" spans="2:14" ht="15.75" thickBot="1"/>
    <row r="143" spans="2:14" ht="15.75" customHeight="1" thickTop="1">
      <c r="B143" s="60" t="s">
        <v>66</v>
      </c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2"/>
    </row>
    <row r="144" spans="2:14" ht="15.75" customHeight="1" thickBot="1">
      <c r="B144" s="63"/>
      <c r="C144" s="64"/>
      <c r="D144" s="64"/>
      <c r="E144" s="64"/>
      <c r="F144" s="64"/>
      <c r="G144" s="64"/>
      <c r="H144" s="64"/>
      <c r="I144" s="64"/>
      <c r="J144" s="64"/>
      <c r="K144" s="64"/>
      <c r="L144" s="64"/>
      <c r="M144" s="64"/>
      <c r="N144" s="65"/>
    </row>
    <row r="145" spans="2:3" ht="15.75" thickTop="1"/>
    <row r="146" spans="2:3">
      <c r="B146" s="18" t="s">
        <v>20</v>
      </c>
    </row>
    <row r="147" spans="2:3">
      <c r="B147" s="15" t="s">
        <v>21</v>
      </c>
      <c r="C147" s="39">
        <v>1915</v>
      </c>
    </row>
    <row r="148" spans="2:3">
      <c r="B148" s="15" t="s">
        <v>29</v>
      </c>
      <c r="C148" s="38" t="s">
        <v>61</v>
      </c>
    </row>
    <row r="173" spans="2:11">
      <c r="B173" s="15" t="s">
        <v>4</v>
      </c>
      <c r="C173" s="56">
        <v>2024</v>
      </c>
      <c r="K173" s="8"/>
    </row>
    <row r="174" spans="2:11">
      <c r="B174" s="15" t="s">
        <v>3</v>
      </c>
      <c r="C174" t="s">
        <v>22</v>
      </c>
      <c r="K174" s="8"/>
    </row>
    <row r="175" spans="2:11">
      <c r="F175" s="8"/>
      <c r="G175" s="8"/>
      <c r="H175" s="8"/>
    </row>
    <row r="176" spans="2:11" ht="60">
      <c r="B176" s="16" t="s">
        <v>2</v>
      </c>
      <c r="C176" s="16" t="s">
        <v>5</v>
      </c>
      <c r="D176" s="40" t="s">
        <v>8</v>
      </c>
      <c r="E176" s="16" t="s">
        <v>10</v>
      </c>
      <c r="F176" s="21" t="s">
        <v>30</v>
      </c>
      <c r="G176" s="21" t="s">
        <v>79</v>
      </c>
      <c r="H176" s="30" t="s">
        <v>81</v>
      </c>
      <c r="I176" s="28" t="s">
        <v>84</v>
      </c>
      <c r="J176" s="20" t="s">
        <v>82</v>
      </c>
      <c r="K176" s="20" t="s">
        <v>28</v>
      </c>
    </row>
    <row r="177" spans="2:11">
      <c r="B177" t="s">
        <v>78</v>
      </c>
      <c r="C177" t="s">
        <v>43</v>
      </c>
      <c r="D177">
        <v>81</v>
      </c>
      <c r="E177" s="11">
        <v>45292</v>
      </c>
      <c r="F177" s="66">
        <v>350</v>
      </c>
      <c r="G177" s="66">
        <v>284.5</v>
      </c>
      <c r="H177" s="66">
        <v>59.289999999999964</v>
      </c>
      <c r="I177" s="29">
        <f>IF(F177=0,0,G177-H177)</f>
        <v>225.21000000000004</v>
      </c>
      <c r="J177" s="29">
        <f>IF(F177=0,"",I177/F177)</f>
        <v>0.64345714285714295</v>
      </c>
      <c r="K177" s="29">
        <f>IF(F177=0,"",SUM(I$177:I177)/SUM(F$177:F177))</f>
        <v>0.64345714285714295</v>
      </c>
    </row>
    <row r="178" spans="2:11">
      <c r="D178">
        <v>82</v>
      </c>
      <c r="E178" s="11">
        <v>45323</v>
      </c>
      <c r="F178" s="66">
        <v>226</v>
      </c>
      <c r="G178" s="66">
        <v>184.20000000000073</v>
      </c>
      <c r="H178" s="66">
        <v>54.069999999999936</v>
      </c>
      <c r="I178" s="29">
        <f t="shared" ref="I178:I241" si="1">IF(F178=0,0,G178-H178)</f>
        <v>130.13000000000079</v>
      </c>
      <c r="J178" s="29">
        <f>IF(F178=0,"",I178/F178)</f>
        <v>0.57579646017699471</v>
      </c>
      <c r="K178" s="29">
        <f>IF(F178=0,"",SUM(I$177:I178)/SUM(F$177:F178))</f>
        <v>0.61690972222222362</v>
      </c>
    </row>
    <row r="179" spans="2:11">
      <c r="D179">
        <v>83</v>
      </c>
      <c r="E179" s="11">
        <v>45352</v>
      </c>
      <c r="F179" s="66">
        <v>248</v>
      </c>
      <c r="G179" s="66">
        <v>189.5</v>
      </c>
      <c r="H179" s="66">
        <v>55.520000000000209</v>
      </c>
      <c r="I179" s="29">
        <f t="shared" si="1"/>
        <v>133.97999999999979</v>
      </c>
      <c r="J179" s="29">
        <f>IF(F179=0,"",I179/F179)</f>
        <v>0.54024193548387012</v>
      </c>
      <c r="K179" s="29">
        <f>IF(F179=0,"",SUM(I$177:I179)/SUM(F$177:F179))</f>
        <v>0.59383495145631138</v>
      </c>
    </row>
    <row r="180" spans="2:11">
      <c r="D180">
        <v>84</v>
      </c>
      <c r="E180" s="11">
        <v>45383</v>
      </c>
      <c r="F180" s="66">
        <v>189</v>
      </c>
      <c r="G180" s="66">
        <v>137.09999999999854</v>
      </c>
      <c r="H180" s="66">
        <v>43.919999999999618</v>
      </c>
      <c r="I180" s="29">
        <f t="shared" si="1"/>
        <v>93.179999999998927</v>
      </c>
      <c r="J180" s="29">
        <f>IF(F180=0,"",I180/F180)</f>
        <v>0.49301587301586736</v>
      </c>
      <c r="K180" s="29">
        <f>IF(F180=0,"",SUM(I$177:I180)/SUM(F$177:F180))</f>
        <v>0.57502467917077937</v>
      </c>
    </row>
    <row r="181" spans="2:11">
      <c r="D181">
        <v>85</v>
      </c>
      <c r="E181" t="s">
        <v>52</v>
      </c>
      <c r="F181" s="66">
        <v>75</v>
      </c>
      <c r="G181" s="66">
        <v>61.700000000000728</v>
      </c>
      <c r="H181" s="66">
        <v>21.200000000000045</v>
      </c>
      <c r="I181" s="29">
        <f t="shared" si="1"/>
        <v>40.500000000000682</v>
      </c>
      <c r="J181" s="29">
        <f>IF(F181=0,"",I181/F181)</f>
        <v>0.54000000000000914</v>
      </c>
      <c r="K181" s="29">
        <f>IF(F181=0,"",SUM(I$177:I181)/SUM(F$177:F181))</f>
        <v>0.5726102941176473</v>
      </c>
    </row>
    <row r="182" spans="2:11">
      <c r="D182">
        <v>86</v>
      </c>
      <c r="E182" s="11">
        <v>45413</v>
      </c>
      <c r="F182" s="66">
        <v>0</v>
      </c>
      <c r="G182" s="66">
        <v>0</v>
      </c>
      <c r="H182" s="66">
        <v>20.200000000000045</v>
      </c>
      <c r="I182" s="29">
        <f t="shared" si="1"/>
        <v>0</v>
      </c>
      <c r="J182" s="29" t="str">
        <f>IF(F182=0,"",I182/F182)</f>
        <v/>
      </c>
      <c r="K182" s="29" t="str">
        <f>IF(F182=0,"",SUM(I$177:I182)/SUM(F$177:F182))</f>
        <v/>
      </c>
    </row>
    <row r="183" spans="2:11">
      <c r="D183">
        <v>87</v>
      </c>
      <c r="E183" s="11">
        <v>45444</v>
      </c>
      <c r="F183" s="66">
        <v>0</v>
      </c>
      <c r="G183" s="66">
        <v>0</v>
      </c>
      <c r="H183" s="66">
        <v>34.679999999999836</v>
      </c>
      <c r="I183" s="29">
        <f t="shared" si="1"/>
        <v>0</v>
      </c>
      <c r="J183" s="29" t="str">
        <f>IF(F183=0,"",I183/F183)</f>
        <v/>
      </c>
      <c r="K183" s="29" t="str">
        <f>IF(F183=0,"",SUM(I$177:I183)/SUM(F$177:F183))</f>
        <v/>
      </c>
    </row>
    <row r="184" spans="2:11">
      <c r="D184">
        <v>88</v>
      </c>
      <c r="E184" s="11">
        <v>45474</v>
      </c>
      <c r="F184" s="66">
        <v>0</v>
      </c>
      <c r="G184" s="66">
        <v>0</v>
      </c>
      <c r="H184" s="66">
        <v>32.750000000000227</v>
      </c>
      <c r="I184" s="29">
        <f t="shared" si="1"/>
        <v>0</v>
      </c>
      <c r="J184" s="29" t="str">
        <f>IF(F184=0,"",I184/F184)</f>
        <v/>
      </c>
      <c r="K184" s="29" t="str">
        <f>IF(F184=0,"",SUM(I$177:I184)/SUM(F$177:F184))</f>
        <v/>
      </c>
    </row>
    <row r="185" spans="2:11">
      <c r="D185">
        <v>89</v>
      </c>
      <c r="E185" s="11">
        <v>45505</v>
      </c>
      <c r="F185" s="66">
        <v>0</v>
      </c>
      <c r="G185" s="66">
        <v>0</v>
      </c>
      <c r="H185" s="66">
        <v>33.099999999999909</v>
      </c>
      <c r="I185" s="29">
        <f t="shared" si="1"/>
        <v>0</v>
      </c>
      <c r="J185" s="29" t="str">
        <f>IF(F185=0,"",I185/F185)</f>
        <v/>
      </c>
      <c r="K185" s="29" t="str">
        <f>IF(F185=0,"",SUM(I$177:I185)/SUM(F$177:F185))</f>
        <v/>
      </c>
    </row>
    <row r="186" spans="2:11">
      <c r="D186">
        <v>90</v>
      </c>
      <c r="E186" s="11">
        <v>45536</v>
      </c>
      <c r="F186" s="66">
        <v>0</v>
      </c>
      <c r="G186" s="66">
        <v>0</v>
      </c>
      <c r="H186" s="66">
        <v>45.069999999999936</v>
      </c>
      <c r="I186" s="29">
        <f t="shared" si="1"/>
        <v>0</v>
      </c>
      <c r="J186" s="29" t="str">
        <f>IF(F186=0,"",I186/F186)</f>
        <v/>
      </c>
      <c r="K186" s="29" t="str">
        <f>IF(F186=0,"",SUM(I$177:I186)/SUM(F$177:F186))</f>
        <v/>
      </c>
    </row>
    <row r="187" spans="2:11">
      <c r="D187">
        <v>91</v>
      </c>
      <c r="E187" t="s">
        <v>49</v>
      </c>
      <c r="F187" s="66">
        <v>0</v>
      </c>
      <c r="G187" s="66">
        <v>5</v>
      </c>
      <c r="H187" s="66">
        <v>17.200000000000045</v>
      </c>
      <c r="I187" s="29">
        <f t="shared" si="1"/>
        <v>0</v>
      </c>
      <c r="J187" s="29" t="str">
        <f>IF(F187=0,"",I187/F187)</f>
        <v/>
      </c>
      <c r="K187" s="29" t="str">
        <f>IF(F187=0,"",SUM(I$177:I187)/SUM(F$177:F187))</f>
        <v/>
      </c>
    </row>
    <row r="188" spans="2:11">
      <c r="D188">
        <v>92</v>
      </c>
      <c r="E188" s="11">
        <v>45597</v>
      </c>
      <c r="F188" s="66">
        <v>315</v>
      </c>
      <c r="G188" s="66">
        <v>257.5</v>
      </c>
      <c r="H188" s="66">
        <v>86.590000000000146</v>
      </c>
      <c r="I188" s="29">
        <f t="shared" si="1"/>
        <v>170.90999999999985</v>
      </c>
      <c r="J188" s="29">
        <f>IF(F188=0,"",I188/F188)</f>
        <v>0.54257142857142815</v>
      </c>
      <c r="K188" s="29">
        <f>IF(F188=0,"",SUM(I$177:I188)/SUM(F$177:F188))</f>
        <v>0.5658660014255168</v>
      </c>
    </row>
    <row r="189" spans="2:11">
      <c r="B189" s="67"/>
      <c r="C189" s="67"/>
      <c r="D189">
        <v>93</v>
      </c>
      <c r="E189" s="11">
        <v>45627</v>
      </c>
      <c r="F189" s="66">
        <v>351</v>
      </c>
      <c r="G189" s="66">
        <v>251.5</v>
      </c>
      <c r="H189" s="66">
        <v>52.409999999999854</v>
      </c>
      <c r="I189" s="29">
        <f t="shared" si="1"/>
        <v>199.09000000000015</v>
      </c>
      <c r="J189" s="29">
        <f>IF(F189=0,"",I189/F189)</f>
        <v>0.56720797720797766</v>
      </c>
      <c r="K189" s="29">
        <f>IF(F189=0,"",SUM(I$177:I189)/SUM(F$177:F189))</f>
        <v>0.56613454960091236</v>
      </c>
    </row>
    <row r="190" spans="2:11" hidden="1">
      <c r="I190" s="29">
        <f t="shared" si="1"/>
        <v>0</v>
      </c>
      <c r="J190" s="29" t="str">
        <f>IF(F190=0,"",I190/F190)</f>
        <v/>
      </c>
      <c r="K190" s="29" t="str">
        <f>IF(F190=0,"",SUM(I$177:I190)/SUM(F$177:F190))</f>
        <v/>
      </c>
    </row>
    <row r="191" spans="2:11" hidden="1">
      <c r="I191" s="29">
        <f t="shared" si="1"/>
        <v>0</v>
      </c>
      <c r="J191" s="29" t="str">
        <f>IF(F191=0,"",I191/F191)</f>
        <v/>
      </c>
      <c r="K191" s="29" t="str">
        <f>IF(F191=0,"",SUM(I$177:I191)/SUM(F$177:F191))</f>
        <v/>
      </c>
    </row>
    <row r="192" spans="2:11" hidden="1">
      <c r="I192" s="29">
        <f t="shared" si="1"/>
        <v>0</v>
      </c>
      <c r="J192" s="29" t="str">
        <f>IF(F192=0,"",I192/F192)</f>
        <v/>
      </c>
      <c r="K192" s="29" t="str">
        <f>IF(F192=0,"",SUM(I$177:I192)/SUM(F$177:F192))</f>
        <v/>
      </c>
    </row>
    <row r="193" spans="9:11" hidden="1">
      <c r="I193" s="29">
        <f t="shared" si="1"/>
        <v>0</v>
      </c>
      <c r="J193" s="29" t="str">
        <f>IF(F193=0,"",I193/F193)</f>
        <v/>
      </c>
      <c r="K193" s="29" t="str">
        <f>IF(F193=0,"",SUM(I$177:I193)/SUM(F$177:F193))</f>
        <v/>
      </c>
    </row>
    <row r="194" spans="9:11" hidden="1">
      <c r="I194" s="29">
        <f t="shared" si="1"/>
        <v>0</v>
      </c>
      <c r="J194" s="29" t="str">
        <f>IF(F194=0,"",I194/F194)</f>
        <v/>
      </c>
      <c r="K194" s="29" t="str">
        <f>IF(F194=0,"",SUM(I$177:I194)/SUM(F$177:F194))</f>
        <v/>
      </c>
    </row>
    <row r="195" spans="9:11" hidden="1">
      <c r="I195" s="29">
        <f t="shared" si="1"/>
        <v>0</v>
      </c>
      <c r="J195" s="29" t="str">
        <f>IF(F195=0,"",I195/F195)</f>
        <v/>
      </c>
      <c r="K195" s="29" t="str">
        <f>IF(F195=0,"",SUM(I$177:I195)/SUM(F$177:F195))</f>
        <v/>
      </c>
    </row>
    <row r="196" spans="9:11" hidden="1">
      <c r="I196" s="29">
        <f t="shared" si="1"/>
        <v>0</v>
      </c>
      <c r="J196" s="29" t="str">
        <f>IF(F196=0,"",I196/F196)</f>
        <v/>
      </c>
      <c r="K196" s="29" t="str">
        <f>IF(F196=0,"",SUM(I$177:I196)/SUM(F$177:F196))</f>
        <v/>
      </c>
    </row>
    <row r="197" spans="9:11" hidden="1">
      <c r="I197" s="29">
        <f t="shared" si="1"/>
        <v>0</v>
      </c>
      <c r="J197" s="29" t="str">
        <f>IF(F197=0,"",I197/F197)</f>
        <v/>
      </c>
      <c r="K197" s="29" t="str">
        <f>IF(F197=0,"",SUM(I$177:I197)/SUM(F$177:F197))</f>
        <v/>
      </c>
    </row>
    <row r="198" spans="9:11" hidden="1">
      <c r="I198" s="29">
        <f t="shared" si="1"/>
        <v>0</v>
      </c>
      <c r="J198" s="29" t="str">
        <f>IF(F198=0,"",I198/F198)</f>
        <v/>
      </c>
      <c r="K198" s="29" t="str">
        <f>IF(F198=0,"",SUM(I$177:I198)/SUM(F$177:F198))</f>
        <v/>
      </c>
    </row>
    <row r="199" spans="9:11" hidden="1">
      <c r="I199" s="29">
        <f t="shared" si="1"/>
        <v>0</v>
      </c>
      <c r="J199" s="29" t="str">
        <f>IF(F199=0,"",I199/F199)</f>
        <v/>
      </c>
      <c r="K199" s="29" t="str">
        <f>IF(F199=0,"",SUM(I$177:I199)/SUM(F$177:F199))</f>
        <v/>
      </c>
    </row>
    <row r="200" spans="9:11" hidden="1">
      <c r="I200" s="29">
        <f t="shared" si="1"/>
        <v>0</v>
      </c>
      <c r="J200" s="29" t="str">
        <f>IF(F200=0,"",I200/F200)</f>
        <v/>
      </c>
      <c r="K200" s="29" t="str">
        <f>IF(F200=0,"",SUM(I$177:I200)/SUM(F$177:F200))</f>
        <v/>
      </c>
    </row>
    <row r="201" spans="9:11" hidden="1">
      <c r="I201" s="29">
        <f t="shared" si="1"/>
        <v>0</v>
      </c>
      <c r="J201" s="29" t="str">
        <f>IF(F201=0,"",I201/F201)</f>
        <v/>
      </c>
      <c r="K201" s="29" t="str">
        <f>IF(F201=0,"",SUM(I$177:I201)/SUM(F$177:F201))</f>
        <v/>
      </c>
    </row>
    <row r="202" spans="9:11" hidden="1">
      <c r="I202" s="29">
        <f t="shared" si="1"/>
        <v>0</v>
      </c>
      <c r="J202" s="29" t="str">
        <f>IF(F202=0,"",I202/F202)</f>
        <v/>
      </c>
      <c r="K202" s="29" t="str">
        <f>IF(F202=0,"",SUM(I$177:I202)/SUM(F$177:F202))</f>
        <v/>
      </c>
    </row>
    <row r="203" spans="9:11" hidden="1">
      <c r="I203" s="29">
        <f t="shared" si="1"/>
        <v>0</v>
      </c>
      <c r="J203" s="29" t="str">
        <f>IF(F203=0,"",I203/F203)</f>
        <v/>
      </c>
      <c r="K203" s="29" t="str">
        <f>IF(F203=0,"",SUM(I$177:I203)/SUM(F$177:F203))</f>
        <v/>
      </c>
    </row>
    <row r="204" spans="9:11" hidden="1">
      <c r="I204" s="29">
        <f t="shared" si="1"/>
        <v>0</v>
      </c>
      <c r="J204" s="29" t="str">
        <f>IF(F204=0,"",I204/F204)</f>
        <v/>
      </c>
      <c r="K204" s="29" t="str">
        <f>IF(F204=0,"",SUM(I$177:I204)/SUM(F$177:F204))</f>
        <v/>
      </c>
    </row>
    <row r="205" spans="9:11" hidden="1">
      <c r="I205" s="29">
        <f t="shared" si="1"/>
        <v>0</v>
      </c>
      <c r="J205" s="29" t="str">
        <f>IF(F205=0,"",I205/F205)</f>
        <v/>
      </c>
      <c r="K205" s="29" t="str">
        <f>IF(F205=0,"",SUM(I$177:I205)/SUM(F$177:F205))</f>
        <v/>
      </c>
    </row>
    <row r="206" spans="9:11" hidden="1">
      <c r="I206" s="29">
        <f t="shared" si="1"/>
        <v>0</v>
      </c>
      <c r="J206" s="29" t="str">
        <f>IF(F206=0,"",I206/F206)</f>
        <v/>
      </c>
      <c r="K206" s="29" t="str">
        <f>IF(F206=0,"",SUM(I$177:I206)/SUM(F$177:F206))</f>
        <v/>
      </c>
    </row>
    <row r="207" spans="9:11" hidden="1">
      <c r="I207" s="29">
        <f t="shared" si="1"/>
        <v>0</v>
      </c>
      <c r="J207" s="29" t="str">
        <f>IF(F207=0,"",I207/F207)</f>
        <v/>
      </c>
      <c r="K207" s="29" t="str">
        <f>IF(F207=0,"",SUM(I$177:I207)/SUM(F$177:F207))</f>
        <v/>
      </c>
    </row>
    <row r="208" spans="9:11" hidden="1">
      <c r="I208" s="29">
        <f t="shared" si="1"/>
        <v>0</v>
      </c>
      <c r="J208" s="29" t="str">
        <f>IF(F208=0,"",I208/F208)</f>
        <v/>
      </c>
      <c r="K208" s="29" t="str">
        <f>IF(F208=0,"",SUM(I$177:I208)/SUM(F$177:F208))</f>
        <v/>
      </c>
    </row>
    <row r="209" spans="9:11" hidden="1">
      <c r="I209" s="29">
        <f t="shared" si="1"/>
        <v>0</v>
      </c>
      <c r="J209" s="29" t="str">
        <f>IF(F209=0,"",I209/F209)</f>
        <v/>
      </c>
      <c r="K209" s="29" t="str">
        <f>IF(F209=0,"",SUM(I$177:I209)/SUM(F$177:F209))</f>
        <v/>
      </c>
    </row>
    <row r="210" spans="9:11" hidden="1">
      <c r="I210" s="29">
        <f t="shared" si="1"/>
        <v>0</v>
      </c>
      <c r="J210" s="29" t="str">
        <f>IF(F210=0,"",I210/F210)</f>
        <v/>
      </c>
      <c r="K210" s="29" t="str">
        <f>IF(F210=0,"",SUM(I$177:I210)/SUM(F$177:F210))</f>
        <v/>
      </c>
    </row>
    <row r="211" spans="9:11" hidden="1">
      <c r="I211" s="29">
        <f t="shared" si="1"/>
        <v>0</v>
      </c>
      <c r="J211" s="29" t="str">
        <f>IF(F211=0,"",I211/F211)</f>
        <v/>
      </c>
      <c r="K211" s="29" t="str">
        <f>IF(F211=0,"",SUM(I$177:I211)/SUM(F$177:F211))</f>
        <v/>
      </c>
    </row>
    <row r="212" spans="9:11" hidden="1">
      <c r="I212" s="29">
        <f t="shared" si="1"/>
        <v>0</v>
      </c>
      <c r="J212" s="29" t="str">
        <f>IF(F212=0,"",I212/F212)</f>
        <v/>
      </c>
      <c r="K212" s="29" t="str">
        <f>IF(F212=0,"",SUM(I$177:I212)/SUM(F$177:F212))</f>
        <v/>
      </c>
    </row>
    <row r="213" spans="9:11" hidden="1">
      <c r="I213" s="29">
        <f t="shared" si="1"/>
        <v>0</v>
      </c>
      <c r="J213" s="29" t="str">
        <f>IF(F213=0,"",I213/F213)</f>
        <v/>
      </c>
      <c r="K213" s="29" t="str">
        <f>IF(F213=0,"",SUM(I$177:I213)/SUM(F$177:F213))</f>
        <v/>
      </c>
    </row>
    <row r="214" spans="9:11" hidden="1">
      <c r="I214" s="29">
        <f t="shared" si="1"/>
        <v>0</v>
      </c>
      <c r="J214" s="29" t="str">
        <f>IF(F214=0,"",I214/F214)</f>
        <v/>
      </c>
      <c r="K214" s="29" t="str">
        <f>IF(F214=0,"",SUM(I$177:I214)/SUM(F$177:F214))</f>
        <v/>
      </c>
    </row>
    <row r="215" spans="9:11" hidden="1">
      <c r="I215" s="29">
        <f t="shared" si="1"/>
        <v>0</v>
      </c>
      <c r="J215" s="29" t="str">
        <f>IF(F215=0,"",I215/F215)</f>
        <v/>
      </c>
      <c r="K215" s="29" t="str">
        <f>IF(F215=0,"",SUM(I$177:I215)/SUM(F$177:F215))</f>
        <v/>
      </c>
    </row>
    <row r="216" spans="9:11" hidden="1">
      <c r="I216" s="29">
        <f t="shared" si="1"/>
        <v>0</v>
      </c>
      <c r="J216" s="29" t="str">
        <f>IF(F216=0,"",I216/F216)</f>
        <v/>
      </c>
      <c r="K216" s="29" t="str">
        <f>IF(F216=0,"",SUM(I$177:I216)/SUM(F$177:F216))</f>
        <v/>
      </c>
    </row>
    <row r="217" spans="9:11" hidden="1">
      <c r="I217" s="29">
        <f t="shared" si="1"/>
        <v>0</v>
      </c>
      <c r="J217" s="29" t="str">
        <f>IF(F217=0,"",I217/F217)</f>
        <v/>
      </c>
      <c r="K217" s="29" t="str">
        <f>IF(F217=0,"",SUM(I$177:I217)/SUM(F$177:F217))</f>
        <v/>
      </c>
    </row>
    <row r="218" spans="9:11" hidden="1">
      <c r="I218" s="29">
        <f t="shared" si="1"/>
        <v>0</v>
      </c>
      <c r="J218" s="29" t="str">
        <f>IF(F218=0,"",I218/F218)</f>
        <v/>
      </c>
      <c r="K218" s="29" t="str">
        <f>IF(F218=0,"",SUM(I$177:I218)/SUM(F$177:F218))</f>
        <v/>
      </c>
    </row>
    <row r="219" spans="9:11" hidden="1">
      <c r="I219" s="29">
        <f t="shared" si="1"/>
        <v>0</v>
      </c>
      <c r="J219" s="29" t="str">
        <f>IF(F219=0,"",I219/F219)</f>
        <v/>
      </c>
      <c r="K219" s="29" t="str">
        <f>IF(F219=0,"",SUM(I$177:I219)/SUM(F$177:F219))</f>
        <v/>
      </c>
    </row>
    <row r="220" spans="9:11" hidden="1">
      <c r="I220" s="29">
        <f t="shared" si="1"/>
        <v>0</v>
      </c>
      <c r="J220" s="29" t="str">
        <f>IF(F220=0,"",I220/F220)</f>
        <v/>
      </c>
      <c r="K220" s="29" t="str">
        <f>IF(F220=0,"",SUM(I$177:I220)/SUM(F$177:F220))</f>
        <v/>
      </c>
    </row>
    <row r="221" spans="9:11" hidden="1">
      <c r="I221" s="29">
        <f t="shared" si="1"/>
        <v>0</v>
      </c>
      <c r="J221" s="29" t="str">
        <f>IF(F221=0,"",I221/F221)</f>
        <v/>
      </c>
      <c r="K221" s="29" t="str">
        <f>IF(F221=0,"",SUM(I$177:I221)/SUM(F$177:F221))</f>
        <v/>
      </c>
    </row>
    <row r="222" spans="9:11" hidden="1">
      <c r="I222" s="29">
        <f t="shared" si="1"/>
        <v>0</v>
      </c>
      <c r="J222" s="29" t="str">
        <f>IF(F222=0,"",I222/F222)</f>
        <v/>
      </c>
      <c r="K222" s="29" t="str">
        <f>IF(F222=0,"",SUM(I$177:I222)/SUM(F$177:F222))</f>
        <v/>
      </c>
    </row>
    <row r="223" spans="9:11" hidden="1">
      <c r="I223" s="29">
        <f t="shared" si="1"/>
        <v>0</v>
      </c>
      <c r="J223" s="29" t="str">
        <f>IF(F223=0,"",I223/F223)</f>
        <v/>
      </c>
      <c r="K223" s="29" t="str">
        <f>IF(F223=0,"",SUM(I$177:I223)/SUM(F$177:F223))</f>
        <v/>
      </c>
    </row>
    <row r="224" spans="9:11" hidden="1">
      <c r="I224" s="29">
        <f t="shared" si="1"/>
        <v>0</v>
      </c>
      <c r="J224" s="29" t="str">
        <f>IF(F224=0,"",I224/F224)</f>
        <v/>
      </c>
      <c r="K224" s="29" t="str">
        <f>IF(F224=0,"",SUM(I$177:I224)/SUM(F$177:F224))</f>
        <v/>
      </c>
    </row>
    <row r="225" spans="9:11" hidden="1">
      <c r="I225" s="29">
        <f t="shared" si="1"/>
        <v>0</v>
      </c>
      <c r="J225" s="29" t="str">
        <f>IF(F225=0,"",I225/F225)</f>
        <v/>
      </c>
      <c r="K225" s="29" t="str">
        <f>IF(F225=0,"",SUM(I$177:I225)/SUM(F$177:F225))</f>
        <v/>
      </c>
    </row>
    <row r="226" spans="9:11" hidden="1">
      <c r="I226" s="29">
        <f t="shared" si="1"/>
        <v>0</v>
      </c>
      <c r="J226" s="29" t="str">
        <f>IF(F226=0,"",I226/F226)</f>
        <v/>
      </c>
      <c r="K226" s="29" t="str">
        <f>IF(F226=0,"",SUM(I$177:I226)/SUM(F$177:F226))</f>
        <v/>
      </c>
    </row>
    <row r="227" spans="9:11" hidden="1">
      <c r="I227" s="29">
        <f t="shared" si="1"/>
        <v>0</v>
      </c>
      <c r="J227" s="29" t="str">
        <f>IF(F227=0,"",I227/F227)</f>
        <v/>
      </c>
      <c r="K227" s="29" t="str">
        <f>IF(F227=0,"",SUM(I$177:I227)/SUM(F$177:F227))</f>
        <v/>
      </c>
    </row>
    <row r="228" spans="9:11" hidden="1">
      <c r="I228" s="29">
        <f t="shared" si="1"/>
        <v>0</v>
      </c>
      <c r="J228" s="29" t="str">
        <f>IF(F228=0,"",I228/F228)</f>
        <v/>
      </c>
      <c r="K228" s="29" t="str">
        <f>IF(F228=0,"",SUM(I$177:I228)/SUM(F$177:F228))</f>
        <v/>
      </c>
    </row>
    <row r="229" spans="9:11" hidden="1">
      <c r="I229" s="29">
        <f t="shared" si="1"/>
        <v>0</v>
      </c>
      <c r="J229" s="29" t="str">
        <f>IF(F229=0,"",I229/F229)</f>
        <v/>
      </c>
      <c r="K229" s="29" t="str">
        <f>IF(F229=0,"",SUM(I$177:I229)/SUM(F$177:F229))</f>
        <v/>
      </c>
    </row>
    <row r="230" spans="9:11" hidden="1">
      <c r="I230" s="29">
        <f t="shared" si="1"/>
        <v>0</v>
      </c>
      <c r="J230" s="29" t="str">
        <f>IF(F230=0,"",I230/F230)</f>
        <v/>
      </c>
      <c r="K230" s="29" t="str">
        <f>IF(F230=0,"",SUM(I$177:I230)/SUM(F$177:F230))</f>
        <v/>
      </c>
    </row>
    <row r="231" spans="9:11" hidden="1">
      <c r="I231" s="29">
        <f t="shared" si="1"/>
        <v>0</v>
      </c>
      <c r="J231" s="29" t="str">
        <f>IF(F231=0,"",I231/F231)</f>
        <v/>
      </c>
      <c r="K231" s="29" t="str">
        <f>IF(F231=0,"",SUM(I$177:I231)/SUM(F$177:F231))</f>
        <v/>
      </c>
    </row>
    <row r="232" spans="9:11" hidden="1">
      <c r="I232" s="29">
        <f t="shared" si="1"/>
        <v>0</v>
      </c>
      <c r="J232" s="29" t="str">
        <f>IF(F232=0,"",I232/F232)</f>
        <v/>
      </c>
      <c r="K232" s="29" t="str">
        <f>IF(F232=0,"",SUM(I$177:I232)/SUM(F$177:F232))</f>
        <v/>
      </c>
    </row>
    <row r="233" spans="9:11" hidden="1">
      <c r="I233" s="29">
        <f t="shared" si="1"/>
        <v>0</v>
      </c>
      <c r="J233" s="29" t="str">
        <f>IF(F233=0,"",I233/F233)</f>
        <v/>
      </c>
      <c r="K233" s="29" t="str">
        <f>IF(F233=0,"",SUM(I$177:I233)/SUM(F$177:F233))</f>
        <v/>
      </c>
    </row>
    <row r="234" spans="9:11" hidden="1">
      <c r="I234" s="29">
        <f t="shared" si="1"/>
        <v>0</v>
      </c>
      <c r="J234" s="29" t="str">
        <f>IF(F234=0,"",I234/F234)</f>
        <v/>
      </c>
      <c r="K234" s="29" t="str">
        <f>IF(F234=0,"",SUM(I$177:I234)/SUM(F$177:F234))</f>
        <v/>
      </c>
    </row>
    <row r="235" spans="9:11" hidden="1">
      <c r="I235" s="29">
        <f t="shared" si="1"/>
        <v>0</v>
      </c>
      <c r="J235" s="29" t="str">
        <f>IF(F235=0,"",I235/F235)</f>
        <v/>
      </c>
      <c r="K235" s="29" t="str">
        <f>IF(F235=0,"",SUM(I$177:I235)/SUM(F$177:F235))</f>
        <v/>
      </c>
    </row>
    <row r="236" spans="9:11" hidden="1">
      <c r="I236" s="29">
        <f t="shared" si="1"/>
        <v>0</v>
      </c>
      <c r="J236" s="29" t="str">
        <f>IF(F236=0,"",I236/F236)</f>
        <v/>
      </c>
      <c r="K236" s="29" t="str">
        <f>IF(F236=0,"",SUM(I$177:I236)/SUM(F$177:F236))</f>
        <v/>
      </c>
    </row>
    <row r="237" spans="9:11" hidden="1">
      <c r="I237" s="29">
        <f t="shared" si="1"/>
        <v>0</v>
      </c>
      <c r="J237" s="29" t="str">
        <f>IF(F237=0,"",I237/F237)</f>
        <v/>
      </c>
      <c r="K237" s="29" t="str">
        <f>IF(F237=0,"",SUM(I$177:I237)/SUM(F$177:F237))</f>
        <v/>
      </c>
    </row>
    <row r="238" spans="9:11" hidden="1">
      <c r="I238" s="29">
        <f t="shared" si="1"/>
        <v>0</v>
      </c>
      <c r="J238" s="29" t="str">
        <f>IF(F238=0,"",I238/F238)</f>
        <v/>
      </c>
      <c r="K238" s="29" t="str">
        <f>IF(F238=0,"",SUM(I$177:I238)/SUM(F$177:F238))</f>
        <v/>
      </c>
    </row>
    <row r="239" spans="9:11" hidden="1">
      <c r="I239" s="29">
        <f t="shared" si="1"/>
        <v>0</v>
      </c>
      <c r="J239" s="29" t="str">
        <f>IF(F239=0,"",I239/F239)</f>
        <v/>
      </c>
      <c r="K239" s="29" t="str">
        <f>IF(F239=0,"",SUM(I$177:I239)/SUM(F$177:F239))</f>
        <v/>
      </c>
    </row>
    <row r="240" spans="9:11" hidden="1">
      <c r="I240" s="29">
        <f t="shared" si="1"/>
        <v>0</v>
      </c>
      <c r="J240" s="29" t="str">
        <f>IF(F240=0,"",I240/F240)</f>
        <v/>
      </c>
      <c r="K240" s="29" t="str">
        <f>IF(F240=0,"",SUM(I$177:I240)/SUM(F$177:F240))</f>
        <v/>
      </c>
    </row>
    <row r="241" spans="9:11" hidden="1">
      <c r="I241" s="29">
        <f t="shared" si="1"/>
        <v>0</v>
      </c>
      <c r="J241" s="29" t="str">
        <f>IF(F241=0,"",I241/F241)</f>
        <v/>
      </c>
      <c r="K241" s="29" t="str">
        <f>IF(F241=0,"",SUM(I$177:I241)/SUM(F$177:F241))</f>
        <v/>
      </c>
    </row>
    <row r="242" spans="9:11" hidden="1">
      <c r="I242" s="29">
        <f t="shared" ref="I242:I281" si="2">IF(F242=0,0,G242-H242)</f>
        <v>0</v>
      </c>
      <c r="J242" s="29" t="str">
        <f>IF(F242=0,"",I242/F242)</f>
        <v/>
      </c>
      <c r="K242" s="29" t="str">
        <f>IF(F242=0,"",SUM(I$177:I242)/SUM(F$177:F242))</f>
        <v/>
      </c>
    </row>
    <row r="243" spans="9:11" hidden="1">
      <c r="I243" s="29">
        <f t="shared" si="2"/>
        <v>0</v>
      </c>
      <c r="J243" s="29" t="str">
        <f>IF(F243=0,"",I243/F243)</f>
        <v/>
      </c>
      <c r="K243" s="29" t="str">
        <f>IF(F243=0,"",SUM(I$177:I243)/SUM(F$177:F243))</f>
        <v/>
      </c>
    </row>
    <row r="244" spans="9:11" hidden="1">
      <c r="I244" s="29">
        <f t="shared" si="2"/>
        <v>0</v>
      </c>
      <c r="J244" s="29" t="str">
        <f>IF(F244=0,"",I244/F244)</f>
        <v/>
      </c>
      <c r="K244" s="29" t="str">
        <f>IF(F244=0,"",SUM(I$177:I244)/SUM(F$177:F244))</f>
        <v/>
      </c>
    </row>
    <row r="245" spans="9:11" hidden="1">
      <c r="I245" s="29">
        <f t="shared" si="2"/>
        <v>0</v>
      </c>
      <c r="J245" s="29" t="str">
        <f>IF(F245=0,"",I245/F245)</f>
        <v/>
      </c>
      <c r="K245" s="29" t="str">
        <f>IF(F245=0,"",SUM(I$177:I245)/SUM(F$177:F245))</f>
        <v/>
      </c>
    </row>
    <row r="246" spans="9:11" hidden="1">
      <c r="I246" s="29">
        <f t="shared" si="2"/>
        <v>0</v>
      </c>
      <c r="J246" s="29" t="str">
        <f>IF(F246=0,"",I246/F246)</f>
        <v/>
      </c>
      <c r="K246" s="29" t="str">
        <f>IF(F246=0,"",SUM(I$177:I246)/SUM(F$177:F246))</f>
        <v/>
      </c>
    </row>
    <row r="247" spans="9:11" hidden="1">
      <c r="I247" s="29">
        <f t="shared" si="2"/>
        <v>0</v>
      </c>
      <c r="J247" s="29" t="str">
        <f>IF(F247=0,"",I247/F247)</f>
        <v/>
      </c>
      <c r="K247" s="29" t="str">
        <f>IF(F247=0,"",SUM(I$177:I247)/SUM(F$177:F247))</f>
        <v/>
      </c>
    </row>
    <row r="248" spans="9:11" hidden="1">
      <c r="I248" s="29">
        <f t="shared" si="2"/>
        <v>0</v>
      </c>
      <c r="J248" s="29" t="str">
        <f>IF(F248=0,"",I248/F248)</f>
        <v/>
      </c>
      <c r="K248" s="29" t="str">
        <f>IF(F248=0,"",SUM(I$177:I248)/SUM(F$177:F248))</f>
        <v/>
      </c>
    </row>
    <row r="249" spans="9:11" hidden="1">
      <c r="I249" s="29">
        <f t="shared" si="2"/>
        <v>0</v>
      </c>
      <c r="J249" s="29" t="str">
        <f>IF(F249=0,"",I249/F249)</f>
        <v/>
      </c>
      <c r="K249" s="29" t="str">
        <f>IF(F249=0,"",SUM(I$177:I249)/SUM(F$177:F249))</f>
        <v/>
      </c>
    </row>
    <row r="250" spans="9:11" hidden="1">
      <c r="I250" s="29">
        <f t="shared" si="2"/>
        <v>0</v>
      </c>
      <c r="J250" s="29" t="str">
        <f>IF(F250=0,"",I250/F250)</f>
        <v/>
      </c>
      <c r="K250" s="29" t="str">
        <f>IF(F250=0,"",SUM(I$177:I250)/SUM(F$177:F250))</f>
        <v/>
      </c>
    </row>
    <row r="251" spans="9:11" hidden="1">
      <c r="I251" s="29">
        <f t="shared" si="2"/>
        <v>0</v>
      </c>
      <c r="J251" s="29" t="str">
        <f>IF(F251=0,"",I251/F251)</f>
        <v/>
      </c>
      <c r="K251" s="29" t="str">
        <f>IF(F251=0,"",SUM(I$177:I251)/SUM(F$177:F251))</f>
        <v/>
      </c>
    </row>
    <row r="252" spans="9:11" hidden="1">
      <c r="I252" s="29">
        <f t="shared" si="2"/>
        <v>0</v>
      </c>
      <c r="J252" s="29" t="str">
        <f>IF(F252=0,"",I252/F252)</f>
        <v/>
      </c>
      <c r="K252" s="29" t="str">
        <f>IF(F252=0,"",SUM(I$177:I252)/SUM(F$177:F252))</f>
        <v/>
      </c>
    </row>
    <row r="253" spans="9:11" hidden="1">
      <c r="I253" s="29">
        <f t="shared" si="2"/>
        <v>0</v>
      </c>
      <c r="J253" s="29" t="str">
        <f>IF(F253=0,"",I253/F253)</f>
        <v/>
      </c>
      <c r="K253" s="29" t="str">
        <f>IF(F253=0,"",SUM(I$177:I253)/SUM(F$177:F253))</f>
        <v/>
      </c>
    </row>
    <row r="254" spans="9:11" hidden="1">
      <c r="I254" s="29">
        <f t="shared" si="2"/>
        <v>0</v>
      </c>
      <c r="J254" s="29" t="str">
        <f>IF(F254=0,"",I254/F254)</f>
        <v/>
      </c>
      <c r="K254" s="29" t="str">
        <f>IF(F254=0,"",SUM(I$177:I254)/SUM(F$177:F254))</f>
        <v/>
      </c>
    </row>
    <row r="255" spans="9:11" hidden="1">
      <c r="I255" s="29">
        <f t="shared" si="2"/>
        <v>0</v>
      </c>
      <c r="J255" s="29" t="str">
        <f>IF(F255=0,"",I255/F255)</f>
        <v/>
      </c>
      <c r="K255" s="29" t="str">
        <f>IF(F255=0,"",SUM(I$177:I255)/SUM(F$177:F255))</f>
        <v/>
      </c>
    </row>
    <row r="256" spans="9:11" hidden="1">
      <c r="I256" s="29">
        <f t="shared" si="2"/>
        <v>0</v>
      </c>
      <c r="J256" s="29" t="str">
        <f>IF(F256=0,"",I256/F256)</f>
        <v/>
      </c>
      <c r="K256" s="29" t="str">
        <f>IF(F256=0,"",SUM(I$177:I256)/SUM(F$177:F256))</f>
        <v/>
      </c>
    </row>
    <row r="257" spans="9:11" hidden="1">
      <c r="I257" s="29">
        <f t="shared" si="2"/>
        <v>0</v>
      </c>
      <c r="J257" s="29" t="str">
        <f>IF(F257=0,"",I257/F257)</f>
        <v/>
      </c>
      <c r="K257" s="29" t="str">
        <f>IF(F257=0,"",SUM(I$177:I257)/SUM(F$177:F257))</f>
        <v/>
      </c>
    </row>
    <row r="258" spans="9:11" hidden="1">
      <c r="I258" s="29">
        <f t="shared" si="2"/>
        <v>0</v>
      </c>
      <c r="J258" s="29" t="str">
        <f>IF(F258=0,"",I258/F258)</f>
        <v/>
      </c>
      <c r="K258" s="29" t="str">
        <f>IF(F258=0,"",SUM(I$177:I258)/SUM(F$177:F258))</f>
        <v/>
      </c>
    </row>
    <row r="259" spans="9:11" hidden="1">
      <c r="I259" s="29">
        <f t="shared" si="2"/>
        <v>0</v>
      </c>
      <c r="J259" s="29" t="str">
        <f>IF(F259=0,"",I259/F259)</f>
        <v/>
      </c>
      <c r="K259" s="29" t="str">
        <f>IF(F259=0,"",SUM(I$177:I259)/SUM(F$177:F259))</f>
        <v/>
      </c>
    </row>
    <row r="260" spans="9:11" hidden="1">
      <c r="I260" s="29">
        <f t="shared" si="2"/>
        <v>0</v>
      </c>
      <c r="J260" s="29" t="str">
        <f>IF(F260=0,"",I260/F260)</f>
        <v/>
      </c>
      <c r="K260" s="29" t="str">
        <f>IF(F260=0,"",SUM(I$177:I260)/SUM(F$177:F260))</f>
        <v/>
      </c>
    </row>
    <row r="261" spans="9:11" hidden="1">
      <c r="I261" s="29">
        <f t="shared" si="2"/>
        <v>0</v>
      </c>
      <c r="J261" s="29" t="str">
        <f>IF(F261=0,"",I261/F261)</f>
        <v/>
      </c>
      <c r="K261" s="29" t="str">
        <f>IF(F261=0,"",SUM(I$177:I261)/SUM(F$177:F261))</f>
        <v/>
      </c>
    </row>
    <row r="262" spans="9:11" hidden="1">
      <c r="I262" s="29">
        <f t="shared" si="2"/>
        <v>0</v>
      </c>
      <c r="J262" s="29" t="str">
        <f>IF(F262=0,"",I262/F262)</f>
        <v/>
      </c>
      <c r="K262" s="29" t="str">
        <f>IF(F262=0,"",SUM(I$177:I262)/SUM(F$177:F262))</f>
        <v/>
      </c>
    </row>
    <row r="263" spans="9:11" hidden="1">
      <c r="I263" s="29">
        <f t="shared" si="2"/>
        <v>0</v>
      </c>
      <c r="J263" s="29" t="str">
        <f>IF(F263=0,"",I263/F263)</f>
        <v/>
      </c>
      <c r="K263" s="29" t="str">
        <f>IF(F263=0,"",SUM(I$177:I263)/SUM(F$177:F263))</f>
        <v/>
      </c>
    </row>
    <row r="264" spans="9:11" hidden="1">
      <c r="I264" s="29">
        <f t="shared" si="2"/>
        <v>0</v>
      </c>
      <c r="J264" s="29" t="str">
        <f>IF(F264=0,"",I264/F264)</f>
        <v/>
      </c>
      <c r="K264" s="29" t="str">
        <f>IF(F264=0,"",SUM(I$177:I264)/SUM(F$177:F264))</f>
        <v/>
      </c>
    </row>
    <row r="265" spans="9:11" hidden="1">
      <c r="I265" s="29">
        <f t="shared" si="2"/>
        <v>0</v>
      </c>
      <c r="J265" s="29" t="str">
        <f>IF(F265=0,"",I265/F265)</f>
        <v/>
      </c>
      <c r="K265" s="29" t="str">
        <f>IF(F265=0,"",SUM(I$177:I265)/SUM(F$177:F265))</f>
        <v/>
      </c>
    </row>
    <row r="266" spans="9:11" hidden="1">
      <c r="I266" s="29">
        <f t="shared" si="2"/>
        <v>0</v>
      </c>
      <c r="J266" s="29" t="str">
        <f>IF(F266=0,"",I266/F266)</f>
        <v/>
      </c>
      <c r="K266" s="29" t="str">
        <f>IF(F266=0,"",SUM(I$177:I266)/SUM(F$177:F266))</f>
        <v/>
      </c>
    </row>
    <row r="267" spans="9:11" hidden="1">
      <c r="I267" s="29">
        <f t="shared" si="2"/>
        <v>0</v>
      </c>
      <c r="J267" s="29" t="str">
        <f>IF(F267=0,"",I267/F267)</f>
        <v/>
      </c>
      <c r="K267" s="29" t="str">
        <f>IF(F267=0,"",SUM(I$177:I267)/SUM(F$177:F267))</f>
        <v/>
      </c>
    </row>
    <row r="268" spans="9:11" hidden="1">
      <c r="I268" s="29">
        <f t="shared" si="2"/>
        <v>0</v>
      </c>
      <c r="J268" s="29" t="str">
        <f>IF(F268=0,"",I268/F268)</f>
        <v/>
      </c>
      <c r="K268" s="29" t="str">
        <f>IF(F268=0,"",SUM(I$177:I268)/SUM(F$177:F268))</f>
        <v/>
      </c>
    </row>
    <row r="269" spans="9:11" hidden="1">
      <c r="I269" s="29">
        <f t="shared" si="2"/>
        <v>0</v>
      </c>
      <c r="J269" s="29" t="str">
        <f>IF(F269=0,"",I269/F269)</f>
        <v/>
      </c>
      <c r="K269" s="29" t="str">
        <f>IF(F269=0,"",SUM(I$177:I269)/SUM(F$177:F269))</f>
        <v/>
      </c>
    </row>
    <row r="270" spans="9:11" hidden="1">
      <c r="I270" s="29">
        <f t="shared" si="2"/>
        <v>0</v>
      </c>
      <c r="J270" s="29" t="str">
        <f>IF(F270=0,"",I270/F270)</f>
        <v/>
      </c>
      <c r="K270" s="29" t="str">
        <f>IF(F270=0,"",SUM(I$177:I270)/SUM(F$177:F270))</f>
        <v/>
      </c>
    </row>
    <row r="271" spans="9:11" hidden="1">
      <c r="I271" s="29">
        <f t="shared" si="2"/>
        <v>0</v>
      </c>
      <c r="J271" s="29" t="str">
        <f>IF(F271=0,"",I271/F271)</f>
        <v/>
      </c>
      <c r="K271" s="29" t="str">
        <f>IF(F271=0,"",SUM(I$177:I271)/SUM(F$177:F271))</f>
        <v/>
      </c>
    </row>
    <row r="272" spans="9:11" hidden="1">
      <c r="I272" s="29">
        <f t="shared" si="2"/>
        <v>0</v>
      </c>
      <c r="J272" s="29" t="str">
        <f>IF(F272=0,"",I272/F272)</f>
        <v/>
      </c>
      <c r="K272" s="29" t="str">
        <f>IF(F272=0,"",SUM(I$177:I272)/SUM(F$177:F272))</f>
        <v/>
      </c>
    </row>
    <row r="273" spans="2:11" hidden="1">
      <c r="I273" s="29">
        <f t="shared" si="2"/>
        <v>0</v>
      </c>
      <c r="J273" s="29" t="str">
        <f>IF(F273=0,"",I273/F273)</f>
        <v/>
      </c>
      <c r="K273" s="29" t="str">
        <f>IF(F273=0,"",SUM(I$177:I273)/SUM(F$177:F273))</f>
        <v/>
      </c>
    </row>
    <row r="274" spans="2:11" hidden="1">
      <c r="I274" s="29">
        <f t="shared" si="2"/>
        <v>0</v>
      </c>
      <c r="J274" s="29" t="str">
        <f>IF(F274=0,"",I274/F274)</f>
        <v/>
      </c>
      <c r="K274" s="29" t="str">
        <f>IF(F274=0,"",SUM(I$177:I274)/SUM(F$177:F274))</f>
        <v/>
      </c>
    </row>
    <row r="275" spans="2:11" hidden="1">
      <c r="I275" s="29">
        <f t="shared" si="2"/>
        <v>0</v>
      </c>
      <c r="J275" s="29" t="str">
        <f>IF(F275=0,"",I275/F275)</f>
        <v/>
      </c>
      <c r="K275" s="29" t="str">
        <f>IF(F275=0,"",SUM(I$177:I275)/SUM(F$177:F275))</f>
        <v/>
      </c>
    </row>
    <row r="276" spans="2:11" hidden="1">
      <c r="I276" s="29">
        <f t="shared" si="2"/>
        <v>0</v>
      </c>
      <c r="J276" s="29" t="str">
        <f>IF(F276=0,"",I276/F276)</f>
        <v/>
      </c>
      <c r="K276" s="29" t="str">
        <f>IF(F276=0,"",SUM(I$177:I276)/SUM(F$177:F276))</f>
        <v/>
      </c>
    </row>
    <row r="277" spans="2:11" hidden="1">
      <c r="I277" s="29">
        <f t="shared" si="2"/>
        <v>0</v>
      </c>
      <c r="J277" s="29" t="str">
        <f>IF(F277=0,"",I277/F277)</f>
        <v/>
      </c>
      <c r="K277" s="29" t="str">
        <f>IF(F277=0,"",SUM(I$177:I277)/SUM(F$177:F277))</f>
        <v/>
      </c>
    </row>
    <row r="278" spans="2:11" hidden="1">
      <c r="I278" s="29">
        <f t="shared" si="2"/>
        <v>0</v>
      </c>
      <c r="J278" s="29" t="str">
        <f>IF(F278=0,"",I278/F278)</f>
        <v/>
      </c>
      <c r="K278" s="29" t="str">
        <f>IF(F278=0,"",SUM(I$177:I278)/SUM(F$177:F278))</f>
        <v/>
      </c>
    </row>
    <row r="279" spans="2:11" hidden="1">
      <c r="I279" s="29">
        <f t="shared" si="2"/>
        <v>0</v>
      </c>
      <c r="J279" s="29" t="str">
        <f>IF(F279=0,"",I279/F279)</f>
        <v/>
      </c>
      <c r="K279" s="29" t="str">
        <f>IF(F279=0,"",SUM(I$177:I279)/SUM(F$177:F279))</f>
        <v/>
      </c>
    </row>
    <row r="280" spans="2:11" hidden="1">
      <c r="I280" s="29">
        <f t="shared" si="2"/>
        <v>0</v>
      </c>
      <c r="J280" s="29" t="str">
        <f>IF(F280=0,"",I280/F280)</f>
        <v/>
      </c>
      <c r="K280" s="29" t="str">
        <f>IF(F280=0,"",SUM(I$177:I280)/SUM(F$177:F280))</f>
        <v/>
      </c>
    </row>
    <row r="281" spans="2:11" hidden="1">
      <c r="I281" s="29">
        <f t="shared" si="2"/>
        <v>0</v>
      </c>
      <c r="J281" s="29" t="str">
        <f>IF(F281=0,"",I281/F281)</f>
        <v/>
      </c>
      <c r="K281" s="29" t="str">
        <f>IF(F281=0,"",SUM(I$177:I281)/SUM(F$177:F281))</f>
        <v/>
      </c>
    </row>
    <row r="282" spans="2:11">
      <c r="B282" s="47"/>
      <c r="C282" s="47"/>
      <c r="D282" s="47"/>
      <c r="E282" s="47"/>
      <c r="F282" s="46"/>
      <c r="G282" s="46"/>
      <c r="H282" s="46"/>
      <c r="I282" s="46"/>
      <c r="J282" s="48" t="str">
        <f>IF(F282=0,"",I282/F282)</f>
        <v/>
      </c>
      <c r="K282" s="47"/>
    </row>
    <row r="283" spans="2:11" ht="15.75">
      <c r="B283" s="41" t="s">
        <v>63</v>
      </c>
      <c r="C283" s="19"/>
      <c r="D283" s="42">
        <f>SUM(D177:D189)</f>
        <v>1131</v>
      </c>
      <c r="E283" s="42"/>
      <c r="F283" s="42">
        <f>SUM(F177:F190)</f>
        <v>1754</v>
      </c>
      <c r="G283" s="42">
        <f>SUM(G177:G190)</f>
        <v>1371</v>
      </c>
      <c r="H283" s="42">
        <f>SUM(H177:H190)</f>
        <v>555.99999999999977</v>
      </c>
      <c r="I283" s="42">
        <f>SUM(I177:I281)</f>
        <v>993.00000000000023</v>
      </c>
      <c r="J283" s="49">
        <f>IF(F283=0,"",I283/F283)</f>
        <v>0.56613454960091236</v>
      </c>
      <c r="K283" s="49">
        <f>IF(G283=0,"",SUM(I177:I189)/SUM(F177:F189))</f>
        <v>0.56613454960091236</v>
      </c>
    </row>
  </sheetData>
  <mergeCells count="2">
    <mergeCell ref="B2:N3"/>
    <mergeCell ref="B143:N144"/>
  </mergeCells>
  <pageMargins left="0.25" right="0.25" top="0.75" bottom="0.75" header="0.3" footer="0.3"/>
  <pageSetup paperSize="9" scale="47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DJU NANTES</vt:lpstr>
      <vt:lpstr>BDD</vt:lpstr>
      <vt:lpstr>IMT</vt:lpstr>
      <vt:lpstr>IMT!Zone_d_impression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RECOQUILLON</dc:creator>
  <cp:lastModifiedBy>Sébastien LEGRAND</cp:lastModifiedBy>
  <cp:lastPrinted>2018-12-03T13:50:38Z</cp:lastPrinted>
  <dcterms:created xsi:type="dcterms:W3CDTF">2014-05-23T15:34:23Z</dcterms:created>
  <dcterms:modified xsi:type="dcterms:W3CDTF">2025-07-17T12:51:27Z</dcterms:modified>
</cp:coreProperties>
</file>