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voiesnavigablesdefrance.sharepoint.com/sites/DTNPDCUTIESQ-PoleING/Documents partages/Pole ING/pole_ingenierie/operations/3 Valenciennes/Bruay 2025 -  chômage/4 - DCE/V1/"/>
    </mc:Choice>
  </mc:AlternateContent>
  <xr:revisionPtr revIDLastSave="927" documentId="11_E5F2BFD27E652BEAF9252188DFA773E925D9AA37" xr6:coauthVersionLast="47" xr6:coauthVersionMax="47" xr10:uidLastSave="{D3A8859C-83E4-42A0-A380-7E6E770174CE}"/>
  <bookViews>
    <workbookView xWindow="-120" yWindow="-120" windowWidth="20730" windowHeight="11160" tabRatio="445" xr2:uid="{00000000-000D-0000-FFFF-FFFF00000000}"/>
  </bookViews>
  <sheets>
    <sheet name="Estimatif" sheetId="1" r:id="rId1"/>
  </sheets>
  <definedNames>
    <definedName name="_xlnm.Print_Titles" localSheetId="0">Estimatif!$10:$10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3" i="1" l="1"/>
  <c r="F13" i="1"/>
  <c r="F24" i="1"/>
  <c r="F41" i="1"/>
  <c r="F46" i="1"/>
  <c r="F45" i="1"/>
  <c r="F44" i="1"/>
  <c r="F43" i="1"/>
  <c r="A70" i="1" l="1"/>
  <c r="A71" i="1" s="1"/>
  <c r="A72" i="1" s="1"/>
  <c r="A73" i="1" s="1"/>
  <c r="F15" i="1"/>
  <c r="F21" i="1"/>
  <c r="F71" i="1"/>
  <c r="F73" i="1"/>
  <c r="F72" i="1"/>
  <c r="F70" i="1"/>
  <c r="F33" i="1"/>
  <c r="F50" i="1"/>
  <c r="F49" i="1"/>
  <c r="F40" i="1"/>
  <c r="F39" i="1"/>
  <c r="F51" i="1"/>
  <c r="F31" i="1"/>
  <c r="F14" i="1"/>
  <c r="F69" i="1" l="1"/>
  <c r="F76" i="1"/>
  <c r="F75" i="1" s="1"/>
  <c r="F63" i="1"/>
  <c r="F64" i="1"/>
  <c r="F65" i="1"/>
  <c r="F66" i="1"/>
  <c r="F67" i="1"/>
  <c r="F62" i="1"/>
  <c r="F56" i="1"/>
  <c r="F58" i="1"/>
  <c r="F59" i="1"/>
  <c r="F54" i="1"/>
  <c r="F42" i="1"/>
  <c r="F47" i="1"/>
  <c r="F48" i="1"/>
  <c r="F38" i="1"/>
  <c r="F32" i="1"/>
  <c r="F34" i="1"/>
  <c r="F35" i="1"/>
  <c r="F30" i="1"/>
  <c r="F16" i="1"/>
  <c r="F17" i="1"/>
  <c r="F18" i="1"/>
  <c r="F19" i="1"/>
  <c r="F20" i="1"/>
  <c r="F22" i="1"/>
  <c r="F23" i="1"/>
  <c r="F25" i="1"/>
  <c r="F26" i="1"/>
  <c r="F27" i="1"/>
  <c r="D55" i="1"/>
  <c r="D57" i="1" s="1"/>
  <c r="F57" i="1" s="1"/>
  <c r="A76" i="1"/>
  <c r="F37" i="1" l="1"/>
  <c r="F61" i="1"/>
  <c r="F12" i="1"/>
  <c r="F29" i="1"/>
  <c r="F55" i="1"/>
  <c r="F53" i="1" s="1"/>
  <c r="A62" i="1"/>
  <c r="A63" i="1" s="1"/>
  <c r="A64" i="1" s="1"/>
  <c r="A65" i="1" s="1"/>
  <c r="A66" i="1" s="1"/>
  <c r="A67" i="1" s="1"/>
  <c r="A54" i="1"/>
  <c r="A55" i="1" s="1"/>
  <c r="A38" i="1"/>
  <c r="A30" i="1"/>
  <c r="A31" i="1" s="1"/>
  <c r="A13" i="1"/>
  <c r="E78" i="1" l="1"/>
  <c r="A39" i="1"/>
  <c r="A40" i="1" s="1"/>
  <c r="A41" i="1" s="1"/>
  <c r="A42" i="1" s="1"/>
  <c r="A14" i="1"/>
  <c r="A15" i="1" s="1"/>
  <c r="A16" i="1" s="1"/>
  <c r="A17" i="1" s="1"/>
  <c r="A18" i="1" s="1"/>
  <c r="A19" i="1" s="1"/>
  <c r="A20" i="1" s="1"/>
  <c r="A21" i="1" s="1"/>
  <c r="A22" i="1" s="1"/>
  <c r="A23" i="1" s="1"/>
  <c r="A24" i="1" s="1"/>
  <c r="A25" i="1" s="1"/>
  <c r="A56" i="1"/>
  <c r="A57" i="1" s="1"/>
  <c r="A58" i="1" s="1"/>
  <c r="A59" i="1" s="1"/>
  <c r="G1" i="1"/>
  <c r="E79" i="1" l="1"/>
  <c r="E80" i="1" s="1"/>
  <c r="A32" i="1"/>
  <c r="A26" i="1"/>
  <c r="A27" i="1" s="1"/>
  <c r="A44" i="1" l="1"/>
  <c r="A45" i="1" s="1"/>
  <c r="A46" i="1" s="1"/>
  <c r="A47" i="1" s="1"/>
  <c r="A48" i="1" s="1"/>
  <c r="A49" i="1" s="1"/>
  <c r="A50" i="1" s="1"/>
  <c r="A51" i="1" s="1"/>
  <c r="A33" i="1"/>
  <c r="A34" i="1" s="1"/>
  <c r="A35" i="1" s="1"/>
</calcChain>
</file>

<file path=xl/sharedStrings.xml><?xml version="1.0" encoding="utf-8"?>
<sst xmlns="http://schemas.openxmlformats.org/spreadsheetml/2006/main" count="128" uniqueCount="82">
  <si>
    <t>Unité</t>
  </si>
  <si>
    <t xml:space="preserve">Montant total TTC   </t>
  </si>
  <si>
    <t>Remise en état du site</t>
  </si>
  <si>
    <t>Dossier des Ouvrages Exécutés</t>
  </si>
  <si>
    <t>Repliement des installations</t>
  </si>
  <si>
    <t>U</t>
  </si>
  <si>
    <t>Restauration joints des bajoyers</t>
  </si>
  <si>
    <t>FT</t>
  </si>
  <si>
    <t>Prestations communes</t>
  </si>
  <si>
    <t>Restauration des cornières</t>
  </si>
  <si>
    <t>Fourniture et pose de cornières</t>
  </si>
  <si>
    <t>Dépose des cornières déformées,  y compris la mise en décharge</t>
  </si>
  <si>
    <t>Fourniture et mise en œuvre de béton de propreté ou de surface</t>
  </si>
  <si>
    <t>M3</t>
  </si>
  <si>
    <t>M2</t>
  </si>
  <si>
    <t>M</t>
  </si>
  <si>
    <t>Installation de chantier</t>
  </si>
  <si>
    <t>Nettoyage et préparation des supports</t>
  </si>
  <si>
    <t>Démolition du béton existant</t>
  </si>
  <si>
    <t>Piquetage et purge du béton abîmé, y compris l'évacuation en décharge</t>
  </si>
  <si>
    <t>Dépose des caissons métalliques et des sous caissons</t>
  </si>
  <si>
    <t>Fourniture et mise en œuvre des armatures</t>
  </si>
  <si>
    <t>Restitution des caissons et des sous caissons</t>
  </si>
  <si>
    <t/>
  </si>
  <si>
    <t xml:space="preserve">Objet : </t>
  </si>
  <si>
    <t>Voies Navigables de France</t>
  </si>
  <si>
    <t>N° Prix</t>
  </si>
  <si>
    <t>Libellé</t>
  </si>
  <si>
    <t>Quantités
Prévues</t>
  </si>
  <si>
    <t>Prix Unitaire/
Forfait H.T.</t>
  </si>
  <si>
    <t>Montant
H.T.</t>
  </si>
  <si>
    <t>Transport et pose de caisson sphérique, simple et emboitable de 5 m mis à disposition par VNF</t>
  </si>
  <si>
    <t>Montant TVA 20%</t>
  </si>
  <si>
    <t xml:space="preserve">Montant total HT  </t>
  </si>
  <si>
    <t>Fourniture et mise en œuvre de béton de calage et/ou de scellement</t>
  </si>
  <si>
    <t>Préparation, nettoyage haute pression et traitement anti-corrosion des passerelles amont</t>
  </si>
  <si>
    <t>Fourniture et mise en place de huit seuils métalliques aux huit rainures à batardeaux dans les chambres de vanne</t>
  </si>
  <si>
    <t>Seuils à batardeaux dans les chambres de vanne</t>
  </si>
  <si>
    <t>Rivière Escaut canalisée – Ecluse de Bruay : Travaux d’entretien et de restauration de l’écluse de Bruay-sur-Escaut</t>
  </si>
  <si>
    <t>Mise à sec de la tête amont de l’écluse</t>
  </si>
  <si>
    <t>Maintien à sec de la tête amont de l’écluse</t>
  </si>
  <si>
    <t>Nettoyage de la fosse amont</t>
  </si>
  <si>
    <t>Restauration du sifflet métallique aval RG</t>
  </si>
  <si>
    <t>Fourniture et mise en œuvre résine d'accrochage micro mortier</t>
  </si>
  <si>
    <t>Fourniture et mise en œuvre de micro mortier</t>
  </si>
  <si>
    <t>Remplacement de barreaux de l’échelle de sas</t>
  </si>
  <si>
    <t xml:space="preserve">Restauration et soudage du caillebotis à l'amont RG </t>
  </si>
  <si>
    <t>Reprise soudure vantaux amont</t>
  </si>
  <si>
    <t>J</t>
  </si>
  <si>
    <t>Travaux d'entretien et de restauration de l'écluse</t>
  </si>
  <si>
    <t>Travaux préparatoires (démontage clôtures, aménagement d'une aire de travail, etc)</t>
  </si>
  <si>
    <t>Restauration lisses de guidage</t>
  </si>
  <si>
    <t>Fourniture et pose lisses de guidage amont et aval</t>
  </si>
  <si>
    <t>Gardiennage physique</t>
  </si>
  <si>
    <t>Etat des lieux par huissier</t>
  </si>
  <si>
    <t>Mobilisation de matériels (cabanage, grue, etc)</t>
  </si>
  <si>
    <t>Démolition et restauration de joint des bajoyers dans la zone hors d'eau</t>
  </si>
  <si>
    <t>Restauration des vantaux et passerelles amont</t>
  </si>
  <si>
    <t>Remarques</t>
  </si>
  <si>
    <t>Réparation du génie civil existant au niveau des bajoyers et des rainures et autres travaux divers</t>
  </si>
  <si>
    <t>Dépose lisses de guidage existante amont et aval, y compris la mise en décharge</t>
  </si>
  <si>
    <t>Redressement de lisses de guidage</t>
  </si>
  <si>
    <t>Restitution, acheminement et stockage des vantaux sur dés sur zone prédéfinie du site éclusier</t>
  </si>
  <si>
    <t>Etudes d'exécution (y compris autorisation pour le désamiantage)</t>
  </si>
  <si>
    <t>Transport des tourillons</t>
  </si>
  <si>
    <t>Signalisation de chantier terrestre</t>
  </si>
  <si>
    <t>Dépose des passerrelles amont</t>
  </si>
  <si>
    <t>Remplacement des défenses des portes amont</t>
  </si>
  <si>
    <t>Dépose des 2 vantaux amont avec tourillon</t>
  </si>
  <si>
    <t>Préparation et désamiantage intégral des 2 vantaux amont, y compris tourillons</t>
  </si>
  <si>
    <t>Préparation et mise en peinture des 2 vantaux amont, y compris tourillons</t>
  </si>
  <si>
    <t>Remplacement des oreilles de levages</t>
  </si>
  <si>
    <t>Transport des 10 batardeaux , 1 jeu de rideaux d'aiguille et 1 passerelle provisoire fournis par l'UTI</t>
  </si>
  <si>
    <t>Fourniture et pose de sous caisson large et spécifique à la forme du radier pour réfection interface radier/bajoyer</t>
  </si>
  <si>
    <t>Consultation : CP 25-0XX</t>
  </si>
  <si>
    <t>Détail Quantitatif Estimatif (DQE)</t>
  </si>
  <si>
    <t>Nettoyage du sas par plongeurs et inspection subaquatique joint de bajoyer n°2 rive gauche</t>
  </si>
  <si>
    <t>Démolition et restauration de joint des bajoyers dans la zone en eau</t>
  </si>
  <si>
    <t>Dépose des éléments des vantaux (butées, cales, heurtoirs, joints d'étanchéïté, défenses, supports de défenses et plats des joints)</t>
  </si>
  <si>
    <t>Le nettoyage, le redressage et/ou remplacement (le cas échéant) des supports de défenses, des fers en U, croisillons, fers IPN et des pièces de jonction avec les vantaux dans le respect du calepinage précis initial avec la boulonnerie associée ;</t>
  </si>
  <si>
    <t>Fourniture du fer de busc des vantaux amont de l'écluse à l'identique de l'existant</t>
  </si>
  <si>
    <t>Pose du fer de busc amont de l'écluse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</si>
</sst>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quot; €&quot;_-;\-* #,##0.00&quot; €&quot;_-;_-* \-??&quot; €&quot;_-;_-@_-"/>
    <numFmt numFmtId="165" formatCode="_-* #,##0.00\ _€_-;\-* #,##0.00\ _€_-;_-* \-??\ _€_-;_-@_-"/>
    <numFmt numFmtId="166" formatCode="0.0"/>
    <numFmt numFmtId="167" formatCode="d/m/yy\ h:mm;@"/>
    <numFmt numFmtId="168" formatCode="#,##0.00\ &quot;€&quot;"/>
    <numFmt numFmtId="169" formatCode="_-* #,##0.00\ _€_-;\-* #,##0.00\ _€_-;_-* &quot;-&quot;??\ _€_-;_-@_-"/>
  </numFmts>
  <fonts count="22">
    <font>
      <sz val="10"/>
      <name val="Arial"/>
      <family val="2"/>
    </font>
    <font>
      <sz val="11"/>
      <color theme="1"/>
      <name val="Calibri"/>
      <family val="2"/>
      <scheme val="minor"/>
    </font>
    <font>
      <sz val="10"/>
      <name val="Arial Narrow"/>
      <family val="2"/>
      <charset val="1"/>
    </font>
    <font>
      <b/>
      <sz val="10"/>
      <name val="Arial Narrow"/>
      <family val="2"/>
      <charset val="1"/>
    </font>
    <font>
      <b/>
      <sz val="10"/>
      <name val="Arial"/>
      <family val="2"/>
    </font>
    <font>
      <b/>
      <sz val="10"/>
      <name val="Arial Narrow"/>
      <family val="2"/>
    </font>
    <font>
      <sz val="10"/>
      <name val="Arial"/>
      <family val="2"/>
    </font>
    <font>
      <sz val="10"/>
      <name val="Arial Narrow"/>
      <family val="2"/>
    </font>
    <font>
      <sz val="11"/>
      <color rgb="FF000000"/>
      <name val="Arial1"/>
    </font>
    <font>
      <sz val="10"/>
      <color rgb="FFFF0000"/>
      <name val="Arial Narrow"/>
      <family val="2"/>
      <charset val="1"/>
    </font>
    <font>
      <b/>
      <sz val="9"/>
      <color indexed="8"/>
      <name val="Times New Roman"/>
      <family val="1"/>
    </font>
    <font>
      <i/>
      <sz val="10"/>
      <name val="Trebuchet MS"/>
      <family val="2"/>
    </font>
    <font>
      <b/>
      <sz val="10"/>
      <name val="Trebuchet MS"/>
      <family val="2"/>
    </font>
    <font>
      <i/>
      <sz val="10"/>
      <name val="Times New Roman"/>
      <family val="1"/>
    </font>
    <font>
      <b/>
      <sz val="10"/>
      <name val="Times New Roman"/>
      <family val="1"/>
    </font>
    <font>
      <b/>
      <sz val="14"/>
      <name val="Trebuchet MS"/>
      <family val="2"/>
    </font>
    <font>
      <b/>
      <sz val="10"/>
      <color indexed="9"/>
      <name val="Trebuchet MS"/>
      <family val="2"/>
    </font>
    <font>
      <sz val="10"/>
      <color rgb="FFFF0000"/>
      <name val="Arial"/>
      <family val="2"/>
    </font>
    <font>
      <sz val="10"/>
      <color theme="9"/>
      <name val="Arial Narrow"/>
      <family val="2"/>
      <charset val="1"/>
    </font>
    <font>
      <b/>
      <sz val="10"/>
      <color theme="9"/>
      <name val="Arial Narrow"/>
      <family val="2"/>
    </font>
    <font>
      <sz val="10"/>
      <color theme="9"/>
      <name val="Arial"/>
      <family val="2"/>
    </font>
    <font>
      <b/>
      <sz val="10"/>
      <color rgb="FFFF0000"/>
      <name val="Arial Narrow"/>
      <family val="2"/>
    </font>
  </fonts>
  <fills count="7">
    <fill>
      <patternFill patternType="none"/>
    </fill>
    <fill>
      <patternFill patternType="gray125"/>
    </fill>
    <fill>
      <patternFill patternType="solid">
        <fgColor theme="0"/>
        <bgColor indexed="34"/>
      </patternFill>
    </fill>
    <fill>
      <patternFill patternType="solid">
        <fgColor theme="0"/>
        <bgColor indexed="64"/>
      </patternFill>
    </fill>
    <fill>
      <patternFill patternType="solid">
        <fgColor theme="2" tint="-0.249977111117893"/>
        <bgColor indexed="64"/>
      </patternFill>
    </fill>
    <fill>
      <patternFill patternType="solid">
        <fgColor indexed="30"/>
        <bgColor indexed="64"/>
      </patternFill>
    </fill>
    <fill>
      <patternFill patternType="solid">
        <fgColor rgb="FFFF0000"/>
        <bgColor indexed="64"/>
      </patternFill>
    </fill>
  </fills>
  <borders count="31">
    <border>
      <left/>
      <right/>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auto="1"/>
      </left>
      <right/>
      <top/>
      <bottom style="thin">
        <color auto="1"/>
      </bottom>
      <diagonal/>
    </border>
    <border>
      <left/>
      <right/>
      <top style="thin">
        <color auto="1"/>
      </top>
      <bottom/>
      <diagonal/>
    </border>
    <border>
      <left style="thin">
        <color auto="1"/>
      </left>
      <right/>
      <top style="thin">
        <color auto="1"/>
      </top>
      <bottom/>
      <diagonal/>
    </border>
    <border>
      <left/>
      <right/>
      <top/>
      <bottom style="thin">
        <color auto="1"/>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right style="medium">
        <color indexed="8"/>
      </right>
      <top style="medium">
        <color indexed="8"/>
      </top>
      <bottom style="medium">
        <color indexed="8"/>
      </bottom>
      <diagonal/>
    </border>
    <border>
      <left style="medium">
        <color indexed="8"/>
      </left>
      <right style="thin">
        <color indexed="8"/>
      </right>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style="thin">
        <color auto="1"/>
      </right>
      <top style="thin">
        <color auto="1"/>
      </top>
      <bottom/>
      <diagonal/>
    </border>
    <border>
      <left/>
      <right style="thin">
        <color auto="1"/>
      </right>
      <top/>
      <bottom style="thin">
        <color auto="1"/>
      </bottom>
      <diagonal/>
    </border>
  </borders>
  <cellStyleXfs count="6">
    <xf numFmtId="0" fontId="0" fillId="0" borderId="0"/>
    <xf numFmtId="164" fontId="6" fillId="0" borderId="0" applyFill="0" applyBorder="0" applyAlignment="0" applyProtection="0"/>
    <xf numFmtId="165" fontId="6" fillId="0" borderId="0" applyFill="0" applyBorder="0" applyAlignment="0" applyProtection="0"/>
    <xf numFmtId="44" fontId="6" fillId="0" borderId="0" applyFont="0" applyFill="0" applyBorder="0" applyAlignment="0" applyProtection="0"/>
    <xf numFmtId="0" fontId="8" fillId="0" borderId="0"/>
    <xf numFmtId="0" fontId="1" fillId="0" borderId="0"/>
  </cellStyleXfs>
  <cellXfs count="111">
    <xf numFmtId="0" fontId="0" fillId="0" borderId="0" xfId="0"/>
    <xf numFmtId="0" fontId="2" fillId="0" borderId="0" xfId="0" applyFont="1" applyBorder="1" applyAlignment="1">
      <alignment horizontal="center"/>
    </xf>
    <xf numFmtId="0" fontId="2" fillId="0" borderId="0" xfId="0" applyFont="1" applyBorder="1"/>
    <xf numFmtId="0" fontId="2" fillId="0" borderId="0" xfId="0" applyFont="1"/>
    <xf numFmtId="0" fontId="2" fillId="0" borderId="0"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0" xfId="0" applyFont="1" applyBorder="1" applyAlignment="1">
      <alignment vertical="center"/>
    </xf>
    <xf numFmtId="44" fontId="6" fillId="0" borderId="1" xfId="3" applyFill="1" applyBorder="1" applyAlignment="1" applyProtection="1">
      <alignment vertical="center"/>
    </xf>
    <xf numFmtId="44" fontId="6" fillId="2" borderId="1" xfId="3" applyFill="1" applyBorder="1" applyAlignment="1" applyProtection="1">
      <alignment vertical="center"/>
    </xf>
    <xf numFmtId="0" fontId="2" fillId="0" borderId="0" xfId="0" applyFont="1" applyBorder="1" applyAlignment="1">
      <alignment horizontal="center" vertical="center"/>
    </xf>
    <xf numFmtId="166" fontId="7" fillId="0" borderId="1" xfId="0" applyNumberFormat="1" applyFont="1" applyBorder="1" applyAlignment="1">
      <alignment horizontal="center" vertical="center"/>
    </xf>
    <xf numFmtId="0" fontId="2" fillId="0" borderId="0" xfId="0" applyFont="1" applyBorder="1" applyAlignment="1">
      <alignment horizontal="center" vertical="center"/>
    </xf>
    <xf numFmtId="0" fontId="2" fillId="3" borderId="1" xfId="0" applyFont="1" applyFill="1" applyBorder="1" applyAlignment="1">
      <alignment horizontal="left" vertical="center" wrapText="1"/>
    </xf>
    <xf numFmtId="0" fontId="2" fillId="3" borderId="2" xfId="0" applyFont="1" applyFill="1" applyBorder="1" applyAlignment="1">
      <alignment horizontal="center" vertical="center"/>
    </xf>
    <xf numFmtId="166" fontId="2" fillId="0" borderId="1" xfId="0" applyNumberFormat="1" applyFont="1" applyBorder="1" applyAlignment="1">
      <alignment horizontal="center" vertical="center"/>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xf numFmtId="0" fontId="2" fillId="0" borderId="0" xfId="0" applyFont="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166" fontId="7" fillId="0" borderId="1" xfId="0" applyNumberFormat="1" applyFont="1" applyFill="1" applyBorder="1" applyAlignment="1">
      <alignment horizontal="center" vertical="center"/>
    </xf>
    <xf numFmtId="0" fontId="10" fillId="0" borderId="0" xfId="0" applyFont="1" applyAlignment="1" applyProtection="1">
      <alignment horizontal="left" vertical="center" readingOrder="1"/>
    </xf>
    <xf numFmtId="0" fontId="8" fillId="0" borderId="0" xfId="4" applyProtection="1"/>
    <xf numFmtId="167" fontId="11" fillId="0" borderId="0" xfId="4" applyNumberFormat="1" applyFont="1" applyAlignment="1" applyProtection="1">
      <alignment horizontal="right"/>
    </xf>
    <xf numFmtId="0" fontId="11" fillId="0" borderId="0" xfId="4" applyFont="1" applyAlignment="1" applyProtection="1">
      <alignment horizontal="right" vertical="top"/>
    </xf>
    <xf numFmtId="0" fontId="13" fillId="0" borderId="0" xfId="4" applyFont="1" applyAlignment="1" applyProtection="1">
      <alignment horizontal="right" vertical="top"/>
    </xf>
    <xf numFmtId="0" fontId="14" fillId="0" borderId="0" xfId="4" applyFont="1" applyBorder="1" applyAlignment="1" applyProtection="1">
      <alignment horizontal="right" vertical="top"/>
    </xf>
    <xf numFmtId="0" fontId="11" fillId="0" borderId="5" xfId="4" applyFont="1" applyBorder="1" applyAlignment="1" applyProtection="1">
      <alignment horizontal="left" vertical="top"/>
    </xf>
    <xf numFmtId="0" fontId="11" fillId="0" borderId="3" xfId="4" applyFont="1" applyBorder="1" applyAlignment="1" applyProtection="1">
      <alignment horizontal="left" vertical="center" wrapText="1"/>
    </xf>
    <xf numFmtId="0" fontId="5" fillId="3" borderId="10" xfId="0" applyFont="1" applyFill="1" applyBorder="1" applyAlignment="1">
      <alignment horizontal="center" vertical="center"/>
    </xf>
    <xf numFmtId="44" fontId="5" fillId="0" borderId="14" xfId="0" applyNumberFormat="1" applyFont="1" applyBorder="1" applyAlignment="1">
      <alignment vertical="center" wrapText="1"/>
    </xf>
    <xf numFmtId="0" fontId="2" fillId="3" borderId="16" xfId="0" applyFont="1" applyFill="1" applyBorder="1" applyAlignment="1">
      <alignment horizontal="center" vertical="center"/>
    </xf>
    <xf numFmtId="0" fontId="2" fillId="0" borderId="15" xfId="0" applyFont="1" applyBorder="1" applyAlignment="1">
      <alignment vertical="center"/>
    </xf>
    <xf numFmtId="0" fontId="2" fillId="0" borderId="15" xfId="0" applyFont="1" applyBorder="1" applyAlignment="1">
      <alignment horizontal="center" vertical="center"/>
    </xf>
    <xf numFmtId="166" fontId="2" fillId="0" borderId="15" xfId="0" applyNumberFormat="1" applyFont="1" applyBorder="1" applyAlignment="1">
      <alignment horizontal="center" vertical="center"/>
    </xf>
    <xf numFmtId="44" fontId="6" fillId="2" borderId="15" xfId="3" applyFill="1" applyBorder="1" applyAlignment="1" applyProtection="1">
      <alignment vertical="center"/>
    </xf>
    <xf numFmtId="44" fontId="6" fillId="0" borderId="15" xfId="3" applyFill="1" applyBorder="1" applyAlignment="1" applyProtection="1">
      <alignment vertical="center"/>
    </xf>
    <xf numFmtId="0" fontId="2" fillId="0" borderId="15" xfId="0" applyFont="1" applyBorder="1" applyAlignment="1">
      <alignment horizontal="left" vertical="center" wrapText="1"/>
    </xf>
    <xf numFmtId="166" fontId="7" fillId="0" borderId="15" xfId="0" applyNumberFormat="1" applyFont="1" applyBorder="1" applyAlignment="1">
      <alignment horizontal="center" vertical="center"/>
    </xf>
    <xf numFmtId="0" fontId="12" fillId="6" borderId="0" xfId="4" applyFont="1" applyFill="1" applyBorder="1" applyAlignment="1" applyProtection="1">
      <alignment horizontal="right" vertical="top"/>
    </xf>
    <xf numFmtId="44" fontId="6" fillId="0" borderId="0" xfId="3" applyFill="1" applyBorder="1" applyAlignment="1" applyProtection="1">
      <alignment vertical="center"/>
    </xf>
    <xf numFmtId="44" fontId="7" fillId="0" borderId="0" xfId="0" applyNumberFormat="1" applyFont="1" applyBorder="1" applyAlignment="1">
      <alignment horizontal="right" vertical="center" wrapText="1"/>
    </xf>
    <xf numFmtId="44" fontId="5" fillId="0" borderId="0" xfId="0" applyNumberFormat="1" applyFont="1" applyBorder="1" applyAlignment="1">
      <alignment vertical="center" wrapText="1"/>
    </xf>
    <xf numFmtId="10" fontId="2" fillId="0" borderId="0" xfId="0" applyNumberFormat="1" applyFont="1" applyBorder="1" applyAlignment="1">
      <alignment horizontal="center" vertical="center"/>
    </xf>
    <xf numFmtId="44" fontId="0" fillId="0" borderId="1" xfId="3" applyFont="1" applyFill="1" applyBorder="1" applyAlignment="1" applyProtection="1">
      <alignment vertical="center"/>
    </xf>
    <xf numFmtId="44" fontId="7" fillId="0" borderId="0" xfId="0" applyNumberFormat="1" applyFont="1" applyBorder="1" applyAlignment="1">
      <alignment horizontal="center" vertical="center" wrapText="1"/>
    </xf>
    <xf numFmtId="0" fontId="5" fillId="3" borderId="18" xfId="0" applyFont="1" applyFill="1" applyBorder="1" applyAlignment="1">
      <alignment horizontal="center" vertical="center"/>
    </xf>
    <xf numFmtId="0" fontId="8" fillId="0" borderId="0" xfId="4" applyBorder="1" applyProtection="1"/>
    <xf numFmtId="44" fontId="7" fillId="0" borderId="0" xfId="3" applyFont="1" applyFill="1" applyBorder="1" applyAlignment="1" applyProtection="1">
      <alignment horizontal="left" vertical="center"/>
    </xf>
    <xf numFmtId="44" fontId="7" fillId="0" borderId="0" xfId="3" applyFont="1" applyFill="1" applyBorder="1" applyAlignment="1" applyProtection="1">
      <alignment horizontal="center" vertical="center"/>
    </xf>
    <xf numFmtId="44" fontId="2" fillId="0" borderId="0" xfId="0" applyNumberFormat="1" applyFont="1" applyBorder="1"/>
    <xf numFmtId="0" fontId="16" fillId="5" borderId="19" xfId="0" applyFont="1" applyFill="1" applyBorder="1" applyAlignment="1" applyProtection="1">
      <alignment horizontal="center" vertical="center" wrapText="1"/>
    </xf>
    <xf numFmtId="0" fontId="16" fillId="5" borderId="20" xfId="0" applyFont="1" applyFill="1" applyBorder="1" applyAlignment="1" applyProtection="1">
      <alignment horizontal="center" vertical="center" wrapText="1"/>
    </xf>
    <xf numFmtId="0" fontId="16" fillId="5" borderId="21" xfId="0" applyFont="1" applyFill="1" applyBorder="1" applyAlignment="1" applyProtection="1">
      <alignment horizontal="center" vertical="center" wrapText="1"/>
    </xf>
    <xf numFmtId="44" fontId="21" fillId="0" borderId="22" xfId="0" applyNumberFormat="1" applyFont="1" applyBorder="1" applyAlignment="1">
      <alignment horizontal="center" vertical="center" wrapText="1"/>
    </xf>
    <xf numFmtId="44" fontId="6" fillId="0" borderId="23" xfId="3" applyFill="1" applyBorder="1" applyAlignment="1" applyProtection="1">
      <alignment vertical="center"/>
    </xf>
    <xf numFmtId="44" fontId="17" fillId="0" borderId="23" xfId="3" applyFont="1" applyFill="1" applyBorder="1" applyAlignment="1" applyProtection="1">
      <alignment vertical="center"/>
    </xf>
    <xf numFmtId="44" fontId="0" fillId="0" borderId="23" xfId="3" applyFont="1" applyFill="1" applyBorder="1" applyAlignment="1" applyProtection="1">
      <alignment vertical="center"/>
    </xf>
    <xf numFmtId="44" fontId="6" fillId="0" borderId="24" xfId="3" applyFill="1" applyBorder="1" applyAlignment="1" applyProtection="1">
      <alignment vertical="center"/>
    </xf>
    <xf numFmtId="44" fontId="20" fillId="0" borderId="22" xfId="3" applyFont="1" applyFill="1" applyBorder="1" applyAlignment="1" applyProtection="1">
      <alignment vertical="center"/>
    </xf>
    <xf numFmtId="44" fontId="20" fillId="0" borderId="23" xfId="3" applyFont="1" applyFill="1" applyBorder="1" applyAlignment="1" applyProtection="1">
      <alignment vertical="center"/>
    </xf>
    <xf numFmtId="44" fontId="20" fillId="0" borderId="23" xfId="3" applyFont="1" applyFill="1" applyBorder="1" applyAlignment="1" applyProtection="1">
      <alignment vertical="center" wrapText="1"/>
    </xf>
    <xf numFmtId="44" fontId="20" fillId="0" borderId="24" xfId="3" applyFont="1" applyFill="1" applyBorder="1" applyAlignment="1" applyProtection="1">
      <alignment vertical="center"/>
    </xf>
    <xf numFmtId="44" fontId="21" fillId="0" borderId="22" xfId="0" applyNumberFormat="1" applyFont="1" applyBorder="1" applyAlignment="1">
      <alignment vertical="center" wrapText="1"/>
    </xf>
    <xf numFmtId="44" fontId="17" fillId="0" borderId="23" xfId="3" applyFont="1" applyFill="1" applyBorder="1" applyAlignment="1" applyProtection="1">
      <alignment vertical="center" wrapText="1"/>
    </xf>
    <xf numFmtId="44" fontId="5" fillId="0" borderId="22" xfId="0" applyNumberFormat="1" applyFont="1" applyBorder="1" applyAlignment="1">
      <alignment vertical="center" wrapText="1"/>
    </xf>
    <xf numFmtId="0" fontId="2" fillId="3" borderId="25" xfId="0" applyFont="1" applyFill="1" applyBorder="1" applyAlignment="1">
      <alignment horizontal="center" vertical="center"/>
    </xf>
    <xf numFmtId="0" fontId="2" fillId="3" borderId="26" xfId="0" applyFont="1" applyFill="1" applyBorder="1" applyAlignment="1">
      <alignment horizontal="left" vertical="center" wrapText="1"/>
    </xf>
    <xf numFmtId="0" fontId="2" fillId="0" borderId="26" xfId="0" applyFont="1" applyBorder="1" applyAlignment="1">
      <alignment horizontal="center" vertical="center"/>
    </xf>
    <xf numFmtId="166" fontId="7" fillId="0" borderId="26" xfId="0" applyNumberFormat="1" applyFont="1" applyBorder="1" applyAlignment="1">
      <alignment horizontal="center" vertical="center"/>
    </xf>
    <xf numFmtId="168" fontId="0" fillId="0" borderId="27" xfId="0" applyNumberFormat="1" applyFont="1" applyBorder="1" applyAlignment="1">
      <alignment horizontal="center" vertical="center" wrapText="1"/>
    </xf>
    <xf numFmtId="44" fontId="0" fillId="0" borderId="26" xfId="0" applyNumberFormat="1" applyFont="1" applyBorder="1" applyAlignment="1">
      <alignment vertical="center" wrapText="1"/>
    </xf>
    <xf numFmtId="44" fontId="0" fillId="0" borderId="28" xfId="0" applyNumberFormat="1" applyFont="1" applyBorder="1" applyAlignment="1">
      <alignment vertical="center" wrapText="1"/>
    </xf>
    <xf numFmtId="44" fontId="21" fillId="0" borderId="0" xfId="0" applyNumberFormat="1" applyFont="1" applyBorder="1"/>
    <xf numFmtId="0" fontId="21" fillId="0" borderId="0" xfId="0" applyFont="1" applyBorder="1"/>
    <xf numFmtId="44" fontId="19" fillId="0" borderId="0" xfId="0" applyNumberFormat="1" applyFont="1" applyBorder="1"/>
    <xf numFmtId="0" fontId="19" fillId="0" borderId="0" xfId="0" applyFont="1" applyBorder="1"/>
    <xf numFmtId="0" fontId="2" fillId="0" borderId="0" xfId="0" applyFont="1" applyBorder="1" applyAlignment="1">
      <alignment horizontal="left" vertical="center"/>
    </xf>
    <xf numFmtId="169" fontId="5" fillId="0" borderId="0" xfId="0" applyNumberFormat="1" applyFont="1" applyBorder="1"/>
    <xf numFmtId="0" fontId="5" fillId="0" borderId="0" xfId="0" applyFont="1" applyBorder="1"/>
    <xf numFmtId="44" fontId="7" fillId="0" borderId="0" xfId="0" applyNumberFormat="1" applyFont="1" applyBorder="1" applyAlignment="1">
      <alignment horizontal="center" vertical="center" wrapText="1"/>
    </xf>
    <xf numFmtId="166" fontId="7" fillId="2" borderId="1" xfId="0" applyNumberFormat="1" applyFont="1" applyFill="1" applyBorder="1" applyAlignment="1">
      <alignment horizontal="center" vertical="center"/>
    </xf>
    <xf numFmtId="44" fontId="0" fillId="2" borderId="1" xfId="3" applyFont="1" applyFill="1" applyBorder="1" applyAlignment="1" applyProtection="1">
      <alignment vertical="center"/>
    </xf>
    <xf numFmtId="0" fontId="2" fillId="0" borderId="1" xfId="0" applyFont="1" applyFill="1" applyBorder="1" applyAlignment="1">
      <alignment vertical="center" wrapText="1"/>
    </xf>
    <xf numFmtId="0" fontId="2" fillId="0" borderId="1" xfId="0" applyFont="1" applyBorder="1" applyAlignment="1">
      <alignment vertical="center" wrapText="1"/>
    </xf>
    <xf numFmtId="166" fontId="7" fillId="0" borderId="15" xfId="0" applyNumberFormat="1" applyFont="1" applyFill="1" applyBorder="1" applyAlignment="1">
      <alignment horizontal="center" vertical="center"/>
    </xf>
    <xf numFmtId="44" fontId="0" fillId="0" borderId="15" xfId="3" applyFont="1" applyFill="1" applyBorder="1" applyAlignment="1" applyProtection="1">
      <alignment vertical="center"/>
    </xf>
    <xf numFmtId="0" fontId="2" fillId="0" borderId="14" xfId="0" applyFont="1" applyBorder="1" applyAlignment="1">
      <alignment horizontal="left" vertical="center" wrapText="1"/>
    </xf>
    <xf numFmtId="44" fontId="6" fillId="0" borderId="1" xfId="3" applyFont="1" applyFill="1" applyBorder="1" applyAlignment="1" applyProtection="1">
      <alignment vertical="center"/>
    </xf>
    <xf numFmtId="0" fontId="2" fillId="0" borderId="29" xfId="0" applyFont="1" applyBorder="1"/>
    <xf numFmtId="0" fontId="2" fillId="0" borderId="30" xfId="0" applyFont="1" applyBorder="1"/>
    <xf numFmtId="0" fontId="18" fillId="0" borderId="0" xfId="0" applyFont="1" applyBorder="1" applyAlignment="1">
      <alignment vertical="center" wrapText="1"/>
    </xf>
    <xf numFmtId="0" fontId="2" fillId="0" borderId="0" xfId="0" applyFont="1" applyBorder="1" applyAlignment="1">
      <alignment vertical="center" wrapText="1"/>
    </xf>
    <xf numFmtId="0" fontId="15" fillId="0" borderId="0" xfId="4" applyFont="1" applyAlignment="1">
      <alignment horizont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12" fillId="0" borderId="4" xfId="4" applyFont="1" applyBorder="1" applyAlignment="1" applyProtection="1">
      <alignment horizontal="left" vertical="center" wrapText="1"/>
    </xf>
    <xf numFmtId="0" fontId="12" fillId="0" borderId="6" xfId="4" applyFont="1" applyBorder="1" applyAlignment="1" applyProtection="1">
      <alignment horizontal="left" vertical="center" wrapText="1"/>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2" fontId="5" fillId="0" borderId="7" xfId="0" applyNumberFormat="1" applyFont="1" applyBorder="1" applyAlignment="1">
      <alignment horizontal="center" vertical="center"/>
    </xf>
    <xf numFmtId="165" fontId="4" fillId="2" borderId="7" xfId="2" applyFont="1" applyFill="1" applyBorder="1" applyAlignment="1" applyProtection="1">
      <alignment horizontal="center" vertical="center"/>
    </xf>
    <xf numFmtId="44" fontId="7" fillId="0" borderId="0" xfId="0" applyNumberFormat="1" applyFont="1" applyBorder="1" applyAlignment="1">
      <alignment horizontal="center" vertical="center" wrapText="1"/>
    </xf>
  </cellXfs>
  <cellStyles count="6">
    <cellStyle name="Euro" xfId="1" xr:uid="{00000000-0005-0000-0000-000000000000}"/>
    <cellStyle name="Milliers" xfId="2" builtinId="3"/>
    <cellStyle name="Monétaire" xfId="3" builtinId="4"/>
    <cellStyle name="Normal" xfId="0" builtinId="0"/>
    <cellStyle name="Normal 2" xfId="4" xr:uid="{00000000-0005-0000-0000-000004000000}"/>
    <cellStyle name="Normal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1066800</xdr:colOff>
      <xdr:row>5</xdr:row>
      <xdr:rowOff>22860</xdr:rowOff>
    </xdr:to>
    <xdr:pic>
      <xdr:nvPicPr>
        <xdr:cNvPr id="3" name="Picture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85900" cy="8991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N96"/>
  <sheetViews>
    <sheetView tabSelected="1" topLeftCell="A6" zoomScaleNormal="100" workbookViewId="0">
      <selection activeCell="D14" sqref="D14"/>
    </sheetView>
  </sheetViews>
  <sheetFormatPr baseColWidth="10" defaultColWidth="11.5703125" defaultRowHeight="12.75"/>
  <cols>
    <col min="1" max="1" width="6.140625" style="1" customWidth="1"/>
    <col min="2" max="2" width="124.7109375" style="2" customWidth="1"/>
    <col min="3" max="3" width="6.5703125" style="1" customWidth="1"/>
    <col min="4" max="4" width="10.7109375" style="1" customWidth="1"/>
    <col min="5" max="5" width="13.5703125" style="2" customWidth="1"/>
    <col min="6" max="6" width="14.85546875" style="2" customWidth="1"/>
    <col min="7" max="7" width="117" style="2" customWidth="1"/>
    <col min="8" max="8" width="26.85546875" style="2" customWidth="1"/>
    <col min="9" max="235" width="11.5703125" style="2"/>
    <col min="236" max="16384" width="11.5703125" style="3"/>
  </cols>
  <sheetData>
    <row r="1" spans="1:248" ht="15.75">
      <c r="A1" s="24"/>
      <c r="B1" s="25"/>
      <c r="C1" s="25"/>
      <c r="D1" s="25"/>
      <c r="E1" s="25"/>
      <c r="F1" s="25"/>
      <c r="G1" s="26" t="str">
        <f ca="1">"Edité le "&amp;TEXT(NOW(),"jj/mm/aa hh:mm:ss")</f>
        <v>Edité le 27/06/25 09:51:52</v>
      </c>
    </row>
    <row r="2" spans="1:248" ht="15">
      <c r="A2" s="24"/>
      <c r="B2" s="25"/>
      <c r="C2" s="25"/>
      <c r="D2" s="25"/>
      <c r="E2" s="27"/>
      <c r="F2" s="27"/>
      <c r="G2" s="42" t="s">
        <v>74</v>
      </c>
    </row>
    <row r="3" spans="1:248" ht="14.25">
      <c r="A3" s="24"/>
      <c r="B3" s="25"/>
      <c r="C3" s="25"/>
      <c r="D3" s="25"/>
      <c r="E3" s="28"/>
      <c r="F3" s="28"/>
      <c r="G3" s="29" t="s">
        <v>23</v>
      </c>
    </row>
    <row r="4" spans="1:248" ht="18.75">
      <c r="A4" s="96" t="s">
        <v>75</v>
      </c>
      <c r="B4" s="96"/>
      <c r="C4" s="96"/>
      <c r="D4" s="96"/>
      <c r="E4" s="96"/>
      <c r="F4" s="96"/>
      <c r="G4" s="96"/>
    </row>
    <row r="5" spans="1:248" ht="14.25">
      <c r="A5" s="25"/>
      <c r="B5" s="25"/>
      <c r="C5" s="25"/>
      <c r="D5" s="25"/>
      <c r="E5" s="25"/>
      <c r="F5" s="25"/>
      <c r="G5" s="25"/>
    </row>
    <row r="6" spans="1:248" ht="14.25">
      <c r="A6" s="25"/>
      <c r="B6" s="25"/>
      <c r="C6" s="25"/>
      <c r="D6" s="25"/>
      <c r="E6" s="25"/>
      <c r="F6" s="25"/>
      <c r="I6" s="50"/>
    </row>
    <row r="7" spans="1:248" ht="15" customHeight="1">
      <c r="A7" s="30" t="s">
        <v>24</v>
      </c>
      <c r="B7" s="100" t="s">
        <v>38</v>
      </c>
      <c r="C7" s="100"/>
      <c r="D7" s="100"/>
      <c r="E7" s="100"/>
      <c r="F7" s="100"/>
      <c r="G7" s="92"/>
      <c r="I7" s="44"/>
    </row>
    <row r="8" spans="1:248" ht="14.45" customHeight="1">
      <c r="A8" s="31"/>
      <c r="B8" s="101" t="s">
        <v>25</v>
      </c>
      <c r="C8" s="101"/>
      <c r="D8" s="101"/>
      <c r="E8" s="101"/>
      <c r="F8" s="101"/>
      <c r="G8" s="93"/>
      <c r="I8" s="44"/>
    </row>
    <row r="9" spans="1:248" ht="13.5" thickBot="1"/>
    <row r="10" spans="1:248" s="4" customFormat="1" ht="27.75" customHeight="1" thickBot="1">
      <c r="A10" s="54" t="s">
        <v>26</v>
      </c>
      <c r="B10" s="55" t="s">
        <v>27</v>
      </c>
      <c r="C10" s="55" t="s">
        <v>0</v>
      </c>
      <c r="D10" s="55" t="s">
        <v>28</v>
      </c>
      <c r="E10" s="55" t="s">
        <v>29</v>
      </c>
      <c r="F10" s="55" t="s">
        <v>30</v>
      </c>
      <c r="G10" s="56" t="s">
        <v>58</v>
      </c>
      <c r="H10" s="20"/>
      <c r="I10" s="20"/>
      <c r="IB10" s="3"/>
      <c r="IC10" s="3"/>
      <c r="ID10" s="3"/>
      <c r="IE10" s="3"/>
      <c r="IF10" s="3"/>
      <c r="IG10" s="3"/>
      <c r="IH10" s="3"/>
      <c r="II10" s="3"/>
      <c r="IJ10" s="3"/>
      <c r="IK10" s="3"/>
      <c r="IL10" s="3"/>
      <c r="IM10" s="3"/>
      <c r="IN10" s="3"/>
    </row>
    <row r="11" spans="1:248" s="13" customFormat="1" ht="20.100000000000001" customHeight="1" thickBot="1">
      <c r="A11" s="105" t="s">
        <v>49</v>
      </c>
      <c r="B11" s="106"/>
      <c r="C11" s="106"/>
      <c r="D11" s="106"/>
      <c r="E11" s="106"/>
      <c r="F11" s="106"/>
      <c r="G11" s="107"/>
      <c r="H11" s="20"/>
      <c r="I11" s="44"/>
      <c r="IB11" s="3"/>
      <c r="IC11" s="3"/>
      <c r="ID11" s="3"/>
      <c r="IE11" s="3"/>
      <c r="IF11" s="3"/>
      <c r="IG11" s="3"/>
      <c r="IH11" s="3"/>
      <c r="II11" s="3"/>
      <c r="IJ11" s="3"/>
      <c r="IK11" s="3"/>
      <c r="IL11" s="3"/>
      <c r="IM11" s="3"/>
      <c r="IN11" s="3"/>
    </row>
    <row r="12" spans="1:248" ht="17.100000000000001" customHeight="1">
      <c r="A12" s="32">
        <v>100</v>
      </c>
      <c r="B12" s="97" t="s">
        <v>8</v>
      </c>
      <c r="C12" s="98"/>
      <c r="D12" s="98"/>
      <c r="E12" s="99"/>
      <c r="F12" s="33">
        <f>SUM(F13:F27)</f>
        <v>0</v>
      </c>
      <c r="G12" s="57"/>
      <c r="H12" s="53"/>
      <c r="I12" s="44"/>
    </row>
    <row r="13" spans="1:248" ht="17.100000000000001" customHeight="1">
      <c r="A13" s="15">
        <f>A12+1</f>
        <v>101</v>
      </c>
      <c r="B13" s="5" t="s">
        <v>16</v>
      </c>
      <c r="C13" s="6" t="s">
        <v>7</v>
      </c>
      <c r="D13" s="12">
        <v>1</v>
      </c>
      <c r="E13" s="9"/>
      <c r="F13" s="9">
        <f>E13*D13</f>
        <v>0</v>
      </c>
      <c r="G13" s="58"/>
      <c r="I13" s="48"/>
    </row>
    <row r="14" spans="1:248" ht="17.100000000000001" customHeight="1">
      <c r="A14" s="15">
        <f>A13+1</f>
        <v>102</v>
      </c>
      <c r="B14" s="5" t="s">
        <v>54</v>
      </c>
      <c r="C14" s="6" t="s">
        <v>7</v>
      </c>
      <c r="D14" s="12">
        <v>1</v>
      </c>
      <c r="E14" s="9"/>
      <c r="F14" s="9">
        <f>E14*D14</f>
        <v>0</v>
      </c>
      <c r="G14" s="58"/>
      <c r="I14" s="48"/>
    </row>
    <row r="15" spans="1:248" ht="17.100000000000001" customHeight="1">
      <c r="A15" s="15">
        <f>A14+1</f>
        <v>103</v>
      </c>
      <c r="B15" s="5" t="s">
        <v>63</v>
      </c>
      <c r="C15" s="6" t="s">
        <v>7</v>
      </c>
      <c r="D15" s="12">
        <v>1</v>
      </c>
      <c r="E15" s="9"/>
      <c r="F15" s="9">
        <f>E15*D15</f>
        <v>0</v>
      </c>
      <c r="G15" s="58"/>
      <c r="I15" s="48"/>
    </row>
    <row r="16" spans="1:248" ht="17.100000000000001" customHeight="1">
      <c r="A16" s="15">
        <f t="shared" ref="A16:A27" si="0">A15+1</f>
        <v>104</v>
      </c>
      <c r="B16" s="5" t="s">
        <v>65</v>
      </c>
      <c r="C16" s="22" t="s">
        <v>7</v>
      </c>
      <c r="D16" s="23">
        <v>1</v>
      </c>
      <c r="E16" s="9"/>
      <c r="F16" s="9">
        <f t="shared" ref="F16:F27" si="1">D16*E16</f>
        <v>0</v>
      </c>
      <c r="G16" s="59"/>
      <c r="I16" s="51"/>
    </row>
    <row r="17" spans="1:12" ht="17.100000000000001" customHeight="1">
      <c r="A17" s="15">
        <f t="shared" si="0"/>
        <v>105</v>
      </c>
      <c r="B17" s="5" t="s">
        <v>72</v>
      </c>
      <c r="C17" s="6" t="s">
        <v>7</v>
      </c>
      <c r="D17" s="12">
        <v>1</v>
      </c>
      <c r="E17" s="47"/>
      <c r="F17" s="47">
        <f t="shared" si="1"/>
        <v>0</v>
      </c>
      <c r="G17" s="59"/>
      <c r="I17" s="51"/>
    </row>
    <row r="18" spans="1:12" ht="17.100000000000001" customHeight="1">
      <c r="A18" s="15">
        <f t="shared" si="0"/>
        <v>106</v>
      </c>
      <c r="B18" s="21" t="s">
        <v>50</v>
      </c>
      <c r="C18" s="22" t="s">
        <v>7</v>
      </c>
      <c r="D18" s="23">
        <v>1</v>
      </c>
      <c r="E18" s="9"/>
      <c r="F18" s="9">
        <f t="shared" si="1"/>
        <v>0</v>
      </c>
      <c r="G18" s="58"/>
      <c r="I18" s="48"/>
    </row>
    <row r="19" spans="1:12" ht="17.100000000000001" customHeight="1">
      <c r="A19" s="15">
        <f t="shared" si="0"/>
        <v>107</v>
      </c>
      <c r="B19" s="21" t="s">
        <v>55</v>
      </c>
      <c r="C19" s="22" t="s">
        <v>7</v>
      </c>
      <c r="D19" s="23">
        <v>1</v>
      </c>
      <c r="E19" s="47"/>
      <c r="F19" s="47">
        <f t="shared" si="1"/>
        <v>0</v>
      </c>
      <c r="G19" s="60"/>
      <c r="I19" s="48"/>
    </row>
    <row r="20" spans="1:12" ht="17.100000000000001" customHeight="1">
      <c r="A20" s="15">
        <f t="shared" si="0"/>
        <v>108</v>
      </c>
      <c r="B20" s="5" t="s">
        <v>53</v>
      </c>
      <c r="C20" s="6" t="s">
        <v>7</v>
      </c>
      <c r="D20" s="12">
        <v>1</v>
      </c>
      <c r="E20" s="47"/>
      <c r="F20" s="47">
        <f t="shared" si="1"/>
        <v>0</v>
      </c>
      <c r="G20" s="59"/>
      <c r="I20" s="51"/>
    </row>
    <row r="21" spans="1:12" ht="17.100000000000001" customHeight="1">
      <c r="A21" s="15">
        <f t="shared" si="0"/>
        <v>109</v>
      </c>
      <c r="B21" s="7" t="s">
        <v>39</v>
      </c>
      <c r="C21" s="6" t="s">
        <v>7</v>
      </c>
      <c r="D21" s="12">
        <v>1</v>
      </c>
      <c r="E21" s="47"/>
      <c r="F21" s="47">
        <f>E21*D21</f>
        <v>0</v>
      </c>
      <c r="G21" s="59"/>
      <c r="I21" s="51"/>
    </row>
    <row r="22" spans="1:12" ht="17.100000000000001" customHeight="1">
      <c r="A22" s="15">
        <f t="shared" si="0"/>
        <v>110</v>
      </c>
      <c r="B22" s="7" t="s">
        <v>40</v>
      </c>
      <c r="C22" s="6" t="s">
        <v>7</v>
      </c>
      <c r="D22" s="12">
        <v>1</v>
      </c>
      <c r="E22" s="47"/>
      <c r="F22" s="47">
        <f t="shared" si="1"/>
        <v>0</v>
      </c>
      <c r="G22" s="59"/>
      <c r="I22" s="51"/>
    </row>
    <row r="23" spans="1:12" ht="17.100000000000001" customHeight="1">
      <c r="A23" s="15">
        <f>A22+1</f>
        <v>111</v>
      </c>
      <c r="B23" s="7" t="s">
        <v>41</v>
      </c>
      <c r="C23" s="6" t="s">
        <v>7</v>
      </c>
      <c r="D23" s="84">
        <v>1</v>
      </c>
      <c r="E23" s="85"/>
      <c r="F23" s="47">
        <f t="shared" si="1"/>
        <v>0</v>
      </c>
      <c r="G23" s="59"/>
      <c r="I23" s="51"/>
      <c r="J23" s="8"/>
      <c r="L23" s="11"/>
    </row>
    <row r="24" spans="1:12" ht="17.100000000000001" customHeight="1">
      <c r="A24" s="15">
        <f>A23+1</f>
        <v>112</v>
      </c>
      <c r="B24" s="7" t="s">
        <v>76</v>
      </c>
      <c r="C24" s="6" t="s">
        <v>7</v>
      </c>
      <c r="D24" s="84">
        <v>1</v>
      </c>
      <c r="E24" s="85"/>
      <c r="F24" s="47">
        <f t="shared" si="1"/>
        <v>0</v>
      </c>
      <c r="G24" s="59"/>
      <c r="I24" s="51"/>
      <c r="J24" s="8"/>
      <c r="L24" s="20"/>
    </row>
    <row r="25" spans="1:12" ht="17.100000000000001" customHeight="1">
      <c r="A25" s="15">
        <f>A24+1</f>
        <v>113</v>
      </c>
      <c r="B25" s="17" t="s">
        <v>2</v>
      </c>
      <c r="C25" s="6" t="s">
        <v>7</v>
      </c>
      <c r="D25" s="16">
        <v>1</v>
      </c>
      <c r="E25" s="85"/>
      <c r="F25" s="47">
        <f t="shared" si="1"/>
        <v>0</v>
      </c>
      <c r="G25" s="58"/>
      <c r="I25" s="51"/>
      <c r="J25" s="8"/>
      <c r="L25" s="20"/>
    </row>
    <row r="26" spans="1:12" ht="17.100000000000001" customHeight="1">
      <c r="A26" s="15">
        <f t="shared" si="0"/>
        <v>114</v>
      </c>
      <c r="B26" s="17" t="s">
        <v>3</v>
      </c>
      <c r="C26" s="6" t="s">
        <v>7</v>
      </c>
      <c r="D26" s="16">
        <v>1</v>
      </c>
      <c r="E26" s="10"/>
      <c r="F26" s="9">
        <f t="shared" si="1"/>
        <v>0</v>
      </c>
      <c r="G26" s="58"/>
      <c r="I26" s="48"/>
      <c r="J26" s="8"/>
      <c r="L26" s="20"/>
    </row>
    <row r="27" spans="1:12" ht="17.100000000000001" customHeight="1" thickBot="1">
      <c r="A27" s="34">
        <f t="shared" si="0"/>
        <v>115</v>
      </c>
      <c r="B27" s="35" t="s">
        <v>4</v>
      </c>
      <c r="C27" s="36" t="s">
        <v>7</v>
      </c>
      <c r="D27" s="37">
        <v>1</v>
      </c>
      <c r="E27" s="38"/>
      <c r="F27" s="39">
        <f t="shared" si="1"/>
        <v>0</v>
      </c>
      <c r="G27" s="61"/>
      <c r="I27" s="48"/>
    </row>
    <row r="28" spans="1:12" ht="17.100000000000001" customHeight="1" thickBot="1">
      <c r="A28" s="102"/>
      <c r="B28" s="103"/>
      <c r="C28" s="103"/>
      <c r="D28" s="103"/>
      <c r="E28" s="103"/>
      <c r="F28" s="103"/>
      <c r="G28" s="104"/>
      <c r="I28" s="44"/>
    </row>
    <row r="29" spans="1:12" ht="17.100000000000001" customHeight="1">
      <c r="A29" s="32">
        <v>200</v>
      </c>
      <c r="B29" s="97" t="s">
        <v>6</v>
      </c>
      <c r="C29" s="98"/>
      <c r="D29" s="98"/>
      <c r="E29" s="99"/>
      <c r="F29" s="33">
        <f>SUM(F30:F35)</f>
        <v>0</v>
      </c>
      <c r="G29" s="62"/>
      <c r="I29" s="44"/>
    </row>
    <row r="30" spans="1:12" ht="17.100000000000001" customHeight="1">
      <c r="A30" s="15">
        <f t="shared" ref="A30:A34" si="2">A29+1</f>
        <v>201</v>
      </c>
      <c r="B30" s="86" t="s">
        <v>31</v>
      </c>
      <c r="C30" s="6" t="s">
        <v>5</v>
      </c>
      <c r="D30" s="12">
        <v>2</v>
      </c>
      <c r="E30" s="47"/>
      <c r="F30" s="47">
        <f>D30*E30</f>
        <v>0</v>
      </c>
      <c r="G30" s="63"/>
      <c r="I30" s="48"/>
    </row>
    <row r="31" spans="1:12" ht="17.100000000000001" customHeight="1">
      <c r="A31" s="15">
        <f>A30+1</f>
        <v>202</v>
      </c>
      <c r="B31" s="87" t="s">
        <v>73</v>
      </c>
      <c r="C31" s="6" t="s">
        <v>5</v>
      </c>
      <c r="D31" s="12">
        <v>1</v>
      </c>
      <c r="E31" s="47"/>
      <c r="F31" s="47">
        <f>E31*D31</f>
        <v>0</v>
      </c>
      <c r="G31" s="63"/>
      <c r="I31" s="19"/>
      <c r="J31" s="19"/>
    </row>
    <row r="32" spans="1:12" ht="17.100000000000001" customHeight="1">
      <c r="A32" s="15">
        <f t="shared" si="2"/>
        <v>203</v>
      </c>
      <c r="B32" s="87" t="s">
        <v>77</v>
      </c>
      <c r="C32" s="6" t="s">
        <v>5</v>
      </c>
      <c r="D32" s="12">
        <v>2</v>
      </c>
      <c r="E32" s="47"/>
      <c r="F32" s="47">
        <f t="shared" ref="F32:F35" si="3">D32*E32</f>
        <v>0</v>
      </c>
      <c r="G32" s="63"/>
      <c r="I32" s="48"/>
    </row>
    <row r="33" spans="1:9" ht="25.5" customHeight="1">
      <c r="A33" s="15">
        <f t="shared" si="2"/>
        <v>204</v>
      </c>
      <c r="B33" s="87" t="s">
        <v>56</v>
      </c>
      <c r="C33" s="6" t="s">
        <v>5</v>
      </c>
      <c r="D33" s="23">
        <v>2</v>
      </c>
      <c r="E33" s="47"/>
      <c r="F33" s="47">
        <f t="shared" si="3"/>
        <v>0</v>
      </c>
      <c r="G33" s="64"/>
      <c r="I33" s="51"/>
    </row>
    <row r="34" spans="1:9" ht="17.100000000000001" customHeight="1">
      <c r="A34" s="15">
        <f t="shared" si="2"/>
        <v>205</v>
      </c>
      <c r="B34" s="7" t="s">
        <v>20</v>
      </c>
      <c r="C34" s="6" t="s">
        <v>7</v>
      </c>
      <c r="D34" s="23">
        <v>1</v>
      </c>
      <c r="E34" s="47"/>
      <c r="F34" s="47">
        <f t="shared" si="3"/>
        <v>0</v>
      </c>
      <c r="G34" s="63"/>
      <c r="I34" s="48"/>
    </row>
    <row r="35" spans="1:9" ht="17.100000000000001" customHeight="1" thickBot="1">
      <c r="A35" s="34">
        <f t="shared" ref="A35" si="4">A34+1</f>
        <v>206</v>
      </c>
      <c r="B35" s="40" t="s">
        <v>22</v>
      </c>
      <c r="C35" s="36" t="s">
        <v>7</v>
      </c>
      <c r="D35" s="88">
        <v>1</v>
      </c>
      <c r="E35" s="89"/>
      <c r="F35" s="89">
        <f t="shared" si="3"/>
        <v>0</v>
      </c>
      <c r="G35" s="65"/>
      <c r="I35" s="48"/>
    </row>
    <row r="36" spans="1:9" ht="17.100000000000001" customHeight="1" thickBot="1">
      <c r="A36" s="102"/>
      <c r="B36" s="103"/>
      <c r="C36" s="103"/>
      <c r="D36" s="103"/>
      <c r="E36" s="103"/>
      <c r="F36" s="103"/>
      <c r="G36" s="104"/>
      <c r="I36" s="44"/>
    </row>
    <row r="37" spans="1:9" ht="17.100000000000001" customHeight="1">
      <c r="A37" s="32">
        <v>300</v>
      </c>
      <c r="B37" s="97" t="s">
        <v>57</v>
      </c>
      <c r="C37" s="98"/>
      <c r="D37" s="98"/>
      <c r="E37" s="98"/>
      <c r="F37" s="33">
        <f>SUM(F38:F51)</f>
        <v>0</v>
      </c>
      <c r="G37" s="66"/>
      <c r="I37" s="44"/>
    </row>
    <row r="38" spans="1:9" ht="17.100000000000001" customHeight="1">
      <c r="A38" s="15">
        <f t="shared" ref="A38:A50" si="5">A37+1</f>
        <v>301</v>
      </c>
      <c r="B38" s="14" t="s">
        <v>66</v>
      </c>
      <c r="C38" s="6" t="s">
        <v>7</v>
      </c>
      <c r="D38" s="12">
        <v>1</v>
      </c>
      <c r="E38" s="91"/>
      <c r="F38" s="91">
        <f>D38*E38</f>
        <v>0</v>
      </c>
      <c r="G38" s="59"/>
      <c r="I38" s="51"/>
    </row>
    <row r="39" spans="1:9" ht="17.100000000000001" customHeight="1">
      <c r="A39" s="15">
        <f t="shared" ref="A39:A45" si="6">A38+1</f>
        <v>302</v>
      </c>
      <c r="B39" s="14" t="s">
        <v>68</v>
      </c>
      <c r="C39" s="6" t="s">
        <v>7</v>
      </c>
      <c r="D39" s="12">
        <v>1</v>
      </c>
      <c r="E39" s="91"/>
      <c r="F39" s="91">
        <f>D39*E39</f>
        <v>0</v>
      </c>
      <c r="G39" s="59"/>
      <c r="I39" s="51"/>
    </row>
    <row r="40" spans="1:9" ht="17.100000000000001" customHeight="1">
      <c r="A40" s="15">
        <f t="shared" si="6"/>
        <v>303</v>
      </c>
      <c r="B40" s="14" t="s">
        <v>64</v>
      </c>
      <c r="C40" s="6" t="s">
        <v>7</v>
      </c>
      <c r="D40" s="12">
        <v>1</v>
      </c>
      <c r="E40" s="91"/>
      <c r="F40" s="91">
        <f>D40*E40</f>
        <v>0</v>
      </c>
      <c r="G40" s="67"/>
      <c r="I40" s="51"/>
    </row>
    <row r="41" spans="1:9" ht="17.100000000000001" customHeight="1">
      <c r="A41" s="15">
        <f t="shared" si="6"/>
        <v>304</v>
      </c>
      <c r="B41" s="14" t="s">
        <v>71</v>
      </c>
      <c r="C41" s="6" t="s">
        <v>5</v>
      </c>
      <c r="D41" s="12">
        <v>4</v>
      </c>
      <c r="E41" s="91"/>
      <c r="F41" s="91">
        <f>D41*E41</f>
        <v>0</v>
      </c>
      <c r="G41" s="67"/>
      <c r="I41" s="51"/>
    </row>
    <row r="42" spans="1:9" ht="17.100000000000001" customHeight="1">
      <c r="A42" s="15">
        <f t="shared" si="6"/>
        <v>305</v>
      </c>
      <c r="B42" s="14" t="s">
        <v>78</v>
      </c>
      <c r="C42" s="6" t="s">
        <v>7</v>
      </c>
      <c r="D42" s="12">
        <v>1</v>
      </c>
      <c r="E42" s="9"/>
      <c r="F42" s="9">
        <f t="shared" ref="F42:F50" si="7">D42*E42</f>
        <v>0</v>
      </c>
      <c r="G42" s="58"/>
      <c r="I42" s="48"/>
    </row>
    <row r="43" spans="1:9" ht="17.100000000000001" customHeight="1">
      <c r="A43" s="15">
        <f t="shared" si="6"/>
        <v>306</v>
      </c>
      <c r="B43" s="7" t="s">
        <v>35</v>
      </c>
      <c r="C43" s="6" t="s">
        <v>7</v>
      </c>
      <c r="D43" s="12">
        <v>1</v>
      </c>
      <c r="E43" s="9"/>
      <c r="F43" s="9">
        <f t="shared" si="7"/>
        <v>0</v>
      </c>
      <c r="G43" s="58"/>
      <c r="I43" s="83"/>
    </row>
    <row r="44" spans="1:9" ht="17.100000000000001" customHeight="1">
      <c r="A44" s="15">
        <f t="shared" si="6"/>
        <v>307</v>
      </c>
      <c r="B44" s="90" t="s">
        <v>69</v>
      </c>
      <c r="C44" s="6" t="s">
        <v>7</v>
      </c>
      <c r="D44" s="12">
        <v>1</v>
      </c>
      <c r="E44" s="9"/>
      <c r="F44" s="9">
        <f t="shared" si="7"/>
        <v>0</v>
      </c>
      <c r="G44" s="58"/>
      <c r="I44" s="83"/>
    </row>
    <row r="45" spans="1:9" ht="17.100000000000001" customHeight="1">
      <c r="A45" s="15">
        <f t="shared" si="6"/>
        <v>308</v>
      </c>
      <c r="B45" s="90" t="s">
        <v>47</v>
      </c>
      <c r="C45" s="6" t="s">
        <v>48</v>
      </c>
      <c r="D45" s="12">
        <v>1</v>
      </c>
      <c r="E45" s="9"/>
      <c r="F45" s="9">
        <f t="shared" si="7"/>
        <v>0</v>
      </c>
      <c r="G45" s="58"/>
      <c r="I45" s="83"/>
    </row>
    <row r="46" spans="1:9" ht="17.100000000000001" customHeight="1">
      <c r="A46" s="15">
        <f t="shared" ref="A46:A47" si="8">A45+1</f>
        <v>309</v>
      </c>
      <c r="B46" s="90" t="s">
        <v>67</v>
      </c>
      <c r="C46" s="6" t="s">
        <v>7</v>
      </c>
      <c r="D46" s="12">
        <v>1</v>
      </c>
      <c r="E46" s="9"/>
      <c r="F46" s="9">
        <f t="shared" si="7"/>
        <v>0</v>
      </c>
      <c r="G46" s="58"/>
      <c r="I46" s="83"/>
    </row>
    <row r="47" spans="1:9" ht="27.75" customHeight="1">
      <c r="A47" s="15">
        <f t="shared" si="8"/>
        <v>310</v>
      </c>
      <c r="B47" s="90" t="s">
        <v>79</v>
      </c>
      <c r="C47" s="6" t="s">
        <v>7</v>
      </c>
      <c r="D47" s="12">
        <v>1</v>
      </c>
      <c r="E47" s="9"/>
      <c r="F47" s="9">
        <f t="shared" si="7"/>
        <v>0</v>
      </c>
      <c r="G47" s="58"/>
      <c r="I47" s="48"/>
    </row>
    <row r="48" spans="1:9" ht="17.100000000000001" customHeight="1">
      <c r="A48" s="15">
        <f t="shared" si="5"/>
        <v>311</v>
      </c>
      <c r="B48" s="90" t="s">
        <v>80</v>
      </c>
      <c r="C48" s="6" t="s">
        <v>5</v>
      </c>
      <c r="D48" s="12">
        <v>1</v>
      </c>
      <c r="E48" s="9"/>
      <c r="F48" s="9">
        <f t="shared" si="7"/>
        <v>0</v>
      </c>
      <c r="G48" s="58"/>
      <c r="I48" s="52"/>
    </row>
    <row r="49" spans="1:9" ht="17.100000000000001" customHeight="1">
      <c r="A49" s="15">
        <f t="shared" si="5"/>
        <v>312</v>
      </c>
      <c r="B49" s="90" t="s">
        <v>81</v>
      </c>
      <c r="C49" s="6" t="s">
        <v>5</v>
      </c>
      <c r="D49" s="12">
        <v>1</v>
      </c>
      <c r="E49" s="9"/>
      <c r="F49" s="9">
        <f t="shared" si="7"/>
        <v>0</v>
      </c>
      <c r="G49" s="58"/>
      <c r="I49" s="52"/>
    </row>
    <row r="50" spans="1:9" ht="17.100000000000001" customHeight="1">
      <c r="A50" s="15">
        <f t="shared" si="5"/>
        <v>313</v>
      </c>
      <c r="B50" s="90" t="s">
        <v>70</v>
      </c>
      <c r="C50" s="6" t="s">
        <v>7</v>
      </c>
      <c r="D50" s="12">
        <v>1</v>
      </c>
      <c r="E50" s="9"/>
      <c r="F50" s="9">
        <f t="shared" si="7"/>
        <v>0</v>
      </c>
      <c r="G50" s="58"/>
      <c r="I50" s="52"/>
    </row>
    <row r="51" spans="1:9" ht="17.100000000000001" customHeight="1" thickBot="1">
      <c r="A51" s="15">
        <f>A50+1</f>
        <v>314</v>
      </c>
      <c r="B51" s="7" t="s">
        <v>62</v>
      </c>
      <c r="C51" s="6" t="s">
        <v>7</v>
      </c>
      <c r="D51" s="41">
        <v>1</v>
      </c>
      <c r="E51" s="9"/>
      <c r="F51" s="9">
        <f t="shared" ref="F51" si="9">D51*E51</f>
        <v>0</v>
      </c>
      <c r="G51" s="58"/>
      <c r="I51" s="52"/>
    </row>
    <row r="52" spans="1:9" ht="17.100000000000001" customHeight="1" thickBot="1">
      <c r="A52" s="102"/>
      <c r="B52" s="103"/>
      <c r="C52" s="103"/>
      <c r="D52" s="103"/>
      <c r="E52" s="103"/>
      <c r="F52" s="103"/>
      <c r="G52" s="104"/>
      <c r="I52" s="44"/>
    </row>
    <row r="53" spans="1:9" ht="17.100000000000001" customHeight="1">
      <c r="A53" s="32">
        <v>400</v>
      </c>
      <c r="B53" s="97" t="s">
        <v>9</v>
      </c>
      <c r="C53" s="98"/>
      <c r="D53" s="98"/>
      <c r="E53" s="98"/>
      <c r="F53" s="33">
        <f>SUM(F54:F59)</f>
        <v>0</v>
      </c>
      <c r="G53" s="68"/>
      <c r="I53" s="44"/>
    </row>
    <row r="54" spans="1:9" ht="17.100000000000001" customHeight="1">
      <c r="A54" s="15">
        <f>A53+1</f>
        <v>401</v>
      </c>
      <c r="B54" s="14" t="s">
        <v>11</v>
      </c>
      <c r="C54" s="6" t="s">
        <v>15</v>
      </c>
      <c r="D54" s="12">
        <v>10</v>
      </c>
      <c r="E54" s="9"/>
      <c r="F54" s="9">
        <f>D54*E54</f>
        <v>0</v>
      </c>
      <c r="G54" s="58"/>
      <c r="I54" s="52"/>
    </row>
    <row r="55" spans="1:9" ht="17.100000000000001" customHeight="1">
      <c r="A55" s="15">
        <f>A54+1</f>
        <v>402</v>
      </c>
      <c r="B55" s="14" t="s">
        <v>18</v>
      </c>
      <c r="C55" s="6" t="s">
        <v>15</v>
      </c>
      <c r="D55" s="12">
        <f>D54</f>
        <v>10</v>
      </c>
      <c r="E55" s="9"/>
      <c r="F55" s="9">
        <f t="shared" ref="F55:F59" si="10">D55*E55</f>
        <v>0</v>
      </c>
      <c r="G55" s="58"/>
      <c r="I55" s="52"/>
    </row>
    <row r="56" spans="1:9" ht="17.100000000000001" customHeight="1">
      <c r="A56" s="15">
        <f>A55+1</f>
        <v>403</v>
      </c>
      <c r="B56" s="7" t="s">
        <v>21</v>
      </c>
      <c r="C56" s="6" t="s">
        <v>7</v>
      </c>
      <c r="D56" s="12">
        <v>1</v>
      </c>
      <c r="E56" s="9"/>
      <c r="F56" s="9">
        <f t="shared" si="10"/>
        <v>0</v>
      </c>
      <c r="G56" s="58"/>
      <c r="I56" s="52"/>
    </row>
    <row r="57" spans="1:9" ht="17.100000000000001" customHeight="1">
      <c r="A57" s="15">
        <f t="shared" ref="A57" si="11">A56+1</f>
        <v>404</v>
      </c>
      <c r="B57" s="7" t="s">
        <v>10</v>
      </c>
      <c r="C57" s="6" t="s">
        <v>15</v>
      </c>
      <c r="D57" s="12">
        <f>D55</f>
        <v>10</v>
      </c>
      <c r="E57" s="9"/>
      <c r="F57" s="9">
        <f t="shared" si="10"/>
        <v>0</v>
      </c>
      <c r="G57" s="58"/>
      <c r="I57" s="52"/>
    </row>
    <row r="58" spans="1:9" ht="17.100000000000001" customHeight="1">
      <c r="A58" s="15">
        <f>A57+1</f>
        <v>405</v>
      </c>
      <c r="B58" s="7" t="s">
        <v>34</v>
      </c>
      <c r="C58" s="6" t="s">
        <v>13</v>
      </c>
      <c r="D58" s="12">
        <v>2</v>
      </c>
      <c r="E58" s="9"/>
      <c r="F58" s="9">
        <f t="shared" si="10"/>
        <v>0</v>
      </c>
      <c r="G58" s="58"/>
      <c r="I58" s="52"/>
    </row>
    <row r="59" spans="1:9" ht="17.100000000000001" customHeight="1" thickBot="1">
      <c r="A59" s="34">
        <f>A58+1</f>
        <v>406</v>
      </c>
      <c r="B59" s="40" t="s">
        <v>12</v>
      </c>
      <c r="C59" s="36" t="s">
        <v>13</v>
      </c>
      <c r="D59" s="41">
        <v>1</v>
      </c>
      <c r="E59" s="39"/>
      <c r="F59" s="39">
        <f t="shared" si="10"/>
        <v>0</v>
      </c>
      <c r="G59" s="61"/>
      <c r="I59" s="52"/>
    </row>
    <row r="60" spans="1:9" ht="17.100000000000001" customHeight="1" thickBot="1">
      <c r="A60" s="102"/>
      <c r="B60" s="103"/>
      <c r="C60" s="103"/>
      <c r="D60" s="103"/>
      <c r="E60" s="103"/>
      <c r="F60" s="103"/>
      <c r="G60" s="104"/>
      <c r="I60" s="44"/>
    </row>
    <row r="61" spans="1:9" ht="17.100000000000001" customHeight="1">
      <c r="A61" s="49">
        <v>500</v>
      </c>
      <c r="B61" s="97" t="s">
        <v>59</v>
      </c>
      <c r="C61" s="98"/>
      <c r="D61" s="98"/>
      <c r="E61" s="98"/>
      <c r="F61" s="33">
        <f>SUM(F62:F67)</f>
        <v>0</v>
      </c>
      <c r="G61" s="68"/>
      <c r="I61" s="44"/>
    </row>
    <row r="62" spans="1:9" ht="17.100000000000001" customHeight="1">
      <c r="A62" s="15">
        <f>A61+1</f>
        <v>501</v>
      </c>
      <c r="B62" s="14" t="s">
        <v>19</v>
      </c>
      <c r="C62" s="6" t="s">
        <v>14</v>
      </c>
      <c r="D62" s="12">
        <v>10</v>
      </c>
      <c r="E62" s="9"/>
      <c r="F62" s="9">
        <f>D62*E62</f>
        <v>0</v>
      </c>
      <c r="G62" s="58"/>
      <c r="I62" s="110"/>
    </row>
    <row r="63" spans="1:9" ht="17.100000000000001" customHeight="1">
      <c r="A63" s="15">
        <f t="shared" ref="A63:A65" si="12">A62+1</f>
        <v>502</v>
      </c>
      <c r="B63" s="7" t="s">
        <v>17</v>
      </c>
      <c r="C63" s="6" t="s">
        <v>14</v>
      </c>
      <c r="D63" s="12">
        <v>10</v>
      </c>
      <c r="E63" s="9"/>
      <c r="F63" s="9">
        <f t="shared" ref="F63:F67" si="13">D63*E63</f>
        <v>0</v>
      </c>
      <c r="G63" s="58"/>
      <c r="I63" s="110"/>
    </row>
    <row r="64" spans="1:9" ht="17.100000000000001" customHeight="1">
      <c r="A64" s="15">
        <f t="shared" si="12"/>
        <v>503</v>
      </c>
      <c r="B64" s="7" t="s">
        <v>43</v>
      </c>
      <c r="C64" s="6" t="s">
        <v>14</v>
      </c>
      <c r="D64" s="12">
        <v>10</v>
      </c>
      <c r="E64" s="9"/>
      <c r="F64" s="9">
        <f t="shared" si="13"/>
        <v>0</v>
      </c>
      <c r="G64" s="58"/>
      <c r="I64" s="110"/>
    </row>
    <row r="65" spans="1:235" ht="17.100000000000001" customHeight="1">
      <c r="A65" s="15">
        <f t="shared" si="12"/>
        <v>504</v>
      </c>
      <c r="B65" s="7" t="s">
        <v>44</v>
      </c>
      <c r="C65" s="6" t="s">
        <v>13</v>
      </c>
      <c r="D65" s="12">
        <v>5</v>
      </c>
      <c r="E65" s="9"/>
      <c r="F65" s="9">
        <f t="shared" si="13"/>
        <v>0</v>
      </c>
      <c r="G65" s="58"/>
      <c r="I65" s="110"/>
    </row>
    <row r="66" spans="1:235" ht="17.100000000000001" customHeight="1">
      <c r="A66" s="34">
        <f>A65+1</f>
        <v>505</v>
      </c>
      <c r="B66" s="40" t="s">
        <v>46</v>
      </c>
      <c r="C66" s="36" t="s">
        <v>7</v>
      </c>
      <c r="D66" s="41">
        <v>1</v>
      </c>
      <c r="E66" s="39"/>
      <c r="F66" s="9">
        <f t="shared" si="13"/>
        <v>0</v>
      </c>
      <c r="G66" s="58"/>
      <c r="I66" s="48"/>
    </row>
    <row r="67" spans="1:235" ht="17.100000000000001" customHeight="1" thickBot="1">
      <c r="A67" s="34">
        <f>A66+1</f>
        <v>506</v>
      </c>
      <c r="B67" s="40" t="s">
        <v>45</v>
      </c>
      <c r="C67" s="36" t="s">
        <v>5</v>
      </c>
      <c r="D67" s="41">
        <v>8</v>
      </c>
      <c r="E67" s="39"/>
      <c r="F67" s="39">
        <f t="shared" si="13"/>
        <v>0</v>
      </c>
      <c r="G67" s="61"/>
      <c r="I67" s="52"/>
    </row>
    <row r="68" spans="1:235" ht="17.100000000000001" customHeight="1" thickBot="1">
      <c r="A68" s="102"/>
      <c r="B68" s="103"/>
      <c r="C68" s="103"/>
      <c r="D68" s="103"/>
      <c r="E68" s="103"/>
      <c r="F68" s="103"/>
      <c r="G68" s="104"/>
      <c r="I68" s="44"/>
    </row>
    <row r="69" spans="1:235" ht="17.100000000000001" customHeight="1">
      <c r="A69" s="32">
        <v>600</v>
      </c>
      <c r="B69" s="97" t="s">
        <v>51</v>
      </c>
      <c r="C69" s="98"/>
      <c r="D69" s="98"/>
      <c r="E69" s="99"/>
      <c r="F69" s="33">
        <f>SUM(F70:F73)</f>
        <v>0</v>
      </c>
      <c r="G69" s="68"/>
      <c r="I69" s="45"/>
      <c r="J69" s="44"/>
      <c r="K69" s="45"/>
      <c r="L69" s="46"/>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3"/>
      <c r="HR69" s="3"/>
      <c r="HS69" s="3"/>
      <c r="HT69" s="3"/>
      <c r="HU69" s="3"/>
      <c r="HV69" s="3"/>
      <c r="HW69" s="3"/>
      <c r="HX69" s="3"/>
      <c r="HY69" s="3"/>
      <c r="HZ69" s="3"/>
      <c r="IA69" s="3"/>
    </row>
    <row r="70" spans="1:235" ht="17.100000000000001" customHeight="1">
      <c r="A70" s="15">
        <f>A69+1</f>
        <v>601</v>
      </c>
      <c r="B70" s="7" t="s">
        <v>60</v>
      </c>
      <c r="C70" s="6" t="s">
        <v>15</v>
      </c>
      <c r="D70" s="12">
        <v>20</v>
      </c>
      <c r="E70" s="9"/>
      <c r="F70" s="9">
        <f>D70*E70</f>
        <v>0</v>
      </c>
      <c r="G70" s="58"/>
      <c r="I70" s="45"/>
      <c r="J70" s="44"/>
      <c r="K70" s="45"/>
      <c r="L70" s="46"/>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3"/>
      <c r="HR70" s="3"/>
      <c r="HS70" s="3"/>
      <c r="HT70" s="3"/>
      <c r="HU70" s="3"/>
      <c r="HV70" s="3"/>
      <c r="HW70" s="3"/>
      <c r="HX70" s="3"/>
      <c r="HY70" s="3"/>
      <c r="HZ70" s="3"/>
      <c r="IA70" s="3"/>
    </row>
    <row r="71" spans="1:235" ht="17.100000000000001" customHeight="1">
      <c r="A71" s="34">
        <f>A70+1</f>
        <v>602</v>
      </c>
      <c r="B71" s="40" t="s">
        <v>52</v>
      </c>
      <c r="C71" s="36" t="s">
        <v>15</v>
      </c>
      <c r="D71" s="41">
        <v>20</v>
      </c>
      <c r="E71" s="39"/>
      <c r="F71" s="39">
        <f t="shared" ref="F71" si="14">D71*E71</f>
        <v>0</v>
      </c>
      <c r="G71" s="61"/>
      <c r="I71" s="45"/>
      <c r="J71" s="44"/>
      <c r="K71" s="45"/>
      <c r="L71" s="46"/>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3"/>
      <c r="HR71" s="3"/>
      <c r="HS71" s="3"/>
      <c r="HT71" s="3"/>
      <c r="HU71" s="3"/>
      <c r="HV71" s="3"/>
      <c r="HW71" s="3"/>
      <c r="HX71" s="3"/>
      <c r="HY71" s="3"/>
      <c r="HZ71" s="3"/>
      <c r="IA71" s="3"/>
    </row>
    <row r="72" spans="1:235">
      <c r="A72" s="34">
        <f>A71+1</f>
        <v>603</v>
      </c>
      <c r="B72" s="40" t="s">
        <v>61</v>
      </c>
      <c r="C72" s="36" t="s">
        <v>15</v>
      </c>
      <c r="D72" s="41">
        <v>10</v>
      </c>
      <c r="E72" s="39"/>
      <c r="F72" s="39">
        <f t="shared" ref="F72:F73" si="15">D72*E72</f>
        <v>0</v>
      </c>
      <c r="G72" s="61"/>
      <c r="I72" s="43"/>
      <c r="J72" s="43"/>
      <c r="K72" s="4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3"/>
      <c r="HR72" s="3"/>
      <c r="HS72" s="3"/>
      <c r="HT72" s="3"/>
      <c r="HU72" s="3"/>
      <c r="HV72" s="3"/>
      <c r="HW72" s="3"/>
      <c r="HX72" s="3"/>
      <c r="HY72" s="3"/>
      <c r="HZ72" s="3"/>
      <c r="IA72" s="3"/>
    </row>
    <row r="73" spans="1:235" ht="17.100000000000001" customHeight="1" thickBot="1">
      <c r="A73" s="34">
        <f t="shared" ref="A73" si="16">A72+1</f>
        <v>604</v>
      </c>
      <c r="B73" s="14" t="s">
        <v>42</v>
      </c>
      <c r="C73" s="6" t="s">
        <v>7</v>
      </c>
      <c r="D73" s="12">
        <v>1</v>
      </c>
      <c r="E73" s="9"/>
      <c r="F73" s="9">
        <f t="shared" si="15"/>
        <v>0</v>
      </c>
      <c r="G73" s="61"/>
      <c r="I73" s="43"/>
      <c r="J73" s="43"/>
      <c r="K73" s="4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3"/>
      <c r="HR73" s="3"/>
      <c r="HS73" s="3"/>
      <c r="HT73" s="3"/>
      <c r="HU73" s="3"/>
      <c r="HV73" s="3"/>
      <c r="HW73" s="3"/>
      <c r="HX73" s="3"/>
      <c r="HY73" s="3"/>
      <c r="HZ73" s="3"/>
      <c r="IA73" s="3"/>
    </row>
    <row r="74" spans="1:235" ht="17.100000000000001" customHeight="1" thickBot="1">
      <c r="A74" s="102"/>
      <c r="B74" s="103"/>
      <c r="C74" s="103"/>
      <c r="D74" s="103"/>
      <c r="E74" s="103"/>
      <c r="F74" s="103"/>
      <c r="G74" s="104"/>
      <c r="I74" s="52"/>
    </row>
    <row r="75" spans="1:235" ht="17.100000000000001" customHeight="1">
      <c r="A75" s="49">
        <v>700</v>
      </c>
      <c r="B75" s="97" t="s">
        <v>37</v>
      </c>
      <c r="C75" s="98"/>
      <c r="D75" s="98"/>
      <c r="E75" s="98"/>
      <c r="F75" s="33">
        <f>F76</f>
        <v>0</v>
      </c>
      <c r="G75" s="68"/>
      <c r="I75" s="52"/>
    </row>
    <row r="76" spans="1:235" ht="17.100000000000001" customHeight="1" thickBot="1">
      <c r="A76" s="69">
        <f>A75+1</f>
        <v>701</v>
      </c>
      <c r="B76" s="70" t="s">
        <v>36</v>
      </c>
      <c r="C76" s="71" t="s">
        <v>5</v>
      </c>
      <c r="D76" s="72">
        <v>8</v>
      </c>
      <c r="E76" s="73"/>
      <c r="F76" s="74">
        <f>D76*E76</f>
        <v>0</v>
      </c>
      <c r="G76" s="75"/>
      <c r="I76" s="51"/>
    </row>
    <row r="77" spans="1:235" ht="13.5" thickBot="1"/>
    <row r="78" spans="1:235" ht="17.100000000000001" customHeight="1" thickBot="1">
      <c r="A78" s="108" t="s">
        <v>33</v>
      </c>
      <c r="B78" s="108"/>
      <c r="C78" s="108"/>
      <c r="D78" s="108"/>
      <c r="E78" s="109">
        <f>F75+F61+F53+F37+F29+F12+F69</f>
        <v>0</v>
      </c>
      <c r="F78" s="109"/>
      <c r="G78" s="53"/>
      <c r="I78" s="8"/>
      <c r="J78" s="8"/>
    </row>
    <row r="79" spans="1:235" ht="17.100000000000001" customHeight="1" thickBot="1">
      <c r="A79" s="108" t="s">
        <v>32</v>
      </c>
      <c r="B79" s="108"/>
      <c r="C79" s="108"/>
      <c r="D79" s="108"/>
      <c r="E79" s="109">
        <f>E78*0.2</f>
        <v>0</v>
      </c>
      <c r="F79" s="109"/>
      <c r="I79" s="8"/>
      <c r="J79" s="8"/>
    </row>
    <row r="80" spans="1:235" ht="17.100000000000001" customHeight="1" thickBot="1">
      <c r="A80" s="108" t="s">
        <v>1</v>
      </c>
      <c r="B80" s="108"/>
      <c r="C80" s="108"/>
      <c r="D80" s="108"/>
      <c r="E80" s="109">
        <f>E78+E79</f>
        <v>0</v>
      </c>
      <c r="F80" s="109"/>
      <c r="G80" s="53"/>
      <c r="I80" s="8"/>
      <c r="J80" s="8"/>
    </row>
    <row r="81" spans="2:7">
      <c r="B81" s="18"/>
    </row>
    <row r="82" spans="2:7">
      <c r="B82" s="19"/>
      <c r="F82" s="1"/>
    </row>
    <row r="83" spans="2:7">
      <c r="B83" s="19"/>
      <c r="C83" s="18"/>
      <c r="D83" s="18"/>
      <c r="E83" s="18"/>
      <c r="F83" s="76"/>
      <c r="G83" s="77"/>
    </row>
    <row r="84" spans="2:7">
      <c r="B84" s="3"/>
      <c r="C84" s="18"/>
      <c r="D84" s="18"/>
      <c r="E84" s="18"/>
      <c r="F84" s="76"/>
      <c r="G84" s="77"/>
    </row>
    <row r="85" spans="2:7" ht="12.75" customHeight="1">
      <c r="B85" s="19"/>
      <c r="C85" s="80"/>
      <c r="D85" s="80"/>
      <c r="E85" s="80"/>
    </row>
    <row r="86" spans="2:7" ht="12.75" customHeight="1">
      <c r="C86" s="94"/>
      <c r="D86" s="94"/>
      <c r="E86" s="94"/>
      <c r="F86" s="78"/>
      <c r="G86" s="79"/>
    </row>
    <row r="87" spans="2:7">
      <c r="C87" s="94"/>
      <c r="D87" s="94"/>
      <c r="E87" s="94"/>
      <c r="F87" s="78"/>
      <c r="G87" s="79"/>
    </row>
    <row r="90" spans="2:7">
      <c r="C90" s="95"/>
      <c r="D90" s="95"/>
      <c r="E90" s="95"/>
      <c r="F90" s="81"/>
      <c r="G90" s="82"/>
    </row>
    <row r="91" spans="2:7">
      <c r="C91" s="95"/>
      <c r="D91" s="95"/>
      <c r="E91" s="95"/>
      <c r="F91" s="81"/>
      <c r="G91" s="82"/>
    </row>
    <row r="94" spans="2:7">
      <c r="C94" s="95"/>
      <c r="D94" s="95"/>
      <c r="E94" s="95"/>
      <c r="F94" s="81"/>
      <c r="G94" s="82"/>
    </row>
    <row r="95" spans="2:7">
      <c r="C95" s="95"/>
      <c r="D95" s="95"/>
      <c r="E95" s="95"/>
      <c r="F95" s="81"/>
      <c r="G95" s="82"/>
    </row>
    <row r="96" spans="2:7">
      <c r="G96" s="2">
        <v>75</v>
      </c>
    </row>
  </sheetData>
  <sheetProtection selectLockedCells="1" selectUnlockedCells="1"/>
  <mergeCells count="24">
    <mergeCell ref="A80:D80"/>
    <mergeCell ref="E80:F80"/>
    <mergeCell ref="E78:F78"/>
    <mergeCell ref="A78:D78"/>
    <mergeCell ref="I62:I65"/>
    <mergeCell ref="A68:G68"/>
    <mergeCell ref="A79:D79"/>
    <mergeCell ref="E79:F79"/>
    <mergeCell ref="A4:G4"/>
    <mergeCell ref="B12:E12"/>
    <mergeCell ref="B7:F7"/>
    <mergeCell ref="B8:F8"/>
    <mergeCell ref="B75:E75"/>
    <mergeCell ref="A74:G74"/>
    <mergeCell ref="B29:E29"/>
    <mergeCell ref="B69:E69"/>
    <mergeCell ref="A11:G11"/>
    <mergeCell ref="A28:G28"/>
    <mergeCell ref="A36:G36"/>
    <mergeCell ref="B37:E37"/>
    <mergeCell ref="A60:G60"/>
    <mergeCell ref="A52:G52"/>
    <mergeCell ref="B53:E53"/>
    <mergeCell ref="B61:E61"/>
  </mergeCells>
  <printOptions horizontalCentered="1"/>
  <pageMargins left="0.25" right="0.25" top="0.75" bottom="0.75" header="0.3" footer="0.3"/>
  <pageSetup paperSize="8" scale="43" fitToHeight="0" orientation="portrait" useFirstPageNumber="1"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88f7e32-813d-4564-9345-3027de355795">
      <Terms xmlns="http://schemas.microsoft.com/office/infopath/2007/PartnerControls"/>
    </lcf76f155ced4ddcb4097134ff3c332f>
    <TaxCatchAll xmlns="ebdd1c2f-299d-4745-b291-6e5101ed3d7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E5B98083ED1514BAB9A24A92D30F843" ma:contentTypeVersion="11" ma:contentTypeDescription="Crée un document." ma:contentTypeScope="" ma:versionID="b3a3f1d963e40a6f397ffdeb529c7011">
  <xsd:schema xmlns:xsd="http://www.w3.org/2001/XMLSchema" xmlns:xs="http://www.w3.org/2001/XMLSchema" xmlns:p="http://schemas.microsoft.com/office/2006/metadata/properties" xmlns:ns2="f88f7e32-813d-4564-9345-3027de355795" xmlns:ns3="ebdd1c2f-299d-4745-b291-6e5101ed3d74" targetNamespace="http://schemas.microsoft.com/office/2006/metadata/properties" ma:root="true" ma:fieldsID="c54ab34650a440941b2bb54973cdfc2b" ns2:_="" ns3:_="">
    <xsd:import namespace="f88f7e32-813d-4564-9345-3027de355795"/>
    <xsd:import namespace="ebdd1c2f-299d-4745-b291-6e5101ed3d7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8f7e32-813d-4564-9345-3027de3557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dd1c2f-299d-4745-b291-6e5101ed3d7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ee7ea84-0b8b-44dc-aaf6-1c2b24fc955e}" ma:internalName="TaxCatchAll" ma:showField="CatchAllData" ma:web="ebdd1c2f-299d-4745-b291-6e5101ed3d7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ACA054-DA2A-4980-A4BC-6B2E96BC610B}">
  <ds:schemaRefs>
    <ds:schemaRef ds:uri="http://schemas.microsoft.com/office/2006/metadata/properties"/>
    <ds:schemaRef ds:uri="http://schemas.microsoft.com/office/infopath/2007/PartnerControls"/>
    <ds:schemaRef ds:uri="66ff1680-f7d3-4d1d-a325-266aac244cac"/>
  </ds:schemaRefs>
</ds:datastoreItem>
</file>

<file path=customXml/itemProps2.xml><?xml version="1.0" encoding="utf-8"?>
<ds:datastoreItem xmlns:ds="http://schemas.openxmlformats.org/officeDocument/2006/customXml" ds:itemID="{661C5714-9AF1-40DD-AC26-DE9036DFDA15}"/>
</file>

<file path=customXml/itemProps3.xml><?xml version="1.0" encoding="utf-8"?>
<ds:datastoreItem xmlns:ds="http://schemas.openxmlformats.org/officeDocument/2006/customXml" ds:itemID="{C9430186-FD94-4740-B1A8-5134EF60F7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Estimatif</vt:lpstr>
      <vt:lpstr>Estimatif!Impression_des_titres</vt:lpstr>
    </vt:vector>
  </TitlesOfParts>
  <Manager>Damien.WAILLEZ@vnf.fr</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WAILLEZ Damien, VNF/DT Nord-Pas de Calais/UTI Escaut-Saint Quentin</dc:creator>
  <cp:lastModifiedBy>THERY Maxime</cp:lastModifiedBy>
  <cp:lastPrinted>2025-06-23T08:41:47Z</cp:lastPrinted>
  <dcterms:created xsi:type="dcterms:W3CDTF">2019-02-19T14:04:18Z</dcterms:created>
  <dcterms:modified xsi:type="dcterms:W3CDTF">2025-06-27T07:52:08Z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0x0101009E5B98083ED1514BAB9A24A92D30F843</vt:lpwstr>
  </property>
  <property fmtid="{D5CDD505-2E9C-101B-9397-08002B2CF9AE}" pid="3" name="Order">
    <vt:r8>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