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ediaao365.sharepoint.com/sites/essai_plateforme_collaborative_mediaa/Documents partages/06_Projet/25_07_MS_Ifremer Labo ICP-MS/02_Projet/02_Etude/02_PRO/05_Master_rev4/"/>
    </mc:Choice>
  </mc:AlternateContent>
  <xr:revisionPtr revIDLastSave="53" documentId="8_{703398B9-5789-4E50-8019-5FDA39795D1E}" xr6:coauthVersionLast="47" xr6:coauthVersionMax="47" xr10:uidLastSave="{7AA27A8E-19FD-4633-8162-C73CC47297A7}"/>
  <bookViews>
    <workbookView xWindow="28680" yWindow="-120" windowWidth="29040" windowHeight="15720" xr2:uid="{00000000-000D-0000-FFFF-FFFF00000000}"/>
  </bookViews>
  <sheets>
    <sheet name="DPGF" sheetId="2" r:id="rId1"/>
    <sheet name="Paramètres" sheetId="3" state="hidden" r:id="rId2"/>
    <sheet name="Version" sheetId="4" state="hidden" r:id="rId3"/>
    <sheet name="Coordonnées Entreprise" sheetId="5" r:id="rId4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0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  <definedName name="_xlnm.Print_Area" localSheetId="0">DPGF!$A$1:$J$170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2" l="1"/>
  <c r="J10" i="2"/>
  <c r="J9" i="2"/>
  <c r="J130" i="2"/>
  <c r="J69" i="2"/>
  <c r="J18" i="2"/>
  <c r="J15" i="2"/>
  <c r="J143" i="2"/>
  <c r="J161" i="2"/>
  <c r="J142" i="2"/>
  <c r="AG97" i="3"/>
  <c r="AF97" i="3"/>
  <c r="AE97" i="3"/>
  <c r="AD97" i="3"/>
  <c r="AC97" i="3"/>
  <c r="AB97" i="3"/>
  <c r="AA97" i="3"/>
  <c r="AG8" i="3"/>
  <c r="AF8" i="3"/>
  <c r="AE8" i="3"/>
  <c r="AD8" i="3"/>
  <c r="AC8" i="3"/>
  <c r="AB8" i="3"/>
  <c r="AA8" i="3"/>
  <c r="J154" i="2"/>
  <c r="J135" i="2"/>
  <c r="J131" i="2"/>
  <c r="J121" i="2"/>
  <c r="J116" i="2"/>
  <c r="J111" i="2"/>
  <c r="J103" i="2"/>
  <c r="J61" i="2"/>
  <c r="J54" i="2"/>
  <c r="F166" i="2" l="1"/>
  <c r="F167" i="2"/>
  <c r="AF1" i="3"/>
  <c r="AD1" i="3"/>
  <c r="AB1" i="3" l="1"/>
  <c r="AB3" i="3" s="1"/>
  <c r="F168" i="2"/>
  <c r="AD33" i="3"/>
  <c r="AD37" i="3"/>
  <c r="AD3" i="3"/>
  <c r="AF33" i="3"/>
  <c r="AF3" i="3"/>
  <c r="AF37" i="3"/>
  <c r="AA1" i="3"/>
  <c r="AC1" i="3"/>
  <c r="AG1" i="3"/>
  <c r="AE1" i="3"/>
  <c r="AB33" i="3" l="1"/>
  <c r="AB37" i="3"/>
  <c r="AB4" i="3"/>
  <c r="AB5" i="3" s="1"/>
  <c r="AB18" i="3" s="1"/>
  <c r="AF42" i="3"/>
  <c r="AF27" i="3"/>
  <c r="AF12" i="3"/>
  <c r="AF7" i="3" s="1"/>
  <c r="AE33" i="3"/>
  <c r="AE3" i="3"/>
  <c r="AE4" i="3" s="1"/>
  <c r="AE37" i="3"/>
  <c r="AD42" i="3"/>
  <c r="AD12" i="3"/>
  <c r="AD13" i="3" s="1"/>
  <c r="AD27" i="3"/>
  <c r="AG33" i="3"/>
  <c r="AG3" i="3"/>
  <c r="AG4" i="3" s="1"/>
  <c r="AG37" i="3"/>
  <c r="AC37" i="3"/>
  <c r="AC33" i="3"/>
  <c r="AC3" i="3"/>
  <c r="AC4" i="3" s="1"/>
  <c r="AA3" i="3"/>
  <c r="AA37" i="3"/>
  <c r="AA33" i="3"/>
  <c r="AD4" i="3"/>
  <c r="AB12" i="3"/>
  <c r="AB7" i="3" s="1"/>
  <c r="AB42" i="3"/>
  <c r="AB27" i="3"/>
  <c r="AF4" i="3"/>
  <c r="AF5" i="3" s="1"/>
  <c r="AB13" i="3" l="1"/>
  <c r="AB14" i="3" s="1"/>
  <c r="AB32" i="3"/>
  <c r="AB15" i="3"/>
  <c r="AB29" i="3" s="1"/>
  <c r="AB6" i="3"/>
  <c r="AB21" i="3" s="1"/>
  <c r="AB22" i="3" s="1"/>
  <c r="AB10" i="3"/>
  <c r="AB51" i="3" s="1"/>
  <c r="AG15" i="3"/>
  <c r="AG16" i="3" s="1"/>
  <c r="AG32" i="3"/>
  <c r="AC15" i="3"/>
  <c r="AC9" i="3" s="1"/>
  <c r="AC32" i="3"/>
  <c r="AF18" i="3"/>
  <c r="AF10" i="3" s="1"/>
  <c r="AF6" i="3"/>
  <c r="AB43" i="3"/>
  <c r="AA27" i="3"/>
  <c r="AA12" i="3"/>
  <c r="AA13" i="3" s="1"/>
  <c r="AA42" i="3"/>
  <c r="AG5" i="3"/>
  <c r="AG6" i="3" s="1"/>
  <c r="AD23" i="3"/>
  <c r="AD24" i="3"/>
  <c r="AF13" i="3"/>
  <c r="AF14" i="3" s="1"/>
  <c r="AF43" i="3"/>
  <c r="AD15" i="3"/>
  <c r="AD32" i="3"/>
  <c r="AB23" i="3"/>
  <c r="AB24" i="3"/>
  <c r="AD14" i="3"/>
  <c r="AD73" i="3" s="1"/>
  <c r="AE15" i="3"/>
  <c r="AE16" i="3" s="1"/>
  <c r="AE17" i="3" s="1"/>
  <c r="AE32" i="3"/>
  <c r="AF24" i="3"/>
  <c r="AF23" i="3"/>
  <c r="AC27" i="3"/>
  <c r="AC12" i="3"/>
  <c r="AC13" i="3" s="1"/>
  <c r="AC42" i="3"/>
  <c r="AG42" i="3"/>
  <c r="AG27" i="3"/>
  <c r="AG12" i="3"/>
  <c r="AG13" i="3" s="1"/>
  <c r="AE5" i="3"/>
  <c r="AB50" i="3"/>
  <c r="AB34" i="3"/>
  <c r="AA4" i="3"/>
  <c r="AF32" i="3"/>
  <c r="AF15" i="3"/>
  <c r="AF16" i="3" s="1"/>
  <c r="AB19" i="3"/>
  <c r="AB20" i="3" s="1"/>
  <c r="AC5" i="3"/>
  <c r="AD7" i="3"/>
  <c r="AE42" i="3"/>
  <c r="AE27" i="3"/>
  <c r="AE12" i="3"/>
  <c r="AE13" i="3" s="1"/>
  <c r="AD5" i="3"/>
  <c r="AB41" i="3" l="1"/>
  <c r="AB11" i="3"/>
  <c r="AB93" i="3"/>
  <c r="AB89" i="3" s="1"/>
  <c r="AC16" i="3"/>
  <c r="AC94" i="3" s="1"/>
  <c r="AB65" i="3"/>
  <c r="AB57" i="3" s="1"/>
  <c r="AB45" i="3" s="1"/>
  <c r="AB26" i="3" s="1"/>
  <c r="AB73" i="3"/>
  <c r="AB38" i="3"/>
  <c r="AE9" i="3"/>
  <c r="AE47" i="3" s="1"/>
  <c r="AA7" i="3"/>
  <c r="AA43" i="3" s="1"/>
  <c r="AB28" i="3"/>
  <c r="AB16" i="3"/>
  <c r="AB17" i="3" s="1"/>
  <c r="AB46" i="3"/>
  <c r="AB9" i="3"/>
  <c r="AB47" i="3" s="1"/>
  <c r="AF17" i="3"/>
  <c r="AF9" i="3"/>
  <c r="AF47" i="3" s="1"/>
  <c r="AE7" i="3"/>
  <c r="AE43" i="3" s="1"/>
  <c r="AF19" i="3"/>
  <c r="AF20" i="3" s="1"/>
  <c r="AG7" i="3"/>
  <c r="AG93" i="3" s="1"/>
  <c r="AG89" i="3" s="1"/>
  <c r="AG14" i="3"/>
  <c r="AG73" i="3" s="1"/>
  <c r="AG41" i="3"/>
  <c r="AG11" i="3"/>
  <c r="AG21" i="3"/>
  <c r="AG22" i="3" s="1"/>
  <c r="AG38" i="3"/>
  <c r="AB25" i="3"/>
  <c r="AB85" i="3"/>
  <c r="AB80" i="3" s="1"/>
  <c r="AB72" i="3" s="1"/>
  <c r="AB64" i="3" s="1"/>
  <c r="AB56" i="3" s="1"/>
  <c r="AB44" i="3" s="1"/>
  <c r="AE93" i="3"/>
  <c r="AE89" i="3" s="1"/>
  <c r="AA93" i="3"/>
  <c r="AA89" i="3" s="1"/>
  <c r="AF51" i="3"/>
  <c r="AC47" i="3"/>
  <c r="AD46" i="3"/>
  <c r="AD29" i="3"/>
  <c r="AD28" i="3"/>
  <c r="AD43" i="3"/>
  <c r="AG18" i="3"/>
  <c r="AG10" i="3" s="1"/>
  <c r="AC7" i="3"/>
  <c r="AC93" i="3" s="1"/>
  <c r="AC89" i="3" s="1"/>
  <c r="AC25" i="3" s="1"/>
  <c r="AC18" i="3"/>
  <c r="AC10" i="3" s="1"/>
  <c r="AF82" i="3"/>
  <c r="AF75" i="3"/>
  <c r="AF94" i="3"/>
  <c r="AF90" i="3" s="1"/>
  <c r="AC14" i="3"/>
  <c r="AC65" i="3" s="1"/>
  <c r="AF41" i="3"/>
  <c r="AF11" i="3"/>
  <c r="AF38" i="3"/>
  <c r="AF21" i="3"/>
  <c r="AC82" i="3"/>
  <c r="AC90" i="3"/>
  <c r="AC30" i="3" s="1"/>
  <c r="AD18" i="3"/>
  <c r="AD93" i="3"/>
  <c r="AD89" i="3" s="1"/>
  <c r="AD25" i="3" s="1"/>
  <c r="AE14" i="3"/>
  <c r="AE73" i="3" s="1"/>
  <c r="AB79" i="3"/>
  <c r="AB71" i="3"/>
  <c r="AB96" i="3"/>
  <c r="AB92" i="3" s="1"/>
  <c r="AB39" i="3" s="1"/>
  <c r="AG23" i="3"/>
  <c r="AG24" i="3"/>
  <c r="AD9" i="3"/>
  <c r="AC6" i="3"/>
  <c r="AD65" i="3"/>
  <c r="AD57" i="3" s="1"/>
  <c r="AD45" i="3" s="1"/>
  <c r="AD26" i="3" s="1"/>
  <c r="AG29" i="3"/>
  <c r="AG46" i="3"/>
  <c r="AG28" i="3"/>
  <c r="AC23" i="3"/>
  <c r="AC24" i="3"/>
  <c r="AB77" i="3"/>
  <c r="AB69" i="3"/>
  <c r="AB61" i="3" s="1"/>
  <c r="AB53" i="3" s="1"/>
  <c r="AB36" i="3" s="1"/>
  <c r="AB95" i="3"/>
  <c r="AB91" i="3" s="1"/>
  <c r="AA15" i="3"/>
  <c r="AA16" i="3" s="1"/>
  <c r="AA32" i="3"/>
  <c r="AA5" i="3"/>
  <c r="AD6" i="3"/>
  <c r="AE90" i="3"/>
  <c r="AE82" i="3"/>
  <c r="AE75" i="3"/>
  <c r="AE94" i="3"/>
  <c r="AA14" i="3"/>
  <c r="AA73" i="3" s="1"/>
  <c r="AC29" i="3"/>
  <c r="AC46" i="3"/>
  <c r="AC28" i="3"/>
  <c r="AD16" i="3"/>
  <c r="AD17" i="3" s="1"/>
  <c r="AG9" i="3"/>
  <c r="AE23" i="3"/>
  <c r="AE24" i="3"/>
  <c r="AF46" i="3"/>
  <c r="AF29" i="3"/>
  <c r="AF28" i="3"/>
  <c r="AE18" i="3"/>
  <c r="AE10" i="3" s="1"/>
  <c r="AE29" i="3"/>
  <c r="AE46" i="3"/>
  <c r="AE28" i="3"/>
  <c r="AF73" i="3"/>
  <c r="AF65" i="3"/>
  <c r="AF57" i="3" s="1"/>
  <c r="AF45" i="3" s="1"/>
  <c r="AF26" i="3" s="1"/>
  <c r="AF93" i="3"/>
  <c r="AF89" i="3" s="1"/>
  <c r="AF85" i="3" s="1"/>
  <c r="AF80" i="3" s="1"/>
  <c r="AF72" i="3" s="1"/>
  <c r="AF64" i="3" s="1"/>
  <c r="AF56" i="3" s="1"/>
  <c r="AF44" i="3" s="1"/>
  <c r="AA23" i="3"/>
  <c r="AA24" i="3"/>
  <c r="AF50" i="3"/>
  <c r="AF34" i="3"/>
  <c r="AE6" i="3"/>
  <c r="AG17" i="3"/>
  <c r="AG75" i="3" s="1"/>
  <c r="AC75" i="3" l="1"/>
  <c r="AC67" i="3" s="1"/>
  <c r="AC59" i="3" s="1"/>
  <c r="AC49" i="3" s="1"/>
  <c r="AC31" i="3" s="1"/>
  <c r="AB63" i="3"/>
  <c r="AB55" i="3" s="1"/>
  <c r="AB40" i="3" s="1"/>
  <c r="AC17" i="3"/>
  <c r="AF77" i="3"/>
  <c r="AE67" i="3"/>
  <c r="AE59" i="3" s="1"/>
  <c r="AE49" i="3" s="1"/>
  <c r="AE31" i="3" s="1"/>
  <c r="AE86" i="3"/>
  <c r="AE81" i="3" s="1"/>
  <c r="AE74" i="3" s="1"/>
  <c r="AE66" i="3" s="1"/>
  <c r="AE58" i="3" s="1"/>
  <c r="AE48" i="3" s="1"/>
  <c r="AG19" i="3"/>
  <c r="AG20" i="3" s="1"/>
  <c r="AG43" i="3"/>
  <c r="AF67" i="3"/>
  <c r="AF59" i="3" s="1"/>
  <c r="AF49" i="3" s="1"/>
  <c r="AF31" i="3" s="1"/>
  <c r="AF69" i="3"/>
  <c r="AF61" i="3" s="1"/>
  <c r="AF53" i="3" s="1"/>
  <c r="AF36" i="3" s="1"/>
  <c r="AF95" i="3"/>
  <c r="AF91" i="3" s="1"/>
  <c r="AB75" i="3"/>
  <c r="AB67" i="3" s="1"/>
  <c r="AB59" i="3" s="1"/>
  <c r="AB49" i="3" s="1"/>
  <c r="AB31" i="3" s="1"/>
  <c r="AB94" i="3"/>
  <c r="AB90" i="3" s="1"/>
  <c r="AB30" i="3" s="1"/>
  <c r="AB82" i="3"/>
  <c r="AF87" i="3"/>
  <c r="AF83" i="3" s="1"/>
  <c r="AF76" i="3" s="1"/>
  <c r="AF68" i="3" s="1"/>
  <c r="AF60" i="3" s="1"/>
  <c r="AF52" i="3" s="1"/>
  <c r="AF35" i="3"/>
  <c r="AG82" i="3"/>
  <c r="AA9" i="3"/>
  <c r="AA47" i="3" s="1"/>
  <c r="AC73" i="3"/>
  <c r="AE51" i="3"/>
  <c r="AA25" i="3"/>
  <c r="AA85" i="3"/>
  <c r="AA80" i="3" s="1"/>
  <c r="AA72" i="3" s="1"/>
  <c r="AA64" i="3" s="1"/>
  <c r="AA56" i="3" s="1"/>
  <c r="AA44" i="3" s="1"/>
  <c r="AB87" i="3"/>
  <c r="AB83" i="3" s="1"/>
  <c r="AB76" i="3" s="1"/>
  <c r="AB68" i="3" s="1"/>
  <c r="AB60" i="3" s="1"/>
  <c r="AB52" i="3" s="1"/>
  <c r="AB35" i="3"/>
  <c r="AE25" i="3"/>
  <c r="AE85" i="3"/>
  <c r="AE80" i="3" s="1"/>
  <c r="AE72" i="3" s="1"/>
  <c r="AE64" i="3" s="1"/>
  <c r="AE56" i="3" s="1"/>
  <c r="AE44" i="3" s="1"/>
  <c r="AF86" i="3"/>
  <c r="AF81" i="3" s="1"/>
  <c r="AF74" i="3" s="1"/>
  <c r="AF66" i="3" s="1"/>
  <c r="AF58" i="3" s="1"/>
  <c r="AF48" i="3" s="1"/>
  <c r="AF30" i="3"/>
  <c r="AG85" i="3"/>
  <c r="AG80" i="3" s="1"/>
  <c r="AG72" i="3" s="1"/>
  <c r="AG64" i="3" s="1"/>
  <c r="AG56" i="3" s="1"/>
  <c r="AG44" i="3" s="1"/>
  <c r="AG25" i="3"/>
  <c r="AD50" i="3"/>
  <c r="AD34" i="3"/>
  <c r="AD38" i="3"/>
  <c r="AD41" i="3"/>
  <c r="AD21" i="3"/>
  <c r="AD22" i="3" s="1"/>
  <c r="AD11" i="3"/>
  <c r="AD47" i="3"/>
  <c r="AB88" i="3"/>
  <c r="AB84" i="3" s="1"/>
  <c r="AB78" i="3" s="1"/>
  <c r="AB70" i="3" s="1"/>
  <c r="AB62" i="3" s="1"/>
  <c r="AB54" i="3" s="1"/>
  <c r="AA18" i="3"/>
  <c r="AA6" i="3"/>
  <c r="AC21" i="3"/>
  <c r="AC22" i="3" s="1"/>
  <c r="AC38" i="3"/>
  <c r="AC41" i="3"/>
  <c r="AC11" i="3"/>
  <c r="AC85" i="3"/>
  <c r="AC80" i="3"/>
  <c r="AC72" i="3" s="1"/>
  <c r="AC64" i="3" s="1"/>
  <c r="AC56" i="3" s="1"/>
  <c r="AC44" i="3" s="1"/>
  <c r="AC57" i="3"/>
  <c r="AC45" i="3" s="1"/>
  <c r="AC26" i="3" s="1"/>
  <c r="AC43" i="3"/>
  <c r="AG51" i="3"/>
  <c r="AC86" i="3"/>
  <c r="AC81" i="3" s="1"/>
  <c r="AC74" i="3" s="1"/>
  <c r="AC66" i="3" s="1"/>
  <c r="AC58" i="3" s="1"/>
  <c r="AC48" i="3" s="1"/>
  <c r="AE65" i="3"/>
  <c r="AE57" i="3" s="1"/>
  <c r="AE45" i="3" s="1"/>
  <c r="AE26" i="3" s="1"/>
  <c r="AA94" i="3"/>
  <c r="AA90" i="3" s="1"/>
  <c r="AE30" i="3"/>
  <c r="AC51" i="3"/>
  <c r="AG50" i="3"/>
  <c r="AG34" i="3"/>
  <c r="AF25" i="3"/>
  <c r="AE19" i="3"/>
  <c r="AG67" i="3"/>
  <c r="AG59" i="3" s="1"/>
  <c r="AG49" i="3" s="1"/>
  <c r="AG31" i="3" s="1"/>
  <c r="AG47" i="3"/>
  <c r="AD19" i="3"/>
  <c r="AD20" i="3" s="1"/>
  <c r="AA65" i="3"/>
  <c r="AA57" i="3" s="1"/>
  <c r="AA45" i="3" s="1"/>
  <c r="AA26" i="3" s="1"/>
  <c r="AG65" i="3"/>
  <c r="AG57" i="3" s="1"/>
  <c r="AG45" i="3" s="1"/>
  <c r="AG26" i="3" s="1"/>
  <c r="AD94" i="3"/>
  <c r="AD90" i="3" s="1"/>
  <c r="AD82" i="3"/>
  <c r="AD75" i="3"/>
  <c r="AD67" i="3" s="1"/>
  <c r="AD59" i="3" s="1"/>
  <c r="AD49" i="3" s="1"/>
  <c r="AD31" i="3" s="1"/>
  <c r="AA17" i="3"/>
  <c r="AA75" i="3" s="1"/>
  <c r="AF96" i="3"/>
  <c r="AF92" i="3"/>
  <c r="AF88" i="3" s="1"/>
  <c r="AF84" i="3" s="1"/>
  <c r="AF78" i="3" s="1"/>
  <c r="AF70" i="3" s="1"/>
  <c r="AF62" i="3" s="1"/>
  <c r="AF54" i="3" s="1"/>
  <c r="AC50" i="3"/>
  <c r="AC34" i="3"/>
  <c r="AD85" i="3"/>
  <c r="AD80" i="3" s="1"/>
  <c r="AD72" i="3" s="1"/>
  <c r="AD64" i="3" s="1"/>
  <c r="AD56" i="3" s="1"/>
  <c r="AD44" i="3" s="1"/>
  <c r="AG94" i="3"/>
  <c r="AG90" i="3" s="1"/>
  <c r="AG30" i="3" s="1"/>
  <c r="AE41" i="3"/>
  <c r="AE11" i="3"/>
  <c r="AE21" i="3"/>
  <c r="AE22" i="3" s="1"/>
  <c r="AE38" i="3"/>
  <c r="AE50" i="3"/>
  <c r="AE34" i="3"/>
  <c r="AA29" i="3"/>
  <c r="AA46" i="3"/>
  <c r="AA28" i="3"/>
  <c r="AD10" i="3"/>
  <c r="AF22" i="3"/>
  <c r="AF79" i="3" s="1"/>
  <c r="AC19" i="3"/>
  <c r="AC20" i="3" s="1"/>
  <c r="AG79" i="3"/>
  <c r="AG71" i="3"/>
  <c r="AG63" i="3" s="1"/>
  <c r="AG55" i="3" s="1"/>
  <c r="AG40" i="3" s="1"/>
  <c r="AG96" i="3"/>
  <c r="AG92" i="3" s="1"/>
  <c r="AG69" i="3" l="1"/>
  <c r="AG61" i="3" s="1"/>
  <c r="AG53" i="3" s="1"/>
  <c r="AG36" i="3" s="1"/>
  <c r="AG77" i="3"/>
  <c r="AG95" i="3"/>
  <c r="AG91" i="3" s="1"/>
  <c r="AA67" i="3"/>
  <c r="AA59" i="3" s="1"/>
  <c r="AA49" i="3" s="1"/>
  <c r="AA31" i="3" s="1"/>
  <c r="AB98" i="3"/>
  <c r="AB2" i="3" s="1"/>
  <c r="AB86" i="3"/>
  <c r="AB81" i="3" s="1"/>
  <c r="AB74" i="3" s="1"/>
  <c r="AB66" i="3" s="1"/>
  <c r="AB58" i="3" s="1"/>
  <c r="AB48" i="3" s="1"/>
  <c r="AG88" i="3"/>
  <c r="AG84" i="3" s="1"/>
  <c r="AG78" i="3" s="1"/>
  <c r="AG70" i="3" s="1"/>
  <c r="AG62" i="3" s="1"/>
  <c r="AG54" i="3" s="1"/>
  <c r="AG39" i="3"/>
  <c r="AG86" i="3"/>
  <c r="AG81" i="3" s="1"/>
  <c r="AG74" i="3" s="1"/>
  <c r="AG66" i="3" s="1"/>
  <c r="AG58" i="3" s="1"/>
  <c r="AG48" i="3" s="1"/>
  <c r="AF71" i="3"/>
  <c r="AF63" i="3" s="1"/>
  <c r="AF55" i="3" s="1"/>
  <c r="AF40" i="3" s="1"/>
  <c r="AA30" i="3"/>
  <c r="AA86" i="3"/>
  <c r="AA81" i="3" s="1"/>
  <c r="AA74" i="3" s="1"/>
  <c r="AA66" i="3" s="1"/>
  <c r="AA58" i="3" s="1"/>
  <c r="AA48" i="3" s="1"/>
  <c r="AD86" i="3"/>
  <c r="AD81" i="3" s="1"/>
  <c r="AD74" i="3" s="1"/>
  <c r="AD66" i="3" s="1"/>
  <c r="AD58" i="3" s="1"/>
  <c r="AD48" i="3" s="1"/>
  <c r="AD30" i="3"/>
  <c r="AG35" i="3"/>
  <c r="AG87" i="3"/>
  <c r="AG83" i="3" s="1"/>
  <c r="AG76" i="3" s="1"/>
  <c r="AG68" i="3" s="1"/>
  <c r="AG60" i="3" s="1"/>
  <c r="AG52" i="3" s="1"/>
  <c r="AF39" i="3"/>
  <c r="AA11" i="3"/>
  <c r="AA21" i="3"/>
  <c r="AA22" i="3" s="1"/>
  <c r="AA38" i="3"/>
  <c r="AA41" i="3"/>
  <c r="AE95" i="3"/>
  <c r="AE91" i="3" s="1"/>
  <c r="AE20" i="3"/>
  <c r="AE77" i="3" s="1"/>
  <c r="AA50" i="3"/>
  <c r="AA34" i="3"/>
  <c r="AC79" i="3"/>
  <c r="AC71" i="3"/>
  <c r="AC63" i="3" s="1"/>
  <c r="AC55" i="3" s="1"/>
  <c r="AC40" i="3" s="1"/>
  <c r="AC96" i="3"/>
  <c r="AC92" i="3" s="1"/>
  <c r="AA10" i="3"/>
  <c r="AD79" i="3"/>
  <c r="AD71" i="3"/>
  <c r="AD63" i="3" s="1"/>
  <c r="AD55" i="3" s="1"/>
  <c r="AD40" i="3" s="1"/>
  <c r="AD96" i="3"/>
  <c r="AD92" i="3"/>
  <c r="AD39" i="3" s="1"/>
  <c r="AA82" i="3"/>
  <c r="AD95" i="3"/>
  <c r="AD91" i="3" s="1"/>
  <c r="AD69" i="3"/>
  <c r="AD61" i="3" s="1"/>
  <c r="AD53" i="3" s="1"/>
  <c r="AD36" i="3" s="1"/>
  <c r="AD77" i="3"/>
  <c r="AA19" i="3"/>
  <c r="AA20" i="3" s="1"/>
  <c r="AC77" i="3"/>
  <c r="AC69" i="3"/>
  <c r="AC61" i="3" s="1"/>
  <c r="AC53" i="3" s="1"/>
  <c r="AC36" i="3" s="1"/>
  <c r="AC95" i="3"/>
  <c r="AC91" i="3" s="1"/>
  <c r="AC87" i="3" s="1"/>
  <c r="AC83" i="3" s="1"/>
  <c r="AC76" i="3" s="1"/>
  <c r="AC68" i="3" s="1"/>
  <c r="AC60" i="3" s="1"/>
  <c r="AC52" i="3" s="1"/>
  <c r="AD51" i="3"/>
  <c r="AE79" i="3"/>
  <c r="AE71" i="3"/>
  <c r="AE63" i="3" s="1"/>
  <c r="AE55" i="3" s="1"/>
  <c r="AE40" i="3" s="1"/>
  <c r="AE96" i="3"/>
  <c r="AE92" i="3"/>
  <c r="AE88" i="3" s="1"/>
  <c r="AE84" i="3" s="1"/>
  <c r="AE78" i="3" s="1"/>
  <c r="AE70" i="3" s="1"/>
  <c r="AE62" i="3" s="1"/>
  <c r="AE54" i="3" s="1"/>
  <c r="AG98" i="3" l="1"/>
  <c r="AG2" i="3" s="1"/>
  <c r="AF98" i="3"/>
  <c r="AF2" i="3" s="1"/>
  <c r="AD87" i="3"/>
  <c r="AD83" i="3" s="1"/>
  <c r="AD76" i="3" s="1"/>
  <c r="AD68" i="3" s="1"/>
  <c r="AD60" i="3" s="1"/>
  <c r="AD52" i="3" s="1"/>
  <c r="AD35" i="3"/>
  <c r="AD98" i="3" s="1"/>
  <c r="AD2" i="3" s="1"/>
  <c r="AE69" i="3"/>
  <c r="AE61" i="3" s="1"/>
  <c r="AE53" i="3" s="1"/>
  <c r="AE36" i="3" s="1"/>
  <c r="AE39" i="3"/>
  <c r="AE87" i="3"/>
  <c r="AE83" i="3" s="1"/>
  <c r="AE76" i="3" s="1"/>
  <c r="AE68" i="3" s="1"/>
  <c r="AE60" i="3" s="1"/>
  <c r="AE52" i="3" s="1"/>
  <c r="AE35" i="3"/>
  <c r="AE98" i="3" s="1"/>
  <c r="AE2" i="3" s="1"/>
  <c r="AC88" i="3"/>
  <c r="AC84" i="3" s="1"/>
  <c r="AC78" i="3" s="1"/>
  <c r="AC70" i="3" s="1"/>
  <c r="AC62" i="3" s="1"/>
  <c r="AC54" i="3" s="1"/>
  <c r="AC39" i="3"/>
  <c r="AD88" i="3"/>
  <c r="AD84" i="3" s="1"/>
  <c r="AD78" i="3" s="1"/>
  <c r="AD70" i="3" s="1"/>
  <c r="AD62" i="3" s="1"/>
  <c r="AD54" i="3" s="1"/>
  <c r="AC35" i="3"/>
  <c r="AA77" i="3"/>
  <c r="AA69" i="3"/>
  <c r="AA61" i="3" s="1"/>
  <c r="AA53" i="3" s="1"/>
  <c r="AA36" i="3" s="1"/>
  <c r="AA95" i="3"/>
  <c r="AA91" i="3" s="1"/>
  <c r="AA79" i="3"/>
  <c r="AA71" i="3"/>
  <c r="AA63" i="3" s="1"/>
  <c r="AA55" i="3" s="1"/>
  <c r="AA40" i="3" s="1"/>
  <c r="AA96" i="3"/>
  <c r="AA92" i="3" s="1"/>
  <c r="AA51" i="3"/>
  <c r="AC98" i="3" l="1"/>
  <c r="AC2" i="3" s="1"/>
  <c r="AA35" i="3"/>
  <c r="AA87" i="3"/>
  <c r="AA83" i="3" s="1"/>
  <c r="AA76" i="3" s="1"/>
  <c r="AA68" i="3" s="1"/>
  <c r="AA60" i="3" s="1"/>
  <c r="AA52" i="3" s="1"/>
  <c r="AA39" i="3"/>
  <c r="AA88" i="3"/>
  <c r="AA84" i="3" s="1"/>
  <c r="AA78" i="3" s="1"/>
  <c r="AA70" i="3" s="1"/>
  <c r="AA62" i="3" s="1"/>
  <c r="AA54" i="3" s="1"/>
  <c r="AA98" i="3" l="1"/>
  <c r="AA2" i="3" s="1"/>
</calcChain>
</file>

<file path=xl/sharedStrings.xml><?xml version="1.0" encoding="utf-8"?>
<sst xmlns="http://schemas.openxmlformats.org/spreadsheetml/2006/main" count="281" uniqueCount="139">
  <si>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</si>
  <si>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</si>
  <si>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</si>
  <si>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</si>
  <si>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</si>
  <si>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</si>
  <si>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</si>
  <si>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</si>
  <si>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</si>
  <si>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</si>
  <si>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</si>
  <si>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</si>
  <si>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</si>
  <si>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</si>
  <si>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</si>
  <si>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</si>
  <si>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</si>
  <si>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</si>
  <si>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</si>
  <si>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</si>
  <si>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</si>
  <si>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</si>
  <si>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</si>
  <si>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</si>
  <si>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</si>
  <si>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</si>
  <si>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</si>
  <si>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</si>
  <si>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</si>
  <si>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</si>
  <si>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3.&amp;</t>
  </si>
  <si>
    <t>DESCRIPTION DES OUVRAGES</t>
  </si>
  <si>
    <t>9.M.Z</t>
  </si>
  <si>
    <t>9.T</t>
  </si>
  <si>
    <t>9.L</t>
  </si>
  <si>
    <t>9.&amp;</t>
  </si>
  <si>
    <t>4.T</t>
  </si>
  <si>
    <t>4.&amp;</t>
  </si>
  <si>
    <t>6.&amp;</t>
  </si>
  <si>
    <t>6.T</t>
  </si>
  <si>
    <t>5.&amp;</t>
  </si>
  <si>
    <t>Total H.T. :</t>
  </si>
  <si>
    <t>Total T.V.A. (20%) :</t>
  </si>
  <si>
    <t>Total T.T.C. :</t>
  </si>
  <si>
    <t>DOUBLAGES ET CLOISONS</t>
  </si>
  <si>
    <t>Panneaux avec isolant en laine de roche</t>
  </si>
  <si>
    <t>5.T</t>
  </si>
  <si>
    <t>Panneaux d'épaisseur 5,2 cm - R = 1,10 m².C/W - Rw+c = 30 dB</t>
  </si>
  <si>
    <t>PORTES</t>
  </si>
  <si>
    <t>Portes de service</t>
  </si>
  <si>
    <t>Equipements complémentaires</t>
  </si>
  <si>
    <t>Oculus - Dim 64 x 35 cm</t>
  </si>
  <si>
    <t>Ferme porte</t>
  </si>
  <si>
    <t>Ventouse pour porte asservie</t>
  </si>
  <si>
    <t>Automate pour portes</t>
  </si>
  <si>
    <t>CHASSIS</t>
  </si>
  <si>
    <t>Châssis fixes intérieurs vitrés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</si>
  <si>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</si>
  <si>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</si>
  <si>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</si>
  <si>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</si>
  <si>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</si>
  <si>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</si>
  <si>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</si>
  <si>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</si>
  <si>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</si>
  <si>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</si>
  <si>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</si>
  <si>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</si>
  <si>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</si>
  <si>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</si>
  <si>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</si>
  <si>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</si>
  <si>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</si>
  <si>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</si>
  <si>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</si>
  <si>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</si>
  <si>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</si>
  <si>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</si>
  <si>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</si>
  <si>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</si>
  <si>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</si>
  <si>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</si>
  <si>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</si>
  <si>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</si>
  <si>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Restructuration de 2 laboratoires de recherche et création d'un laboratoire de recherche de type L2</t>
  </si>
  <si>
    <t>OUVRAGES</t>
  </si>
  <si>
    <t>Ouvrages Consultation &amp; Marchés</t>
  </si>
  <si>
    <t>16/05/2023</t>
  </si>
  <si>
    <t>APS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</si>
  <si>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</si>
  <si>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</si>
  <si>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</si>
  <si>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</si>
  <si>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</si>
  <si>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</si>
  <si>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</si>
  <si>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</si>
  <si>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</si>
  <si>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</si>
  <si>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</si>
  <si>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</si>
  <si>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</si>
  <si>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</si>
  <si>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</si>
  <si>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</si>
  <si>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</si>
  <si>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</si>
  <si>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</si>
  <si>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</si>
  <si>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</si>
  <si>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</si>
  <si>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</si>
  <si>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</si>
  <si>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</si>
  <si>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</si>
  <si>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</si>
  <si>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Patères</t>
  </si>
  <si>
    <t>Meneau techniques CFO/CFA intégré à la cloison</t>
  </si>
  <si>
    <t>ml</t>
  </si>
  <si>
    <t>Murs cassant</t>
  </si>
  <si>
    <t>Portes de dimensions 0,93 x 2,05 mht</t>
  </si>
  <si>
    <t>Portes battantes affleurantes</t>
  </si>
  <si>
    <t>Incorporation des interupteurs / prise ménage et autres…</t>
  </si>
  <si>
    <t>Parements lisses en tole laquée + revêtement PET</t>
  </si>
  <si>
    <t>Dépose des Parechocs existants</t>
  </si>
  <si>
    <t>Travaux de reprise des panneaux existants - Carrosserie</t>
  </si>
  <si>
    <t>Linéaire à déposer proprement</t>
  </si>
  <si>
    <t>Incorporations dans les cloisons</t>
  </si>
  <si>
    <t>Clean Touch</t>
  </si>
  <si>
    <t>Dimensions châssis de façade : 1,20 x 0,8 ht m CV01</t>
  </si>
  <si>
    <t>Mur cassant : 2,00 x 2,00 ht. m CV02</t>
  </si>
  <si>
    <t>Ens</t>
  </si>
  <si>
    <t>Transport, manutention</t>
  </si>
  <si>
    <t>Suivi de chantier</t>
  </si>
  <si>
    <t>Etude, Plans, DOE</t>
  </si>
  <si>
    <t>Mise en service automate</t>
  </si>
  <si>
    <t>Lot n°1</t>
  </si>
  <si>
    <t>CLOISONS DE SALLE PROPRE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</si>
</sst>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];[Red]\-#,##0.00\ [$€]"/>
    <numFmt numFmtId="165" formatCode="00000"/>
    <numFmt numFmtId="166" formatCode="0#&quot; &quot;##&quot; &quot;##&quot; &quot;##&quot; &quot;##"/>
  </numFmts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  <font>
      <sz val="11"/>
      <color theme="1"/>
      <name val="Century Gothic"/>
      <family val="2"/>
    </font>
    <font>
      <b/>
      <u/>
      <sz val="12"/>
      <color theme="1"/>
      <name val="Century Gothic"/>
      <family val="2"/>
    </font>
    <font>
      <sz val="7"/>
      <color theme="1"/>
      <name val="Century Gothic"/>
      <family val="2"/>
    </font>
    <font>
      <b/>
      <sz val="11"/>
      <color theme="1"/>
      <name val="Century Gothic"/>
      <family val="2"/>
    </font>
    <font>
      <u/>
      <sz val="10"/>
      <color theme="1"/>
      <name val="Century Gothic"/>
      <family val="2"/>
    </font>
    <font>
      <sz val="6"/>
      <color theme="1"/>
      <name val="Century Gothic"/>
      <family val="2"/>
    </font>
    <font>
      <b/>
      <sz val="8"/>
      <color theme="1"/>
      <name val="Century Gothic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2" fillId="0" borderId="9" xfId="0" applyFont="1" applyBorder="1" applyAlignment="1">
      <alignment vertical="top" wrapText="1"/>
    </xf>
    <xf numFmtId="10" fontId="2" fillId="0" borderId="10" xfId="0" applyNumberFormat="1" applyFont="1" applyBorder="1" applyAlignment="1">
      <alignment horizontal="right" vertical="top" wrapText="1"/>
    </xf>
    <xf numFmtId="0" fontId="2" fillId="0" borderId="0" xfId="0" applyFont="1" applyAlignment="1">
      <alignment vertical="top"/>
    </xf>
    <xf numFmtId="10" fontId="2" fillId="0" borderId="11" xfId="0" applyNumberFormat="1" applyFont="1" applyBorder="1" applyAlignment="1">
      <alignment horizontal="right" vertical="top" wrapText="1"/>
    </xf>
    <xf numFmtId="10" fontId="2" fillId="0" borderId="12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5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4" fontId="12" fillId="0" borderId="9" xfId="0" applyNumberFormat="1" applyFont="1" applyBorder="1" applyAlignment="1">
      <alignment horizontal="right" vertical="top" wrapText="1"/>
    </xf>
    <xf numFmtId="4" fontId="12" fillId="0" borderId="9" xfId="0" applyNumberFormat="1" applyFont="1" applyBorder="1" applyAlignment="1">
      <alignment vertical="top" wrapText="1"/>
    </xf>
    <xf numFmtId="4" fontId="5" fillId="0" borderId="9" xfId="0" applyNumberFormat="1" applyFont="1" applyBorder="1" applyAlignment="1">
      <alignment vertical="top" wrapText="1"/>
    </xf>
    <xf numFmtId="10" fontId="8" fillId="0" borderId="0" xfId="0" applyNumberFormat="1" applyFont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right" vertical="top" wrapText="1"/>
    </xf>
    <xf numFmtId="3" fontId="12" fillId="0" borderId="0" xfId="0" applyNumberFormat="1" applyFont="1" applyAlignment="1">
      <alignment horizontal="right" vertical="top" wrapText="1"/>
    </xf>
    <xf numFmtId="4" fontId="12" fillId="0" borderId="0" xfId="0" applyNumberFormat="1" applyFont="1" applyAlignment="1">
      <alignment vertical="top" wrapText="1"/>
    </xf>
    <xf numFmtId="4" fontId="5" fillId="0" borderId="11" xfId="0" applyNumberFormat="1" applyFont="1" applyBorder="1" applyAlignment="1">
      <alignment vertical="top" wrapText="1"/>
    </xf>
    <xf numFmtId="4" fontId="12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164" fontId="4" fillId="0" borderId="0" xfId="0" applyNumberFormat="1" applyFont="1" applyAlignment="1">
      <alignment horizontal="right" vertical="top" wrapText="1"/>
    </xf>
    <xf numFmtId="164" fontId="4" fillId="0" borderId="5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164" fontId="4" fillId="0" borderId="7" xfId="0" applyNumberFormat="1" applyFont="1" applyBorder="1" applyAlignment="1">
      <alignment horizontal="right" vertical="top" wrapText="1"/>
    </xf>
    <xf numFmtId="164" fontId="4" fillId="0" borderId="8" xfId="0" applyNumberFormat="1" applyFont="1" applyBorder="1" applyAlignment="1">
      <alignment horizontal="right" vertical="top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6" fillId="0" borderId="0" xfId="0" applyFont="1"/>
    <xf numFmtId="0" fontId="4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166" fontId="2" fillId="0" borderId="13" xfId="0" applyNumberFormat="1" applyFont="1" applyBorder="1" applyAlignment="1" applyProtection="1">
      <alignment vertical="top" wrapText="1"/>
      <protection locked="0"/>
    </xf>
    <xf numFmtId="0" fontId="2" fillId="0" borderId="13" xfId="0" applyFont="1" applyBorder="1" applyAlignment="1" applyProtection="1">
      <alignment vertical="top" wrapText="1"/>
      <protection locked="0"/>
    </xf>
    <xf numFmtId="0" fontId="3" fillId="0" borderId="0" xfId="0" applyFont="1" applyAlignment="1">
      <alignment horizontal="center" vertical="top" wrapText="1"/>
    </xf>
    <xf numFmtId="165" fontId="2" fillId="0" borderId="13" xfId="0" applyNumberFormat="1" applyFont="1" applyBorder="1" applyAlignment="1" applyProtection="1">
      <alignment vertical="top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70"/>
  <sheetViews>
    <sheetView showGridLines="0" tabSelected="1" view="pageBreakPreview" topLeftCell="B1" zoomScaleNormal="100" zoomScaleSheetLayoutView="100" workbookViewId="0">
      <pane ySplit="3" topLeftCell="A4" activePane="bottomLeft" state="frozen"/>
      <selection pane="bottomLeft" activeCell="C10" sqref="C10"/>
    </sheetView>
  </sheetViews>
  <sheetFormatPr baseColWidth="10" defaultColWidth="8.88671875" defaultRowHeight="13.8" x14ac:dyDescent="0.25"/>
  <cols>
    <col min="1" max="1" width="0" style="11" hidden="1" customWidth="1"/>
    <col min="2" max="2" width="11" style="11" customWidth="1"/>
    <col min="3" max="3" width="43" style="11" customWidth="1"/>
    <col min="4" max="7" width="8.109375" style="11" customWidth="1"/>
    <col min="8" max="8" width="8.88671875" style="11" hidden="1" customWidth="1"/>
    <col min="9" max="10" width="12.5546875" style="11" customWidth="1"/>
    <col min="11" max="17" width="0" style="11" hidden="1" customWidth="1"/>
    <col min="18" max="69" width="10.6640625" style="11" customWidth="1"/>
    <col min="70" max="16384" width="8.88671875" style="11"/>
  </cols>
  <sheetData>
    <row r="1" spans="1:17" hidden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0" t="s">
        <v>15</v>
      </c>
    </row>
    <row r="3" spans="1:17" ht="21.6" x14ac:dyDescent="0.25">
      <c r="A3" s="10" t="s">
        <v>16</v>
      </c>
      <c r="B3" s="12" t="s">
        <v>17</v>
      </c>
      <c r="C3" s="58" t="s">
        <v>18</v>
      </c>
      <c r="D3" s="58"/>
      <c r="E3" s="58"/>
      <c r="F3" s="12" t="s">
        <v>5</v>
      </c>
      <c r="G3" s="12" t="s">
        <v>19</v>
      </c>
      <c r="H3" s="12" t="s">
        <v>20</v>
      </c>
      <c r="I3" s="12" t="s">
        <v>21</v>
      </c>
      <c r="J3" s="12" t="s">
        <v>22</v>
      </c>
      <c r="K3" s="12" t="s">
        <v>23</v>
      </c>
      <c r="L3" s="12" t="s">
        <v>24</v>
      </c>
      <c r="M3" s="12" t="s">
        <v>25</v>
      </c>
      <c r="N3" s="12" t="s">
        <v>26</v>
      </c>
      <c r="O3" s="12" t="s">
        <v>27</v>
      </c>
      <c r="P3" s="12" t="s">
        <v>28</v>
      </c>
      <c r="Q3" s="12" t="s">
        <v>29</v>
      </c>
    </row>
    <row r="4" spans="1:17" ht="18.600000000000001" customHeight="1" x14ac:dyDescent="0.25">
      <c r="A4" s="10">
        <v>2</v>
      </c>
      <c r="B4" s="13" t="s">
        <v>137</v>
      </c>
      <c r="C4" s="59" t="s">
        <v>138</v>
      </c>
      <c r="D4" s="59"/>
      <c r="E4" s="59"/>
      <c r="F4" s="14"/>
      <c r="G4" s="14"/>
      <c r="H4" s="14"/>
      <c r="I4" s="14"/>
      <c r="J4" s="13"/>
      <c r="K4" s="10"/>
    </row>
    <row r="5" spans="1:17" hidden="1" x14ac:dyDescent="0.25">
      <c r="A5" s="10">
        <v>3</v>
      </c>
    </row>
    <row r="6" spans="1:17" hidden="1" x14ac:dyDescent="0.25">
      <c r="A6" s="10" t="s">
        <v>30</v>
      </c>
    </row>
    <row r="7" spans="1:17" ht="18.600000000000001" customHeight="1" x14ac:dyDescent="0.25">
      <c r="A7" s="10">
        <v>3</v>
      </c>
      <c r="B7" s="15"/>
      <c r="C7" s="60" t="s">
        <v>31</v>
      </c>
      <c r="D7" s="60"/>
      <c r="E7" s="60"/>
      <c r="F7" s="16"/>
      <c r="G7" s="16"/>
      <c r="H7" s="16"/>
      <c r="I7" s="16"/>
      <c r="J7" s="17"/>
      <c r="K7" s="10"/>
    </row>
    <row r="8" spans="1:17" ht="18.600000000000001" customHeight="1" x14ac:dyDescent="0.25">
      <c r="A8" s="10"/>
      <c r="B8" s="15"/>
      <c r="C8" s="16"/>
      <c r="D8" s="16"/>
      <c r="E8" s="16"/>
      <c r="F8" s="16"/>
      <c r="G8" s="16"/>
      <c r="H8" s="16"/>
      <c r="I8" s="16"/>
      <c r="J8" s="17"/>
      <c r="K8" s="10"/>
    </row>
    <row r="9" spans="1:17" ht="18.600000000000001" customHeight="1" x14ac:dyDescent="0.25">
      <c r="A9" s="10"/>
      <c r="B9" s="15"/>
      <c r="C9" s="22" t="s">
        <v>135</v>
      </c>
      <c r="D9" s="16"/>
      <c r="E9" s="16"/>
      <c r="F9" s="26" t="s">
        <v>132</v>
      </c>
      <c r="G9" s="27"/>
      <c r="H9" s="27"/>
      <c r="I9" s="28"/>
      <c r="J9" s="29">
        <f>IF(AND(G9= "",H9= ""), 0, ROUND(ROUND(I9, 2) * ROUND(IF(H9="",G9,H9),  2), 2))</f>
        <v>0</v>
      </c>
      <c r="K9" s="10"/>
    </row>
    <row r="10" spans="1:17" ht="18.600000000000001" customHeight="1" x14ac:dyDescent="0.25">
      <c r="A10" s="10"/>
      <c r="B10" s="15"/>
      <c r="C10" s="22" t="s">
        <v>133</v>
      </c>
      <c r="D10" s="16"/>
      <c r="E10" s="16"/>
      <c r="F10" s="26" t="s">
        <v>132</v>
      </c>
      <c r="G10" s="27"/>
      <c r="H10" s="27"/>
      <c r="I10" s="28"/>
      <c r="J10" s="29">
        <f>IF(AND(G10= "",H10= ""), 0, ROUND(ROUND(I10, 2) * ROUND(IF(H10="",G10,H10),  2), 2))</f>
        <v>0</v>
      </c>
      <c r="K10" s="10"/>
    </row>
    <row r="11" spans="1:17" ht="18.600000000000001" customHeight="1" x14ac:dyDescent="0.25">
      <c r="A11" s="10"/>
      <c r="B11" s="15"/>
      <c r="C11" s="22" t="s">
        <v>134</v>
      </c>
      <c r="D11" s="16"/>
      <c r="E11" s="16"/>
      <c r="F11" s="26" t="s">
        <v>132</v>
      </c>
      <c r="G11" s="27"/>
      <c r="H11" s="27"/>
      <c r="I11" s="28"/>
      <c r="J11" s="29">
        <f>IF(AND(G11= "",H11= ""), 0, ROUND(ROUND(I11, 2) * ROUND(IF(H11="",G11,H11),  2), 2))</f>
        <v>0</v>
      </c>
      <c r="K11" s="10"/>
    </row>
    <row r="12" spans="1:17" ht="9.6" customHeight="1" x14ac:dyDescent="0.25">
      <c r="A12" s="10"/>
      <c r="B12" s="15"/>
      <c r="C12" s="16"/>
      <c r="D12" s="16"/>
      <c r="E12" s="16"/>
      <c r="F12" s="16"/>
      <c r="G12" s="16"/>
      <c r="H12" s="16"/>
      <c r="I12" s="16"/>
      <c r="J12" s="17"/>
      <c r="K12" s="10"/>
    </row>
    <row r="13" spans="1:17" ht="16.8" customHeight="1" x14ac:dyDescent="0.25">
      <c r="A13" s="10">
        <v>6</v>
      </c>
      <c r="B13" s="15"/>
      <c r="C13" s="38" t="s">
        <v>126</v>
      </c>
      <c r="D13" s="38"/>
      <c r="E13" s="38"/>
      <c r="F13" s="22"/>
      <c r="G13" s="22"/>
      <c r="H13" s="22"/>
      <c r="I13" s="22"/>
      <c r="J13" s="23"/>
      <c r="K13" s="10"/>
    </row>
    <row r="14" spans="1:17" hidden="1" x14ac:dyDescent="0.25">
      <c r="A14" s="10" t="s">
        <v>39</v>
      </c>
    </row>
    <row r="15" spans="1:17" x14ac:dyDescent="0.25">
      <c r="A15" s="10">
        <v>9</v>
      </c>
      <c r="B15" s="24"/>
      <c r="C15" s="39" t="s">
        <v>47</v>
      </c>
      <c r="D15" s="40"/>
      <c r="E15" s="40"/>
      <c r="F15" s="26" t="s">
        <v>4</v>
      </c>
      <c r="G15" s="27"/>
      <c r="H15" s="27"/>
      <c r="I15" s="28"/>
      <c r="J15" s="29">
        <f>IF(AND(G15= "",H15= ""), 0, ROUND(ROUND(I15, 2) * ROUND(IF(H15="",G15,H15),  2), 2))</f>
        <v>0</v>
      </c>
      <c r="K15" s="10"/>
      <c r="M15" s="30">
        <v>0.2</v>
      </c>
      <c r="Q15" s="10">
        <v>18497</v>
      </c>
    </row>
    <row r="16" spans="1:17" ht="16.95" customHeight="1" x14ac:dyDescent="0.25">
      <c r="A16" s="10">
        <v>6</v>
      </c>
      <c r="B16" s="15"/>
      <c r="C16" s="38" t="s">
        <v>125</v>
      </c>
      <c r="D16" s="38"/>
      <c r="E16" s="38"/>
      <c r="F16" s="22"/>
      <c r="G16" s="22"/>
      <c r="H16" s="22"/>
      <c r="I16" s="22"/>
      <c r="J16" s="23"/>
      <c r="K16" s="10"/>
    </row>
    <row r="17" spans="1:17" hidden="1" x14ac:dyDescent="0.25">
      <c r="A17" s="10" t="s">
        <v>39</v>
      </c>
    </row>
    <row r="18" spans="1:17" x14ac:dyDescent="0.25">
      <c r="A18" s="10">
        <v>9</v>
      </c>
      <c r="B18" s="24"/>
      <c r="C18" s="39" t="s">
        <v>127</v>
      </c>
      <c r="D18" s="40"/>
      <c r="E18" s="40"/>
      <c r="F18" s="26" t="s">
        <v>119</v>
      </c>
      <c r="G18" s="27"/>
      <c r="H18" s="27"/>
      <c r="I18" s="28"/>
      <c r="J18" s="29">
        <f>IF(AND(G18= "",H18= ""), 0, ROUND(ROUND(I18, 2) * ROUND(IF(H18="",G18,H18),  2), 2))</f>
        <v>0</v>
      </c>
      <c r="K18" s="10"/>
      <c r="M18" s="30">
        <v>0.2</v>
      </c>
      <c r="Q18" s="10">
        <v>18497</v>
      </c>
    </row>
    <row r="19" spans="1:17" x14ac:dyDescent="0.25">
      <c r="A19" s="10"/>
      <c r="B19" s="24"/>
      <c r="C19" s="32"/>
      <c r="D19" s="10"/>
      <c r="E19" s="10"/>
      <c r="F19" s="33"/>
      <c r="G19" s="37"/>
      <c r="H19" s="37"/>
      <c r="I19" s="35"/>
      <c r="J19" s="36"/>
      <c r="K19" s="10"/>
      <c r="M19" s="30"/>
      <c r="Q19" s="10"/>
    </row>
    <row r="20" spans="1:17" x14ac:dyDescent="0.25">
      <c r="A20" s="10">
        <v>4</v>
      </c>
      <c r="B20" s="15"/>
      <c r="C20" s="49" t="s">
        <v>44</v>
      </c>
      <c r="D20" s="49"/>
      <c r="E20" s="49"/>
      <c r="F20" s="18"/>
      <c r="G20" s="18"/>
      <c r="H20" s="18"/>
      <c r="I20" s="18"/>
      <c r="J20" s="19"/>
      <c r="K20" s="10"/>
    </row>
    <row r="21" spans="1:17" hidden="1" x14ac:dyDescent="0.25">
      <c r="A21" s="10" t="s">
        <v>36</v>
      </c>
    </row>
    <row r="22" spans="1:17" hidden="1" x14ac:dyDescent="0.25">
      <c r="A22" s="10" t="s">
        <v>36</v>
      </c>
    </row>
    <row r="23" spans="1:17" hidden="1" x14ac:dyDescent="0.25">
      <c r="A23" s="10" t="s">
        <v>36</v>
      </c>
    </row>
    <row r="24" spans="1:17" hidden="1" x14ac:dyDescent="0.25">
      <c r="A24" s="10" t="s">
        <v>36</v>
      </c>
    </row>
    <row r="25" spans="1:17" hidden="1" x14ac:dyDescent="0.25">
      <c r="A25" s="10" t="s">
        <v>36</v>
      </c>
    </row>
    <row r="26" spans="1:17" hidden="1" x14ac:dyDescent="0.25">
      <c r="A26" s="10" t="s">
        <v>36</v>
      </c>
    </row>
    <row r="27" spans="1:17" hidden="1" x14ac:dyDescent="0.25">
      <c r="A27" s="10" t="s">
        <v>36</v>
      </c>
    </row>
    <row r="28" spans="1:17" hidden="1" x14ac:dyDescent="0.25">
      <c r="A28" s="10" t="s">
        <v>36</v>
      </c>
    </row>
    <row r="29" spans="1:17" hidden="1" x14ac:dyDescent="0.25">
      <c r="A29" s="10" t="s">
        <v>36</v>
      </c>
    </row>
    <row r="30" spans="1:17" hidden="1" x14ac:dyDescent="0.25">
      <c r="A30" s="10" t="s">
        <v>36</v>
      </c>
    </row>
    <row r="31" spans="1:17" hidden="1" x14ac:dyDescent="0.25">
      <c r="A31" s="10" t="s">
        <v>36</v>
      </c>
    </row>
    <row r="32" spans="1:17" hidden="1" x14ac:dyDescent="0.25">
      <c r="A32" s="10" t="s">
        <v>36</v>
      </c>
    </row>
    <row r="33" spans="1:11" hidden="1" x14ac:dyDescent="0.25">
      <c r="A33" s="10" t="s">
        <v>36</v>
      </c>
    </row>
    <row r="34" spans="1:11" hidden="1" x14ac:dyDescent="0.25">
      <c r="A34" s="10" t="s">
        <v>36</v>
      </c>
    </row>
    <row r="35" spans="1:11" hidden="1" x14ac:dyDescent="0.25">
      <c r="A35" s="10" t="s">
        <v>36</v>
      </c>
    </row>
    <row r="36" spans="1:11" hidden="1" x14ac:dyDescent="0.25">
      <c r="A36" s="10" t="s">
        <v>36</v>
      </c>
    </row>
    <row r="37" spans="1:11" hidden="1" x14ac:dyDescent="0.25">
      <c r="A37" s="10" t="s">
        <v>36</v>
      </c>
    </row>
    <row r="38" spans="1:11" hidden="1" x14ac:dyDescent="0.25">
      <c r="A38" s="10" t="s">
        <v>36</v>
      </c>
    </row>
    <row r="39" spans="1:11" hidden="1" x14ac:dyDescent="0.25">
      <c r="A39" s="10" t="s">
        <v>36</v>
      </c>
    </row>
    <row r="40" spans="1:11" hidden="1" x14ac:dyDescent="0.25">
      <c r="A40" s="10" t="s">
        <v>36</v>
      </c>
    </row>
    <row r="41" spans="1:11" x14ac:dyDescent="0.25">
      <c r="A41" s="10">
        <v>5</v>
      </c>
      <c r="B41" s="15"/>
      <c r="C41" s="44" t="s">
        <v>45</v>
      </c>
      <c r="D41" s="44"/>
      <c r="E41" s="44"/>
      <c r="F41" s="20"/>
      <c r="G41" s="20"/>
      <c r="H41" s="20"/>
      <c r="I41" s="20"/>
      <c r="J41" s="21"/>
      <c r="K41" s="10"/>
    </row>
    <row r="42" spans="1:11" hidden="1" x14ac:dyDescent="0.25">
      <c r="A42" s="10" t="s">
        <v>46</v>
      </c>
    </row>
    <row r="43" spans="1:11" hidden="1" x14ac:dyDescent="0.25">
      <c r="A43" s="10" t="s">
        <v>46</v>
      </c>
    </row>
    <row r="44" spans="1:11" hidden="1" x14ac:dyDescent="0.25">
      <c r="A44" s="10" t="s">
        <v>46</v>
      </c>
    </row>
    <row r="45" spans="1:11" hidden="1" x14ac:dyDescent="0.25">
      <c r="A45" s="10" t="s">
        <v>46</v>
      </c>
    </row>
    <row r="46" spans="1:11" hidden="1" x14ac:dyDescent="0.25">
      <c r="A46" s="10" t="s">
        <v>46</v>
      </c>
    </row>
    <row r="47" spans="1:11" hidden="1" x14ac:dyDescent="0.25">
      <c r="A47" s="10" t="s">
        <v>46</v>
      </c>
    </row>
    <row r="48" spans="1:11" hidden="1" x14ac:dyDescent="0.25">
      <c r="A48" s="10" t="s">
        <v>46</v>
      </c>
    </row>
    <row r="49" spans="1:17" hidden="1" x14ac:dyDescent="0.25">
      <c r="A49" s="10" t="s">
        <v>46</v>
      </c>
    </row>
    <row r="50" spans="1:17" hidden="1" x14ac:dyDescent="0.25">
      <c r="A50" s="10" t="s">
        <v>46</v>
      </c>
    </row>
    <row r="51" spans="1:17" hidden="1" x14ac:dyDescent="0.25">
      <c r="A51" s="10" t="s">
        <v>46</v>
      </c>
    </row>
    <row r="52" spans="1:17" ht="16.95" customHeight="1" x14ac:dyDescent="0.25">
      <c r="A52" s="10">
        <v>6</v>
      </c>
      <c r="B52" s="15"/>
      <c r="C52" s="38" t="s">
        <v>124</v>
      </c>
      <c r="D52" s="38"/>
      <c r="E52" s="38"/>
      <c r="F52" s="22"/>
      <c r="G52" s="22"/>
      <c r="H52" s="22"/>
      <c r="I52" s="22"/>
      <c r="J52" s="23"/>
      <c r="K52" s="10"/>
    </row>
    <row r="53" spans="1:17" hidden="1" x14ac:dyDescent="0.25">
      <c r="A53" s="10" t="s">
        <v>39</v>
      </c>
    </row>
    <row r="54" spans="1:17" x14ac:dyDescent="0.25">
      <c r="A54" s="10">
        <v>9</v>
      </c>
      <c r="B54" s="24"/>
      <c r="C54" s="39" t="s">
        <v>47</v>
      </c>
      <c r="D54" s="40"/>
      <c r="E54" s="40"/>
      <c r="F54" s="26" t="s">
        <v>4</v>
      </c>
      <c r="G54" s="27"/>
      <c r="H54" s="27"/>
      <c r="I54" s="28"/>
      <c r="J54" s="29">
        <f>IF(AND(G54= "",H54= ""), 0, ROUND(ROUND(I54, 2) * ROUND(IF(H54="",G54,H54),  2), 2))</f>
        <v>0</v>
      </c>
      <c r="K54" s="10"/>
      <c r="M54" s="30">
        <v>0.2</v>
      </c>
      <c r="Q54" s="10">
        <v>18497</v>
      </c>
    </row>
    <row r="55" spans="1:17" hidden="1" x14ac:dyDescent="0.25">
      <c r="A55" s="10" t="s">
        <v>32</v>
      </c>
    </row>
    <row r="56" spans="1:17" hidden="1" x14ac:dyDescent="0.25">
      <c r="A56" s="10" t="s">
        <v>32</v>
      </c>
    </row>
    <row r="57" spans="1:17" hidden="1" x14ac:dyDescent="0.25">
      <c r="A57" s="10" t="s">
        <v>32</v>
      </c>
    </row>
    <row r="58" spans="1:17" hidden="1" x14ac:dyDescent="0.25">
      <c r="A58" s="10" t="s">
        <v>32</v>
      </c>
    </row>
    <row r="59" spans="1:17" hidden="1" x14ac:dyDescent="0.25">
      <c r="A59" s="10" t="s">
        <v>34</v>
      </c>
    </row>
    <row r="60" spans="1:17" hidden="1" x14ac:dyDescent="0.25">
      <c r="A60" s="10" t="s">
        <v>35</v>
      </c>
    </row>
    <row r="61" spans="1:17" x14ac:dyDescent="0.25">
      <c r="A61" s="10">
        <v>9</v>
      </c>
      <c r="B61" s="24"/>
      <c r="C61" s="39" t="s">
        <v>118</v>
      </c>
      <c r="D61" s="40"/>
      <c r="E61" s="40"/>
      <c r="F61" s="26" t="s">
        <v>119</v>
      </c>
      <c r="G61" s="31"/>
      <c r="H61" s="31"/>
      <c r="I61" s="28"/>
      <c r="J61" s="29">
        <f>IF(AND(G61= "",H61= ""), 0, ROUND(ROUND(I61, 2) * ROUND(IF(H61="",G61,H61),  0), 2))</f>
        <v>0</v>
      </c>
      <c r="K61" s="10"/>
      <c r="M61" s="30">
        <v>0.2</v>
      </c>
      <c r="Q61" s="10">
        <v>18497</v>
      </c>
    </row>
    <row r="62" spans="1:17" hidden="1" x14ac:dyDescent="0.25">
      <c r="A62" s="10" t="s">
        <v>32</v>
      </c>
    </row>
    <row r="63" spans="1:17" hidden="1" x14ac:dyDescent="0.25">
      <c r="A63" s="10" t="s">
        <v>34</v>
      </c>
    </row>
    <row r="64" spans="1:17" hidden="1" x14ac:dyDescent="0.25">
      <c r="A64" s="10" t="s">
        <v>35</v>
      </c>
    </row>
    <row r="65" spans="1:17" hidden="1" x14ac:dyDescent="0.25">
      <c r="A65" s="10" t="s">
        <v>38</v>
      </c>
    </row>
    <row r="66" spans="1:17" hidden="1" x14ac:dyDescent="0.25">
      <c r="A66" s="10" t="s">
        <v>40</v>
      </c>
    </row>
    <row r="67" spans="1:17" hidden="1" x14ac:dyDescent="0.25">
      <c r="A67" s="10" t="s">
        <v>36</v>
      </c>
    </row>
    <row r="68" spans="1:17" ht="2.4" hidden="1" customHeight="1" x14ac:dyDescent="0.25">
      <c r="A68" s="10" t="s">
        <v>37</v>
      </c>
    </row>
    <row r="69" spans="1:17" x14ac:dyDescent="0.25">
      <c r="A69" s="10">
        <v>9</v>
      </c>
      <c r="B69" s="24"/>
      <c r="C69" s="61" t="s">
        <v>128</v>
      </c>
      <c r="D69" s="62"/>
      <c r="E69" s="63"/>
      <c r="F69" s="26" t="s">
        <v>5</v>
      </c>
      <c r="G69" s="31"/>
      <c r="H69" s="31"/>
      <c r="I69" s="28"/>
      <c r="J69" s="29">
        <f>IF(AND(G69= "",H69= ""), 0, ROUND(ROUND(I69, 2) * ROUND(IF(H69="",G69,H69),  0), 2))</f>
        <v>0</v>
      </c>
      <c r="K69" s="10"/>
      <c r="M69" s="30">
        <v>0.2</v>
      </c>
      <c r="Q69" s="10">
        <v>18497</v>
      </c>
    </row>
    <row r="70" spans="1:17" x14ac:dyDescent="0.25">
      <c r="A70" s="10"/>
      <c r="B70" s="24"/>
      <c r="C70" s="32"/>
      <c r="D70" s="10"/>
      <c r="E70" s="10"/>
      <c r="F70" s="33"/>
      <c r="G70" s="34"/>
      <c r="H70" s="34"/>
      <c r="I70" s="35"/>
      <c r="J70" s="36"/>
      <c r="K70" s="10"/>
      <c r="M70" s="30"/>
      <c r="Q70" s="10"/>
    </row>
    <row r="71" spans="1:17" x14ac:dyDescent="0.25">
      <c r="A71" s="10">
        <v>4</v>
      </c>
      <c r="B71" s="15"/>
      <c r="C71" s="49" t="s">
        <v>48</v>
      </c>
      <c r="D71" s="49"/>
      <c r="E71" s="49"/>
      <c r="F71" s="18"/>
      <c r="G71" s="18"/>
      <c r="H71" s="18"/>
      <c r="I71" s="18"/>
      <c r="J71" s="19"/>
      <c r="K71" s="10"/>
    </row>
    <row r="72" spans="1:17" hidden="1" x14ac:dyDescent="0.25">
      <c r="A72" s="10" t="s">
        <v>36</v>
      </c>
    </row>
    <row r="73" spans="1:17" hidden="1" x14ac:dyDescent="0.25">
      <c r="A73" s="10" t="s">
        <v>36</v>
      </c>
    </row>
    <row r="74" spans="1:17" hidden="1" x14ac:dyDescent="0.25">
      <c r="A74" s="10" t="s">
        <v>36</v>
      </c>
    </row>
    <row r="75" spans="1:17" hidden="1" x14ac:dyDescent="0.25">
      <c r="A75" s="10" t="s">
        <v>36</v>
      </c>
    </row>
    <row r="76" spans="1:17" hidden="1" x14ac:dyDescent="0.25">
      <c r="A76" s="10" t="s">
        <v>36</v>
      </c>
    </row>
    <row r="77" spans="1:17" hidden="1" x14ac:dyDescent="0.25">
      <c r="A77" s="10" t="s">
        <v>36</v>
      </c>
    </row>
    <row r="78" spans="1:17" hidden="1" x14ac:dyDescent="0.25">
      <c r="A78" s="10" t="s">
        <v>36</v>
      </c>
    </row>
    <row r="79" spans="1:17" hidden="1" x14ac:dyDescent="0.25">
      <c r="A79" s="10" t="s">
        <v>36</v>
      </c>
    </row>
    <row r="80" spans="1:17" hidden="1" x14ac:dyDescent="0.25">
      <c r="A80" s="10" t="s">
        <v>36</v>
      </c>
    </row>
    <row r="81" spans="1:1" hidden="1" x14ac:dyDescent="0.25">
      <c r="A81" s="10" t="s">
        <v>36</v>
      </c>
    </row>
    <row r="82" spans="1:1" hidden="1" x14ac:dyDescent="0.25">
      <c r="A82" s="10" t="s">
        <v>36</v>
      </c>
    </row>
    <row r="83" spans="1:1" hidden="1" x14ac:dyDescent="0.25">
      <c r="A83" s="10" t="s">
        <v>36</v>
      </c>
    </row>
    <row r="84" spans="1:1" hidden="1" x14ac:dyDescent="0.25">
      <c r="A84" s="10" t="s">
        <v>36</v>
      </c>
    </row>
    <row r="85" spans="1:1" hidden="1" x14ac:dyDescent="0.25">
      <c r="A85" s="10" t="s">
        <v>36</v>
      </c>
    </row>
    <row r="86" spans="1:1" hidden="1" x14ac:dyDescent="0.25">
      <c r="A86" s="10" t="s">
        <v>36</v>
      </c>
    </row>
    <row r="87" spans="1:1" hidden="1" x14ac:dyDescent="0.25">
      <c r="A87" s="10" t="s">
        <v>36</v>
      </c>
    </row>
    <row r="88" spans="1:1" hidden="1" x14ac:dyDescent="0.25">
      <c r="A88" s="10" t="s">
        <v>36</v>
      </c>
    </row>
    <row r="89" spans="1:1" hidden="1" x14ac:dyDescent="0.25">
      <c r="A89" s="10" t="s">
        <v>36</v>
      </c>
    </row>
    <row r="90" spans="1:1" hidden="1" x14ac:dyDescent="0.25">
      <c r="A90" s="10" t="s">
        <v>36</v>
      </c>
    </row>
    <row r="91" spans="1:1" hidden="1" x14ac:dyDescent="0.25">
      <c r="A91" s="10" t="s">
        <v>36</v>
      </c>
    </row>
    <row r="92" spans="1:1" hidden="1" x14ac:dyDescent="0.25">
      <c r="A92" s="10" t="s">
        <v>36</v>
      </c>
    </row>
    <row r="93" spans="1:1" hidden="1" x14ac:dyDescent="0.25">
      <c r="A93" s="10" t="s">
        <v>36</v>
      </c>
    </row>
    <row r="94" spans="1:1" hidden="1" x14ac:dyDescent="0.25">
      <c r="A94" s="10" t="s">
        <v>36</v>
      </c>
    </row>
    <row r="95" spans="1:1" hidden="1" x14ac:dyDescent="0.25">
      <c r="A95" s="10" t="s">
        <v>36</v>
      </c>
    </row>
    <row r="96" spans="1:1" hidden="1" x14ac:dyDescent="0.25">
      <c r="A96" s="10" t="s">
        <v>36</v>
      </c>
    </row>
    <row r="97" spans="1:17" hidden="1" x14ac:dyDescent="0.25">
      <c r="A97" s="10" t="s">
        <v>36</v>
      </c>
    </row>
    <row r="98" spans="1:17" hidden="1" x14ac:dyDescent="0.25">
      <c r="A98" s="10" t="s">
        <v>36</v>
      </c>
    </row>
    <row r="99" spans="1:17" hidden="1" x14ac:dyDescent="0.25">
      <c r="A99" s="10" t="s">
        <v>36</v>
      </c>
    </row>
    <row r="100" spans="1:17" x14ac:dyDescent="0.25">
      <c r="A100" s="10">
        <v>5</v>
      </c>
      <c r="B100" s="15"/>
      <c r="C100" s="44" t="s">
        <v>49</v>
      </c>
      <c r="D100" s="44"/>
      <c r="E100" s="44"/>
      <c r="F100" s="20"/>
      <c r="G100" s="20"/>
      <c r="H100" s="20"/>
      <c r="I100" s="20"/>
      <c r="J100" s="21"/>
      <c r="K100" s="10"/>
    </row>
    <row r="101" spans="1:17" ht="16.95" customHeight="1" x14ac:dyDescent="0.25">
      <c r="A101" s="10">
        <v>6</v>
      </c>
      <c r="B101" s="15"/>
      <c r="C101" s="38" t="s">
        <v>122</v>
      </c>
      <c r="D101" s="38"/>
      <c r="E101" s="38"/>
      <c r="F101" s="22"/>
      <c r="G101" s="22"/>
      <c r="H101" s="22"/>
      <c r="I101" s="22"/>
      <c r="J101" s="23"/>
      <c r="K101" s="10"/>
    </row>
    <row r="102" spans="1:17" hidden="1" x14ac:dyDescent="0.25">
      <c r="A102" s="10" t="s">
        <v>39</v>
      </c>
    </row>
    <row r="103" spans="1:17" x14ac:dyDescent="0.25">
      <c r="A103" s="10">
        <v>9</v>
      </c>
      <c r="B103" s="24"/>
      <c r="C103" s="39" t="s">
        <v>121</v>
      </c>
      <c r="D103" s="40"/>
      <c r="E103" s="40"/>
      <c r="F103" s="26" t="s">
        <v>5</v>
      </c>
      <c r="G103" s="31"/>
      <c r="H103" s="31"/>
      <c r="I103" s="28"/>
      <c r="J103" s="29">
        <f>IF(AND(G103= "",H103= ""), 0, ROUND(ROUND(I103, 2) * ROUND(IF(H103="",G103,H103),  0), 2))</f>
        <v>0</v>
      </c>
      <c r="K103" s="10"/>
      <c r="M103" s="30">
        <v>0.2</v>
      </c>
      <c r="Q103" s="10">
        <v>18497</v>
      </c>
    </row>
    <row r="104" spans="1:17" hidden="1" x14ac:dyDescent="0.25">
      <c r="A104" s="10" t="s">
        <v>32</v>
      </c>
    </row>
    <row r="105" spans="1:17" hidden="1" x14ac:dyDescent="0.25">
      <c r="A105" s="10" t="s">
        <v>34</v>
      </c>
    </row>
    <row r="106" spans="1:17" hidden="1" x14ac:dyDescent="0.25">
      <c r="A106" s="10" t="s">
        <v>33</v>
      </c>
    </row>
    <row r="107" spans="1:17" hidden="1" x14ac:dyDescent="0.25">
      <c r="A107" s="10" t="s">
        <v>35</v>
      </c>
    </row>
    <row r="108" spans="1:17" hidden="1" x14ac:dyDescent="0.25">
      <c r="A108" s="10" t="s">
        <v>38</v>
      </c>
    </row>
    <row r="109" spans="1:17" hidden="1" x14ac:dyDescent="0.25">
      <c r="A109" s="10" t="s">
        <v>40</v>
      </c>
    </row>
    <row r="110" spans="1:17" ht="16.95" customHeight="1" x14ac:dyDescent="0.25">
      <c r="A110" s="10">
        <v>5</v>
      </c>
      <c r="B110" s="15"/>
      <c r="C110" s="44" t="s">
        <v>50</v>
      </c>
      <c r="D110" s="44"/>
      <c r="E110" s="44"/>
      <c r="F110" s="20"/>
      <c r="G110" s="20"/>
      <c r="H110" s="20"/>
      <c r="I110" s="20"/>
      <c r="J110" s="21"/>
      <c r="K110" s="10"/>
    </row>
    <row r="111" spans="1:17" x14ac:dyDescent="0.25">
      <c r="A111" s="10">
        <v>9</v>
      </c>
      <c r="B111" s="24"/>
      <c r="C111" s="39" t="s">
        <v>51</v>
      </c>
      <c r="D111" s="40"/>
      <c r="E111" s="40"/>
      <c r="F111" s="26" t="s">
        <v>5</v>
      </c>
      <c r="G111" s="31"/>
      <c r="H111" s="31"/>
      <c r="I111" s="28"/>
      <c r="J111" s="29">
        <f>IF(AND(G111= "",H111= ""), 0, ROUND(ROUND(I111, 2) * ROUND(IF(H111="",G111,H111),  0), 2))</f>
        <v>0</v>
      </c>
      <c r="K111" s="10"/>
      <c r="M111" s="30">
        <v>0.2</v>
      </c>
      <c r="Q111" s="10">
        <v>18497</v>
      </c>
    </row>
    <row r="112" spans="1:17" hidden="1" x14ac:dyDescent="0.25">
      <c r="A112" s="10" t="s">
        <v>32</v>
      </c>
    </row>
    <row r="113" spans="1:17" hidden="1" x14ac:dyDescent="0.25">
      <c r="A113" s="10" t="s">
        <v>33</v>
      </c>
    </row>
    <row r="114" spans="1:17" hidden="1" x14ac:dyDescent="0.25">
      <c r="A114" s="10" t="s">
        <v>34</v>
      </c>
    </row>
    <row r="115" spans="1:17" hidden="1" x14ac:dyDescent="0.25">
      <c r="A115" s="10" t="s">
        <v>35</v>
      </c>
    </row>
    <row r="116" spans="1:17" x14ac:dyDescent="0.25">
      <c r="A116" s="10">
        <v>9</v>
      </c>
      <c r="B116" s="24"/>
      <c r="C116" s="39" t="s">
        <v>52</v>
      </c>
      <c r="D116" s="40"/>
      <c r="E116" s="40"/>
      <c r="F116" s="26" t="s">
        <v>5</v>
      </c>
      <c r="G116" s="31"/>
      <c r="H116" s="31"/>
      <c r="I116" s="28"/>
      <c r="J116" s="29">
        <f>IF(AND(G116= "",H116= ""), 0, ROUND(ROUND(I116, 2) * ROUND(IF(H116="",G116,H116),  0), 2))</f>
        <v>0</v>
      </c>
      <c r="K116" s="10"/>
      <c r="M116" s="30">
        <v>0.2</v>
      </c>
      <c r="Q116" s="10">
        <v>18497</v>
      </c>
    </row>
    <row r="117" spans="1:17" hidden="1" x14ac:dyDescent="0.25">
      <c r="A117" s="10" t="s">
        <v>33</v>
      </c>
    </row>
    <row r="118" spans="1:17" hidden="1" x14ac:dyDescent="0.25">
      <c r="A118" s="10" t="s">
        <v>32</v>
      </c>
    </row>
    <row r="119" spans="1:17" hidden="1" x14ac:dyDescent="0.25">
      <c r="A119" s="10" t="s">
        <v>34</v>
      </c>
    </row>
    <row r="120" spans="1:17" hidden="1" x14ac:dyDescent="0.25">
      <c r="A120" s="10" t="s">
        <v>35</v>
      </c>
    </row>
    <row r="121" spans="1:17" x14ac:dyDescent="0.25">
      <c r="A121" s="10">
        <v>9</v>
      </c>
      <c r="B121" s="24"/>
      <c r="C121" s="39" t="s">
        <v>53</v>
      </c>
      <c r="D121" s="40"/>
      <c r="E121" s="40"/>
      <c r="F121" s="26" t="s">
        <v>5</v>
      </c>
      <c r="G121" s="31"/>
      <c r="H121" s="31"/>
      <c r="I121" s="28"/>
      <c r="J121" s="29">
        <f>IF(AND(G121= "",H121= ""), 0, ROUND(ROUND(I121, 2) * ROUND(IF(H121="",G121,H121),  0), 2))</f>
        <v>0</v>
      </c>
      <c r="K121" s="10"/>
      <c r="M121" s="30">
        <v>0.2</v>
      </c>
      <c r="Q121" s="10">
        <v>18497</v>
      </c>
    </row>
    <row r="122" spans="1:17" hidden="1" x14ac:dyDescent="0.25">
      <c r="A122" s="10" t="s">
        <v>32</v>
      </c>
    </row>
    <row r="123" spans="1:17" hidden="1" x14ac:dyDescent="0.25">
      <c r="A123" s="10" t="s">
        <v>33</v>
      </c>
    </row>
    <row r="124" spans="1:17" hidden="1" x14ac:dyDescent="0.25">
      <c r="A124" s="10" t="s">
        <v>34</v>
      </c>
    </row>
    <row r="125" spans="1:17" hidden="1" x14ac:dyDescent="0.25">
      <c r="A125" s="10" t="s">
        <v>35</v>
      </c>
    </row>
    <row r="126" spans="1:17" hidden="1" x14ac:dyDescent="0.25">
      <c r="A126" s="10" t="s">
        <v>32</v>
      </c>
    </row>
    <row r="127" spans="1:17" hidden="1" x14ac:dyDescent="0.25">
      <c r="A127" s="10" t="s">
        <v>33</v>
      </c>
    </row>
    <row r="128" spans="1:17" hidden="1" x14ac:dyDescent="0.25">
      <c r="A128" s="10" t="s">
        <v>34</v>
      </c>
    </row>
    <row r="129" spans="1:17" hidden="1" x14ac:dyDescent="0.25">
      <c r="A129" s="10" t="s">
        <v>35</v>
      </c>
    </row>
    <row r="130" spans="1:17" x14ac:dyDescent="0.25">
      <c r="A130" s="10">
        <v>9</v>
      </c>
      <c r="B130" s="24"/>
      <c r="C130" s="39" t="s">
        <v>129</v>
      </c>
      <c r="D130" s="40"/>
      <c r="E130" s="40"/>
      <c r="F130" s="26" t="s">
        <v>5</v>
      </c>
      <c r="G130" s="31"/>
      <c r="H130" s="31"/>
      <c r="I130" s="28"/>
      <c r="J130" s="29">
        <f>IF(AND(G130= "",H130= ""), 0, ROUND(ROUND(I130, 2) * ROUND(IF(H130="",G130,H130),  0), 2))</f>
        <v>0</v>
      </c>
      <c r="K130" s="10"/>
      <c r="M130" s="30">
        <v>0.2</v>
      </c>
      <c r="Q130" s="10">
        <v>18497</v>
      </c>
    </row>
    <row r="131" spans="1:17" x14ac:dyDescent="0.25">
      <c r="A131" s="10">
        <v>9</v>
      </c>
      <c r="B131" s="24"/>
      <c r="C131" s="39" t="s">
        <v>54</v>
      </c>
      <c r="D131" s="40"/>
      <c r="E131" s="40"/>
      <c r="F131" s="26" t="s">
        <v>5</v>
      </c>
      <c r="G131" s="31"/>
      <c r="H131" s="31"/>
      <c r="I131" s="28"/>
      <c r="J131" s="29">
        <f>IF(AND(G131= "",H131= ""), 0, ROUND(ROUND(I131, 2) * ROUND(IF(H131="",G131,H131),  0), 2))</f>
        <v>0</v>
      </c>
      <c r="K131" s="10"/>
      <c r="M131" s="30">
        <v>0.2</v>
      </c>
      <c r="Q131" s="10">
        <v>18497</v>
      </c>
    </row>
    <row r="132" spans="1:17" hidden="1" x14ac:dyDescent="0.25">
      <c r="A132" s="10" t="s">
        <v>32</v>
      </c>
    </row>
    <row r="133" spans="1:17" hidden="1" x14ac:dyDescent="0.25">
      <c r="A133" s="10" t="s">
        <v>34</v>
      </c>
    </row>
    <row r="134" spans="1:17" hidden="1" x14ac:dyDescent="0.25">
      <c r="A134" s="10" t="s">
        <v>35</v>
      </c>
    </row>
    <row r="135" spans="1:17" x14ac:dyDescent="0.25">
      <c r="A135" s="10">
        <v>9</v>
      </c>
      <c r="B135" s="24"/>
      <c r="C135" s="39" t="s">
        <v>136</v>
      </c>
      <c r="D135" s="40"/>
      <c r="E135" s="40"/>
      <c r="F135" s="26" t="s">
        <v>5</v>
      </c>
      <c r="G135" s="31"/>
      <c r="H135" s="31"/>
      <c r="I135" s="28"/>
      <c r="J135" s="29">
        <f>IF(AND(G135= "",H135= ""), 0, ROUND(ROUND(I135, 2) * ROUND(IF(H135="",G135,H135),  0), 2))</f>
        <v>0</v>
      </c>
      <c r="K135" s="10"/>
      <c r="M135" s="30">
        <v>0.2</v>
      </c>
      <c r="Q135" s="10">
        <v>18497</v>
      </c>
    </row>
    <row r="136" spans="1:17" hidden="1" x14ac:dyDescent="0.25">
      <c r="A136" s="10" t="s">
        <v>32</v>
      </c>
    </row>
    <row r="137" spans="1:17" hidden="1" x14ac:dyDescent="0.25">
      <c r="A137" s="10" t="s">
        <v>34</v>
      </c>
    </row>
    <row r="138" spans="1:17" hidden="1" x14ac:dyDescent="0.25">
      <c r="A138" s="10" t="s">
        <v>35</v>
      </c>
    </row>
    <row r="139" spans="1:17" hidden="1" x14ac:dyDescent="0.25">
      <c r="A139" s="10" t="s">
        <v>46</v>
      </c>
    </row>
    <row r="140" spans="1:17" hidden="1" x14ac:dyDescent="0.25">
      <c r="A140" s="10" t="s">
        <v>40</v>
      </c>
    </row>
    <row r="141" spans="1:17" hidden="1" x14ac:dyDescent="0.25">
      <c r="A141" s="10" t="s">
        <v>37</v>
      </c>
    </row>
    <row r="142" spans="1:17" x14ac:dyDescent="0.25">
      <c r="A142" s="10">
        <v>9</v>
      </c>
      <c r="B142" s="24"/>
      <c r="C142" s="39" t="s">
        <v>117</v>
      </c>
      <c r="D142" s="40"/>
      <c r="E142" s="40"/>
      <c r="F142" s="26" t="s">
        <v>5</v>
      </c>
      <c r="G142" s="31"/>
      <c r="H142" s="31"/>
      <c r="I142" s="28"/>
      <c r="J142" s="29">
        <f>IF(AND(G142= "",H142= ""), 0, ROUND(ROUND(I142, 2) * ROUND(IF(H142="",G142,H142),  0), 2))</f>
        <v>0</v>
      </c>
      <c r="K142" s="10"/>
      <c r="M142" s="30">
        <v>0.2</v>
      </c>
      <c r="Q142" s="10">
        <v>18497</v>
      </c>
    </row>
    <row r="143" spans="1:17" x14ac:dyDescent="0.25">
      <c r="A143" s="10">
        <v>9</v>
      </c>
      <c r="B143" s="24"/>
      <c r="C143" s="39" t="s">
        <v>123</v>
      </c>
      <c r="D143" s="40"/>
      <c r="E143" s="40"/>
      <c r="F143" s="26" t="s">
        <v>5</v>
      </c>
      <c r="G143" s="27"/>
      <c r="H143" s="27"/>
      <c r="I143" s="28"/>
      <c r="J143" s="29">
        <f>IF(AND(G143= "",H143= ""), 0, ROUND(ROUND(I143, 2) * ROUND(IF(H143="",G143,H143),  2), 2))</f>
        <v>0</v>
      </c>
      <c r="K143" s="10"/>
      <c r="M143" s="30">
        <v>0.2</v>
      </c>
      <c r="Q143" s="10">
        <v>18497</v>
      </c>
    </row>
    <row r="144" spans="1:17" x14ac:dyDescent="0.25">
      <c r="A144" s="10"/>
      <c r="B144" s="24"/>
      <c r="C144" s="32"/>
      <c r="D144" s="10"/>
      <c r="E144" s="10"/>
      <c r="F144" s="33"/>
      <c r="G144" s="34"/>
      <c r="H144" s="34"/>
      <c r="I144" s="35"/>
      <c r="J144" s="36"/>
      <c r="K144" s="10"/>
      <c r="M144" s="30"/>
      <c r="Q144" s="10"/>
    </row>
    <row r="145" spans="1:17" x14ac:dyDescent="0.25">
      <c r="A145" s="10">
        <v>4</v>
      </c>
      <c r="B145" s="15"/>
      <c r="C145" s="49" t="s">
        <v>55</v>
      </c>
      <c r="D145" s="49"/>
      <c r="E145" s="49"/>
      <c r="F145" s="18"/>
      <c r="G145" s="18"/>
      <c r="H145" s="18"/>
      <c r="I145" s="18"/>
      <c r="J145" s="19"/>
      <c r="K145" s="10"/>
    </row>
    <row r="146" spans="1:17" hidden="1" x14ac:dyDescent="0.25">
      <c r="A146" s="10" t="s">
        <v>36</v>
      </c>
    </row>
    <row r="147" spans="1:17" hidden="1" x14ac:dyDescent="0.25">
      <c r="A147" s="10" t="s">
        <v>36</v>
      </c>
    </row>
    <row r="148" spans="1:17" hidden="1" x14ac:dyDescent="0.25">
      <c r="A148" s="10" t="s">
        <v>36</v>
      </c>
    </row>
    <row r="149" spans="1:17" hidden="1" x14ac:dyDescent="0.25">
      <c r="A149" s="10" t="s">
        <v>36</v>
      </c>
    </row>
    <row r="150" spans="1:17" hidden="1" x14ac:dyDescent="0.25">
      <c r="A150" s="10" t="s">
        <v>36</v>
      </c>
    </row>
    <row r="151" spans="1:17" hidden="1" x14ac:dyDescent="0.25">
      <c r="A151" s="10" t="s">
        <v>36</v>
      </c>
    </row>
    <row r="152" spans="1:17" hidden="1" x14ac:dyDescent="0.25">
      <c r="A152" s="10" t="s">
        <v>36</v>
      </c>
    </row>
    <row r="153" spans="1:17" x14ac:dyDescent="0.25">
      <c r="A153" s="10">
        <v>5</v>
      </c>
      <c r="B153" s="15"/>
      <c r="C153" s="44" t="s">
        <v>56</v>
      </c>
      <c r="D153" s="44"/>
      <c r="E153" s="44"/>
      <c r="F153" s="20"/>
      <c r="G153" s="20"/>
      <c r="H153" s="20"/>
      <c r="I153" s="20"/>
      <c r="J153" s="21"/>
      <c r="K153" s="10"/>
    </row>
    <row r="154" spans="1:17" x14ac:dyDescent="0.25">
      <c r="A154" s="10">
        <v>9</v>
      </c>
      <c r="B154" s="24"/>
      <c r="C154" s="39" t="s">
        <v>130</v>
      </c>
      <c r="D154" s="40"/>
      <c r="E154" s="40"/>
      <c r="F154" s="26" t="s">
        <v>5</v>
      </c>
      <c r="G154" s="31"/>
      <c r="H154" s="31"/>
      <c r="I154" s="28"/>
      <c r="J154" s="29">
        <f>IF(AND(G154= "",H154= ""), 0, ROUND(ROUND(I154, 2) * ROUND(IF(H154="",G154,H154),  0), 2))</f>
        <v>0</v>
      </c>
      <c r="K154" s="10"/>
      <c r="M154" s="30">
        <v>0.2</v>
      </c>
      <c r="Q154" s="10">
        <v>18497</v>
      </c>
    </row>
    <row r="155" spans="1:17" hidden="1" x14ac:dyDescent="0.25">
      <c r="A155" s="10" t="s">
        <v>32</v>
      </c>
    </row>
    <row r="156" spans="1:17" hidden="1" x14ac:dyDescent="0.25">
      <c r="A156" s="10" t="s">
        <v>34</v>
      </c>
    </row>
    <row r="157" spans="1:17" hidden="1" x14ac:dyDescent="0.25">
      <c r="A157" s="10" t="s">
        <v>35</v>
      </c>
    </row>
    <row r="158" spans="1:17" hidden="1" x14ac:dyDescent="0.25">
      <c r="A158" s="10" t="s">
        <v>40</v>
      </c>
    </row>
    <row r="159" spans="1:17" hidden="1" x14ac:dyDescent="0.25">
      <c r="A159" s="10" t="s">
        <v>37</v>
      </c>
    </row>
    <row r="160" spans="1:17" x14ac:dyDescent="0.25">
      <c r="A160" s="10">
        <v>5</v>
      </c>
      <c r="B160" s="15"/>
      <c r="C160" s="44" t="s">
        <v>120</v>
      </c>
      <c r="D160" s="44"/>
      <c r="E160" s="44"/>
      <c r="F160" s="20"/>
      <c r="G160" s="20"/>
      <c r="H160" s="20"/>
      <c r="I160" s="20"/>
      <c r="J160" s="21"/>
      <c r="K160" s="10"/>
    </row>
    <row r="161" spans="1:17" x14ac:dyDescent="0.25">
      <c r="A161" s="10">
        <v>9</v>
      </c>
      <c r="B161" s="24"/>
      <c r="C161" s="39" t="s">
        <v>131</v>
      </c>
      <c r="D161" s="40"/>
      <c r="E161" s="40"/>
      <c r="F161" s="26" t="s">
        <v>5</v>
      </c>
      <c r="G161" s="31"/>
      <c r="H161" s="31"/>
      <c r="I161" s="28"/>
      <c r="J161" s="29">
        <f>IF(AND(G161= "",H161= ""), 0, ROUND(ROUND(I161, 2) * ROUND(IF(H161="",G161,H161),  0), 2))</f>
        <v>0</v>
      </c>
      <c r="K161" s="10"/>
      <c r="M161" s="30">
        <v>0.2</v>
      </c>
      <c r="Q161" s="10">
        <v>18497</v>
      </c>
    </row>
    <row r="162" spans="1:17" x14ac:dyDescent="0.25">
      <c r="A162" s="10"/>
      <c r="B162" s="24"/>
      <c r="C162" s="32"/>
      <c r="D162" s="10"/>
      <c r="E162" s="10"/>
      <c r="F162" s="33"/>
      <c r="G162" s="34"/>
      <c r="H162" s="34"/>
      <c r="I162" s="35"/>
      <c r="J162" s="36"/>
      <c r="K162" s="10"/>
      <c r="M162" s="30"/>
      <c r="Q162" s="10"/>
    </row>
    <row r="163" spans="1:17" x14ac:dyDescent="0.25">
      <c r="A163" s="10" t="s">
        <v>30</v>
      </c>
      <c r="B163" s="25"/>
      <c r="C163" s="50"/>
      <c r="D163" s="50"/>
      <c r="E163" s="50"/>
      <c r="J163" s="25"/>
    </row>
    <row r="164" spans="1:17" x14ac:dyDescent="0.25">
      <c r="B164" s="25"/>
      <c r="C164" s="53" t="s">
        <v>31</v>
      </c>
      <c r="D164" s="54"/>
      <c r="E164" s="54"/>
      <c r="F164" s="51"/>
      <c r="G164" s="51"/>
      <c r="H164" s="51"/>
      <c r="I164" s="51"/>
      <c r="J164" s="52"/>
    </row>
    <row r="165" spans="1:17" x14ac:dyDescent="0.25">
      <c r="B165" s="25"/>
      <c r="C165" s="57"/>
      <c r="D165" s="55"/>
      <c r="E165" s="55"/>
      <c r="F165" s="55"/>
      <c r="G165" s="55"/>
      <c r="H165" s="55"/>
      <c r="I165" s="55"/>
      <c r="J165" s="56"/>
    </row>
    <row r="166" spans="1:17" x14ac:dyDescent="0.25">
      <c r="B166" s="25"/>
      <c r="C166" s="43" t="s">
        <v>41</v>
      </c>
      <c r="D166" s="44"/>
      <c r="E166" s="44"/>
      <c r="F166" s="41">
        <f>SUMIF(K20:K163, IF(K7="","",K7), J20:J163)</f>
        <v>0</v>
      </c>
      <c r="G166" s="41"/>
      <c r="H166" s="41"/>
      <c r="I166" s="41"/>
      <c r="J166" s="42"/>
    </row>
    <row r="167" spans="1:17" ht="16.95" customHeight="1" x14ac:dyDescent="0.25">
      <c r="B167" s="25"/>
      <c r="C167" s="43" t="s">
        <v>42</v>
      </c>
      <c r="D167" s="44"/>
      <c r="E167" s="44"/>
      <c r="F167" s="41">
        <f>ROUND(SUMIF(K20:K163, IF(K7="","",K7), J20:J163) * 0.2, 2)</f>
        <v>0</v>
      </c>
      <c r="G167" s="41"/>
      <c r="H167" s="41"/>
      <c r="I167" s="41"/>
      <c r="J167" s="42"/>
    </row>
    <row r="168" spans="1:17" x14ac:dyDescent="0.25">
      <c r="B168" s="25"/>
      <c r="C168" s="47" t="s">
        <v>43</v>
      </c>
      <c r="D168" s="48"/>
      <c r="E168" s="48"/>
      <c r="F168" s="45">
        <f>SUM(F166:F167)</f>
        <v>0</v>
      </c>
      <c r="G168" s="45"/>
      <c r="H168" s="45"/>
      <c r="I168" s="45"/>
      <c r="J168" s="46"/>
    </row>
    <row r="169" spans="1:17" hidden="1" x14ac:dyDescent="0.25">
      <c r="A169" s="10">
        <v>3</v>
      </c>
    </row>
    <row r="170" spans="1:17" hidden="1" x14ac:dyDescent="0.25">
      <c r="A170" s="10" t="s">
        <v>30</v>
      </c>
    </row>
  </sheetData>
  <mergeCells count="42">
    <mergeCell ref="F166:J166"/>
    <mergeCell ref="C166:E166"/>
    <mergeCell ref="C116:E116"/>
    <mergeCell ref="C121:E121"/>
    <mergeCell ref="C71:E71"/>
    <mergeCell ref="C110:E110"/>
    <mergeCell ref="C161:E161"/>
    <mergeCell ref="C160:E160"/>
    <mergeCell ref="C3:E3"/>
    <mergeCell ref="C111:E111"/>
    <mergeCell ref="C101:E101"/>
    <mergeCell ref="C103:E103"/>
    <mergeCell ref="C4:E4"/>
    <mergeCell ref="C7:E7"/>
    <mergeCell ref="C100:E100"/>
    <mergeCell ref="C69:E69"/>
    <mergeCell ref="C20:E20"/>
    <mergeCell ref="C41:E41"/>
    <mergeCell ref="C52:E52"/>
    <mergeCell ref="C61:E61"/>
    <mergeCell ref="F167:J167"/>
    <mergeCell ref="C167:E167"/>
    <mergeCell ref="F168:J168"/>
    <mergeCell ref="C168:E168"/>
    <mergeCell ref="C131:E131"/>
    <mergeCell ref="C135:E135"/>
    <mergeCell ref="C145:E145"/>
    <mergeCell ref="C153:E153"/>
    <mergeCell ref="C142:E142"/>
    <mergeCell ref="C143:E143"/>
    <mergeCell ref="C154:E154"/>
    <mergeCell ref="C163:E163"/>
    <mergeCell ref="F164:J164"/>
    <mergeCell ref="C164:E164"/>
    <mergeCell ref="F165:J165"/>
    <mergeCell ref="C165:E165"/>
    <mergeCell ref="C13:E13"/>
    <mergeCell ref="C15:E15"/>
    <mergeCell ref="C16:E16"/>
    <mergeCell ref="C18:E18"/>
    <mergeCell ref="C130:E130"/>
    <mergeCell ref="C54:E54"/>
  </mergeCells>
  <pageMargins left="0.55118110236220474" right="0.55118110236220474" top="0.55118110236220474" bottom="0.55118110236220474" header="0.23622047244094491" footer="0.23622047244094491"/>
  <pageSetup paperSize="9" scale="81" fitToHeight="0" orientation="portrait" r:id="rId1"/>
  <headerFooter>
    <oddHeader>&amp;L&amp;G&amp;R&amp;"Century Gothic,Normal"&amp;8&amp;F</oddHeader>
    <oddFooter>&amp;RPage 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G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33" ht="12.75" customHeight="1" x14ac:dyDescent="0.3">
      <c r="B1" s="2" t="s">
        <v>57</v>
      </c>
      <c r="AA1" s="1" t="e">
        <f>IF(DPGF!#REF!&lt;&gt;"",DPGF!#REF!,"0")</f>
        <v>#REF!</v>
      </c>
      <c r="AB1" s="1" t="e">
        <f>IF(DPGF!#REF!&lt;&gt;"",DPGF!#REF!,"0")</f>
        <v>#REF!</v>
      </c>
      <c r="AC1" s="1" t="e">
        <f>IF(DPGF!#REF!&lt;&gt;"",DPGF!#REF!,"0")</f>
        <v>#REF!</v>
      </c>
      <c r="AD1" s="1" t="e">
        <f>IF(DPGF!#REF!&lt;&gt;"",DPGF!#REF!,"0")</f>
        <v>#REF!</v>
      </c>
      <c r="AE1" s="1" t="e">
        <f>IF(DPGF!#REF!&lt;&gt;"",DPGF!#REF!,"0")</f>
        <v>#REF!</v>
      </c>
      <c r="AF1" s="1" t="e">
        <f>IF(DPGF!#REF!&lt;&gt;"",DPGF!#REF!,"0")</f>
        <v>#REF!</v>
      </c>
      <c r="AG1" s="1" t="e">
        <f>IF(DPGF!#REF!&lt;&gt;"",DPGF!#REF!,"0")</f>
        <v>#REF!</v>
      </c>
    </row>
    <row r="2" spans="1:33" ht="12.75" customHeight="1" x14ac:dyDescent="0.3">
      <c r="AA2" s="1" t="e">
        <f t="shared" ref="AA2:AG2" si="0">UPPER(MID(AA98,1,1))&amp;MID(AA98,2,168)</f>
        <v>#REF!</v>
      </c>
      <c r="AB2" s="1" t="e">
        <f t="shared" si="0"/>
        <v>#REF!</v>
      </c>
      <c r="AC2" s="1" t="e">
        <f t="shared" si="0"/>
        <v>#REF!</v>
      </c>
      <c r="AD2" s="1" t="e">
        <f t="shared" si="0"/>
        <v>#REF!</v>
      </c>
      <c r="AE2" s="1" t="e">
        <f t="shared" si="0"/>
        <v>#REF!</v>
      </c>
      <c r="AF2" s="1" t="e">
        <f t="shared" si="0"/>
        <v>#REF!</v>
      </c>
      <c r="AG2" s="1" t="e">
        <f t="shared" si="0"/>
        <v>#REF!</v>
      </c>
    </row>
    <row r="3" spans="1:33" ht="25.5" customHeight="1" x14ac:dyDescent="0.3">
      <c r="A3" s="4" t="s">
        <v>58</v>
      </c>
      <c r="B3" s="3" t="s">
        <v>59</v>
      </c>
      <c r="C3" s="64" t="s">
        <v>84</v>
      </c>
      <c r="D3" s="64"/>
      <c r="E3" s="64"/>
      <c r="F3" s="64"/>
      <c r="G3" s="64"/>
      <c r="H3" s="64"/>
      <c r="I3" s="64"/>
      <c r="J3" s="64"/>
      <c r="AA3" s="1" t="e">
        <f t="shared" ref="AA3:AG3" si="1">INT(AA1/1000000)</f>
        <v>#REF!</v>
      </c>
      <c r="AB3" s="1" t="e">
        <f t="shared" si="1"/>
        <v>#REF!</v>
      </c>
      <c r="AC3" s="1" t="e">
        <f t="shared" si="1"/>
        <v>#REF!</v>
      </c>
      <c r="AD3" s="1" t="e">
        <f t="shared" si="1"/>
        <v>#REF!</v>
      </c>
      <c r="AE3" s="1" t="e">
        <f t="shared" si="1"/>
        <v>#REF!</v>
      </c>
      <c r="AF3" s="1" t="e">
        <f t="shared" si="1"/>
        <v>#REF!</v>
      </c>
      <c r="AG3" s="1" t="e">
        <f t="shared" si="1"/>
        <v>#REF!</v>
      </c>
    </row>
    <row r="4" spans="1:33" ht="12.75" customHeight="1" x14ac:dyDescent="0.3">
      <c r="AA4" s="1" t="e">
        <f t="shared" ref="AA4:AG4" si="2">INT((AA1-AA3*1000000)/1000)</f>
        <v>#REF!</v>
      </c>
      <c r="AB4" s="1" t="e">
        <f t="shared" si="2"/>
        <v>#REF!</v>
      </c>
      <c r="AC4" s="1" t="e">
        <f t="shared" si="2"/>
        <v>#REF!</v>
      </c>
      <c r="AD4" s="1" t="e">
        <f t="shared" si="2"/>
        <v>#REF!</v>
      </c>
      <c r="AE4" s="1" t="e">
        <f t="shared" si="2"/>
        <v>#REF!</v>
      </c>
      <c r="AF4" s="1" t="e">
        <f t="shared" si="2"/>
        <v>#REF!</v>
      </c>
      <c r="AG4" s="1" t="e">
        <f t="shared" si="2"/>
        <v>#REF!</v>
      </c>
    </row>
    <row r="5" spans="1:33" ht="25.5" customHeight="1" x14ac:dyDescent="0.3">
      <c r="A5" s="4" t="s">
        <v>60</v>
      </c>
      <c r="B5" s="3" t="s">
        <v>61</v>
      </c>
      <c r="C5" s="64" t="s">
        <v>85</v>
      </c>
      <c r="D5" s="64"/>
      <c r="E5" s="64"/>
      <c r="F5" s="64"/>
      <c r="G5" s="64"/>
      <c r="H5" s="64"/>
      <c r="I5" s="64"/>
      <c r="J5" s="64"/>
      <c r="AA5" s="1" t="e">
        <f t="shared" ref="AA5:AG5" si="3">INT(AA1-AA3*1000000-AA4*1000)</f>
        <v>#REF!</v>
      </c>
      <c r="AB5" s="1" t="e">
        <f t="shared" si="3"/>
        <v>#REF!</v>
      </c>
      <c r="AC5" s="1" t="e">
        <f t="shared" si="3"/>
        <v>#REF!</v>
      </c>
      <c r="AD5" s="1" t="e">
        <f t="shared" si="3"/>
        <v>#REF!</v>
      </c>
      <c r="AE5" s="1" t="e">
        <f t="shared" si="3"/>
        <v>#REF!</v>
      </c>
      <c r="AF5" s="1" t="e">
        <f t="shared" si="3"/>
        <v>#REF!</v>
      </c>
      <c r="AG5" s="1" t="e">
        <f t="shared" si="3"/>
        <v>#REF!</v>
      </c>
    </row>
    <row r="6" spans="1:33" ht="12.75" customHeight="1" x14ac:dyDescent="0.3">
      <c r="AA6" s="1" t="e">
        <f t="shared" ref="AA6:AG6" si="4">ROUND(AA1-AA3*1000000-AA4*1000-AA5,2)*100</f>
        <v>#REF!</v>
      </c>
      <c r="AB6" s="1" t="e">
        <f t="shared" si="4"/>
        <v>#REF!</v>
      </c>
      <c r="AC6" s="1" t="e">
        <f t="shared" si="4"/>
        <v>#REF!</v>
      </c>
      <c r="AD6" s="1" t="e">
        <f t="shared" si="4"/>
        <v>#REF!</v>
      </c>
      <c r="AE6" s="1" t="e">
        <f t="shared" si="4"/>
        <v>#REF!</v>
      </c>
      <c r="AF6" s="1" t="e">
        <f t="shared" si="4"/>
        <v>#REF!</v>
      </c>
      <c r="AG6" s="1" t="e">
        <f t="shared" si="4"/>
        <v>#REF!</v>
      </c>
    </row>
    <row r="7" spans="1:33" ht="12.75" customHeight="1" x14ac:dyDescent="0.3">
      <c r="A7" s="4" t="s">
        <v>70</v>
      </c>
      <c r="B7" s="3" t="s">
        <v>71</v>
      </c>
      <c r="C7" s="5">
        <v>232</v>
      </c>
      <c r="AA7" s="1" t="e">
        <f t="shared" ref="AA7:AG7" si="5">AA3-AA12*100</f>
        <v>#REF!</v>
      </c>
      <c r="AB7" s="1" t="e">
        <f t="shared" si="5"/>
        <v>#REF!</v>
      </c>
      <c r="AC7" s="1" t="e">
        <f t="shared" si="5"/>
        <v>#REF!</v>
      </c>
      <c r="AD7" s="1" t="e">
        <f t="shared" si="5"/>
        <v>#REF!</v>
      </c>
      <c r="AE7" s="1" t="e">
        <f t="shared" si="5"/>
        <v>#REF!</v>
      </c>
      <c r="AF7" s="1" t="e">
        <f t="shared" si="5"/>
        <v>#REF!</v>
      </c>
      <c r="AG7" s="1" t="e">
        <f t="shared" si="5"/>
        <v>#REF!</v>
      </c>
    </row>
    <row r="8" spans="1:33" ht="12.75" customHeight="1" x14ac:dyDescent="0.3">
      <c r="AA8" s="1">
        <f>0</f>
        <v>0</v>
      </c>
      <c r="AB8" s="1">
        <f>0</f>
        <v>0</v>
      </c>
      <c r="AC8" s="1">
        <f>0</f>
        <v>0</v>
      </c>
      <c r="AD8" s="1">
        <f>0</f>
        <v>0</v>
      </c>
      <c r="AE8" s="1">
        <f>0</f>
        <v>0</v>
      </c>
      <c r="AF8" s="1">
        <f>0</f>
        <v>0</v>
      </c>
      <c r="AG8" s="1">
        <f>0</f>
        <v>0</v>
      </c>
    </row>
    <row r="9" spans="1:33" ht="12.75" customHeight="1" x14ac:dyDescent="0.3">
      <c r="A9" s="4" t="s">
        <v>72</v>
      </c>
      <c r="B9" s="3" t="s">
        <v>73</v>
      </c>
      <c r="C9" s="5" t="s">
        <v>86</v>
      </c>
      <c r="AA9" s="1" t="e">
        <f t="shared" ref="AA9:AG9" si="6">AA4-AA15*100</f>
        <v>#REF!</v>
      </c>
      <c r="AB9" s="1" t="e">
        <f t="shared" si="6"/>
        <v>#REF!</v>
      </c>
      <c r="AC9" s="1" t="e">
        <f t="shared" si="6"/>
        <v>#REF!</v>
      </c>
      <c r="AD9" s="1" t="e">
        <f t="shared" si="6"/>
        <v>#REF!</v>
      </c>
      <c r="AE9" s="1" t="e">
        <f t="shared" si="6"/>
        <v>#REF!</v>
      </c>
      <c r="AF9" s="1" t="e">
        <f t="shared" si="6"/>
        <v>#REF!</v>
      </c>
      <c r="AG9" s="1" t="e">
        <f t="shared" si="6"/>
        <v>#REF!</v>
      </c>
    </row>
    <row r="10" spans="1:33" ht="12.75" customHeight="1" x14ac:dyDescent="0.3">
      <c r="AA10" s="1" t="e">
        <f t="shared" ref="AA10:AG10" si="7">ROUND(AA5-AA18*100,0)</f>
        <v>#REF!</v>
      </c>
      <c r="AB10" s="1" t="e">
        <f t="shared" si="7"/>
        <v>#REF!</v>
      </c>
      <c r="AC10" s="1" t="e">
        <f t="shared" si="7"/>
        <v>#REF!</v>
      </c>
      <c r="AD10" s="1" t="e">
        <f t="shared" si="7"/>
        <v>#REF!</v>
      </c>
      <c r="AE10" s="1" t="e">
        <f t="shared" si="7"/>
        <v>#REF!</v>
      </c>
      <c r="AF10" s="1" t="e">
        <f t="shared" si="7"/>
        <v>#REF!</v>
      </c>
      <c r="AG10" s="1" t="e">
        <f t="shared" si="7"/>
        <v>#REF!</v>
      </c>
    </row>
    <row r="11" spans="1:33" ht="25.5" customHeight="1" x14ac:dyDescent="0.3">
      <c r="A11" s="4" t="s">
        <v>62</v>
      </c>
      <c r="B11" s="3" t="s">
        <v>63</v>
      </c>
      <c r="C11" s="64" t="s">
        <v>87</v>
      </c>
      <c r="D11" s="64"/>
      <c r="E11" s="64"/>
      <c r="F11" s="64"/>
      <c r="G11" s="64"/>
      <c r="H11" s="64"/>
      <c r="I11" s="64"/>
      <c r="J11" s="64"/>
      <c r="AA11" s="1" t="e">
        <f t="shared" ref="AA11:AG11" si="8">AA6</f>
        <v>#REF!</v>
      </c>
      <c r="AB11" s="1" t="e">
        <f t="shared" si="8"/>
        <v>#REF!</v>
      </c>
      <c r="AC11" s="1" t="e">
        <f t="shared" si="8"/>
        <v>#REF!</v>
      </c>
      <c r="AD11" s="1" t="e">
        <f t="shared" si="8"/>
        <v>#REF!</v>
      </c>
      <c r="AE11" s="1" t="e">
        <f t="shared" si="8"/>
        <v>#REF!</v>
      </c>
      <c r="AF11" s="1" t="e">
        <f t="shared" si="8"/>
        <v>#REF!</v>
      </c>
      <c r="AG11" s="1" t="e">
        <f t="shared" si="8"/>
        <v>#REF!</v>
      </c>
    </row>
    <row r="12" spans="1:33" ht="12.75" customHeight="1" x14ac:dyDescent="0.3">
      <c r="AA12" s="1" t="e">
        <f t="shared" ref="AA12:AG12" si="9">INT(AA3/100)</f>
        <v>#REF!</v>
      </c>
      <c r="AB12" s="1" t="e">
        <f t="shared" si="9"/>
        <v>#REF!</v>
      </c>
      <c r="AC12" s="1" t="e">
        <f t="shared" si="9"/>
        <v>#REF!</v>
      </c>
      <c r="AD12" s="1" t="e">
        <f t="shared" si="9"/>
        <v>#REF!</v>
      </c>
      <c r="AE12" s="1" t="e">
        <f t="shared" si="9"/>
        <v>#REF!</v>
      </c>
      <c r="AF12" s="1" t="e">
        <f t="shared" si="9"/>
        <v>#REF!</v>
      </c>
      <c r="AG12" s="1" t="e">
        <f t="shared" si="9"/>
        <v>#REF!</v>
      </c>
    </row>
    <row r="13" spans="1:33" ht="12.75" customHeight="1" x14ac:dyDescent="0.3">
      <c r="A13" s="4" t="s">
        <v>74</v>
      </c>
      <c r="B13" s="3" t="s">
        <v>75</v>
      </c>
      <c r="C13" s="5" t="s">
        <v>88</v>
      </c>
      <c r="AA13" s="1" t="e">
        <f t="shared" ref="AA13:AG13" si="10">INT((AA3-AA12*100)/10)</f>
        <v>#REF!</v>
      </c>
      <c r="AB13" s="1" t="e">
        <f t="shared" si="10"/>
        <v>#REF!</v>
      </c>
      <c r="AC13" s="1" t="e">
        <f t="shared" si="10"/>
        <v>#REF!</v>
      </c>
      <c r="AD13" s="1" t="e">
        <f t="shared" si="10"/>
        <v>#REF!</v>
      </c>
      <c r="AE13" s="1" t="e">
        <f t="shared" si="10"/>
        <v>#REF!</v>
      </c>
      <c r="AF13" s="1" t="e">
        <f t="shared" si="10"/>
        <v>#REF!</v>
      </c>
      <c r="AG13" s="1" t="e">
        <f t="shared" si="10"/>
        <v>#REF!</v>
      </c>
    </row>
    <row r="14" spans="1:33" ht="12.75" customHeight="1" x14ac:dyDescent="0.3">
      <c r="AA14" s="1" t="e">
        <f t="shared" ref="AA14:AG14" si="11">AA3-AA12*100-AA13*10</f>
        <v>#REF!</v>
      </c>
      <c r="AB14" s="1" t="e">
        <f t="shared" si="11"/>
        <v>#REF!</v>
      </c>
      <c r="AC14" s="1" t="e">
        <f t="shared" si="11"/>
        <v>#REF!</v>
      </c>
      <c r="AD14" s="1" t="e">
        <f t="shared" si="11"/>
        <v>#REF!</v>
      </c>
      <c r="AE14" s="1" t="e">
        <f t="shared" si="11"/>
        <v>#REF!</v>
      </c>
      <c r="AF14" s="1" t="e">
        <f t="shared" si="11"/>
        <v>#REF!</v>
      </c>
      <c r="AG14" s="1" t="e">
        <f t="shared" si="11"/>
        <v>#REF!</v>
      </c>
    </row>
    <row r="15" spans="1:33" ht="12.75" customHeight="1" x14ac:dyDescent="0.3">
      <c r="A15" s="4" t="s">
        <v>76</v>
      </c>
      <c r="B15" s="3" t="s">
        <v>77</v>
      </c>
      <c r="C15" s="5" t="s">
        <v>89</v>
      </c>
      <c r="AA15" s="1" t="e">
        <f t="shared" ref="AA15:AG15" si="12">INT(AA4/100)</f>
        <v>#REF!</v>
      </c>
      <c r="AB15" s="1" t="e">
        <f t="shared" si="12"/>
        <v>#REF!</v>
      </c>
      <c r="AC15" s="1" t="e">
        <f t="shared" si="12"/>
        <v>#REF!</v>
      </c>
      <c r="AD15" s="1" t="e">
        <f t="shared" si="12"/>
        <v>#REF!</v>
      </c>
      <c r="AE15" s="1" t="e">
        <f t="shared" si="12"/>
        <v>#REF!</v>
      </c>
      <c r="AF15" s="1" t="e">
        <f t="shared" si="12"/>
        <v>#REF!</v>
      </c>
      <c r="AG15" s="1" t="e">
        <f t="shared" si="12"/>
        <v>#REF!</v>
      </c>
    </row>
    <row r="16" spans="1:33" ht="12.75" customHeight="1" x14ac:dyDescent="0.3">
      <c r="AA16" s="1" t="e">
        <f t="shared" ref="AA16:AG16" si="13">INT((AA4-AA15*100)/10)</f>
        <v>#REF!</v>
      </c>
      <c r="AB16" s="1" t="e">
        <f t="shared" si="13"/>
        <v>#REF!</v>
      </c>
      <c r="AC16" s="1" t="e">
        <f t="shared" si="13"/>
        <v>#REF!</v>
      </c>
      <c r="AD16" s="1" t="e">
        <f t="shared" si="13"/>
        <v>#REF!</v>
      </c>
      <c r="AE16" s="1" t="e">
        <f t="shared" si="13"/>
        <v>#REF!</v>
      </c>
      <c r="AF16" s="1" t="e">
        <f t="shared" si="13"/>
        <v>#REF!</v>
      </c>
      <c r="AG16" s="1" t="e">
        <f t="shared" si="13"/>
        <v>#REF!</v>
      </c>
    </row>
    <row r="17" spans="1:33" ht="12.75" customHeight="1" x14ac:dyDescent="0.3">
      <c r="A17" s="4" t="s">
        <v>78</v>
      </c>
      <c r="B17" s="3" t="s">
        <v>79</v>
      </c>
      <c r="C17" s="5"/>
      <c r="AA17" s="1" t="e">
        <f t="shared" ref="AA17:AG17" si="14">AA4-AA15*100-AA16*10</f>
        <v>#REF!</v>
      </c>
      <c r="AB17" s="1" t="e">
        <f t="shared" si="14"/>
        <v>#REF!</v>
      </c>
      <c r="AC17" s="1" t="e">
        <f t="shared" si="14"/>
        <v>#REF!</v>
      </c>
      <c r="AD17" s="1" t="e">
        <f t="shared" si="14"/>
        <v>#REF!</v>
      </c>
      <c r="AE17" s="1" t="e">
        <f t="shared" si="14"/>
        <v>#REF!</v>
      </c>
      <c r="AF17" s="1" t="e">
        <f t="shared" si="14"/>
        <v>#REF!</v>
      </c>
      <c r="AG17" s="1" t="e">
        <f t="shared" si="14"/>
        <v>#REF!</v>
      </c>
    </row>
    <row r="18" spans="1:33" ht="12.75" customHeight="1" x14ac:dyDescent="0.3">
      <c r="AA18" s="1" t="e">
        <f t="shared" ref="AA18:AG18" si="15">INT(AA5/100)</f>
        <v>#REF!</v>
      </c>
      <c r="AB18" s="1" t="e">
        <f t="shared" si="15"/>
        <v>#REF!</v>
      </c>
      <c r="AC18" s="1" t="e">
        <f t="shared" si="15"/>
        <v>#REF!</v>
      </c>
      <c r="AD18" s="1" t="e">
        <f t="shared" si="15"/>
        <v>#REF!</v>
      </c>
      <c r="AE18" s="1" t="e">
        <f t="shared" si="15"/>
        <v>#REF!</v>
      </c>
      <c r="AF18" s="1" t="e">
        <f t="shared" si="15"/>
        <v>#REF!</v>
      </c>
      <c r="AG18" s="1" t="e">
        <f t="shared" si="15"/>
        <v>#REF!</v>
      </c>
    </row>
    <row r="19" spans="1:33" ht="12.75" customHeight="1" x14ac:dyDescent="0.3">
      <c r="C19" s="6">
        <v>0.2</v>
      </c>
      <c r="E19" s="7" t="s">
        <v>80</v>
      </c>
      <c r="AA19" s="1" t="e">
        <f t="shared" ref="AA19:AG19" si="16">INT((AA5-AA18*100)/10)</f>
        <v>#REF!</v>
      </c>
      <c r="AB19" s="1" t="e">
        <f t="shared" si="16"/>
        <v>#REF!</v>
      </c>
      <c r="AC19" s="1" t="e">
        <f t="shared" si="16"/>
        <v>#REF!</v>
      </c>
      <c r="AD19" s="1" t="e">
        <f t="shared" si="16"/>
        <v>#REF!</v>
      </c>
      <c r="AE19" s="1" t="e">
        <f t="shared" si="16"/>
        <v>#REF!</v>
      </c>
      <c r="AF19" s="1" t="e">
        <f t="shared" si="16"/>
        <v>#REF!</v>
      </c>
      <c r="AG19" s="1" t="e">
        <f t="shared" si="16"/>
        <v>#REF!</v>
      </c>
    </row>
    <row r="20" spans="1:33" ht="12.75" customHeight="1" x14ac:dyDescent="0.3">
      <c r="C20" s="8">
        <v>5.5E-2</v>
      </c>
      <c r="E20" s="7" t="s">
        <v>81</v>
      </c>
      <c r="AA20" s="1" t="e">
        <f t="shared" ref="AA20:AG20" si="17">AA5-AA18*100-AA19*10</f>
        <v>#REF!</v>
      </c>
      <c r="AB20" s="1" t="e">
        <f t="shared" si="17"/>
        <v>#REF!</v>
      </c>
      <c r="AC20" s="1" t="e">
        <f t="shared" si="17"/>
        <v>#REF!</v>
      </c>
      <c r="AD20" s="1" t="e">
        <f t="shared" si="17"/>
        <v>#REF!</v>
      </c>
      <c r="AE20" s="1" t="e">
        <f t="shared" si="17"/>
        <v>#REF!</v>
      </c>
      <c r="AF20" s="1" t="e">
        <f t="shared" si="17"/>
        <v>#REF!</v>
      </c>
      <c r="AG20" s="1" t="e">
        <f t="shared" si="17"/>
        <v>#REF!</v>
      </c>
    </row>
    <row r="21" spans="1:33" ht="12.75" customHeight="1" x14ac:dyDescent="0.3">
      <c r="C21" s="8">
        <v>0</v>
      </c>
      <c r="E21" s="7" t="s">
        <v>82</v>
      </c>
      <c r="AA21" s="1" t="e">
        <f t="shared" ref="AA21:AG21" si="18">INT(AA6/10)</f>
        <v>#REF!</v>
      </c>
      <c r="AB21" s="1" t="e">
        <f t="shared" si="18"/>
        <v>#REF!</v>
      </c>
      <c r="AC21" s="1" t="e">
        <f t="shared" si="18"/>
        <v>#REF!</v>
      </c>
      <c r="AD21" s="1" t="e">
        <f t="shared" si="18"/>
        <v>#REF!</v>
      </c>
      <c r="AE21" s="1" t="e">
        <f t="shared" si="18"/>
        <v>#REF!</v>
      </c>
      <c r="AF21" s="1" t="e">
        <f t="shared" si="18"/>
        <v>#REF!</v>
      </c>
      <c r="AG21" s="1" t="e">
        <f t="shared" si="18"/>
        <v>#REF!</v>
      </c>
    </row>
    <row r="22" spans="1:33" ht="12.75" customHeight="1" x14ac:dyDescent="0.3">
      <c r="C22" s="9">
        <v>0</v>
      </c>
      <c r="E22" s="7" t="s">
        <v>83</v>
      </c>
      <c r="AA22" s="1" t="e">
        <f t="shared" ref="AA22:AG22" si="19">ROUND(AA6-AA21*10,0)</f>
        <v>#REF!</v>
      </c>
      <c r="AB22" s="1" t="e">
        <f t="shared" si="19"/>
        <v>#REF!</v>
      </c>
      <c r="AC22" s="1" t="e">
        <f t="shared" si="19"/>
        <v>#REF!</v>
      </c>
      <c r="AD22" s="1" t="e">
        <f t="shared" si="19"/>
        <v>#REF!</v>
      </c>
      <c r="AE22" s="1" t="e">
        <f t="shared" si="19"/>
        <v>#REF!</v>
      </c>
      <c r="AF22" s="1" t="e">
        <f t="shared" si="19"/>
        <v>#REF!</v>
      </c>
      <c r="AG22" s="1" t="e">
        <f t="shared" si="19"/>
        <v>#REF!</v>
      </c>
    </row>
    <row r="23" spans="1:33" ht="12.75" customHeight="1" x14ac:dyDescent="0.3">
      <c r="AA23" s="1" t="e">
        <f t="shared" ref="AA23:AG23" si="20">IF(AA12=0,"",IF(AA12=1,"",IF(AA12=2,"deux ",IF(AA12=3,"trois ",IF(AA12=4,"quatre ",IF(AA12=5,"cinq ",AA42))))))</f>
        <v>#REF!</v>
      </c>
      <c r="AB23" s="1" t="e">
        <f t="shared" si="20"/>
        <v>#REF!</v>
      </c>
      <c r="AC23" s="1" t="e">
        <f t="shared" si="20"/>
        <v>#REF!</v>
      </c>
      <c r="AD23" s="1" t="e">
        <f t="shared" si="20"/>
        <v>#REF!</v>
      </c>
      <c r="AE23" s="1" t="e">
        <f t="shared" si="20"/>
        <v>#REF!</v>
      </c>
      <c r="AF23" s="1" t="e">
        <f t="shared" si="20"/>
        <v>#REF!</v>
      </c>
      <c r="AG23" s="1" t="e">
        <f t="shared" si="20"/>
        <v>#REF!</v>
      </c>
    </row>
    <row r="24" spans="1:33" ht="12.75" customHeight="1" x14ac:dyDescent="0.3">
      <c r="A24" s="4" t="s">
        <v>64</v>
      </c>
      <c r="B24" s="3" t="s">
        <v>65</v>
      </c>
      <c r="C24" s="64"/>
      <c r="D24" s="64"/>
      <c r="E24" s="64"/>
      <c r="F24" s="64"/>
      <c r="G24" s="64"/>
      <c r="H24" s="64"/>
      <c r="I24" s="64"/>
      <c r="J24" s="64"/>
      <c r="AA24" s="1" t="e">
        <f t="shared" ref="AA24:AG24" si="21">IF(AA12=0,"",IF(AA12&lt;2,"cent ",AA43))</f>
        <v>#REF!</v>
      </c>
      <c r="AB24" s="1" t="e">
        <f t="shared" si="21"/>
        <v>#REF!</v>
      </c>
      <c r="AC24" s="1" t="e">
        <f t="shared" si="21"/>
        <v>#REF!</v>
      </c>
      <c r="AD24" s="1" t="e">
        <f t="shared" si="21"/>
        <v>#REF!</v>
      </c>
      <c r="AE24" s="1" t="e">
        <f t="shared" si="21"/>
        <v>#REF!</v>
      </c>
      <c r="AF24" s="1" t="e">
        <f t="shared" si="21"/>
        <v>#REF!</v>
      </c>
      <c r="AG24" s="1" t="e">
        <f t="shared" si="21"/>
        <v>#REF!</v>
      </c>
    </row>
    <row r="25" spans="1:33" ht="12.75" customHeight="1" x14ac:dyDescent="0.3">
      <c r="AA25" s="1" t="e">
        <f t="shared" ref="AA25:AG25" si="22">IF(AA13=1,AA44,IF(AA13=7,AA64,IF(AA13=9,AA80,AA89)))</f>
        <v>#REF!</v>
      </c>
      <c r="AB25" s="1" t="e">
        <f t="shared" si="22"/>
        <v>#REF!</v>
      </c>
      <c r="AC25" s="1" t="e">
        <f t="shared" si="22"/>
        <v>#REF!</v>
      </c>
      <c r="AD25" s="1" t="e">
        <f t="shared" si="22"/>
        <v>#REF!</v>
      </c>
      <c r="AE25" s="1" t="e">
        <f t="shared" si="22"/>
        <v>#REF!</v>
      </c>
      <c r="AF25" s="1" t="e">
        <f t="shared" si="22"/>
        <v>#REF!</v>
      </c>
      <c r="AG25" s="1" t="e">
        <f t="shared" si="22"/>
        <v>#REF!</v>
      </c>
    </row>
    <row r="26" spans="1:33" ht="12.75" customHeight="1" x14ac:dyDescent="0.3">
      <c r="A26" s="4" t="s">
        <v>66</v>
      </c>
      <c r="B26" s="3" t="s">
        <v>67</v>
      </c>
      <c r="C26" s="64"/>
      <c r="D26" s="64"/>
      <c r="E26" s="64"/>
      <c r="F26" s="64"/>
      <c r="G26" s="64"/>
      <c r="H26" s="64"/>
      <c r="I26" s="64"/>
      <c r="J26" s="64"/>
      <c r="AA26" s="1" t="e">
        <f t="shared" ref="AA26:AG26" si="23">IF(AA7=11,"",IF(AA7=12,"",IF(AA7=13,"",IF(AA7=14,"",IF(AA7=15,"",IF(AA7=16,"",AA45))))))</f>
        <v>#REF!</v>
      </c>
      <c r="AB26" s="1" t="e">
        <f t="shared" si="23"/>
        <v>#REF!</v>
      </c>
      <c r="AC26" s="1" t="e">
        <f t="shared" si="23"/>
        <v>#REF!</v>
      </c>
      <c r="AD26" s="1" t="e">
        <f t="shared" si="23"/>
        <v>#REF!</v>
      </c>
      <c r="AE26" s="1" t="e">
        <f t="shared" si="23"/>
        <v>#REF!</v>
      </c>
      <c r="AF26" s="1" t="e">
        <f t="shared" si="23"/>
        <v>#REF!</v>
      </c>
      <c r="AG26" s="1" t="e">
        <f t="shared" si="23"/>
        <v>#REF!</v>
      </c>
    </row>
    <row r="27" spans="1:33" ht="12.75" customHeight="1" x14ac:dyDescent="0.3">
      <c r="AA27" s="1" t="e">
        <f t="shared" ref="AA27:AG27" si="24">IF(AA3=0,"",IF(AA3&lt;2,"million ","millions "))</f>
        <v>#REF!</v>
      </c>
      <c r="AB27" s="1" t="e">
        <f t="shared" si="24"/>
        <v>#REF!</v>
      </c>
      <c r="AC27" s="1" t="e">
        <f t="shared" si="24"/>
        <v>#REF!</v>
      </c>
      <c r="AD27" s="1" t="e">
        <f t="shared" si="24"/>
        <v>#REF!</v>
      </c>
      <c r="AE27" s="1" t="e">
        <f t="shared" si="24"/>
        <v>#REF!</v>
      </c>
      <c r="AF27" s="1" t="e">
        <f t="shared" si="24"/>
        <v>#REF!</v>
      </c>
      <c r="AG27" s="1" t="e">
        <f t="shared" si="24"/>
        <v>#REF!</v>
      </c>
    </row>
    <row r="28" spans="1:33" ht="12.75" customHeight="1" x14ac:dyDescent="0.3">
      <c r="A28" s="4" t="s">
        <v>68</v>
      </c>
      <c r="B28" s="3" t="s">
        <v>69</v>
      </c>
      <c r="C28" s="64"/>
      <c r="D28" s="64"/>
      <c r="E28" s="64"/>
      <c r="F28" s="64"/>
      <c r="G28" s="64"/>
      <c r="H28" s="64"/>
      <c r="I28" s="64"/>
      <c r="J28" s="64"/>
      <c r="AA28" s="1" t="e">
        <f t="shared" ref="AA28:AG28" si="25">IF(AA8=1,"",IF(AA15=0,"",IF(AA15=1,"",IF(AA15=2,"deux ",IF(AA15=3,"trois ",IF(AA15=4,"quatre ",IF(AA15=5,"cinq ",AA46)))))))</f>
        <v>#REF!</v>
      </c>
      <c r="AB28" s="1" t="e">
        <f t="shared" si="25"/>
        <v>#REF!</v>
      </c>
      <c r="AC28" s="1" t="e">
        <f t="shared" si="25"/>
        <v>#REF!</v>
      </c>
      <c r="AD28" s="1" t="e">
        <f t="shared" si="25"/>
        <v>#REF!</v>
      </c>
      <c r="AE28" s="1" t="e">
        <f t="shared" si="25"/>
        <v>#REF!</v>
      </c>
      <c r="AF28" s="1" t="e">
        <f t="shared" si="25"/>
        <v>#REF!</v>
      </c>
      <c r="AG28" s="1" t="e">
        <f t="shared" si="25"/>
        <v>#REF!</v>
      </c>
    </row>
    <row r="29" spans="1:33" ht="12.75" customHeight="1" x14ac:dyDescent="0.3">
      <c r="AA29" s="1" t="e">
        <f t="shared" ref="AA29:AG29" si="26">IF(AA15=0,"",IF(AA15&lt;2,"cent ",AA47))</f>
        <v>#REF!</v>
      </c>
      <c r="AB29" s="1" t="e">
        <f t="shared" si="26"/>
        <v>#REF!</v>
      </c>
      <c r="AC29" s="1" t="e">
        <f t="shared" si="26"/>
        <v>#REF!</v>
      </c>
      <c r="AD29" s="1" t="e">
        <f t="shared" si="26"/>
        <v>#REF!</v>
      </c>
      <c r="AE29" s="1" t="e">
        <f t="shared" si="26"/>
        <v>#REF!</v>
      </c>
      <c r="AF29" s="1" t="e">
        <f t="shared" si="26"/>
        <v>#REF!</v>
      </c>
      <c r="AG29" s="1" t="e">
        <f t="shared" si="26"/>
        <v>#REF!</v>
      </c>
    </row>
    <row r="30" spans="1:33" ht="12.75" customHeight="1" x14ac:dyDescent="0.3">
      <c r="AA30" s="1" t="e">
        <f t="shared" ref="AA30:AG30" si="27">IF(AA16=1,AA48,IF(AA16=7,AA66,IF(AA16=9,AA81,AA90)))</f>
        <v>#REF!</v>
      </c>
      <c r="AB30" s="1" t="e">
        <f t="shared" si="27"/>
        <v>#REF!</v>
      </c>
      <c r="AC30" s="1" t="e">
        <f t="shared" si="27"/>
        <v>#REF!</v>
      </c>
      <c r="AD30" s="1" t="e">
        <f t="shared" si="27"/>
        <v>#REF!</v>
      </c>
      <c r="AE30" s="1" t="e">
        <f t="shared" si="27"/>
        <v>#REF!</v>
      </c>
      <c r="AF30" s="1" t="e">
        <f t="shared" si="27"/>
        <v>#REF!</v>
      </c>
      <c r="AG30" s="1" t="e">
        <f t="shared" si="27"/>
        <v>#REF!</v>
      </c>
    </row>
    <row r="31" spans="1:33" ht="12.75" customHeight="1" x14ac:dyDescent="0.3">
      <c r="AA31" s="1" t="e">
        <f t="shared" ref="AA31:AG31" si="28">IF(AA4=1,"",AA49)</f>
        <v>#REF!</v>
      </c>
      <c r="AB31" s="1" t="e">
        <f t="shared" si="28"/>
        <v>#REF!</v>
      </c>
      <c r="AC31" s="1" t="e">
        <f t="shared" si="28"/>
        <v>#REF!</v>
      </c>
      <c r="AD31" s="1" t="e">
        <f t="shared" si="28"/>
        <v>#REF!</v>
      </c>
      <c r="AE31" s="1" t="e">
        <f t="shared" si="28"/>
        <v>#REF!</v>
      </c>
      <c r="AF31" s="1" t="e">
        <f t="shared" si="28"/>
        <v>#REF!</v>
      </c>
      <c r="AG31" s="1" t="e">
        <f t="shared" si="28"/>
        <v>#REF!</v>
      </c>
    </row>
    <row r="32" spans="1:33" ht="12.75" customHeight="1" x14ac:dyDescent="0.3">
      <c r="AA32" s="1" t="e">
        <f t="shared" ref="AA32:AG32" si="29">IF(AA4&gt;0,"mille ","")</f>
        <v>#REF!</v>
      </c>
      <c r="AB32" s="1" t="e">
        <f t="shared" si="29"/>
        <v>#REF!</v>
      </c>
      <c r="AC32" s="1" t="e">
        <f t="shared" si="29"/>
        <v>#REF!</v>
      </c>
      <c r="AD32" s="1" t="e">
        <f t="shared" si="29"/>
        <v>#REF!</v>
      </c>
      <c r="AE32" s="1" t="e">
        <f t="shared" si="29"/>
        <v>#REF!</v>
      </c>
      <c r="AF32" s="1" t="e">
        <f t="shared" si="29"/>
        <v>#REF!</v>
      </c>
      <c r="AG32" s="1" t="e">
        <f t="shared" si="29"/>
        <v>#REF!</v>
      </c>
    </row>
    <row r="33" spans="27:33" ht="12.75" customHeight="1" x14ac:dyDescent="0.3">
      <c r="AA33" s="1" t="e">
        <f t="shared" ref="AA33:AG33" si="30">IF(INT(AA1)=0,"zéro ",IF(AA18=0,"",IF(AA18=1,"",IF(AA18=2,"deux ",IF(AA18=3,"trois ",IF(AA18=4,"quatre ",IF(AA18=5,"cinq ",AA50)))))))</f>
        <v>#REF!</v>
      </c>
      <c r="AB33" s="1" t="e">
        <f t="shared" si="30"/>
        <v>#REF!</v>
      </c>
      <c r="AC33" s="1" t="e">
        <f t="shared" si="30"/>
        <v>#REF!</v>
      </c>
      <c r="AD33" s="1" t="e">
        <f t="shared" si="30"/>
        <v>#REF!</v>
      </c>
      <c r="AE33" s="1" t="e">
        <f t="shared" si="30"/>
        <v>#REF!</v>
      </c>
      <c r="AF33" s="1" t="e">
        <f t="shared" si="30"/>
        <v>#REF!</v>
      </c>
      <c r="AG33" s="1" t="e">
        <f t="shared" si="30"/>
        <v>#REF!</v>
      </c>
    </row>
    <row r="34" spans="27:33" ht="12.75" customHeight="1" x14ac:dyDescent="0.3">
      <c r="AA34" s="1" t="e">
        <f t="shared" ref="AA34:AG34" si="31">IF(AA18=0,"",IF(AA18&lt;2,"cent ",AA51))</f>
        <v>#REF!</v>
      </c>
      <c r="AB34" s="1" t="e">
        <f t="shared" si="31"/>
        <v>#REF!</v>
      </c>
      <c r="AC34" s="1" t="e">
        <f t="shared" si="31"/>
        <v>#REF!</v>
      </c>
      <c r="AD34" s="1" t="e">
        <f t="shared" si="31"/>
        <v>#REF!</v>
      </c>
      <c r="AE34" s="1" t="e">
        <f t="shared" si="31"/>
        <v>#REF!</v>
      </c>
      <c r="AF34" s="1" t="e">
        <f t="shared" si="31"/>
        <v>#REF!</v>
      </c>
      <c r="AG34" s="1" t="e">
        <f t="shared" si="31"/>
        <v>#REF!</v>
      </c>
    </row>
    <row r="35" spans="27:33" ht="12.75" customHeight="1" x14ac:dyDescent="0.3">
      <c r="AA35" s="1" t="e">
        <f t="shared" ref="AA35:AG35" si="32">IF(AA19=1,AA52,IF(AA19=7,AA68,IF(AA19=9,AA83,AA91)))</f>
        <v>#REF!</v>
      </c>
      <c r="AB35" s="1" t="e">
        <f t="shared" si="32"/>
        <v>#REF!</v>
      </c>
      <c r="AC35" s="1" t="e">
        <f t="shared" si="32"/>
        <v>#REF!</v>
      </c>
      <c r="AD35" s="1" t="e">
        <f t="shared" si="32"/>
        <v>#REF!</v>
      </c>
      <c r="AE35" s="1" t="e">
        <f t="shared" si="32"/>
        <v>#REF!</v>
      </c>
      <c r="AF35" s="1" t="e">
        <f t="shared" si="32"/>
        <v>#REF!</v>
      </c>
      <c r="AG35" s="1" t="e">
        <f t="shared" si="32"/>
        <v>#REF!</v>
      </c>
    </row>
    <row r="36" spans="27:33" ht="12.75" customHeight="1" x14ac:dyDescent="0.3">
      <c r="AA36" s="1" t="e">
        <f t="shared" ref="AA36:AG36" si="33">IF(AA10=11,"",IF(AA10=12,"",IF(AA10=13,"",IF(AA10=14,"",IF(AA10=15,"",IF(AA10=16,"",AA53))))))</f>
        <v>#REF!</v>
      </c>
      <c r="AB36" s="1" t="e">
        <f t="shared" si="33"/>
        <v>#REF!</v>
      </c>
      <c r="AC36" s="1" t="e">
        <f t="shared" si="33"/>
        <v>#REF!</v>
      </c>
      <c r="AD36" s="1" t="e">
        <f t="shared" si="33"/>
        <v>#REF!</v>
      </c>
      <c r="AE36" s="1" t="e">
        <f t="shared" si="33"/>
        <v>#REF!</v>
      </c>
      <c r="AF36" s="1" t="e">
        <f t="shared" si="33"/>
        <v>#REF!</v>
      </c>
      <c r="AG36" s="1" t="e">
        <f t="shared" si="33"/>
        <v>#REF!</v>
      </c>
    </row>
    <row r="37" spans="27:33" ht="12.75" customHeight="1" x14ac:dyDescent="0.3">
      <c r="AA37" s="1" t="e">
        <f t="shared" ref="AA37:AG37" si="34">IF(INT(AA1&lt;2),"euro ","euros ")</f>
        <v>#REF!</v>
      </c>
      <c r="AB37" s="1" t="e">
        <f t="shared" si="34"/>
        <v>#REF!</v>
      </c>
      <c r="AC37" s="1" t="e">
        <f t="shared" si="34"/>
        <v>#REF!</v>
      </c>
      <c r="AD37" s="1" t="e">
        <f t="shared" si="34"/>
        <v>#REF!</v>
      </c>
      <c r="AE37" s="1" t="e">
        <f t="shared" si="34"/>
        <v>#REF!</v>
      </c>
      <c r="AF37" s="1" t="e">
        <f t="shared" si="34"/>
        <v>#REF!</v>
      </c>
      <c r="AG37" s="1" t="e">
        <f t="shared" si="34"/>
        <v>#REF!</v>
      </c>
    </row>
    <row r="38" spans="27:33" ht="12.75" customHeight="1" x14ac:dyDescent="0.3">
      <c r="AA38" s="1" t="e">
        <f t="shared" ref="AA38:AG38" si="35">IF(AA6&gt;0,"et ","")</f>
        <v>#REF!</v>
      </c>
      <c r="AB38" s="1" t="e">
        <f t="shared" si="35"/>
        <v>#REF!</v>
      </c>
      <c r="AC38" s="1" t="e">
        <f t="shared" si="35"/>
        <v>#REF!</v>
      </c>
      <c r="AD38" s="1" t="e">
        <f t="shared" si="35"/>
        <v>#REF!</v>
      </c>
      <c r="AE38" s="1" t="e">
        <f t="shared" si="35"/>
        <v>#REF!</v>
      </c>
      <c r="AF38" s="1" t="e">
        <f t="shared" si="35"/>
        <v>#REF!</v>
      </c>
      <c r="AG38" s="1" t="e">
        <f t="shared" si="35"/>
        <v>#REF!</v>
      </c>
    </row>
    <row r="39" spans="27:33" ht="12.75" customHeight="1" x14ac:dyDescent="0.3">
      <c r="AA39" s="1" t="e">
        <f t="shared" ref="AA39:AG39" si="36">IF(AA21=1,AA54,IF(AA21=7,AA70,IF(AA21=9,AA84,AA92)))</f>
        <v>#REF!</v>
      </c>
      <c r="AB39" s="1" t="e">
        <f t="shared" si="36"/>
        <v>#REF!</v>
      </c>
      <c r="AC39" s="1" t="e">
        <f t="shared" si="36"/>
        <v>#REF!</v>
      </c>
      <c r="AD39" s="1" t="e">
        <f t="shared" si="36"/>
        <v>#REF!</v>
      </c>
      <c r="AE39" s="1" t="e">
        <f t="shared" si="36"/>
        <v>#REF!</v>
      </c>
      <c r="AF39" s="1" t="e">
        <f t="shared" si="36"/>
        <v>#REF!</v>
      </c>
      <c r="AG39" s="1" t="e">
        <f t="shared" si="36"/>
        <v>#REF!</v>
      </c>
    </row>
    <row r="40" spans="27:33" ht="12.75" customHeight="1" x14ac:dyDescent="0.3">
      <c r="AA40" s="1" t="e">
        <f t="shared" ref="AA40:AG40" si="37">IF(AA11=11,"",IF(AA11=12,"",IF(AA11=13,"",IF(AA11=14,"",IF(AA11=15,"",IF(AA11=16,"",AA55))))))</f>
        <v>#REF!</v>
      </c>
      <c r="AB40" s="1" t="e">
        <f t="shared" si="37"/>
        <v>#REF!</v>
      </c>
      <c r="AC40" s="1" t="e">
        <f t="shared" si="37"/>
        <v>#REF!</v>
      </c>
      <c r="AD40" s="1" t="e">
        <f t="shared" si="37"/>
        <v>#REF!</v>
      </c>
      <c r="AE40" s="1" t="e">
        <f t="shared" si="37"/>
        <v>#REF!</v>
      </c>
      <c r="AF40" s="1" t="e">
        <f t="shared" si="37"/>
        <v>#REF!</v>
      </c>
      <c r="AG40" s="1" t="e">
        <f t="shared" si="37"/>
        <v>#REF!</v>
      </c>
    </row>
    <row r="41" spans="27:33" ht="12.75" customHeight="1" x14ac:dyDescent="0.3">
      <c r="AA41" s="1" t="e">
        <f t="shared" ref="AA41:AG41" si="38">IF(AA6=0,"",IF(AA6&lt;2,"centime","centimes"))</f>
        <v>#REF!</v>
      </c>
      <c r="AB41" s="1" t="e">
        <f t="shared" si="38"/>
        <v>#REF!</v>
      </c>
      <c r="AC41" s="1" t="e">
        <f t="shared" si="38"/>
        <v>#REF!</v>
      </c>
      <c r="AD41" s="1" t="e">
        <f t="shared" si="38"/>
        <v>#REF!</v>
      </c>
      <c r="AE41" s="1" t="e">
        <f t="shared" si="38"/>
        <v>#REF!</v>
      </c>
      <c r="AF41" s="1" t="e">
        <f t="shared" si="38"/>
        <v>#REF!</v>
      </c>
      <c r="AG41" s="1" t="e">
        <f t="shared" si="38"/>
        <v>#REF!</v>
      </c>
    </row>
    <row r="42" spans="27:33" ht="12.75" customHeight="1" x14ac:dyDescent="0.3">
      <c r="AA42" s="1" t="e">
        <f t="shared" ref="AA42:AG42" si="39">IF(AA3=0," ",IF(AA12=6,"six ",IF(AA12=7,"sept ",IF(AA12=8,"huit ",IF(AA12=9,"neuf ",)))))</f>
        <v>#REF!</v>
      </c>
      <c r="AB42" s="1" t="e">
        <f t="shared" si="39"/>
        <v>#REF!</v>
      </c>
      <c r="AC42" s="1" t="e">
        <f t="shared" si="39"/>
        <v>#REF!</v>
      </c>
      <c r="AD42" s="1" t="e">
        <f t="shared" si="39"/>
        <v>#REF!</v>
      </c>
      <c r="AE42" s="1" t="e">
        <f t="shared" si="39"/>
        <v>#REF!</v>
      </c>
      <c r="AF42" s="1" t="e">
        <f t="shared" si="39"/>
        <v>#REF!</v>
      </c>
      <c r="AG42" s="1" t="e">
        <f t="shared" si="39"/>
        <v>#REF!</v>
      </c>
    </row>
    <row r="43" spans="27:33" ht="12.75" customHeight="1" x14ac:dyDescent="0.3">
      <c r="AA43" s="1" t="e">
        <f t="shared" ref="AA43:AG43" si="40">IF(AA7&gt;0,"cent ", "cents ")</f>
        <v>#REF!</v>
      </c>
      <c r="AB43" s="1" t="e">
        <f t="shared" si="40"/>
        <v>#REF!</v>
      </c>
      <c r="AC43" s="1" t="e">
        <f t="shared" si="40"/>
        <v>#REF!</v>
      </c>
      <c r="AD43" s="1" t="e">
        <f t="shared" si="40"/>
        <v>#REF!</v>
      </c>
      <c r="AE43" s="1" t="e">
        <f t="shared" si="40"/>
        <v>#REF!</v>
      </c>
      <c r="AF43" s="1" t="e">
        <f t="shared" si="40"/>
        <v>#REF!</v>
      </c>
      <c r="AG43" s="1" t="e">
        <f t="shared" si="40"/>
        <v>#REF!</v>
      </c>
    </row>
    <row r="44" spans="27:33" ht="12.75" customHeight="1" x14ac:dyDescent="0.3">
      <c r="AA44" s="1" t="e">
        <f t="shared" ref="AA44:AG44" si="41">IF(AA7=10,"dix ",IF(AA7=11,"onze ",IF(AA7=12,"douze ",IF(AA7=13,"treize ",IF(AA7=14,"quatorze ",IF(AA7=15,"quinze ",AA56))))))</f>
        <v>#REF!</v>
      </c>
      <c r="AB44" s="1" t="e">
        <f t="shared" si="41"/>
        <v>#REF!</v>
      </c>
      <c r="AC44" s="1" t="e">
        <f t="shared" si="41"/>
        <v>#REF!</v>
      </c>
      <c r="AD44" s="1" t="e">
        <f t="shared" si="41"/>
        <v>#REF!</v>
      </c>
      <c r="AE44" s="1" t="e">
        <f t="shared" si="41"/>
        <v>#REF!</v>
      </c>
      <c r="AF44" s="1" t="e">
        <f t="shared" si="41"/>
        <v>#REF!</v>
      </c>
      <c r="AG44" s="1" t="e">
        <f t="shared" si="41"/>
        <v>#REF!</v>
      </c>
    </row>
    <row r="45" spans="27:33" ht="12.75" customHeight="1" x14ac:dyDescent="0.3">
      <c r="AA45" s="1" t="e">
        <f t="shared" ref="AA45:AG45" si="42">IF(AA7=17,"",IF(AA7=18,"",IF(AA7=19,"",AA57)))</f>
        <v>#REF!</v>
      </c>
      <c r="AB45" s="1" t="e">
        <f t="shared" si="42"/>
        <v>#REF!</v>
      </c>
      <c r="AC45" s="1" t="e">
        <f t="shared" si="42"/>
        <v>#REF!</v>
      </c>
      <c r="AD45" s="1" t="e">
        <f t="shared" si="42"/>
        <v>#REF!</v>
      </c>
      <c r="AE45" s="1" t="e">
        <f t="shared" si="42"/>
        <v>#REF!</v>
      </c>
      <c r="AF45" s="1" t="e">
        <f t="shared" si="42"/>
        <v>#REF!</v>
      </c>
      <c r="AG45" s="1" t="e">
        <f t="shared" si="42"/>
        <v>#REF!</v>
      </c>
    </row>
    <row r="46" spans="27:33" ht="12.75" customHeight="1" x14ac:dyDescent="0.3">
      <c r="AA46" s="1" t="e">
        <f t="shared" ref="AA46:AG46" si="43">IF(AA15=6,"six ",IF(AA15=7,"sept ",IF(AA15=8,"huit ",IF(AA15=9,"neuf ",))))</f>
        <v>#REF!</v>
      </c>
      <c r="AB46" s="1" t="e">
        <f t="shared" si="43"/>
        <v>#REF!</v>
      </c>
      <c r="AC46" s="1" t="e">
        <f t="shared" si="43"/>
        <v>#REF!</v>
      </c>
      <c r="AD46" s="1" t="e">
        <f t="shared" si="43"/>
        <v>#REF!</v>
      </c>
      <c r="AE46" s="1" t="e">
        <f t="shared" si="43"/>
        <v>#REF!</v>
      </c>
      <c r="AF46" s="1" t="e">
        <f t="shared" si="43"/>
        <v>#REF!</v>
      </c>
      <c r="AG46" s="1" t="e">
        <f t="shared" si="43"/>
        <v>#REF!</v>
      </c>
    </row>
    <row r="47" spans="27:33" ht="12.75" customHeight="1" x14ac:dyDescent="0.3">
      <c r="AA47" s="1" t="e">
        <f t="shared" ref="AA47:AG47" si="44">IF(AA9&gt;0,"cent ", "cents ")</f>
        <v>#REF!</v>
      </c>
      <c r="AB47" s="1" t="e">
        <f t="shared" si="44"/>
        <v>#REF!</v>
      </c>
      <c r="AC47" s="1" t="e">
        <f t="shared" si="44"/>
        <v>#REF!</v>
      </c>
      <c r="AD47" s="1" t="e">
        <f t="shared" si="44"/>
        <v>#REF!</v>
      </c>
      <c r="AE47" s="1" t="e">
        <f t="shared" si="44"/>
        <v>#REF!</v>
      </c>
      <c r="AF47" s="1" t="e">
        <f t="shared" si="44"/>
        <v>#REF!</v>
      </c>
      <c r="AG47" s="1" t="e">
        <f t="shared" si="44"/>
        <v>#REF!</v>
      </c>
    </row>
    <row r="48" spans="27:33" ht="12.75" customHeight="1" x14ac:dyDescent="0.3">
      <c r="AA48" s="1" t="e">
        <f t="shared" ref="AA48:AG48" si="45">IF(AA9=10,"dix ",IF(AA9=11,"onze ",IF(AA9=12,"douze ",IF(AA9=13,"treize ",IF(AA9=14,"quatorze ",IF(AA9=15,"quinze ",AA58))))))</f>
        <v>#REF!</v>
      </c>
      <c r="AB48" s="1" t="e">
        <f t="shared" si="45"/>
        <v>#REF!</v>
      </c>
      <c r="AC48" s="1" t="e">
        <f t="shared" si="45"/>
        <v>#REF!</v>
      </c>
      <c r="AD48" s="1" t="e">
        <f t="shared" si="45"/>
        <v>#REF!</v>
      </c>
      <c r="AE48" s="1" t="e">
        <f t="shared" si="45"/>
        <v>#REF!</v>
      </c>
      <c r="AF48" s="1" t="e">
        <f t="shared" si="45"/>
        <v>#REF!</v>
      </c>
      <c r="AG48" s="1" t="e">
        <f t="shared" si="45"/>
        <v>#REF!</v>
      </c>
    </row>
    <row r="49" spans="27:33" ht="12.75" customHeight="1" x14ac:dyDescent="0.3">
      <c r="AA49" s="1" t="e">
        <f t="shared" ref="AA49:AG49" si="46">IF(AA9=11,"",IF(AA9=12,"",IF(AA9=13,"",IF(AA9=14,"",IF(AA9=15,"",IF(AA9=16,"",AA59))))))</f>
        <v>#REF!</v>
      </c>
      <c r="AB49" s="1" t="e">
        <f t="shared" si="46"/>
        <v>#REF!</v>
      </c>
      <c r="AC49" s="1" t="e">
        <f t="shared" si="46"/>
        <v>#REF!</v>
      </c>
      <c r="AD49" s="1" t="e">
        <f t="shared" si="46"/>
        <v>#REF!</v>
      </c>
      <c r="AE49" s="1" t="e">
        <f t="shared" si="46"/>
        <v>#REF!</v>
      </c>
      <c r="AF49" s="1" t="e">
        <f t="shared" si="46"/>
        <v>#REF!</v>
      </c>
      <c r="AG49" s="1" t="e">
        <f t="shared" si="46"/>
        <v>#REF!</v>
      </c>
    </row>
    <row r="50" spans="27:33" ht="12.75" customHeight="1" x14ac:dyDescent="0.3">
      <c r="AA50" s="1" t="e">
        <f t="shared" ref="AA50:AG50" si="47">IF(AA18=6,"six ",IF(AA18=7,"sept ",IF(AA18=8,"huit ",IF(AA18=9,"neuf ",))))</f>
        <v>#REF!</v>
      </c>
      <c r="AB50" s="1" t="e">
        <f t="shared" si="47"/>
        <v>#REF!</v>
      </c>
      <c r="AC50" s="1" t="e">
        <f t="shared" si="47"/>
        <v>#REF!</v>
      </c>
      <c r="AD50" s="1" t="e">
        <f t="shared" si="47"/>
        <v>#REF!</v>
      </c>
      <c r="AE50" s="1" t="e">
        <f t="shared" si="47"/>
        <v>#REF!</v>
      </c>
      <c r="AF50" s="1" t="e">
        <f t="shared" si="47"/>
        <v>#REF!</v>
      </c>
      <c r="AG50" s="1" t="e">
        <f t="shared" si="47"/>
        <v>#REF!</v>
      </c>
    </row>
    <row r="51" spans="27:33" ht="12.75" customHeight="1" x14ac:dyDescent="0.3">
      <c r="AA51" s="1" t="e">
        <f t="shared" ref="AA51:AG51" si="48">IF(AA10&gt;0,"cent ", "cents ")</f>
        <v>#REF!</v>
      </c>
      <c r="AB51" s="1" t="e">
        <f t="shared" si="48"/>
        <v>#REF!</v>
      </c>
      <c r="AC51" s="1" t="e">
        <f t="shared" si="48"/>
        <v>#REF!</v>
      </c>
      <c r="AD51" s="1" t="e">
        <f t="shared" si="48"/>
        <v>#REF!</v>
      </c>
      <c r="AE51" s="1" t="e">
        <f t="shared" si="48"/>
        <v>#REF!</v>
      </c>
      <c r="AF51" s="1" t="e">
        <f t="shared" si="48"/>
        <v>#REF!</v>
      </c>
      <c r="AG51" s="1" t="e">
        <f t="shared" si="48"/>
        <v>#REF!</v>
      </c>
    </row>
    <row r="52" spans="27:33" ht="12.75" customHeight="1" x14ac:dyDescent="0.3">
      <c r="AA52" s="1" t="e">
        <f t="shared" ref="AA52:AG52" si="49">IF(AA10=10,"dix ",IF(AA10=11,"onze ",IF(AA10=12,"douze ",IF(AA10=13,"treize ",IF(AA10=14,"quatorze ",IF(AA10=15,"quinze ",AA60))))))</f>
        <v>#REF!</v>
      </c>
      <c r="AB52" s="1" t="e">
        <f t="shared" si="49"/>
        <v>#REF!</v>
      </c>
      <c r="AC52" s="1" t="e">
        <f t="shared" si="49"/>
        <v>#REF!</v>
      </c>
      <c r="AD52" s="1" t="e">
        <f t="shared" si="49"/>
        <v>#REF!</v>
      </c>
      <c r="AE52" s="1" t="e">
        <f t="shared" si="49"/>
        <v>#REF!</v>
      </c>
      <c r="AF52" s="1" t="e">
        <f t="shared" si="49"/>
        <v>#REF!</v>
      </c>
      <c r="AG52" s="1" t="e">
        <f t="shared" si="49"/>
        <v>#REF!</v>
      </c>
    </row>
    <row r="53" spans="27:33" ht="12.75" customHeight="1" x14ac:dyDescent="0.3">
      <c r="AA53" s="1" t="e">
        <f t="shared" ref="AA53:AG53" si="50">IF(AA10=17,"",IF(AA10=18,"",IF(AA10=19,"",AA61)))</f>
        <v>#REF!</v>
      </c>
      <c r="AB53" s="1" t="e">
        <f t="shared" si="50"/>
        <v>#REF!</v>
      </c>
      <c r="AC53" s="1" t="e">
        <f t="shared" si="50"/>
        <v>#REF!</v>
      </c>
      <c r="AD53" s="1" t="e">
        <f t="shared" si="50"/>
        <v>#REF!</v>
      </c>
      <c r="AE53" s="1" t="e">
        <f t="shared" si="50"/>
        <v>#REF!</v>
      </c>
      <c r="AF53" s="1" t="e">
        <f t="shared" si="50"/>
        <v>#REF!</v>
      </c>
      <c r="AG53" s="1" t="e">
        <f t="shared" si="50"/>
        <v>#REF!</v>
      </c>
    </row>
    <row r="54" spans="27:33" ht="12.75" customHeight="1" x14ac:dyDescent="0.3">
      <c r="AA54" s="1" t="e">
        <f t="shared" ref="AA54:AG54" si="51">IF(AA11=10,"dix ",IF(AA11=11,"onze ",IF(AA11=12,"douze ",IF(AA11=13,"treize ",IF(AA11=14,"quatorze ",IF(AA11=15,"quinze ",AA62))))))</f>
        <v>#REF!</v>
      </c>
      <c r="AB54" s="1" t="e">
        <f t="shared" si="51"/>
        <v>#REF!</v>
      </c>
      <c r="AC54" s="1" t="e">
        <f t="shared" si="51"/>
        <v>#REF!</v>
      </c>
      <c r="AD54" s="1" t="e">
        <f t="shared" si="51"/>
        <v>#REF!</v>
      </c>
      <c r="AE54" s="1" t="e">
        <f t="shared" si="51"/>
        <v>#REF!</v>
      </c>
      <c r="AF54" s="1" t="e">
        <f t="shared" si="51"/>
        <v>#REF!</v>
      </c>
      <c r="AG54" s="1" t="e">
        <f t="shared" si="51"/>
        <v>#REF!</v>
      </c>
    </row>
    <row r="55" spans="27:33" ht="12.75" customHeight="1" x14ac:dyDescent="0.3">
      <c r="AA55" s="1" t="e">
        <f t="shared" ref="AA55:AG55" si="52">IF(AA11=17,"",IF(AA11=18,"",IF(AA11=19,"",AA63)))</f>
        <v>#REF!</v>
      </c>
      <c r="AB55" s="1" t="e">
        <f t="shared" si="52"/>
        <v>#REF!</v>
      </c>
      <c r="AC55" s="1" t="e">
        <f t="shared" si="52"/>
        <v>#REF!</v>
      </c>
      <c r="AD55" s="1" t="e">
        <f t="shared" si="52"/>
        <v>#REF!</v>
      </c>
      <c r="AE55" s="1" t="e">
        <f t="shared" si="52"/>
        <v>#REF!</v>
      </c>
      <c r="AF55" s="1" t="e">
        <f t="shared" si="52"/>
        <v>#REF!</v>
      </c>
      <c r="AG55" s="1" t="e">
        <f t="shared" si="52"/>
        <v>#REF!</v>
      </c>
    </row>
    <row r="56" spans="27:33" ht="12.75" customHeight="1" x14ac:dyDescent="0.3">
      <c r="AA56" s="1" t="e">
        <f t="shared" ref="AA56:AG56" si="53">IF(AA7=16,"seize ",IF(AA7=17,"dix-sept ",IF(AA7=18,"dix-huit ",IF(AA7=19,"dix-neuf ",AA64))))</f>
        <v>#REF!</v>
      </c>
      <c r="AB56" s="1" t="e">
        <f t="shared" si="53"/>
        <v>#REF!</v>
      </c>
      <c r="AC56" s="1" t="e">
        <f t="shared" si="53"/>
        <v>#REF!</v>
      </c>
      <c r="AD56" s="1" t="e">
        <f t="shared" si="53"/>
        <v>#REF!</v>
      </c>
      <c r="AE56" s="1" t="e">
        <f t="shared" si="53"/>
        <v>#REF!</v>
      </c>
      <c r="AF56" s="1" t="e">
        <f t="shared" si="53"/>
        <v>#REF!</v>
      </c>
      <c r="AG56" s="1" t="e">
        <f t="shared" si="53"/>
        <v>#REF!</v>
      </c>
    </row>
    <row r="57" spans="27:33" ht="12.75" customHeight="1" x14ac:dyDescent="0.3">
      <c r="AA57" s="1" t="e">
        <f t="shared" ref="AA57:AG57" si="54">IF(AA7=21,"et un ",IF(AA7=31,"et un ",IF(AA7=41,"et un ",IF(AA7=51,"et un ",IF(AA7=61,"et un ",AA65)))))</f>
        <v>#REF!</v>
      </c>
      <c r="AB57" s="1" t="e">
        <f t="shared" si="54"/>
        <v>#REF!</v>
      </c>
      <c r="AC57" s="1" t="e">
        <f t="shared" si="54"/>
        <v>#REF!</v>
      </c>
      <c r="AD57" s="1" t="e">
        <f t="shared" si="54"/>
        <v>#REF!</v>
      </c>
      <c r="AE57" s="1" t="e">
        <f t="shared" si="54"/>
        <v>#REF!</v>
      </c>
      <c r="AF57" s="1" t="e">
        <f t="shared" si="54"/>
        <v>#REF!</v>
      </c>
      <c r="AG57" s="1" t="e">
        <f t="shared" si="54"/>
        <v>#REF!</v>
      </c>
    </row>
    <row r="58" spans="27:33" ht="12.75" customHeight="1" x14ac:dyDescent="0.3">
      <c r="AA58" s="1" t="e">
        <f t="shared" ref="AA58:AG58" si="55">IF(AA9=16,"seize ",IF(AA9=17,"dix-sept ",IF(AA9=18,"dix-huit ",IF(AA9=19,"dix-neuf ",AA66))))</f>
        <v>#REF!</v>
      </c>
      <c r="AB58" s="1" t="e">
        <f t="shared" si="55"/>
        <v>#REF!</v>
      </c>
      <c r="AC58" s="1" t="e">
        <f t="shared" si="55"/>
        <v>#REF!</v>
      </c>
      <c r="AD58" s="1" t="e">
        <f t="shared" si="55"/>
        <v>#REF!</v>
      </c>
      <c r="AE58" s="1" t="e">
        <f t="shared" si="55"/>
        <v>#REF!</v>
      </c>
      <c r="AF58" s="1" t="e">
        <f t="shared" si="55"/>
        <v>#REF!</v>
      </c>
      <c r="AG58" s="1" t="e">
        <f t="shared" si="55"/>
        <v>#REF!</v>
      </c>
    </row>
    <row r="59" spans="27:33" ht="12.75" customHeight="1" x14ac:dyDescent="0.3">
      <c r="AA59" s="1" t="e">
        <f t="shared" ref="AA59:AG59" si="56">IF(AA9=17,"",IF(AA9=18,"",IF(AA9=19,"",AA67)))</f>
        <v>#REF!</v>
      </c>
      <c r="AB59" s="1" t="e">
        <f t="shared" si="56"/>
        <v>#REF!</v>
      </c>
      <c r="AC59" s="1" t="e">
        <f t="shared" si="56"/>
        <v>#REF!</v>
      </c>
      <c r="AD59" s="1" t="e">
        <f t="shared" si="56"/>
        <v>#REF!</v>
      </c>
      <c r="AE59" s="1" t="e">
        <f t="shared" si="56"/>
        <v>#REF!</v>
      </c>
      <c r="AF59" s="1" t="e">
        <f t="shared" si="56"/>
        <v>#REF!</v>
      </c>
      <c r="AG59" s="1" t="e">
        <f t="shared" si="56"/>
        <v>#REF!</v>
      </c>
    </row>
    <row r="60" spans="27:33" ht="12.75" customHeight="1" x14ac:dyDescent="0.3">
      <c r="AA60" s="1" t="e">
        <f t="shared" ref="AA60:AG60" si="57">IF(AA10=16,"seize ",IF(AA10=17,"dix-sept ",IF(AA10=18,"dix-huit ",IF(AA10=19,"dix-neuf ",AA68))))</f>
        <v>#REF!</v>
      </c>
      <c r="AB60" s="1" t="e">
        <f t="shared" si="57"/>
        <v>#REF!</v>
      </c>
      <c r="AC60" s="1" t="e">
        <f t="shared" si="57"/>
        <v>#REF!</v>
      </c>
      <c r="AD60" s="1" t="e">
        <f t="shared" si="57"/>
        <v>#REF!</v>
      </c>
      <c r="AE60" s="1" t="e">
        <f t="shared" si="57"/>
        <v>#REF!</v>
      </c>
      <c r="AF60" s="1" t="e">
        <f t="shared" si="57"/>
        <v>#REF!</v>
      </c>
      <c r="AG60" s="1" t="e">
        <f t="shared" si="57"/>
        <v>#REF!</v>
      </c>
    </row>
    <row r="61" spans="27:33" ht="12.75" customHeight="1" x14ac:dyDescent="0.3">
      <c r="AA61" s="1" t="e">
        <f t="shared" ref="AA61:AG61" si="58">IF(AA10=21,"et un ",IF(AA10=31,"et un ",IF(AA10=41,"et un ",IF(AA10=51,"et un ",IF(AA10=61,"et un ",AA69)))))</f>
        <v>#REF!</v>
      </c>
      <c r="AB61" s="1" t="e">
        <f t="shared" si="58"/>
        <v>#REF!</v>
      </c>
      <c r="AC61" s="1" t="e">
        <f t="shared" si="58"/>
        <v>#REF!</v>
      </c>
      <c r="AD61" s="1" t="e">
        <f t="shared" si="58"/>
        <v>#REF!</v>
      </c>
      <c r="AE61" s="1" t="e">
        <f t="shared" si="58"/>
        <v>#REF!</v>
      </c>
      <c r="AF61" s="1" t="e">
        <f t="shared" si="58"/>
        <v>#REF!</v>
      </c>
      <c r="AG61" s="1" t="e">
        <f t="shared" si="58"/>
        <v>#REF!</v>
      </c>
    </row>
    <row r="62" spans="27:33" ht="12.75" customHeight="1" x14ac:dyDescent="0.3">
      <c r="AA62" s="1" t="e">
        <f t="shared" ref="AA62:AG62" si="59">IF(AA11=16,"seize ",IF(AA11=17,"dix-sept ",IF(AA11=18,"dix-huit ",IF(AA11=19,"dix-neuf ",AA70))))</f>
        <v>#REF!</v>
      </c>
      <c r="AB62" s="1" t="e">
        <f t="shared" si="59"/>
        <v>#REF!</v>
      </c>
      <c r="AC62" s="1" t="e">
        <f t="shared" si="59"/>
        <v>#REF!</v>
      </c>
      <c r="AD62" s="1" t="e">
        <f t="shared" si="59"/>
        <v>#REF!</v>
      </c>
      <c r="AE62" s="1" t="e">
        <f t="shared" si="59"/>
        <v>#REF!</v>
      </c>
      <c r="AF62" s="1" t="e">
        <f t="shared" si="59"/>
        <v>#REF!</v>
      </c>
      <c r="AG62" s="1" t="e">
        <f t="shared" si="59"/>
        <v>#REF!</v>
      </c>
    </row>
    <row r="63" spans="27:33" ht="12.75" customHeight="1" x14ac:dyDescent="0.3">
      <c r="AA63" s="1" t="e">
        <f t="shared" ref="AA63:AG63" si="60">IF(AA11=21,"et un ",IF(AA11=31,"et un ",IF(AA11=41,"et un ",IF(AA11=51,"et un ",IF(AA11=61,"et un ",AA71)))))</f>
        <v>#REF!</v>
      </c>
      <c r="AB63" s="1" t="e">
        <f t="shared" si="60"/>
        <v>#REF!</v>
      </c>
      <c r="AC63" s="1" t="e">
        <f t="shared" si="60"/>
        <v>#REF!</v>
      </c>
      <c r="AD63" s="1" t="e">
        <f t="shared" si="60"/>
        <v>#REF!</v>
      </c>
      <c r="AE63" s="1" t="e">
        <f t="shared" si="60"/>
        <v>#REF!</v>
      </c>
      <c r="AF63" s="1" t="e">
        <f t="shared" si="60"/>
        <v>#REF!</v>
      </c>
      <c r="AG63" s="1" t="e">
        <f t="shared" si="60"/>
        <v>#REF!</v>
      </c>
    </row>
    <row r="64" spans="27:33" ht="12.75" customHeight="1" x14ac:dyDescent="0.3">
      <c r="AA64" s="1" t="e">
        <f t="shared" ref="AA64:AG64" si="61">IF(AA7=70,"soixante-dix ",IF(AA7=71,"soixante et onze ",IF(AA7=72,"soixante-douze ",IF(AA7=73,"soixante-treize ",IF(AA7=74,"soixante-quatorze ",IF(AA7=75,"soixante-quinze ",AA72))))))</f>
        <v>#REF!</v>
      </c>
      <c r="AB64" s="1" t="e">
        <f t="shared" si="61"/>
        <v>#REF!</v>
      </c>
      <c r="AC64" s="1" t="e">
        <f t="shared" si="61"/>
        <v>#REF!</v>
      </c>
      <c r="AD64" s="1" t="e">
        <f t="shared" si="61"/>
        <v>#REF!</v>
      </c>
      <c r="AE64" s="1" t="e">
        <f t="shared" si="61"/>
        <v>#REF!</v>
      </c>
      <c r="AF64" s="1" t="e">
        <f t="shared" si="61"/>
        <v>#REF!</v>
      </c>
      <c r="AG64" s="1" t="e">
        <f t="shared" si="61"/>
        <v>#REF!</v>
      </c>
    </row>
    <row r="65" spans="27:33" ht="12.75" customHeight="1" x14ac:dyDescent="0.3">
      <c r="AA65" s="1" t="e">
        <f t="shared" ref="AA65:AG65" si="62">IF(AA13=9,"",IF(AA13=7,"",IF(AA14=0,"",IF(AA14=1,"un ",IF(AA14=2,"deux ",IF(AA14=3,"trois ",IF(AA14=4,"quatre ",IF(AA14=5,"cinq ",AA73))))))))</f>
        <v>#REF!</v>
      </c>
      <c r="AB65" s="1" t="e">
        <f t="shared" si="62"/>
        <v>#REF!</v>
      </c>
      <c r="AC65" s="1" t="e">
        <f t="shared" si="62"/>
        <v>#REF!</v>
      </c>
      <c r="AD65" s="1" t="e">
        <f t="shared" si="62"/>
        <v>#REF!</v>
      </c>
      <c r="AE65" s="1" t="e">
        <f t="shared" si="62"/>
        <v>#REF!</v>
      </c>
      <c r="AF65" s="1" t="e">
        <f t="shared" si="62"/>
        <v>#REF!</v>
      </c>
      <c r="AG65" s="1" t="e">
        <f t="shared" si="62"/>
        <v>#REF!</v>
      </c>
    </row>
    <row r="66" spans="27:33" ht="12.75" customHeight="1" x14ac:dyDescent="0.3">
      <c r="AA66" s="1" t="e">
        <f t="shared" ref="AA66:AG66" si="63">IF(AA9=70,"soixante-dix ",IF(AA9=71,"soixante et onze ",IF(AA9=72,"soixante-douze ",IF(AA9=73,"soixante-treize ",IF(AA9=74,"soixante-quatorze ",IF(AA9=75,"soixante-quinze ",AA74))))))</f>
        <v>#REF!</v>
      </c>
      <c r="AB66" s="1" t="e">
        <f t="shared" si="63"/>
        <v>#REF!</v>
      </c>
      <c r="AC66" s="1" t="e">
        <f t="shared" si="63"/>
        <v>#REF!</v>
      </c>
      <c r="AD66" s="1" t="e">
        <f t="shared" si="63"/>
        <v>#REF!</v>
      </c>
      <c r="AE66" s="1" t="e">
        <f t="shared" si="63"/>
        <v>#REF!</v>
      </c>
      <c r="AF66" s="1" t="e">
        <f t="shared" si="63"/>
        <v>#REF!</v>
      </c>
      <c r="AG66" s="1" t="e">
        <f t="shared" si="63"/>
        <v>#REF!</v>
      </c>
    </row>
    <row r="67" spans="27:33" ht="12.75" customHeight="1" x14ac:dyDescent="0.3">
      <c r="AA67" s="1" t="e">
        <f t="shared" ref="AA67:AG67" si="64">IF(AA9=21,"et un ",IF(AA9=31,"et un ",IF(AA9=41,"et un ",IF(AA9=51,"et un ",IF(AA9=61,"et un ",AA75)))))</f>
        <v>#REF!</v>
      </c>
      <c r="AB67" s="1" t="e">
        <f t="shared" si="64"/>
        <v>#REF!</v>
      </c>
      <c r="AC67" s="1" t="e">
        <f t="shared" si="64"/>
        <v>#REF!</v>
      </c>
      <c r="AD67" s="1" t="e">
        <f t="shared" si="64"/>
        <v>#REF!</v>
      </c>
      <c r="AE67" s="1" t="e">
        <f t="shared" si="64"/>
        <v>#REF!</v>
      </c>
      <c r="AF67" s="1" t="e">
        <f t="shared" si="64"/>
        <v>#REF!</v>
      </c>
      <c r="AG67" s="1" t="e">
        <f t="shared" si="64"/>
        <v>#REF!</v>
      </c>
    </row>
    <row r="68" spans="27:33" ht="12.75" customHeight="1" x14ac:dyDescent="0.3">
      <c r="AA68" s="1" t="e">
        <f t="shared" ref="AA68:AG68" si="65">IF(AA10=70,"soixante-dix ",IF(AA10=71,"soixante et onze ",IF(AA10=72,"soixante-douze ",IF(AA10=73,"soixante-treize ",IF(AA10=74,"soixante-quatorze ",IF(AA10=75,"soixante-quinze ",AA76))))))</f>
        <v>#REF!</v>
      </c>
      <c r="AB68" s="1" t="e">
        <f t="shared" si="65"/>
        <v>#REF!</v>
      </c>
      <c r="AC68" s="1" t="e">
        <f t="shared" si="65"/>
        <v>#REF!</v>
      </c>
      <c r="AD68" s="1" t="e">
        <f t="shared" si="65"/>
        <v>#REF!</v>
      </c>
      <c r="AE68" s="1" t="e">
        <f t="shared" si="65"/>
        <v>#REF!</v>
      </c>
      <c r="AF68" s="1" t="e">
        <f t="shared" si="65"/>
        <v>#REF!</v>
      </c>
      <c r="AG68" s="1" t="e">
        <f t="shared" si="65"/>
        <v>#REF!</v>
      </c>
    </row>
    <row r="69" spans="27:33" ht="12.75" customHeight="1" x14ac:dyDescent="0.3">
      <c r="AA69" s="1" t="e">
        <f t="shared" ref="AA69:AG69" si="66">IF(AA19=9,"",IF(AA19=7,"",IF(AA20=0,"",IF(AA20=1,"un ",IF(AA20=2,"deux ",IF(AA20=3,"trois ",IF(AA20=4,"quatre ",IF(AA20=5,"cinq ",AA77))))))))</f>
        <v>#REF!</v>
      </c>
      <c r="AB69" s="1" t="e">
        <f t="shared" si="66"/>
        <v>#REF!</v>
      </c>
      <c r="AC69" s="1" t="e">
        <f t="shared" si="66"/>
        <v>#REF!</v>
      </c>
      <c r="AD69" s="1" t="e">
        <f t="shared" si="66"/>
        <v>#REF!</v>
      </c>
      <c r="AE69" s="1" t="e">
        <f t="shared" si="66"/>
        <v>#REF!</v>
      </c>
      <c r="AF69" s="1" t="e">
        <f t="shared" si="66"/>
        <v>#REF!</v>
      </c>
      <c r="AG69" s="1" t="e">
        <f t="shared" si="66"/>
        <v>#REF!</v>
      </c>
    </row>
    <row r="70" spans="27:33" ht="12.75" customHeight="1" x14ac:dyDescent="0.3">
      <c r="AA70" s="1" t="e">
        <f t="shared" ref="AA70:AG70" si="67">IF(AA11=70,"soixante-dix ",IF(AA11=71,"soixante et onze ",IF(AA11=72,"soixante-douze ",IF(AA11=73,"soixante-treize ",IF(AA11=74,"soixante-quatorze ",IF(AA11=75,"soixante-quinze ",AA78))))))</f>
        <v>#REF!</v>
      </c>
      <c r="AB70" s="1" t="e">
        <f t="shared" si="67"/>
        <v>#REF!</v>
      </c>
      <c r="AC70" s="1" t="e">
        <f t="shared" si="67"/>
        <v>#REF!</v>
      </c>
      <c r="AD70" s="1" t="e">
        <f t="shared" si="67"/>
        <v>#REF!</v>
      </c>
      <c r="AE70" s="1" t="e">
        <f t="shared" si="67"/>
        <v>#REF!</v>
      </c>
      <c r="AF70" s="1" t="e">
        <f t="shared" si="67"/>
        <v>#REF!</v>
      </c>
      <c r="AG70" s="1" t="e">
        <f t="shared" si="67"/>
        <v>#REF!</v>
      </c>
    </row>
    <row r="71" spans="27:33" ht="12.75" customHeight="1" x14ac:dyDescent="0.3">
      <c r="AA71" s="1" t="e">
        <f t="shared" ref="AA71:AG71" si="68">IF(AA21=9,"",IF(AA21=7,"",IF(AA22=0,"",IF(AA22=1,"un ",IF(AA22=2,"deux ",IF(AA22=3,"trois ",IF(AA22=4,"quatre ",IF(AA22=5,"cinq ",AA79))))))))</f>
        <v>#REF!</v>
      </c>
      <c r="AB71" s="1" t="e">
        <f t="shared" si="68"/>
        <v>#REF!</v>
      </c>
      <c r="AC71" s="1" t="e">
        <f t="shared" si="68"/>
        <v>#REF!</v>
      </c>
      <c r="AD71" s="1" t="e">
        <f t="shared" si="68"/>
        <v>#REF!</v>
      </c>
      <c r="AE71" s="1" t="e">
        <f t="shared" si="68"/>
        <v>#REF!</v>
      </c>
      <c r="AF71" s="1" t="e">
        <f t="shared" si="68"/>
        <v>#REF!</v>
      </c>
      <c r="AG71" s="1" t="e">
        <f t="shared" si="68"/>
        <v>#REF!</v>
      </c>
    </row>
    <row r="72" spans="27:33" ht="12.75" customHeight="1" x14ac:dyDescent="0.3">
      <c r="AA72" s="1" t="e">
        <f t="shared" ref="AA72:AG72" si="69">IF(AA7=76,"soixante-seize ",IF(AA7=77,"soixante-dix-sept ",IF(AA7=78,"soixante-dix-huit ",IF(AA7=79,"soixante-dix-neuf ",AA80))))</f>
        <v>#REF!</v>
      </c>
      <c r="AB72" s="1" t="e">
        <f t="shared" si="69"/>
        <v>#REF!</v>
      </c>
      <c r="AC72" s="1" t="e">
        <f t="shared" si="69"/>
        <v>#REF!</v>
      </c>
      <c r="AD72" s="1" t="e">
        <f t="shared" si="69"/>
        <v>#REF!</v>
      </c>
      <c r="AE72" s="1" t="e">
        <f t="shared" si="69"/>
        <v>#REF!</v>
      </c>
      <c r="AF72" s="1" t="e">
        <f t="shared" si="69"/>
        <v>#REF!</v>
      </c>
      <c r="AG72" s="1" t="e">
        <f t="shared" si="69"/>
        <v>#REF!</v>
      </c>
    </row>
    <row r="73" spans="27:33" ht="12.75" customHeight="1" x14ac:dyDescent="0.3">
      <c r="AA73" s="1" t="e">
        <f t="shared" ref="AA73:AG73" si="70">IF(AA13=9,"",IF(AA14=6,"six ",IF(AA14=7,"sept ",IF(AA14=8,"huit ",IF(AA14=9,"neuf ",)))))</f>
        <v>#REF!</v>
      </c>
      <c r="AB73" s="1" t="e">
        <f t="shared" si="70"/>
        <v>#REF!</v>
      </c>
      <c r="AC73" s="1" t="e">
        <f t="shared" si="70"/>
        <v>#REF!</v>
      </c>
      <c r="AD73" s="1" t="e">
        <f t="shared" si="70"/>
        <v>#REF!</v>
      </c>
      <c r="AE73" s="1" t="e">
        <f t="shared" si="70"/>
        <v>#REF!</v>
      </c>
      <c r="AF73" s="1" t="e">
        <f t="shared" si="70"/>
        <v>#REF!</v>
      </c>
      <c r="AG73" s="1" t="e">
        <f t="shared" si="70"/>
        <v>#REF!</v>
      </c>
    </row>
    <row r="74" spans="27:33" ht="12.75" customHeight="1" x14ac:dyDescent="0.3">
      <c r="AA74" s="1" t="e">
        <f t="shared" ref="AA74:AG74" si="71">IF(AA9=76,"soixante-seize ",IF(AA9=77,"soixante-dix-sept ",IF(AA9=78,"soixante-dix-huit ",IF(AA9=79,"soixante-dix-neuf ",AA81))))</f>
        <v>#REF!</v>
      </c>
      <c r="AB74" s="1" t="e">
        <f t="shared" si="71"/>
        <v>#REF!</v>
      </c>
      <c r="AC74" s="1" t="e">
        <f t="shared" si="71"/>
        <v>#REF!</v>
      </c>
      <c r="AD74" s="1" t="e">
        <f t="shared" si="71"/>
        <v>#REF!</v>
      </c>
      <c r="AE74" s="1" t="e">
        <f t="shared" si="71"/>
        <v>#REF!</v>
      </c>
      <c r="AF74" s="1" t="e">
        <f t="shared" si="71"/>
        <v>#REF!</v>
      </c>
      <c r="AG74" s="1" t="e">
        <f t="shared" si="71"/>
        <v>#REF!</v>
      </c>
    </row>
    <row r="75" spans="27:33" ht="12.75" customHeight="1" x14ac:dyDescent="0.3">
      <c r="AA75" s="1" t="e">
        <f t="shared" ref="AA75:AG75" si="72">IF(AA16=9,"",IF(AA16=7,"",IF(AA17=0,"",IF(AA17=1,"un ",IF(AA17=2,"deux ",IF(AA17=3,"trois ",IF(AA17=4,"quatre ",IF(AA17=5,"cinq ",AA82))))))))</f>
        <v>#REF!</v>
      </c>
      <c r="AB75" s="1" t="e">
        <f t="shared" si="72"/>
        <v>#REF!</v>
      </c>
      <c r="AC75" s="1" t="e">
        <f t="shared" si="72"/>
        <v>#REF!</v>
      </c>
      <c r="AD75" s="1" t="e">
        <f t="shared" si="72"/>
        <v>#REF!</v>
      </c>
      <c r="AE75" s="1" t="e">
        <f t="shared" si="72"/>
        <v>#REF!</v>
      </c>
      <c r="AF75" s="1" t="e">
        <f t="shared" si="72"/>
        <v>#REF!</v>
      </c>
      <c r="AG75" s="1" t="e">
        <f t="shared" si="72"/>
        <v>#REF!</v>
      </c>
    </row>
    <row r="76" spans="27:33" ht="12.75" customHeight="1" x14ac:dyDescent="0.3">
      <c r="AA76" s="1" t="e">
        <f t="shared" ref="AA76:AG76" si="73">IF(AA10=76,"soixante-seize ",IF(AA10=77,"soixante-dix-sept ",IF(AA10=78,"soixante-dix-huit ",IF(AA10=79,"soixante-dix-neuf ",AA83))))</f>
        <v>#REF!</v>
      </c>
      <c r="AB76" s="1" t="e">
        <f t="shared" si="73"/>
        <v>#REF!</v>
      </c>
      <c r="AC76" s="1" t="e">
        <f t="shared" si="73"/>
        <v>#REF!</v>
      </c>
      <c r="AD76" s="1" t="e">
        <f t="shared" si="73"/>
        <v>#REF!</v>
      </c>
      <c r="AE76" s="1" t="e">
        <f t="shared" si="73"/>
        <v>#REF!</v>
      </c>
      <c r="AF76" s="1" t="e">
        <f t="shared" si="73"/>
        <v>#REF!</v>
      </c>
      <c r="AG76" s="1" t="e">
        <f t="shared" si="73"/>
        <v>#REF!</v>
      </c>
    </row>
    <row r="77" spans="27:33" ht="12.75" customHeight="1" x14ac:dyDescent="0.3">
      <c r="AA77" s="1" t="e">
        <f t="shared" ref="AA77:AG77" si="74">IF(AA19=9,"",IF(AA20=6,"six ",IF(AA20=7,"sept ",IF(AA20=8,"huit ",IF(AA20=9,"neuf ",)))))</f>
        <v>#REF!</v>
      </c>
      <c r="AB77" s="1" t="e">
        <f t="shared" si="74"/>
        <v>#REF!</v>
      </c>
      <c r="AC77" s="1" t="e">
        <f t="shared" si="74"/>
        <v>#REF!</v>
      </c>
      <c r="AD77" s="1" t="e">
        <f t="shared" si="74"/>
        <v>#REF!</v>
      </c>
      <c r="AE77" s="1" t="e">
        <f t="shared" si="74"/>
        <v>#REF!</v>
      </c>
      <c r="AF77" s="1" t="e">
        <f t="shared" si="74"/>
        <v>#REF!</v>
      </c>
      <c r="AG77" s="1" t="e">
        <f t="shared" si="74"/>
        <v>#REF!</v>
      </c>
    </row>
    <row r="78" spans="27:33" ht="12.75" customHeight="1" x14ac:dyDescent="0.3">
      <c r="AA78" s="1" t="e">
        <f t="shared" ref="AA78:AG78" si="75">IF(AA11=76,"soixante-seize ",IF(AA11=77,"soixante-dix-sept ",IF(AA11=78,"soixante-dix-huit ",IF(AA11=79,"soixante-dix-neuf ",AA84))))</f>
        <v>#REF!</v>
      </c>
      <c r="AB78" s="1" t="e">
        <f t="shared" si="75"/>
        <v>#REF!</v>
      </c>
      <c r="AC78" s="1" t="e">
        <f t="shared" si="75"/>
        <v>#REF!</v>
      </c>
      <c r="AD78" s="1" t="e">
        <f t="shared" si="75"/>
        <v>#REF!</v>
      </c>
      <c r="AE78" s="1" t="e">
        <f t="shared" si="75"/>
        <v>#REF!</v>
      </c>
      <c r="AF78" s="1" t="e">
        <f t="shared" si="75"/>
        <v>#REF!</v>
      </c>
      <c r="AG78" s="1" t="e">
        <f t="shared" si="75"/>
        <v>#REF!</v>
      </c>
    </row>
    <row r="79" spans="27:33" ht="12.75" customHeight="1" x14ac:dyDescent="0.3">
      <c r="AA79" s="1" t="e">
        <f t="shared" ref="AA79:AG79" si="76">IF(AA21=9,"",IF(AA22=6,"six ",IF(AA22=7,"sept ",IF(AA22=8,"huit ",IF(AA22=9,"neuf ",)))))</f>
        <v>#REF!</v>
      </c>
      <c r="AB79" s="1" t="e">
        <f t="shared" si="76"/>
        <v>#REF!</v>
      </c>
      <c r="AC79" s="1" t="e">
        <f t="shared" si="76"/>
        <v>#REF!</v>
      </c>
      <c r="AD79" s="1" t="e">
        <f t="shared" si="76"/>
        <v>#REF!</v>
      </c>
      <c r="AE79" s="1" t="e">
        <f t="shared" si="76"/>
        <v>#REF!</v>
      </c>
      <c r="AF79" s="1" t="e">
        <f t="shared" si="76"/>
        <v>#REF!</v>
      </c>
      <c r="AG79" s="1" t="e">
        <f t="shared" si="76"/>
        <v>#REF!</v>
      </c>
    </row>
    <row r="80" spans="27:33" ht="12.75" customHeight="1" x14ac:dyDescent="0.3">
      <c r="AA80" s="1" t="e">
        <f t="shared" ref="AA80:AG80" si="77">IF(AA7=90,"quatre-vingt-dix ",IF(AA7=91,"quatre-vingt-onze ",IF(AA7=92,"quatre-vingt-douze ",IF(AA7=93,"quatre-vingt-treize ",IF(AA7=94,"quatre-vingt-quatorze ",IF(AA7=95,"quatre-vingt-quinze ",AA85))))))</f>
        <v>#REF!</v>
      </c>
      <c r="AB80" s="1" t="e">
        <f t="shared" si="77"/>
        <v>#REF!</v>
      </c>
      <c r="AC80" s="1" t="e">
        <f t="shared" si="77"/>
        <v>#REF!</v>
      </c>
      <c r="AD80" s="1" t="e">
        <f t="shared" si="77"/>
        <v>#REF!</v>
      </c>
      <c r="AE80" s="1" t="e">
        <f t="shared" si="77"/>
        <v>#REF!</v>
      </c>
      <c r="AF80" s="1" t="e">
        <f t="shared" si="77"/>
        <v>#REF!</v>
      </c>
      <c r="AG80" s="1" t="e">
        <f t="shared" si="77"/>
        <v>#REF!</v>
      </c>
    </row>
    <row r="81" spans="27:33" ht="12.75" customHeight="1" x14ac:dyDescent="0.3">
      <c r="AA81" s="1" t="e">
        <f t="shared" ref="AA81:AG81" si="78">IF(AA9=90,"quatre-vingt-dix ",IF(AA9=91,"quatre-vingt-onze ",IF(AA9=92,"quatre-vingt-douze ",IF(AA9=93,"quatre-vingt-treize ",IF(AA9=94,"quatre-vingt-quatorze ",IF(AA9=95,"quatre-vingt-quinze ",AA86))))))</f>
        <v>#REF!</v>
      </c>
      <c r="AB81" s="1" t="e">
        <f t="shared" si="78"/>
        <v>#REF!</v>
      </c>
      <c r="AC81" s="1" t="e">
        <f t="shared" si="78"/>
        <v>#REF!</v>
      </c>
      <c r="AD81" s="1" t="e">
        <f t="shared" si="78"/>
        <v>#REF!</v>
      </c>
      <c r="AE81" s="1" t="e">
        <f t="shared" si="78"/>
        <v>#REF!</v>
      </c>
      <c r="AF81" s="1" t="e">
        <f t="shared" si="78"/>
        <v>#REF!</v>
      </c>
      <c r="AG81" s="1" t="e">
        <f t="shared" si="78"/>
        <v>#REF!</v>
      </c>
    </row>
    <row r="82" spans="27:33" ht="12.75" customHeight="1" x14ac:dyDescent="0.3">
      <c r="AA82" s="1" t="e">
        <f t="shared" ref="AA82:AG82" si="79">IF(AA16=9,"",IF(AA17=6,"six ",IF(AA17=7,"sept ",IF(AA17=8,"huit ",IF(AA17=9,"neuf ",)))))</f>
        <v>#REF!</v>
      </c>
      <c r="AB82" s="1" t="e">
        <f t="shared" si="79"/>
        <v>#REF!</v>
      </c>
      <c r="AC82" s="1" t="e">
        <f t="shared" si="79"/>
        <v>#REF!</v>
      </c>
      <c r="AD82" s="1" t="e">
        <f t="shared" si="79"/>
        <v>#REF!</v>
      </c>
      <c r="AE82" s="1" t="e">
        <f t="shared" si="79"/>
        <v>#REF!</v>
      </c>
      <c r="AF82" s="1" t="e">
        <f t="shared" si="79"/>
        <v>#REF!</v>
      </c>
      <c r="AG82" s="1" t="e">
        <f t="shared" si="79"/>
        <v>#REF!</v>
      </c>
    </row>
    <row r="83" spans="27:33" ht="12.75" customHeight="1" x14ac:dyDescent="0.3">
      <c r="AA83" s="1" t="e">
        <f t="shared" ref="AA83:AG84" si="80">IF(AA10=90,"quatre-vingt-dix ",IF(AA10=91,"quatre-vingt-onze ",IF(AA10=92,"quatre-vingt-douze ",IF(AA10=93,"quatre-vingt-treize ",IF(AA10=94,"quatre-vingt-quatorze ",IF(AA10=95,"quatre-vingt-quinze ",AA87))))))</f>
        <v>#REF!</v>
      </c>
      <c r="AB83" s="1" t="e">
        <f t="shared" si="80"/>
        <v>#REF!</v>
      </c>
      <c r="AC83" s="1" t="e">
        <f t="shared" si="80"/>
        <v>#REF!</v>
      </c>
      <c r="AD83" s="1" t="e">
        <f t="shared" si="80"/>
        <v>#REF!</v>
      </c>
      <c r="AE83" s="1" t="e">
        <f t="shared" si="80"/>
        <v>#REF!</v>
      </c>
      <c r="AF83" s="1" t="e">
        <f t="shared" si="80"/>
        <v>#REF!</v>
      </c>
      <c r="AG83" s="1" t="e">
        <f t="shared" si="80"/>
        <v>#REF!</v>
      </c>
    </row>
    <row r="84" spans="27:33" ht="12.75" customHeight="1" x14ac:dyDescent="0.3">
      <c r="AA84" s="1" t="e">
        <f t="shared" si="80"/>
        <v>#REF!</v>
      </c>
      <c r="AB84" s="1" t="e">
        <f t="shared" si="80"/>
        <v>#REF!</v>
      </c>
      <c r="AC84" s="1" t="e">
        <f t="shared" si="80"/>
        <v>#REF!</v>
      </c>
      <c r="AD84" s="1" t="e">
        <f t="shared" si="80"/>
        <v>#REF!</v>
      </c>
      <c r="AE84" s="1" t="e">
        <f t="shared" si="80"/>
        <v>#REF!</v>
      </c>
      <c r="AF84" s="1" t="e">
        <f t="shared" si="80"/>
        <v>#REF!</v>
      </c>
      <c r="AG84" s="1" t="e">
        <f t="shared" si="80"/>
        <v>#REF!</v>
      </c>
    </row>
    <row r="85" spans="27:33" ht="12.75" customHeight="1" x14ac:dyDescent="0.3">
      <c r="AA85" s="1" t="e">
        <f t="shared" ref="AA85:AG85" si="81">IF(AA7=96,"quatre-vingt-seize ",IF(AA7=97,"quatre-vingt-dix-sept ",IF(AA7=98,"quatre-vingt-dix-huit ",IF(AA7=99,"quatre-vingt-dix-neuf ",AA89))))</f>
        <v>#REF!</v>
      </c>
      <c r="AB85" s="1" t="e">
        <f t="shared" si="81"/>
        <v>#REF!</v>
      </c>
      <c r="AC85" s="1" t="e">
        <f t="shared" si="81"/>
        <v>#REF!</v>
      </c>
      <c r="AD85" s="1" t="e">
        <f t="shared" si="81"/>
        <v>#REF!</v>
      </c>
      <c r="AE85" s="1" t="e">
        <f t="shared" si="81"/>
        <v>#REF!</v>
      </c>
      <c r="AF85" s="1" t="e">
        <f t="shared" si="81"/>
        <v>#REF!</v>
      </c>
      <c r="AG85" s="1" t="e">
        <f t="shared" si="81"/>
        <v>#REF!</v>
      </c>
    </row>
    <row r="86" spans="27:33" ht="12.75" customHeight="1" x14ac:dyDescent="0.3">
      <c r="AA86" s="1" t="e">
        <f t="shared" ref="AA86:AG88" si="82">IF(AA9=96,"quatre-vingt-seize ",IF(AA9=97,"quatre-vingt-dix-sept ",IF(AA9=98,"quatre-vingt-dix-huit ",IF(AA9=99,"quatre-vingt-dix-neuf ",AA90))))</f>
        <v>#REF!</v>
      </c>
      <c r="AB86" s="1" t="e">
        <f t="shared" si="82"/>
        <v>#REF!</v>
      </c>
      <c r="AC86" s="1" t="e">
        <f t="shared" si="82"/>
        <v>#REF!</v>
      </c>
      <c r="AD86" s="1" t="e">
        <f t="shared" si="82"/>
        <v>#REF!</v>
      </c>
      <c r="AE86" s="1" t="e">
        <f t="shared" si="82"/>
        <v>#REF!</v>
      </c>
      <c r="AF86" s="1" t="e">
        <f t="shared" si="82"/>
        <v>#REF!</v>
      </c>
      <c r="AG86" s="1" t="e">
        <f t="shared" si="82"/>
        <v>#REF!</v>
      </c>
    </row>
    <row r="87" spans="27:33" ht="12.75" customHeight="1" x14ac:dyDescent="0.3">
      <c r="AA87" s="1" t="e">
        <f t="shared" si="82"/>
        <v>#REF!</v>
      </c>
      <c r="AB87" s="1" t="e">
        <f t="shared" si="82"/>
        <v>#REF!</v>
      </c>
      <c r="AC87" s="1" t="e">
        <f t="shared" si="82"/>
        <v>#REF!</v>
      </c>
      <c r="AD87" s="1" t="e">
        <f t="shared" si="82"/>
        <v>#REF!</v>
      </c>
      <c r="AE87" s="1" t="e">
        <f t="shared" si="82"/>
        <v>#REF!</v>
      </c>
      <c r="AF87" s="1" t="e">
        <f t="shared" si="82"/>
        <v>#REF!</v>
      </c>
      <c r="AG87" s="1" t="e">
        <f t="shared" si="82"/>
        <v>#REF!</v>
      </c>
    </row>
    <row r="88" spans="27:33" ht="12.75" customHeight="1" x14ac:dyDescent="0.3">
      <c r="AA88" s="1" t="e">
        <f t="shared" si="82"/>
        <v>#REF!</v>
      </c>
      <c r="AB88" s="1" t="e">
        <f t="shared" si="82"/>
        <v>#REF!</v>
      </c>
      <c r="AC88" s="1" t="e">
        <f t="shared" si="82"/>
        <v>#REF!</v>
      </c>
      <c r="AD88" s="1" t="e">
        <f t="shared" si="82"/>
        <v>#REF!</v>
      </c>
      <c r="AE88" s="1" t="e">
        <f t="shared" si="82"/>
        <v>#REF!</v>
      </c>
      <c r="AF88" s="1" t="e">
        <f t="shared" si="82"/>
        <v>#REF!</v>
      </c>
      <c r="AG88" s="1" t="e">
        <f t="shared" si="82"/>
        <v>#REF!</v>
      </c>
    </row>
    <row r="89" spans="27:33" ht="12.75" customHeight="1" x14ac:dyDescent="0.3">
      <c r="AA89" s="1" t="e">
        <f t="shared" ref="AA89:AG89" si="83">IF(AA13=2,"vingt ",IF(AA13=3,"trente ",IF(AA13=4,"quarante ",IF(AA13=5,"cinquante ",AA93))))</f>
        <v>#REF!</v>
      </c>
      <c r="AB89" s="1" t="e">
        <f t="shared" si="83"/>
        <v>#REF!</v>
      </c>
      <c r="AC89" s="1" t="e">
        <f t="shared" si="83"/>
        <v>#REF!</v>
      </c>
      <c r="AD89" s="1" t="e">
        <f t="shared" si="83"/>
        <v>#REF!</v>
      </c>
      <c r="AE89" s="1" t="e">
        <f t="shared" si="83"/>
        <v>#REF!</v>
      </c>
      <c r="AF89" s="1" t="e">
        <f t="shared" si="83"/>
        <v>#REF!</v>
      </c>
      <c r="AG89" s="1" t="e">
        <f t="shared" si="83"/>
        <v>#REF!</v>
      </c>
    </row>
    <row r="90" spans="27:33" ht="12.75" customHeight="1" x14ac:dyDescent="0.3">
      <c r="AA90" s="1" t="e">
        <f t="shared" ref="AA90:AG90" si="84">IF(AA16=2,"vingt ",IF(AA16=3,"trente ",IF(AA16=4,"quarante ",IF(AA16=5,"cinquante ",AA94))))</f>
        <v>#REF!</v>
      </c>
      <c r="AB90" s="1" t="e">
        <f t="shared" si="84"/>
        <v>#REF!</v>
      </c>
      <c r="AC90" s="1" t="e">
        <f t="shared" si="84"/>
        <v>#REF!</v>
      </c>
      <c r="AD90" s="1" t="e">
        <f t="shared" si="84"/>
        <v>#REF!</v>
      </c>
      <c r="AE90" s="1" t="e">
        <f t="shared" si="84"/>
        <v>#REF!</v>
      </c>
      <c r="AF90" s="1" t="e">
        <f t="shared" si="84"/>
        <v>#REF!</v>
      </c>
      <c r="AG90" s="1" t="e">
        <f t="shared" si="84"/>
        <v>#REF!</v>
      </c>
    </row>
    <row r="91" spans="27:33" ht="12.75" customHeight="1" x14ac:dyDescent="0.3">
      <c r="AA91" s="1" t="e">
        <f t="shared" ref="AA91:AG91" si="85">IF(AA19=2,"vingt ",IF(AA19=3,"trente ",IF(AA19=4,"quarante ",IF(AA19=5,"cinquante ",AA95))))</f>
        <v>#REF!</v>
      </c>
      <c r="AB91" s="1" t="e">
        <f t="shared" si="85"/>
        <v>#REF!</v>
      </c>
      <c r="AC91" s="1" t="e">
        <f t="shared" si="85"/>
        <v>#REF!</v>
      </c>
      <c r="AD91" s="1" t="e">
        <f t="shared" si="85"/>
        <v>#REF!</v>
      </c>
      <c r="AE91" s="1" t="e">
        <f t="shared" si="85"/>
        <v>#REF!</v>
      </c>
      <c r="AF91" s="1" t="e">
        <f t="shared" si="85"/>
        <v>#REF!</v>
      </c>
      <c r="AG91" s="1" t="e">
        <f t="shared" si="85"/>
        <v>#REF!</v>
      </c>
    </row>
    <row r="92" spans="27:33" ht="12.75" customHeight="1" x14ac:dyDescent="0.3">
      <c r="AA92" s="1" t="e">
        <f t="shared" ref="AA92:AG92" si="86">IF(AA21=2,"vingt ",IF(AA21=3,"trente ",IF(AA21=4,"quarante ",IF(AA21=5,"cinquante ",AA96))))</f>
        <v>#REF!</v>
      </c>
      <c r="AB92" s="1" t="e">
        <f t="shared" si="86"/>
        <v>#REF!</v>
      </c>
      <c r="AC92" s="1" t="e">
        <f t="shared" si="86"/>
        <v>#REF!</v>
      </c>
      <c r="AD92" s="1" t="e">
        <f t="shared" si="86"/>
        <v>#REF!</v>
      </c>
      <c r="AE92" s="1" t="e">
        <f t="shared" si="86"/>
        <v>#REF!</v>
      </c>
      <c r="AF92" s="1" t="e">
        <f t="shared" si="86"/>
        <v>#REF!</v>
      </c>
      <c r="AG92" s="1" t="e">
        <f t="shared" si="86"/>
        <v>#REF!</v>
      </c>
    </row>
    <row r="93" spans="27:33" ht="12.75" customHeight="1" x14ac:dyDescent="0.3">
      <c r="AA93" s="1" t="e">
        <f t="shared" ref="AA93:AG93" si="87">IF(AA13=6,"soixante ",IF(AA7=80,"quatre-vingts ",IF(AA13=8,"quatre-vingt-","")))</f>
        <v>#REF!</v>
      </c>
      <c r="AB93" s="1" t="e">
        <f t="shared" si="87"/>
        <v>#REF!</v>
      </c>
      <c r="AC93" s="1" t="e">
        <f t="shared" si="87"/>
        <v>#REF!</v>
      </c>
      <c r="AD93" s="1" t="e">
        <f t="shared" si="87"/>
        <v>#REF!</v>
      </c>
      <c r="AE93" s="1" t="e">
        <f t="shared" si="87"/>
        <v>#REF!</v>
      </c>
      <c r="AF93" s="1" t="e">
        <f t="shared" si="87"/>
        <v>#REF!</v>
      </c>
      <c r="AG93" s="1" t="e">
        <f t="shared" si="87"/>
        <v>#REF!</v>
      </c>
    </row>
    <row r="94" spans="27:33" ht="12.75" customHeight="1" x14ac:dyDescent="0.3">
      <c r="AA94" s="1" t="e">
        <f t="shared" ref="AA94:AG94" si="88">IF(AA16=6,"soixante ",IF(AA9=80,"quatre-vingts ",IF(AA16=8,"quatre-vingt-","")))</f>
        <v>#REF!</v>
      </c>
      <c r="AB94" s="1" t="e">
        <f t="shared" si="88"/>
        <v>#REF!</v>
      </c>
      <c r="AC94" s="1" t="e">
        <f t="shared" si="88"/>
        <v>#REF!</v>
      </c>
      <c r="AD94" s="1" t="e">
        <f t="shared" si="88"/>
        <v>#REF!</v>
      </c>
      <c r="AE94" s="1" t="e">
        <f t="shared" si="88"/>
        <v>#REF!</v>
      </c>
      <c r="AF94" s="1" t="e">
        <f t="shared" si="88"/>
        <v>#REF!</v>
      </c>
      <c r="AG94" s="1" t="e">
        <f t="shared" si="88"/>
        <v>#REF!</v>
      </c>
    </row>
    <row r="95" spans="27:33" ht="12.75" customHeight="1" x14ac:dyDescent="0.3">
      <c r="AA95" s="1" t="e">
        <f t="shared" ref="AA95:AG95" si="89">IF(AA19=6,"soixante ",IF(AA10=80,"quatre-vingts ",IF(AA19=8,"quatre-vingt-","")))</f>
        <v>#REF!</v>
      </c>
      <c r="AB95" s="1" t="e">
        <f t="shared" si="89"/>
        <v>#REF!</v>
      </c>
      <c r="AC95" s="1" t="e">
        <f t="shared" si="89"/>
        <v>#REF!</v>
      </c>
      <c r="AD95" s="1" t="e">
        <f t="shared" si="89"/>
        <v>#REF!</v>
      </c>
      <c r="AE95" s="1" t="e">
        <f t="shared" si="89"/>
        <v>#REF!</v>
      </c>
      <c r="AF95" s="1" t="e">
        <f t="shared" si="89"/>
        <v>#REF!</v>
      </c>
      <c r="AG95" s="1" t="e">
        <f t="shared" si="89"/>
        <v>#REF!</v>
      </c>
    </row>
    <row r="96" spans="27:33" ht="12.75" customHeight="1" x14ac:dyDescent="0.3">
      <c r="AA96" s="1" t="e">
        <f t="shared" ref="AA96:AG96" si="90">IF(AA21=6,"soixante ",IF(AA11=80,"quatre-vingts ",IF(AA21=8,"quatre-vingt-","")))</f>
        <v>#REF!</v>
      </c>
      <c r="AB96" s="1" t="e">
        <f t="shared" si="90"/>
        <v>#REF!</v>
      </c>
      <c r="AC96" s="1" t="e">
        <f t="shared" si="90"/>
        <v>#REF!</v>
      </c>
      <c r="AD96" s="1" t="e">
        <f t="shared" si="90"/>
        <v>#REF!</v>
      </c>
      <c r="AE96" s="1" t="e">
        <f t="shared" si="90"/>
        <v>#REF!</v>
      </c>
      <c r="AF96" s="1" t="e">
        <f t="shared" si="90"/>
        <v>#REF!</v>
      </c>
      <c r="AG96" s="1" t="e">
        <f t="shared" si="90"/>
        <v>#REF!</v>
      </c>
    </row>
    <row r="97" spans="27:33" ht="12.75" customHeight="1" x14ac:dyDescent="0.3">
      <c r="AA97" s="1">
        <f>0</f>
        <v>0</v>
      </c>
      <c r="AB97" s="1">
        <f>0</f>
        <v>0</v>
      </c>
      <c r="AC97" s="1">
        <f>0</f>
        <v>0</v>
      </c>
      <c r="AD97" s="1">
        <f>0</f>
        <v>0</v>
      </c>
      <c r="AE97" s="1">
        <f>0</f>
        <v>0</v>
      </c>
      <c r="AF97" s="1">
        <f>0</f>
        <v>0</v>
      </c>
      <c r="AG97" s="1">
        <f>0</f>
        <v>0</v>
      </c>
    </row>
    <row r="98" spans="27:33" ht="12.75" customHeight="1" x14ac:dyDescent="0.3">
      <c r="AA98" s="1" t="e">
        <f t="shared" ref="AA98:AG98" si="91">(AA23&amp;AA24&amp;AA25&amp;AA26&amp;AA27&amp;AA28&amp;AA29&amp;AA30&amp;AA31&amp;AA32&amp;AA33&amp;AA34&amp;AA35&amp;AA36&amp;AA37&amp;AA38&amp;AA39&amp;AA40&amp;AA41)</f>
        <v>#REF!</v>
      </c>
      <c r="AB98" s="1" t="e">
        <f t="shared" si="91"/>
        <v>#REF!</v>
      </c>
      <c r="AC98" s="1" t="e">
        <f t="shared" si="91"/>
        <v>#REF!</v>
      </c>
      <c r="AD98" s="1" t="e">
        <f t="shared" si="91"/>
        <v>#REF!</v>
      </c>
      <c r="AE98" s="1" t="e">
        <f t="shared" si="91"/>
        <v>#REF!</v>
      </c>
      <c r="AF98" s="1" t="e">
        <f t="shared" si="91"/>
        <v>#REF!</v>
      </c>
      <c r="AG98" s="1" t="e">
        <f t="shared" si="91"/>
        <v>#REF!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1" t="s">
        <v>90</v>
      </c>
      <c r="B1" s="1" t="s">
        <v>91</v>
      </c>
    </row>
    <row r="2" spans="1:3" x14ac:dyDescent="0.3">
      <c r="A2" s="1" t="s">
        <v>92</v>
      </c>
      <c r="B2" s="1" t="s">
        <v>84</v>
      </c>
    </row>
    <row r="3" spans="1:3" x14ac:dyDescent="0.3">
      <c r="A3" s="1" t="s">
        <v>93</v>
      </c>
      <c r="B3" s="1">
        <v>1</v>
      </c>
    </row>
    <row r="4" spans="1:3" x14ac:dyDescent="0.3">
      <c r="A4" s="1" t="s">
        <v>94</v>
      </c>
      <c r="B4" s="1">
        <v>0</v>
      </c>
    </row>
    <row r="5" spans="1:3" x14ac:dyDescent="0.3">
      <c r="A5" s="1" t="s">
        <v>95</v>
      </c>
      <c r="B5" s="1">
        <v>0</v>
      </c>
    </row>
    <row r="6" spans="1:3" x14ac:dyDescent="0.3">
      <c r="A6" s="1" t="s">
        <v>96</v>
      </c>
      <c r="B6" s="1">
        <v>1</v>
      </c>
    </row>
    <row r="7" spans="1:3" x14ac:dyDescent="0.3">
      <c r="A7" s="1" t="s">
        <v>97</v>
      </c>
      <c r="B7" s="1">
        <v>1</v>
      </c>
    </row>
    <row r="8" spans="1:3" x14ac:dyDescent="0.3">
      <c r="A8" s="1" t="s">
        <v>98</v>
      </c>
      <c r="B8" s="1">
        <v>0</v>
      </c>
    </row>
    <row r="9" spans="1:3" x14ac:dyDescent="0.3">
      <c r="A9" s="1" t="s">
        <v>99</v>
      </c>
      <c r="B9" s="1">
        <v>0</v>
      </c>
    </row>
    <row r="10" spans="1:3" x14ac:dyDescent="0.3">
      <c r="A10" s="1" t="s">
        <v>100</v>
      </c>
      <c r="C10" s="1" t="s">
        <v>101</v>
      </c>
    </row>
    <row r="11" spans="1:3" x14ac:dyDescent="0.3">
      <c r="A11" s="1" t="s">
        <v>102</v>
      </c>
      <c r="B11" s="1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67" t="s">
        <v>103</v>
      </c>
      <c r="C2" s="67"/>
      <c r="D2" s="67"/>
      <c r="E2" s="67"/>
      <c r="F2" s="67"/>
      <c r="G2" s="67"/>
      <c r="H2" s="67"/>
      <c r="I2" s="67"/>
      <c r="J2" s="67"/>
    </row>
    <row r="4" spans="1:10" ht="12.75" customHeight="1" x14ac:dyDescent="0.3">
      <c r="A4" s="4" t="s">
        <v>58</v>
      </c>
      <c r="B4" s="3" t="s">
        <v>104</v>
      </c>
      <c r="C4" s="66"/>
      <c r="D4" s="66"/>
      <c r="E4" s="66"/>
      <c r="F4" s="66"/>
      <c r="G4" s="66"/>
      <c r="H4" s="66"/>
      <c r="I4" s="66"/>
      <c r="J4" s="66"/>
    </row>
    <row r="6" spans="1:10" ht="12.75" customHeight="1" x14ac:dyDescent="0.3">
      <c r="A6" s="4" t="s">
        <v>60</v>
      </c>
      <c r="B6" s="3" t="s">
        <v>105</v>
      </c>
      <c r="C6" s="66"/>
      <c r="D6" s="66"/>
      <c r="E6" s="66"/>
      <c r="F6" s="66"/>
      <c r="G6" s="66"/>
      <c r="H6" s="66"/>
      <c r="I6" s="66"/>
      <c r="J6" s="66"/>
    </row>
    <row r="8" spans="1:10" ht="12.75" customHeight="1" x14ac:dyDescent="0.3">
      <c r="A8" s="4" t="s">
        <v>70</v>
      </c>
      <c r="B8" s="3" t="s">
        <v>106</v>
      </c>
      <c r="C8" s="66"/>
      <c r="D8" s="66"/>
      <c r="E8" s="66"/>
      <c r="F8" s="66"/>
      <c r="G8" s="66"/>
      <c r="H8" s="66"/>
      <c r="I8" s="66"/>
      <c r="J8" s="66"/>
    </row>
    <row r="10" spans="1:10" ht="12.75" customHeight="1" x14ac:dyDescent="0.3">
      <c r="A10" s="4" t="s">
        <v>72</v>
      </c>
      <c r="B10" s="3" t="s">
        <v>107</v>
      </c>
      <c r="C10" s="68"/>
      <c r="D10" s="68"/>
      <c r="E10" s="68"/>
      <c r="F10" s="68"/>
      <c r="G10" s="68"/>
      <c r="H10" s="68"/>
      <c r="I10" s="68"/>
      <c r="J10" s="68"/>
    </row>
    <row r="12" spans="1:10" ht="12.75" customHeight="1" x14ac:dyDescent="0.3">
      <c r="A12" s="4" t="s">
        <v>62</v>
      </c>
      <c r="B12" s="3" t="s">
        <v>108</v>
      </c>
      <c r="C12" s="66"/>
      <c r="D12" s="66"/>
      <c r="E12" s="66"/>
      <c r="F12" s="66"/>
      <c r="G12" s="66"/>
      <c r="H12" s="66"/>
      <c r="I12" s="66"/>
      <c r="J12" s="66"/>
    </row>
    <row r="14" spans="1:10" ht="12.75" customHeight="1" x14ac:dyDescent="0.3">
      <c r="A14" s="4" t="s">
        <v>74</v>
      </c>
      <c r="B14" s="3" t="s">
        <v>109</v>
      </c>
      <c r="C14" s="66"/>
      <c r="D14" s="66"/>
      <c r="E14" s="66"/>
      <c r="F14" s="66"/>
      <c r="G14" s="66"/>
      <c r="H14" s="66"/>
      <c r="I14" s="66"/>
      <c r="J14" s="66"/>
    </row>
    <row r="16" spans="1:10" ht="12.75" customHeight="1" x14ac:dyDescent="0.3">
      <c r="A16" s="4" t="s">
        <v>76</v>
      </c>
      <c r="B16" s="3" t="s">
        <v>110</v>
      </c>
      <c r="C16" s="66"/>
      <c r="D16" s="66"/>
      <c r="E16" s="66"/>
      <c r="F16" s="66"/>
      <c r="G16" s="66"/>
      <c r="H16" s="66"/>
      <c r="I16" s="66"/>
      <c r="J16" s="66"/>
    </row>
    <row r="18" spans="1:10" ht="12.75" customHeight="1" x14ac:dyDescent="0.3">
      <c r="A18" s="4" t="s">
        <v>78</v>
      </c>
      <c r="B18" s="3" t="s">
        <v>111</v>
      </c>
      <c r="C18" s="65"/>
      <c r="D18" s="65"/>
      <c r="E18" s="65"/>
      <c r="F18" s="65"/>
      <c r="G18" s="65"/>
      <c r="H18" s="65"/>
      <c r="I18" s="65"/>
      <c r="J18" s="65"/>
    </row>
    <row r="20" spans="1:10" ht="12.75" customHeight="1" x14ac:dyDescent="0.3">
      <c r="A20" s="4" t="s">
        <v>112</v>
      </c>
      <c r="B20" s="3" t="s">
        <v>113</v>
      </c>
      <c r="C20" s="65"/>
      <c r="D20" s="65"/>
      <c r="E20" s="65"/>
      <c r="F20" s="65"/>
      <c r="G20" s="65"/>
      <c r="H20" s="65"/>
      <c r="I20" s="65"/>
      <c r="J20" s="65"/>
    </row>
    <row r="22" spans="1:10" ht="12.75" customHeight="1" x14ac:dyDescent="0.3">
      <c r="A22" s="4" t="s">
        <v>64</v>
      </c>
      <c r="B22" s="3" t="s">
        <v>114</v>
      </c>
      <c r="C22" s="65"/>
      <c r="D22" s="65"/>
      <c r="E22" s="65"/>
      <c r="F22" s="65"/>
      <c r="G22" s="65"/>
      <c r="H22" s="65"/>
      <c r="I22" s="65"/>
      <c r="J22" s="65"/>
    </row>
    <row r="24" spans="1:10" ht="12.75" customHeight="1" x14ac:dyDescent="0.3">
      <c r="A24" s="4" t="s">
        <v>66</v>
      </c>
      <c r="B24" s="3" t="s">
        <v>115</v>
      </c>
      <c r="C24" s="66"/>
      <c r="D24" s="66"/>
      <c r="E24" s="66"/>
      <c r="F24" s="66"/>
      <c r="G24" s="66"/>
      <c r="H24" s="66"/>
      <c r="I24" s="66"/>
      <c r="J24" s="66"/>
    </row>
    <row r="28" spans="1:10" ht="60" customHeight="1" x14ac:dyDescent="0.3">
      <c r="A28" s="4" t="s">
        <v>68</v>
      </c>
      <c r="B28" s="3" t="s">
        <v>116</v>
      </c>
      <c r="C28" s="66"/>
      <c r="D28" s="66"/>
      <c r="E28" s="66"/>
      <c r="F28" s="66"/>
      <c r="G28" s="66"/>
      <c r="H28" s="66"/>
      <c r="I28" s="66"/>
      <c r="J28" s="66"/>
    </row>
  </sheetData>
  <mergeCells count="13">
    <mergeCell ref="B2:J2"/>
    <mergeCell ref="C4:J4"/>
    <mergeCell ref="C6:J6"/>
    <mergeCell ref="C8:J8"/>
    <mergeCell ref="C10:J10"/>
    <mergeCell ref="C22:J22"/>
    <mergeCell ref="C24:J24"/>
    <mergeCell ref="C28:J28"/>
    <mergeCell ref="C12:J12"/>
    <mergeCell ref="C14:J14"/>
    <mergeCell ref="C16:J16"/>
    <mergeCell ref="C18:J18"/>
    <mergeCell ref="C20:J2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D4A7717C58D54AAD4E5C3931DB2677" ma:contentTypeVersion="0" ma:contentTypeDescription="Crée un document." ma:contentTypeScope="" ma:versionID="d10c31cd302631dfbeacc52c2e3b0ea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f11e83d12cbdd0fcf0b62744a2ab9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B970BD-CD86-4FC4-ADA4-AF468A19BE3F}">
  <ds:schemaRefs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purl.org/dc/elements/1.1/"/>
    <ds:schemaRef ds:uri="http://schemas.openxmlformats.org/package/2006/metadata/core-properties"/>
    <ds:schemaRef ds:uri="ec2190fa-d24a-4db0-a2e7-311a6e10da21"/>
    <ds:schemaRef ds:uri="1aec9050-5b05-476e-b79e-77fd0ee2b8c9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767821A-0570-47E8-9881-00041D78DA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FCFD38-48C4-4461-95CD-7C233429C9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29</vt:i4>
      </vt:variant>
    </vt:vector>
  </HeadingPairs>
  <TitlesOfParts>
    <vt:vector size="33" baseType="lpstr">
      <vt:lpstr>DPGF</vt:lpstr>
      <vt:lpstr>Paramètres</vt:lpstr>
      <vt:lpstr>Version</vt:lpstr>
      <vt:lpstr>Coordonnées Entreprise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CHAUME</dc:creator>
  <cp:lastModifiedBy>Sébastien Chaume</cp:lastModifiedBy>
  <cp:lastPrinted>2024-02-12T17:02:52Z</cp:lastPrinted>
  <dcterms:created xsi:type="dcterms:W3CDTF">2023-12-04T07:21:20Z</dcterms:created>
  <dcterms:modified xsi:type="dcterms:W3CDTF">2025-09-02T07:57:58Z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0x01010034D4A7717C58D54AAD4E5C3931DB2677</vt:lpwstr>
  </property>
  <property fmtid="{D5CDD505-2E9C-101B-9397-08002B2CF9AE}" pid="3" name="MediaServiceImageTags">
    <vt:lpwstr/>
  </property>
</Properties>
</file>