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puq-data.ad.universite-lyon.fr\sdac\16_CAMPUS LYONTECH-LA DOUA\07_Fabrique de l'innovation\12_EXPLOITATION-MAINTENANCE\10_COLLECTE DES DECHETS\0_Consultation\0_DCE\"/>
    </mc:Choice>
  </mc:AlternateContent>
  <xr:revisionPtr revIDLastSave="0" documentId="13_ncr:1_{A30CBC21-0CF6-4DB0-B786-C1C193B56970}" xr6:coauthVersionLast="47" xr6:coauthVersionMax="47" xr10:uidLastSave="{00000000-0000-0000-0000-000000000000}"/>
  <bookViews>
    <workbookView xWindow="-108" yWindow="-108" windowWidth="23256" windowHeight="12456" activeTab="1" xr2:uid="{1AE83602-301B-404A-9DDA-F5E654F14F75}"/>
  </bookViews>
  <sheets>
    <sheet name="LOT 1_I-FACTORY_courantes" sheetId="2" r:id="rId1"/>
    <sheet name="LOT 1_I-FACTORY_exceptionelle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2" l="1"/>
  <c r="J20" i="2"/>
  <c r="J21" i="2"/>
  <c r="D18" i="3"/>
  <c r="E18" i="3" s="1"/>
  <c r="N18" i="2"/>
  <c r="N19" i="2" s="1"/>
  <c r="N20" i="2" s="1"/>
  <c r="N21" i="2" s="1"/>
  <c r="I21" i="2"/>
  <c r="L21" i="2" s="1"/>
  <c r="I20" i="2"/>
  <c r="F21" i="2"/>
  <c r="F20" i="2"/>
  <c r="I18" i="2"/>
  <c r="L18" i="2" s="1"/>
  <c r="F18" i="2"/>
  <c r="I19" i="2"/>
  <c r="L19" i="2" s="1"/>
  <c r="I17" i="2"/>
  <c r="L17" i="2" s="1"/>
  <c r="F19" i="2"/>
  <c r="F17" i="2"/>
  <c r="J18" i="2" l="1"/>
  <c r="J17" i="2"/>
  <c r="I22" i="2"/>
  <c r="D19" i="3"/>
  <c r="D21" i="3" s="1"/>
  <c r="E21" i="3" s="1"/>
  <c r="M21" i="2"/>
  <c r="O21" i="2" s="1"/>
  <c r="L20" i="2"/>
  <c r="M20" i="2" s="1"/>
  <c r="O20" i="2" s="1"/>
  <c r="M18" i="2"/>
  <c r="O18" i="2" s="1"/>
  <c r="M17" i="2"/>
  <c r="O17" i="2" s="1"/>
  <c r="M19" i="2"/>
  <c r="O19" i="2" s="1"/>
  <c r="D20" i="3" l="1"/>
  <c r="E19" i="3"/>
  <c r="J22" i="2"/>
  <c r="O22" i="2"/>
  <c r="M22" i="2"/>
  <c r="E17" i="3"/>
  <c r="E20" i="3" l="1"/>
  <c r="D22" i="3"/>
  <c r="E22" i="3" l="1"/>
  <c r="D23" i="3"/>
  <c r="E23" i="3" l="1"/>
  <c r="D24" i="3"/>
  <c r="D25" i="3" s="1"/>
  <c r="E25" i="3" l="1"/>
  <c r="D26" i="3"/>
  <c r="E26" i="3" s="1"/>
  <c r="E24" i="3"/>
  <c r="D28" i="3"/>
  <c r="E28" i="3" l="1"/>
  <c r="D30" i="3"/>
  <c r="E30" i="3" l="1"/>
  <c r="D31" i="3"/>
  <c r="E31" i="3" l="1"/>
  <c r="D33" i="3"/>
  <c r="E33" i="3" l="1"/>
  <c r="D35" i="3"/>
  <c r="E35" i="3" l="1"/>
  <c r="D36" i="3"/>
  <c r="E36" i="3" l="1"/>
  <c r="D37" i="3"/>
  <c r="D38" i="3" l="1"/>
  <c r="E37" i="3"/>
  <c r="E38" i="3" l="1"/>
  <c r="D39" i="3"/>
  <c r="E39" i="3" s="1"/>
</calcChain>
</file>

<file path=xl/sharedStrings.xml><?xml version="1.0" encoding="utf-8"?>
<sst xmlns="http://schemas.openxmlformats.org/spreadsheetml/2006/main" count="85" uniqueCount="66">
  <si>
    <t>PRESTATIONS EXCEPTIONNELLES</t>
  </si>
  <si>
    <t>Prestation</t>
  </si>
  <si>
    <t>Unité</t>
  </si>
  <si>
    <t>Taux de TVA</t>
  </si>
  <si>
    <t>unité</t>
  </si>
  <si>
    <t>PRESTATIONS COURANTES</t>
  </si>
  <si>
    <t>Déchets résiduels (OMR)</t>
  </si>
  <si>
    <t>Biodéchets</t>
  </si>
  <si>
    <t>Marché de location, maintenance, collecte, traitement et valorisation des déchets de la I-Factory</t>
  </si>
  <si>
    <t>Contenant</t>
  </si>
  <si>
    <t>Quantité</t>
  </si>
  <si>
    <t>Prix unitaire (€ HT/mois)</t>
  </si>
  <si>
    <t>Montant mensuel (€ HT)</t>
  </si>
  <si>
    <t>Prix unitaire (€ HT rotation)</t>
  </si>
  <si>
    <t>Taux TVA</t>
  </si>
  <si>
    <t>Montant mensuel total (€ HT)</t>
  </si>
  <si>
    <t>Montant mensuel total (€ TTC)</t>
  </si>
  <si>
    <t>TOTAL</t>
  </si>
  <si>
    <t>BORDEREAU DES PRIX UNITAIRES (BPU)</t>
  </si>
  <si>
    <t>TOTAL € HT</t>
  </si>
  <si>
    <t>TOTAL € TTC</t>
  </si>
  <si>
    <t>COLLECTE SUPPLEMENTAIRE</t>
  </si>
  <si>
    <t>NETTOYAGE ET ENTRETIEN</t>
  </si>
  <si>
    <t>heure</t>
  </si>
  <si>
    <t>Réalisation d'outils de communication d'accompagnement</t>
  </si>
  <si>
    <t>Prix unitaire (€ HT)</t>
  </si>
  <si>
    <t>Prix unitaire (€ TTC)</t>
  </si>
  <si>
    <t>Déchets papiers/cartons</t>
  </si>
  <si>
    <t>Déchets plastiques</t>
  </si>
  <si>
    <t>Collecte supplémentaire d'un bac de déchets papier/carton</t>
  </si>
  <si>
    <t>forfait</t>
  </si>
  <si>
    <t>Verre</t>
  </si>
  <si>
    <t>Nombre de rotations mensuelles</t>
  </si>
  <si>
    <t>Nombre de bacs collectés par mois</t>
  </si>
  <si>
    <t>Volume global traité</t>
  </si>
  <si>
    <t>m3</t>
  </si>
  <si>
    <t>Collecte supplémentaire d'un bac de  biodéchets</t>
  </si>
  <si>
    <t>RACHAT DE BACS EN FIN DE MARCHE (CCTP $2.8)</t>
  </si>
  <si>
    <t>COMMUNICATION (CCTP $5)</t>
  </si>
  <si>
    <t>Collecte ponctuelle de flacons de solvants</t>
  </si>
  <si>
    <t>Collecte supplémentaire d'un bac de verre</t>
  </si>
  <si>
    <t>Bac roulant</t>
  </si>
  <si>
    <t>Recherche d'erreurs de tri : Inspection d'un bac jusquà 770L et reportage photographique exhaustif</t>
  </si>
  <si>
    <t>CONTRÔLE QUALITE (CCTP $ 3.1.3)</t>
  </si>
  <si>
    <t>Collecte ponctuelle de solvants sales</t>
  </si>
  <si>
    <t>L</t>
  </si>
  <si>
    <t>Collecte ponctuelle de sable</t>
  </si>
  <si>
    <t>kg</t>
  </si>
  <si>
    <t>flacon</t>
  </si>
  <si>
    <t>Collecte ponctuelle de déchets issus du bois (palettes, chutes, copeaux, sciures, etc.)</t>
  </si>
  <si>
    <t>Les colonnes C, D, E, G, H et K sont à compléter.</t>
  </si>
  <si>
    <t>Volume du contenant (L)</t>
  </si>
  <si>
    <t>Coût unitaire traitement - TGAP incluse (€HT bac)</t>
  </si>
  <si>
    <t>Sensibilisation sur site compris déplacement</t>
  </si>
  <si>
    <t>Nettoyage et désinfection de l'aire de collecte (7x2,5m) compris produits d'entretien</t>
  </si>
  <si>
    <t>Collecte supplémentaire d'un bac déchets résiduels OMR</t>
  </si>
  <si>
    <t>Collecte supplémentaire d'un bac de déchets plastiques</t>
  </si>
  <si>
    <t>LOCATION ET MAINTENANCE (CCTP $2)</t>
  </si>
  <si>
    <t>COLLECTE, TRAITEMENT ET VALORISATION (CCTP $3)</t>
  </si>
  <si>
    <t>Collecte ponctuelle de Déchets électroniques (DEEE)</t>
  </si>
  <si>
    <t>La colonne C est à compléter.</t>
  </si>
  <si>
    <t xml:space="preserve">Vente d'un bac roulant OMR </t>
  </si>
  <si>
    <t>Vente d'un bac roulant papier/carton</t>
  </si>
  <si>
    <t>Vente d'un bac roulant plastique</t>
  </si>
  <si>
    <t>Vente d'un bac roulant biodéchets</t>
  </si>
  <si>
    <t>Vente d'un bac roulant verre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</si>
</sst>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Century Gothic"/>
      <family val="2"/>
    </font>
    <font>
      <sz val="10"/>
      <color theme="1"/>
      <name val="Century Gothic"/>
      <family val="2"/>
    </font>
    <font>
      <b/>
      <sz val="12"/>
      <color theme="1"/>
      <name val="Century Gothic"/>
      <family val="2"/>
    </font>
    <font>
      <b/>
      <sz val="9"/>
      <color theme="1"/>
      <name val="Century Gothic"/>
      <family val="2"/>
    </font>
    <font>
      <b/>
      <sz val="10"/>
      <color theme="1"/>
      <name val="Century Gothic"/>
      <family val="2"/>
    </font>
    <font>
      <b/>
      <u/>
      <sz val="10"/>
      <color theme="1"/>
      <name val="Century Gothic"/>
      <family val="2"/>
    </font>
    <font>
      <b/>
      <u/>
      <sz val="9"/>
      <color theme="1"/>
      <name val="Century Gothic"/>
      <family val="2"/>
    </font>
    <font>
      <b/>
      <sz val="11"/>
      <color theme="1"/>
      <name val="Calibri"/>
      <family val="2"/>
      <scheme val="minor"/>
    </font>
    <font>
      <b/>
      <u/>
      <sz val="12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/>
    <xf numFmtId="0" fontId="6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3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0" fillId="0" borderId="1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right" vertical="center"/>
    </xf>
    <xf numFmtId="1" fontId="2" fillId="0" borderId="0" xfId="0" applyNumberFormat="1" applyFont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164" fontId="2" fillId="0" borderId="25" xfId="0" applyNumberFormat="1" applyFont="1" applyBorder="1" applyAlignment="1">
      <alignment horizontal="center" vertical="center"/>
    </xf>
    <xf numFmtId="0" fontId="0" fillId="7" borderId="14" xfId="0" applyFill="1" applyBorder="1" applyAlignment="1">
      <alignment horizontal="center" vertical="center" wrapText="1"/>
    </xf>
    <xf numFmtId="164" fontId="0" fillId="7" borderId="14" xfId="0" applyNumberFormat="1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 wrapText="1"/>
    </xf>
    <xf numFmtId="164" fontId="0" fillId="7" borderId="3" xfId="0" applyNumberFormat="1" applyFill="1" applyBorder="1" applyAlignment="1">
      <alignment horizontal="center" vertical="center" wrapText="1"/>
    </xf>
    <xf numFmtId="164" fontId="0" fillId="7" borderId="8" xfId="0" applyNumberFormat="1" applyFill="1" applyBorder="1" applyAlignment="1">
      <alignment horizontal="center" vertical="center" wrapText="1"/>
    </xf>
    <xf numFmtId="1" fontId="0" fillId="7" borderId="6" xfId="0" applyNumberFormat="1" applyFill="1" applyBorder="1" applyAlignment="1">
      <alignment horizontal="center" vertical="center" wrapText="1"/>
    </xf>
    <xf numFmtId="164" fontId="0" fillId="7" borderId="17" xfId="0" applyNumberFormat="1" applyFill="1" applyBorder="1" applyAlignment="1">
      <alignment horizontal="center" vertical="center" wrapText="1"/>
    </xf>
    <xf numFmtId="1" fontId="0" fillId="7" borderId="9" xfId="0" applyNumberFormat="1" applyFill="1" applyBorder="1" applyAlignment="1">
      <alignment horizontal="center" vertical="center" wrapText="1"/>
    </xf>
    <xf numFmtId="164" fontId="0" fillId="7" borderId="18" xfId="0" applyNumberFormat="1" applyFill="1" applyBorder="1" applyAlignment="1">
      <alignment horizontal="center" vertical="center" wrapText="1"/>
    </xf>
    <xf numFmtId="1" fontId="0" fillId="8" borderId="3" xfId="0" applyNumberFormat="1" applyFill="1" applyBorder="1" applyAlignment="1">
      <alignment horizontal="center" vertical="center" wrapText="1"/>
    </xf>
    <xf numFmtId="1" fontId="0" fillId="8" borderId="8" xfId="0" applyNumberFormat="1" applyFill="1" applyBorder="1" applyAlignment="1">
      <alignment horizontal="center" vertical="center" wrapText="1"/>
    </xf>
    <xf numFmtId="9" fontId="0" fillId="8" borderId="3" xfId="0" applyNumberFormat="1" applyFill="1" applyBorder="1" applyAlignment="1">
      <alignment horizontal="center" vertical="center"/>
    </xf>
    <xf numFmtId="9" fontId="0" fillId="8" borderId="8" xfId="0" applyNumberFormat="1" applyFill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 wrapText="1"/>
    </xf>
    <xf numFmtId="0" fontId="0" fillId="7" borderId="26" xfId="0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4" borderId="28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164" fontId="0" fillId="7" borderId="7" xfId="0" applyNumberFormat="1" applyFill="1" applyBorder="1" applyAlignment="1">
      <alignment horizontal="center" vertical="center" wrapText="1"/>
    </xf>
    <xf numFmtId="164" fontId="0" fillId="7" borderId="16" xfId="0" applyNumberFormat="1" applyFill="1" applyBorder="1" applyAlignment="1">
      <alignment horizontal="center" vertical="center" wrapText="1"/>
    </xf>
    <xf numFmtId="0" fontId="9" fillId="7" borderId="0" xfId="0" applyFont="1" applyFill="1" applyAlignment="1">
      <alignment horizontal="left"/>
    </xf>
    <xf numFmtId="0" fontId="6" fillId="7" borderId="0" xfId="0" applyFont="1" applyFill="1" applyAlignment="1">
      <alignment horizontal="center"/>
    </xf>
    <xf numFmtId="164" fontId="2" fillId="7" borderId="3" xfId="0" applyNumberFormat="1" applyFont="1" applyFill="1" applyBorder="1" applyAlignment="1">
      <alignment horizontal="center" vertical="center"/>
    </xf>
    <xf numFmtId="164" fontId="2" fillId="7" borderId="24" xfId="0" applyNumberFormat="1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9" fontId="2" fillId="8" borderId="3" xfId="0" applyNumberFormat="1" applyFont="1" applyFill="1" applyBorder="1" applyAlignment="1">
      <alignment horizontal="center" vertical="center"/>
    </xf>
    <xf numFmtId="9" fontId="2" fillId="8" borderId="24" xfId="0" applyNumberFormat="1" applyFont="1" applyFill="1" applyBorder="1" applyAlignment="1">
      <alignment horizontal="center" vertical="center"/>
    </xf>
    <xf numFmtId="0" fontId="8" fillId="3" borderId="29" xfId="0" applyFont="1" applyFill="1" applyBorder="1" applyAlignment="1">
      <alignment horizontal="center" vertical="center" wrapText="1"/>
    </xf>
    <xf numFmtId="9" fontId="0" fillId="6" borderId="3" xfId="0" applyNumberFormat="1" applyFill="1" applyBorder="1" applyAlignment="1">
      <alignment horizontal="center" vertical="center"/>
    </xf>
    <xf numFmtId="9" fontId="2" fillId="6" borderId="3" xfId="0" applyNumberFormat="1" applyFont="1" applyFill="1" applyBorder="1" applyAlignment="1">
      <alignment horizontal="center" vertical="center"/>
    </xf>
    <xf numFmtId="164" fontId="2" fillId="0" borderId="30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164" fontId="0" fillId="0" borderId="9" xfId="0" applyNumberForma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117288</xdr:colOff>
      <xdr:row>0</xdr:row>
      <xdr:rowOff>131296</xdr:rowOff>
    </xdr:from>
    <xdr:to>
      <xdr:col>1</xdr:col>
      <xdr:colOff>14380</xdr:colOff>
      <xdr:row>5</xdr:row>
      <xdr:rowOff>114079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E71D893-9D2E-426C-BA60-35B4AE66D5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288" y="131296"/>
          <a:ext cx="1645210" cy="767195"/>
        </a:xfrm>
        <a:prstGeom prst="rect">
          <a:avLst/>
        </a:prstGeom>
        <a:solidFill>
          <a:sysClr val="window" lastClr="FFFFFF"/>
        </a:solidFill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171450</xdr:rowOff>
    </xdr:from>
    <xdr:to>
      <xdr:col>0</xdr:col>
      <xdr:colOff>1771650</xdr:colOff>
      <xdr:row>5</xdr:row>
      <xdr:rowOff>76200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74528EB-7ACD-4FC2-8089-096E892990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71450"/>
          <a:ext cx="1638300" cy="781050"/>
        </a:xfrm>
        <a:prstGeom prst="rect">
          <a:avLst/>
        </a:prstGeom>
        <a:solidFill>
          <a:sysClr val="window" lastClr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5D808-1CB3-4CF3-AB6D-46BA7D85C126}">
  <dimension ref="A1:P41"/>
  <sheetViews>
    <sheetView view="pageBreakPreview" topLeftCell="D8" zoomScaleNormal="100" zoomScaleSheetLayoutView="100" workbookViewId="0">
      <selection activeCell="I25" sqref="I25"/>
    </sheetView>
  </sheetViews>
  <sheetFormatPr baseColWidth="10" defaultColWidth="10.77734375" defaultRowHeight="13.2" x14ac:dyDescent="0.25"/>
  <cols>
    <col min="1" max="1" width="25" style="3" customWidth="1"/>
    <col min="2" max="2" width="20.6640625" style="10" customWidth="1"/>
    <col min="3" max="3" width="22.21875" style="10" bestFit="1" customWidth="1"/>
    <col min="4" max="7" width="15.6640625" style="10" customWidth="1"/>
    <col min="8" max="10" width="15.6640625" style="3" customWidth="1"/>
    <col min="11" max="11" width="18.33203125" style="3" customWidth="1"/>
    <col min="12" max="12" width="15.6640625" style="3" customWidth="1"/>
    <col min="13" max="13" width="18.77734375" style="3" customWidth="1"/>
    <col min="14" max="14" width="16.109375" style="3" bestFit="1" customWidth="1"/>
    <col min="15" max="15" width="18.109375" style="3" customWidth="1"/>
    <col min="16" max="16384" width="10.77734375" style="3"/>
  </cols>
  <sheetData>
    <row r="1" spans="1:16" ht="13.8" x14ac:dyDescent="0.3">
      <c r="A1" s="1"/>
      <c r="B1" s="2"/>
      <c r="C1" s="2"/>
      <c r="D1" s="2"/>
      <c r="E1" s="2"/>
      <c r="F1" s="2"/>
      <c r="G1" s="2"/>
      <c r="H1" s="1"/>
      <c r="I1" s="1"/>
      <c r="J1" s="1"/>
    </row>
    <row r="2" spans="1:16" ht="13.8" x14ac:dyDescent="0.3">
      <c r="A2" s="1"/>
      <c r="B2" s="2"/>
      <c r="C2" s="2"/>
      <c r="D2" s="2"/>
      <c r="E2" s="2"/>
      <c r="F2" s="2"/>
      <c r="G2" s="2"/>
      <c r="H2" s="1"/>
      <c r="I2" s="1"/>
      <c r="J2" s="1"/>
    </row>
    <row r="3" spans="1:16" ht="13.8" x14ac:dyDescent="0.3">
      <c r="A3" s="1"/>
      <c r="B3" s="2"/>
      <c r="C3" s="2"/>
      <c r="D3" s="2"/>
      <c r="E3" s="2"/>
      <c r="F3" s="2"/>
      <c r="G3" s="2"/>
      <c r="H3" s="1"/>
      <c r="I3" s="1"/>
      <c r="J3" s="1"/>
    </row>
    <row r="4" spans="1:16" ht="13.8" x14ac:dyDescent="0.3">
      <c r="A4" s="1"/>
      <c r="B4" s="2"/>
      <c r="C4" s="2"/>
      <c r="D4" s="2"/>
      <c r="E4" s="2"/>
      <c r="F4" s="2"/>
      <c r="G4" s="2"/>
      <c r="H4" s="1"/>
      <c r="I4" s="1"/>
      <c r="J4" s="1"/>
    </row>
    <row r="5" spans="1:16" ht="13.8" x14ac:dyDescent="0.3">
      <c r="A5" s="1"/>
      <c r="B5" s="2"/>
      <c r="C5" s="2"/>
      <c r="D5" s="2"/>
      <c r="E5" s="2"/>
      <c r="F5" s="2"/>
      <c r="G5" s="2"/>
      <c r="H5" s="1"/>
      <c r="I5" s="1"/>
      <c r="J5" s="1"/>
    </row>
    <row r="6" spans="1:16" ht="13.8" x14ac:dyDescent="0.3">
      <c r="A6" s="1"/>
      <c r="B6" s="2"/>
      <c r="C6" s="2"/>
      <c r="D6" s="2"/>
      <c r="E6" s="2"/>
      <c r="F6" s="2"/>
      <c r="G6" s="2"/>
      <c r="H6" s="1"/>
      <c r="I6" s="1"/>
      <c r="J6" s="1"/>
    </row>
    <row r="7" spans="1:16" ht="13.8" x14ac:dyDescent="0.3">
      <c r="A7" s="1"/>
      <c r="B7" s="2"/>
      <c r="C7" s="2"/>
      <c r="D7" s="2"/>
      <c r="E7" s="2"/>
      <c r="F7" s="2"/>
      <c r="G7" s="2"/>
      <c r="H7" s="1"/>
      <c r="I7" s="1"/>
      <c r="J7" s="1"/>
    </row>
    <row r="8" spans="1:16" ht="28.5" customHeight="1" x14ac:dyDescent="0.25">
      <c r="A8" s="75" t="s">
        <v>8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6" ht="15" x14ac:dyDescent="0.25">
      <c r="A9" s="76" t="s">
        <v>18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</row>
    <row r="10" spans="1:16" ht="15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5"/>
      <c r="L10" s="5"/>
      <c r="M10" s="5"/>
      <c r="N10" s="5"/>
    </row>
    <row r="11" spans="1:16" x14ac:dyDescent="0.25">
      <c r="A11" s="77" t="s">
        <v>5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</row>
    <row r="12" spans="1:16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9"/>
      <c r="L12" s="9"/>
      <c r="M12" s="9"/>
      <c r="N12" s="9"/>
    </row>
    <row r="13" spans="1:16" ht="15" x14ac:dyDescent="0.25">
      <c r="A13" s="58" t="s">
        <v>50</v>
      </c>
      <c r="B13" s="59"/>
      <c r="C13" s="59"/>
      <c r="D13" s="59"/>
      <c r="E13" s="16"/>
      <c r="F13" s="16"/>
      <c r="G13" s="16"/>
      <c r="H13" s="16"/>
      <c r="I13" s="16"/>
      <c r="J13" s="16"/>
      <c r="K13" s="16"/>
      <c r="L13" s="16"/>
      <c r="M13" s="9"/>
      <c r="N13" s="9"/>
      <c r="O13" s="9"/>
      <c r="P13" s="9"/>
    </row>
    <row r="14" spans="1:16" ht="15.6" thickBot="1" x14ac:dyDescent="0.3">
      <c r="A14" s="17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9"/>
      <c r="N14" s="9"/>
      <c r="O14" s="9"/>
      <c r="P14" s="9"/>
    </row>
    <row r="15" spans="1:16" ht="15.6" thickBot="1" x14ac:dyDescent="0.3">
      <c r="A15" s="17"/>
      <c r="B15" s="78" t="s">
        <v>57</v>
      </c>
      <c r="C15" s="79"/>
      <c r="D15" s="79"/>
      <c r="E15" s="79"/>
      <c r="F15" s="80"/>
      <c r="G15" s="69" t="s">
        <v>58</v>
      </c>
      <c r="H15" s="70"/>
      <c r="I15" s="70"/>
      <c r="J15" s="70"/>
      <c r="K15" s="70"/>
      <c r="L15" s="71"/>
      <c r="M15" s="72" t="s">
        <v>17</v>
      </c>
      <c r="N15" s="73"/>
      <c r="O15" s="74"/>
      <c r="P15" s="9"/>
    </row>
    <row r="16" spans="1:16" s="10" customFormat="1" ht="43.8" thickBot="1" x14ac:dyDescent="0.35">
      <c r="A16"/>
      <c r="B16" s="29" t="s">
        <v>9</v>
      </c>
      <c r="C16" s="65" t="s">
        <v>51</v>
      </c>
      <c r="D16" s="30" t="s">
        <v>10</v>
      </c>
      <c r="E16" s="30" t="s">
        <v>11</v>
      </c>
      <c r="F16" s="31" t="s">
        <v>12</v>
      </c>
      <c r="G16" s="23" t="s">
        <v>32</v>
      </c>
      <c r="H16" s="24" t="s">
        <v>13</v>
      </c>
      <c r="I16" s="24" t="s">
        <v>33</v>
      </c>
      <c r="J16" s="24" t="s">
        <v>34</v>
      </c>
      <c r="K16" s="25" t="s">
        <v>52</v>
      </c>
      <c r="L16" s="54" t="s">
        <v>12</v>
      </c>
      <c r="M16" s="26" t="s">
        <v>15</v>
      </c>
      <c r="N16" s="27" t="s">
        <v>14</v>
      </c>
      <c r="O16" s="28" t="s">
        <v>16</v>
      </c>
    </row>
    <row r="17" spans="1:15" ht="30" customHeight="1" x14ac:dyDescent="0.25">
      <c r="A17" s="52" t="s">
        <v>6</v>
      </c>
      <c r="B17" s="18" t="s">
        <v>41</v>
      </c>
      <c r="C17" s="37"/>
      <c r="D17" s="37"/>
      <c r="E17" s="38"/>
      <c r="F17" s="50">
        <f>E17*D17</f>
        <v>0</v>
      </c>
      <c r="G17" s="42"/>
      <c r="H17" s="43"/>
      <c r="I17" s="46">
        <f>D17*G17</f>
        <v>0</v>
      </c>
      <c r="J17" s="46">
        <f>+I17*C17</f>
        <v>0</v>
      </c>
      <c r="K17" s="56"/>
      <c r="L17" s="55">
        <f>K17*I17+G17*H17</f>
        <v>0</v>
      </c>
      <c r="M17" s="22">
        <f>F17+L17</f>
        <v>0</v>
      </c>
      <c r="N17" s="66">
        <v>0.2</v>
      </c>
      <c r="O17" s="20">
        <f>(1+N17)*M17</f>
        <v>0</v>
      </c>
    </row>
    <row r="18" spans="1:15" ht="30" customHeight="1" x14ac:dyDescent="0.25">
      <c r="A18" s="53" t="s">
        <v>27</v>
      </c>
      <c r="B18" s="19" t="s">
        <v>41</v>
      </c>
      <c r="C18" s="39"/>
      <c r="D18" s="39"/>
      <c r="E18" s="40"/>
      <c r="F18" s="20">
        <f t="shared" ref="F18" si="0">E18*D18</f>
        <v>0</v>
      </c>
      <c r="G18" s="42"/>
      <c r="H18" s="43"/>
      <c r="I18" s="46">
        <f t="shared" ref="I18" si="1">D18*G18</f>
        <v>0</v>
      </c>
      <c r="J18" s="46">
        <f t="shared" ref="J18:J21" si="2">+I18*C18</f>
        <v>0</v>
      </c>
      <c r="K18" s="56"/>
      <c r="L18" s="55">
        <f t="shared" ref="L18" si="3">K18*I18+G18*H18</f>
        <v>0</v>
      </c>
      <c r="M18" s="22">
        <f t="shared" ref="M18" si="4">F18+L18</f>
        <v>0</v>
      </c>
      <c r="N18" s="48">
        <f>+N17</f>
        <v>0.2</v>
      </c>
      <c r="O18" s="20">
        <f t="shared" ref="O18" si="5">(1+N18)*M18</f>
        <v>0</v>
      </c>
    </row>
    <row r="19" spans="1:15" ht="30" customHeight="1" x14ac:dyDescent="0.25">
      <c r="A19" s="53" t="s">
        <v>28</v>
      </c>
      <c r="B19" s="19" t="s">
        <v>41</v>
      </c>
      <c r="C19" s="39"/>
      <c r="D19" s="39"/>
      <c r="E19" s="40"/>
      <c r="F19" s="20">
        <f t="shared" ref="F19:F21" si="6">E19*D19</f>
        <v>0</v>
      </c>
      <c r="G19" s="42"/>
      <c r="H19" s="43"/>
      <c r="I19" s="46">
        <f t="shared" ref="I19" si="7">D19*G19</f>
        <v>0</v>
      </c>
      <c r="J19" s="46">
        <f t="shared" si="2"/>
        <v>0</v>
      </c>
      <c r="K19" s="56"/>
      <c r="L19" s="55">
        <f t="shared" ref="L19:L21" si="8">K19*I19+G19*H19</f>
        <v>0</v>
      </c>
      <c r="M19" s="22">
        <f t="shared" ref="M19:M21" si="9">F19+L19</f>
        <v>0</v>
      </c>
      <c r="N19" s="48">
        <f>+N18</f>
        <v>0.2</v>
      </c>
      <c r="O19" s="20">
        <f t="shared" ref="O19:O21" si="10">(1+N19)*M19</f>
        <v>0</v>
      </c>
    </row>
    <row r="20" spans="1:15" ht="30" customHeight="1" x14ac:dyDescent="0.25">
      <c r="A20" s="53" t="s">
        <v>7</v>
      </c>
      <c r="B20" s="19" t="s">
        <v>41</v>
      </c>
      <c r="C20" s="39"/>
      <c r="D20" s="39"/>
      <c r="E20" s="40"/>
      <c r="F20" s="20">
        <f t="shared" si="6"/>
        <v>0</v>
      </c>
      <c r="G20" s="42"/>
      <c r="H20" s="43"/>
      <c r="I20" s="46">
        <f>D20*G20</f>
        <v>0</v>
      </c>
      <c r="J20" s="46">
        <f t="shared" si="2"/>
        <v>0</v>
      </c>
      <c r="K20" s="56"/>
      <c r="L20" s="55">
        <f t="shared" si="8"/>
        <v>0</v>
      </c>
      <c r="M20" s="22">
        <f t="shared" si="9"/>
        <v>0</v>
      </c>
      <c r="N20" s="48">
        <f>+N19</f>
        <v>0.2</v>
      </c>
      <c r="O20" s="20">
        <f t="shared" si="10"/>
        <v>0</v>
      </c>
    </row>
    <row r="21" spans="1:15" ht="30" customHeight="1" thickBot="1" x14ac:dyDescent="0.3">
      <c r="A21" s="84" t="s">
        <v>31</v>
      </c>
      <c r="B21" s="85" t="s">
        <v>41</v>
      </c>
      <c r="C21" s="51"/>
      <c r="D21" s="51"/>
      <c r="E21" s="41"/>
      <c r="F21" s="21">
        <f t="shared" si="6"/>
        <v>0</v>
      </c>
      <c r="G21" s="44"/>
      <c r="H21" s="45"/>
      <c r="I21" s="47">
        <f>D21*G21</f>
        <v>0</v>
      </c>
      <c r="J21" s="47">
        <f t="shared" si="2"/>
        <v>0</v>
      </c>
      <c r="K21" s="57"/>
      <c r="L21" s="55">
        <f t="shared" si="8"/>
        <v>0</v>
      </c>
      <c r="M21" s="22">
        <f t="shared" si="9"/>
        <v>0</v>
      </c>
      <c r="N21" s="49">
        <f>+N20</f>
        <v>0.2</v>
      </c>
      <c r="O21" s="20">
        <f t="shared" si="10"/>
        <v>0</v>
      </c>
    </row>
    <row r="22" spans="1:15" ht="31.95" customHeight="1" thickBot="1" x14ac:dyDescent="0.35">
      <c r="A22" s="2"/>
      <c r="B22" s="2"/>
      <c r="C22" s="2"/>
      <c r="D22" s="3"/>
      <c r="E22" s="3"/>
      <c r="F22" s="3"/>
      <c r="G22" s="3"/>
      <c r="I22" s="34">
        <f>+SUM(I17:I21)</f>
        <v>0</v>
      </c>
      <c r="J22" s="34">
        <f>+SUM(J17:J21)</f>
        <v>0</v>
      </c>
      <c r="K22" s="1"/>
      <c r="L22" s="33" t="s">
        <v>19</v>
      </c>
      <c r="M22" s="32">
        <f>SUM(M17:M20)</f>
        <v>0</v>
      </c>
      <c r="N22" s="33" t="s">
        <v>20</v>
      </c>
      <c r="O22" s="32">
        <f>SUM(O17:O20)</f>
        <v>0</v>
      </c>
    </row>
    <row r="23" spans="1:15" ht="43.8" customHeight="1" x14ac:dyDescent="0.3">
      <c r="A23" s="1"/>
      <c r="B23" s="2"/>
      <c r="C23" s="2"/>
      <c r="D23" s="2"/>
      <c r="E23" s="2"/>
      <c r="F23" s="2"/>
      <c r="G23" s="2"/>
      <c r="H23" s="1"/>
      <c r="I23" s="1"/>
      <c r="J23" s="1"/>
    </row>
    <row r="24" spans="1:15" ht="13.8" x14ac:dyDescent="0.3">
      <c r="A24" s="1"/>
      <c r="B24" s="2"/>
      <c r="C24" s="2"/>
      <c r="D24" s="2"/>
      <c r="E24" s="2"/>
      <c r="F24" s="2"/>
      <c r="G24" s="2"/>
      <c r="H24" s="1"/>
      <c r="I24" s="1"/>
      <c r="J24" s="1"/>
    </row>
    <row r="25" spans="1:15" ht="13.8" x14ac:dyDescent="0.3">
      <c r="A25" s="1"/>
      <c r="B25" s="2"/>
      <c r="C25" s="2"/>
      <c r="D25" s="2"/>
      <c r="E25" s="2"/>
      <c r="F25" s="2"/>
      <c r="G25" s="2"/>
      <c r="H25" s="1"/>
      <c r="I25" s="1"/>
      <c r="J25" s="1"/>
    </row>
    <row r="26" spans="1:15" ht="13.8" x14ac:dyDescent="0.3">
      <c r="A26" s="1"/>
      <c r="B26" s="2"/>
      <c r="C26" s="2"/>
      <c r="D26" s="2"/>
      <c r="E26" s="2"/>
      <c r="F26" s="2"/>
      <c r="G26" s="2"/>
      <c r="H26" s="1"/>
      <c r="I26" s="1"/>
      <c r="J26" s="1"/>
    </row>
    <row r="27" spans="1:15" ht="13.8" x14ac:dyDescent="0.3">
      <c r="A27" s="1"/>
      <c r="B27" s="2"/>
      <c r="C27" s="2"/>
      <c r="D27" s="2"/>
      <c r="E27" s="2"/>
      <c r="F27" s="2"/>
      <c r="G27" s="2"/>
      <c r="H27" s="1"/>
      <c r="I27" s="1"/>
      <c r="J27" s="1"/>
    </row>
    <row r="28" spans="1:15" ht="13.8" x14ac:dyDescent="0.3">
      <c r="A28" s="1"/>
      <c r="B28" s="2"/>
      <c r="C28" s="2"/>
      <c r="D28" s="2"/>
      <c r="E28" s="2"/>
      <c r="F28" s="2"/>
      <c r="G28" s="2"/>
      <c r="H28" s="1"/>
      <c r="I28" s="1"/>
      <c r="J28" s="1"/>
    </row>
    <row r="29" spans="1:15" ht="13.8" x14ac:dyDescent="0.3">
      <c r="A29" s="1"/>
      <c r="B29" s="2"/>
      <c r="C29" s="2"/>
      <c r="D29" s="2"/>
      <c r="E29" s="2"/>
      <c r="F29" s="2"/>
      <c r="G29" s="2"/>
      <c r="H29" s="1"/>
      <c r="I29" s="1"/>
      <c r="J29" s="1"/>
    </row>
    <row r="30" spans="1:15" ht="13.8" x14ac:dyDescent="0.3">
      <c r="A30" s="1"/>
      <c r="B30" s="2"/>
      <c r="C30" s="2"/>
      <c r="D30" s="2"/>
      <c r="E30" s="2"/>
      <c r="F30" s="2"/>
      <c r="G30" s="2"/>
      <c r="H30" s="1"/>
      <c r="I30" s="1"/>
      <c r="J30" s="1"/>
    </row>
    <row r="31" spans="1:15" ht="13.8" x14ac:dyDescent="0.3">
      <c r="A31" s="1"/>
      <c r="B31" s="2"/>
      <c r="C31" s="2"/>
      <c r="D31" s="2"/>
      <c r="E31" s="2"/>
      <c r="F31" s="2"/>
      <c r="G31" s="2"/>
      <c r="H31" s="1"/>
      <c r="I31" s="1"/>
      <c r="J31" s="1"/>
    </row>
    <row r="32" spans="1:15" ht="13.8" x14ac:dyDescent="0.3">
      <c r="A32" s="1"/>
      <c r="B32" s="2"/>
      <c r="C32" s="2"/>
      <c r="D32" s="2"/>
      <c r="E32" s="2"/>
      <c r="F32" s="2"/>
      <c r="G32" s="2"/>
      <c r="H32" s="1"/>
      <c r="I32" s="1"/>
      <c r="J32" s="1"/>
    </row>
    <row r="33" spans="1:10" ht="13.8" x14ac:dyDescent="0.3">
      <c r="A33" s="1"/>
      <c r="B33" s="2"/>
      <c r="C33" s="2"/>
      <c r="D33" s="2"/>
      <c r="E33" s="2"/>
      <c r="F33" s="2"/>
      <c r="G33" s="2"/>
      <c r="H33" s="1"/>
      <c r="I33" s="1"/>
      <c r="J33" s="1"/>
    </row>
    <row r="34" spans="1:10" ht="13.8" x14ac:dyDescent="0.3">
      <c r="A34" s="1"/>
      <c r="B34" s="2"/>
      <c r="C34" s="2"/>
      <c r="D34" s="2"/>
      <c r="E34" s="2"/>
      <c r="F34" s="2"/>
      <c r="G34" s="2"/>
      <c r="H34" s="1"/>
      <c r="I34" s="1"/>
      <c r="J34" s="1"/>
    </row>
    <row r="35" spans="1:10" ht="13.8" x14ac:dyDescent="0.3">
      <c r="A35" s="1"/>
      <c r="B35" s="2"/>
      <c r="C35" s="2"/>
      <c r="D35" s="2"/>
      <c r="E35" s="2"/>
      <c r="F35" s="2"/>
      <c r="G35" s="2"/>
      <c r="H35" s="1"/>
      <c r="I35" s="1"/>
      <c r="J35" s="1"/>
    </row>
    <row r="36" spans="1:10" ht="13.8" x14ac:dyDescent="0.3">
      <c r="A36" s="1"/>
      <c r="B36" s="2"/>
      <c r="C36" s="2"/>
      <c r="D36" s="2"/>
      <c r="E36" s="2"/>
      <c r="F36" s="2"/>
      <c r="G36" s="2"/>
      <c r="H36" s="1"/>
      <c r="I36" s="1"/>
      <c r="J36" s="1"/>
    </row>
    <row r="37" spans="1:10" ht="13.8" x14ac:dyDescent="0.3">
      <c r="A37" s="1"/>
      <c r="B37" s="2"/>
      <c r="C37" s="2"/>
      <c r="D37" s="2"/>
      <c r="E37" s="2"/>
      <c r="F37" s="2"/>
      <c r="G37" s="2"/>
      <c r="H37" s="1"/>
      <c r="I37" s="1"/>
      <c r="J37" s="1"/>
    </row>
    <row r="38" spans="1:10" ht="13.8" x14ac:dyDescent="0.3">
      <c r="A38" s="1"/>
      <c r="B38" s="2"/>
      <c r="C38" s="2"/>
      <c r="D38" s="2"/>
      <c r="E38" s="2"/>
      <c r="F38" s="2"/>
      <c r="G38" s="2"/>
      <c r="H38" s="1"/>
      <c r="I38" s="1"/>
      <c r="J38" s="1"/>
    </row>
    <row r="39" spans="1:10" ht="13.8" x14ac:dyDescent="0.3">
      <c r="A39" s="1"/>
      <c r="B39" s="2"/>
      <c r="C39" s="2"/>
      <c r="D39" s="2"/>
      <c r="E39" s="2"/>
      <c r="F39" s="2"/>
      <c r="G39" s="2"/>
      <c r="H39" s="1"/>
      <c r="I39" s="1"/>
      <c r="J39" s="1"/>
    </row>
    <row r="40" spans="1:10" ht="13.8" x14ac:dyDescent="0.3">
      <c r="A40" s="1"/>
      <c r="B40" s="2"/>
      <c r="C40" s="2"/>
      <c r="D40" s="2"/>
      <c r="E40" s="2"/>
      <c r="F40" s="2"/>
      <c r="G40" s="2"/>
      <c r="H40" s="1"/>
      <c r="I40" s="1"/>
      <c r="J40" s="1"/>
    </row>
    <row r="41" spans="1:10" ht="13.8" x14ac:dyDescent="0.3">
      <c r="H41" s="1"/>
      <c r="I41" s="1"/>
      <c r="J41" s="1"/>
    </row>
  </sheetData>
  <mergeCells count="6">
    <mergeCell ref="G15:L15"/>
    <mergeCell ref="M15:O15"/>
    <mergeCell ref="A8:O8"/>
    <mergeCell ref="A9:O9"/>
    <mergeCell ref="A11:O11"/>
    <mergeCell ref="B15:F15"/>
  </mergeCells>
  <pageMargins left="0.7" right="0.7" top="0.75" bottom="0.75" header="0.3" footer="0.3"/>
  <pageSetup paperSize="9" scale="61" orientation="landscape" r:id="rId1"/>
  <colBreaks count="1" manualBreakCount="1">
    <brk id="15" max="1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E621E-9B35-4071-B059-06B0A01AC926}">
  <dimension ref="A1:O50"/>
  <sheetViews>
    <sheetView tabSelected="1" view="pageBreakPreview" topLeftCell="A18" zoomScaleNormal="100" zoomScaleSheetLayoutView="100" workbookViewId="0">
      <selection activeCell="B26" sqref="A21:B26"/>
    </sheetView>
  </sheetViews>
  <sheetFormatPr baseColWidth="10" defaultColWidth="10.77734375" defaultRowHeight="13.2" x14ac:dyDescent="0.25"/>
  <cols>
    <col min="1" max="1" width="45.21875" style="3" customWidth="1"/>
    <col min="2" max="3" width="23.21875" style="10" customWidth="1"/>
    <col min="4" max="4" width="21.6640625" style="10" customWidth="1"/>
    <col min="5" max="5" width="24.77734375" style="10" customWidth="1"/>
    <col min="6" max="16384" width="10.77734375" style="3"/>
  </cols>
  <sheetData>
    <row r="1" spans="1:15" ht="13.8" x14ac:dyDescent="0.3">
      <c r="A1" s="1"/>
      <c r="B1" s="2"/>
      <c r="C1" s="2"/>
      <c r="D1" s="2"/>
      <c r="E1" s="2"/>
      <c r="F1" s="1"/>
    </row>
    <row r="2" spans="1:15" ht="13.8" x14ac:dyDescent="0.3">
      <c r="A2" s="1"/>
      <c r="B2" s="2"/>
      <c r="C2" s="2"/>
      <c r="D2" s="2"/>
      <c r="E2" s="2"/>
      <c r="F2" s="1"/>
    </row>
    <row r="3" spans="1:15" ht="13.8" x14ac:dyDescent="0.3">
      <c r="A3" s="1"/>
      <c r="B3" s="2"/>
      <c r="C3" s="2"/>
      <c r="D3" s="2"/>
      <c r="E3" s="2"/>
      <c r="F3" s="1"/>
    </row>
    <row r="4" spans="1:15" ht="13.8" x14ac:dyDescent="0.3">
      <c r="A4" s="1"/>
      <c r="B4" s="2"/>
      <c r="C4" s="2"/>
      <c r="D4" s="2"/>
      <c r="E4" s="2"/>
      <c r="F4" s="1"/>
    </row>
    <row r="5" spans="1:15" ht="13.8" x14ac:dyDescent="0.3">
      <c r="A5" s="1"/>
      <c r="B5" s="2"/>
      <c r="C5" s="2"/>
      <c r="D5" s="2"/>
      <c r="E5" s="2"/>
      <c r="F5" s="1"/>
    </row>
    <row r="6" spans="1:15" ht="13.8" x14ac:dyDescent="0.3">
      <c r="A6" s="1"/>
      <c r="B6" s="2"/>
      <c r="C6" s="2"/>
      <c r="D6" s="2"/>
      <c r="E6" s="2"/>
      <c r="F6" s="1"/>
    </row>
    <row r="7" spans="1:15" ht="13.8" x14ac:dyDescent="0.3">
      <c r="A7" s="1"/>
      <c r="B7" s="2"/>
      <c r="C7" s="2"/>
      <c r="D7" s="2"/>
      <c r="E7" s="2"/>
      <c r="F7" s="1"/>
    </row>
    <row r="8" spans="1:15" ht="28.5" customHeight="1" x14ac:dyDescent="0.3">
      <c r="A8" s="75" t="s">
        <v>8</v>
      </c>
      <c r="B8" s="75"/>
      <c r="C8" s="75"/>
      <c r="D8" s="75"/>
      <c r="E8" s="75"/>
      <c r="F8" s="1"/>
    </row>
    <row r="9" spans="1:15" ht="15" x14ac:dyDescent="0.25">
      <c r="A9" s="76" t="s">
        <v>18</v>
      </c>
      <c r="B9" s="76"/>
      <c r="C9" s="76"/>
      <c r="D9" s="76"/>
      <c r="E9" s="76"/>
      <c r="F9" s="4"/>
      <c r="G9" s="5"/>
      <c r="H9" s="5"/>
      <c r="I9" s="5"/>
      <c r="J9" s="5"/>
    </row>
    <row r="10" spans="1:15" x14ac:dyDescent="0.25">
      <c r="A10" s="6"/>
      <c r="B10" s="6"/>
      <c r="C10" s="6"/>
      <c r="D10" s="6"/>
      <c r="E10" s="6"/>
      <c r="F10" s="7"/>
      <c r="G10" s="6"/>
      <c r="H10" s="6"/>
      <c r="I10" s="6"/>
      <c r="J10" s="6"/>
    </row>
    <row r="11" spans="1:15" x14ac:dyDescent="0.25">
      <c r="A11" s="77" t="s">
        <v>0</v>
      </c>
      <c r="B11" s="77"/>
      <c r="C11" s="77"/>
      <c r="D11" s="77"/>
      <c r="E11" s="77"/>
      <c r="F11" s="8"/>
      <c r="G11" s="9"/>
      <c r="H11" s="9"/>
      <c r="I11" s="9"/>
      <c r="J11" s="9"/>
    </row>
    <row r="12" spans="1:15" x14ac:dyDescent="0.25">
      <c r="A12" s="16"/>
      <c r="B12" s="16"/>
      <c r="C12" s="16"/>
      <c r="D12" s="16"/>
      <c r="E12" s="16"/>
      <c r="F12" s="8"/>
      <c r="G12" s="9"/>
      <c r="H12" s="9"/>
      <c r="I12" s="9"/>
      <c r="J12" s="9"/>
    </row>
    <row r="13" spans="1:15" ht="15" x14ac:dyDescent="0.25">
      <c r="A13" s="58" t="s">
        <v>60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9"/>
      <c r="M13" s="9"/>
      <c r="N13" s="9"/>
      <c r="O13" s="9"/>
    </row>
    <row r="14" spans="1:15" ht="15.6" thickBot="1" x14ac:dyDescent="0.3">
      <c r="A14" s="17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9"/>
      <c r="M14" s="9"/>
      <c r="N14" s="9"/>
      <c r="O14" s="9"/>
    </row>
    <row r="15" spans="1:15" s="10" customFormat="1" ht="15" thickBot="1" x14ac:dyDescent="0.35">
      <c r="A15" s="15" t="s">
        <v>1</v>
      </c>
      <c r="B15" s="15" t="s">
        <v>2</v>
      </c>
      <c r="C15" s="15" t="s">
        <v>25</v>
      </c>
      <c r="D15" s="15" t="s">
        <v>3</v>
      </c>
      <c r="E15" s="15" t="s">
        <v>26</v>
      </c>
      <c r="F15" s="2"/>
    </row>
    <row r="16" spans="1:15" s="10" customFormat="1" ht="15" thickBot="1" x14ac:dyDescent="0.35">
      <c r="A16" s="81" t="s">
        <v>21</v>
      </c>
      <c r="B16" s="82"/>
      <c r="C16" s="82"/>
      <c r="D16" s="82"/>
      <c r="E16" s="83"/>
      <c r="F16" s="2"/>
    </row>
    <row r="17" spans="1:6" ht="30.45" customHeight="1" x14ac:dyDescent="0.3">
      <c r="A17" s="12" t="s">
        <v>55</v>
      </c>
      <c r="B17" s="11" t="s">
        <v>4</v>
      </c>
      <c r="C17" s="60"/>
      <c r="D17" s="67">
        <v>0.2</v>
      </c>
      <c r="E17" s="13">
        <f t="shared" ref="E17:E18" si="0">C17*(1+D17)</f>
        <v>0</v>
      </c>
      <c r="F17" s="1"/>
    </row>
    <row r="18" spans="1:6" ht="34.950000000000003" customHeight="1" x14ac:dyDescent="0.3">
      <c r="A18" s="12" t="s">
        <v>29</v>
      </c>
      <c r="B18" s="11" t="s">
        <v>4</v>
      </c>
      <c r="C18" s="60"/>
      <c r="D18" s="63">
        <f>+D17</f>
        <v>0.2</v>
      </c>
      <c r="E18" s="13">
        <f t="shared" si="0"/>
        <v>0</v>
      </c>
      <c r="F18" s="1"/>
    </row>
    <row r="19" spans="1:6" ht="34.950000000000003" customHeight="1" x14ac:dyDescent="0.3">
      <c r="A19" s="12" t="s">
        <v>56</v>
      </c>
      <c r="B19" s="11" t="s">
        <v>4</v>
      </c>
      <c r="C19" s="60"/>
      <c r="D19" s="63">
        <f>+D18</f>
        <v>0.2</v>
      </c>
      <c r="E19" s="13">
        <f t="shared" ref="E19" si="1">C19*(1+D19)</f>
        <v>0</v>
      </c>
      <c r="F19" s="1"/>
    </row>
    <row r="20" spans="1:6" ht="26.4" x14ac:dyDescent="0.3">
      <c r="A20" s="12" t="s">
        <v>36</v>
      </c>
      <c r="B20" s="11" t="s">
        <v>4</v>
      </c>
      <c r="C20" s="60"/>
      <c r="D20" s="63">
        <f>+D19</f>
        <v>0.2</v>
      </c>
      <c r="E20" s="13">
        <f t="shared" ref="E20:E21" si="2">C20*(1+D20)</f>
        <v>0</v>
      </c>
      <c r="F20" s="1"/>
    </row>
    <row r="21" spans="1:6" ht="13.8" x14ac:dyDescent="0.3">
      <c r="A21" s="89" t="s">
        <v>40</v>
      </c>
      <c r="B21" s="87" t="s">
        <v>4</v>
      </c>
      <c r="C21" s="60"/>
      <c r="D21" s="63">
        <f>+D19</f>
        <v>0.2</v>
      </c>
      <c r="E21" s="13">
        <f t="shared" si="2"/>
        <v>0</v>
      </c>
      <c r="F21" s="1"/>
    </row>
    <row r="22" spans="1:6" ht="26.4" x14ac:dyDescent="0.3">
      <c r="A22" s="89" t="s">
        <v>49</v>
      </c>
      <c r="B22" s="87" t="s">
        <v>35</v>
      </c>
      <c r="C22" s="60"/>
      <c r="D22" s="63">
        <f>+D20</f>
        <v>0.2</v>
      </c>
      <c r="E22" s="13">
        <f t="shared" ref="E22:E24" si="3">C22*(1+D22)</f>
        <v>0</v>
      </c>
      <c r="F22" s="1"/>
    </row>
    <row r="23" spans="1:6" ht="13.8" x14ac:dyDescent="0.3">
      <c r="A23" s="89" t="s">
        <v>39</v>
      </c>
      <c r="B23" s="87" t="s">
        <v>48</v>
      </c>
      <c r="C23" s="60"/>
      <c r="D23" s="63">
        <f>+D22</f>
        <v>0.2</v>
      </c>
      <c r="E23" s="13">
        <f t="shared" si="3"/>
        <v>0</v>
      </c>
      <c r="F23" s="1"/>
    </row>
    <row r="24" spans="1:6" ht="13.8" x14ac:dyDescent="0.3">
      <c r="A24" s="89" t="s">
        <v>44</v>
      </c>
      <c r="B24" s="87" t="s">
        <v>45</v>
      </c>
      <c r="C24" s="60"/>
      <c r="D24" s="63">
        <f>+D23</f>
        <v>0.2</v>
      </c>
      <c r="E24" s="13">
        <f t="shared" si="3"/>
        <v>0</v>
      </c>
      <c r="F24" s="1"/>
    </row>
    <row r="25" spans="1:6" ht="13.8" x14ac:dyDescent="0.3">
      <c r="A25" s="89" t="s">
        <v>46</v>
      </c>
      <c r="B25" s="87" t="s">
        <v>47</v>
      </c>
      <c r="C25" s="60"/>
      <c r="D25" s="63">
        <f>+D24</f>
        <v>0.2</v>
      </c>
      <c r="E25" s="13">
        <f t="shared" ref="E25:E26" si="4">C25*(1+D25)</f>
        <v>0</v>
      </c>
      <c r="F25" s="1"/>
    </row>
    <row r="26" spans="1:6" ht="27" thickBot="1" x14ac:dyDescent="0.35">
      <c r="A26" s="88" t="s">
        <v>59</v>
      </c>
      <c r="B26" s="90" t="s">
        <v>47</v>
      </c>
      <c r="C26" s="61"/>
      <c r="D26" s="64">
        <f>+D25</f>
        <v>0.2</v>
      </c>
      <c r="E26" s="68">
        <f t="shared" si="4"/>
        <v>0</v>
      </c>
      <c r="F26" s="1"/>
    </row>
    <row r="27" spans="1:6" s="10" customFormat="1" ht="15" thickBot="1" x14ac:dyDescent="0.35">
      <c r="A27" s="81" t="s">
        <v>22</v>
      </c>
      <c r="B27" s="82"/>
      <c r="C27" s="82"/>
      <c r="D27" s="82"/>
      <c r="E27" s="83"/>
      <c r="F27" s="2"/>
    </row>
    <row r="28" spans="1:6" ht="27" thickBot="1" x14ac:dyDescent="0.35">
      <c r="A28" s="89" t="s">
        <v>54</v>
      </c>
      <c r="B28" s="87" t="s">
        <v>30</v>
      </c>
      <c r="C28" s="60"/>
      <c r="D28" s="63">
        <f>+D24</f>
        <v>0.2</v>
      </c>
      <c r="E28" s="13">
        <f t="shared" ref="E28" si="5">C28*(1+D28)</f>
        <v>0</v>
      </c>
      <c r="F28" s="1"/>
    </row>
    <row r="29" spans="1:6" s="10" customFormat="1" ht="15" thickBot="1" x14ac:dyDescent="0.35">
      <c r="A29" s="81" t="s">
        <v>38</v>
      </c>
      <c r="B29" s="82"/>
      <c r="C29" s="82"/>
      <c r="D29" s="82"/>
      <c r="E29" s="83"/>
      <c r="F29" s="2"/>
    </row>
    <row r="30" spans="1:6" ht="34.950000000000003" customHeight="1" x14ac:dyDescent="0.3">
      <c r="A30" s="12" t="s">
        <v>24</v>
      </c>
      <c r="B30" s="11" t="s">
        <v>23</v>
      </c>
      <c r="C30" s="60"/>
      <c r="D30" s="63">
        <f>+D28</f>
        <v>0.2</v>
      </c>
      <c r="E30" s="13">
        <f t="shared" ref="E30" si="6">C30*(1+D30)</f>
        <v>0</v>
      </c>
      <c r="F30" s="1"/>
    </row>
    <row r="31" spans="1:6" ht="19.95" customHeight="1" thickBot="1" x14ac:dyDescent="0.35">
      <c r="A31" s="88" t="s">
        <v>53</v>
      </c>
      <c r="B31" s="35" t="s">
        <v>23</v>
      </c>
      <c r="C31" s="61"/>
      <c r="D31" s="64">
        <f>+D30</f>
        <v>0.2</v>
      </c>
      <c r="E31" s="36">
        <f t="shared" ref="E31:E33" si="7">C31*(1+D31)</f>
        <v>0</v>
      </c>
      <c r="F31" s="1"/>
    </row>
    <row r="32" spans="1:6" s="10" customFormat="1" ht="15" thickBot="1" x14ac:dyDescent="0.35">
      <c r="A32" s="81" t="s">
        <v>43</v>
      </c>
      <c r="B32" s="82"/>
      <c r="C32" s="82"/>
      <c r="D32" s="82"/>
      <c r="E32" s="83"/>
      <c r="F32" s="2"/>
    </row>
    <row r="33" spans="1:6" ht="40.200000000000003" thickBot="1" x14ac:dyDescent="0.35">
      <c r="A33" s="86" t="s">
        <v>42</v>
      </c>
      <c r="B33" s="87" t="s">
        <v>4</v>
      </c>
      <c r="C33" s="62"/>
      <c r="D33" s="63">
        <f>+D31</f>
        <v>0.2</v>
      </c>
      <c r="E33" s="36">
        <f t="shared" si="7"/>
        <v>0</v>
      </c>
      <c r="F33" s="1"/>
    </row>
    <row r="34" spans="1:6" ht="15" thickBot="1" x14ac:dyDescent="0.35">
      <c r="A34" s="81" t="s">
        <v>37</v>
      </c>
      <c r="B34" s="82"/>
      <c r="C34" s="82"/>
      <c r="D34" s="82"/>
      <c r="E34" s="83"/>
      <c r="F34" s="1"/>
    </row>
    <row r="35" spans="1:6" ht="13.8" x14ac:dyDescent="0.3">
      <c r="A35" s="86" t="s">
        <v>61</v>
      </c>
      <c r="B35" s="87" t="s">
        <v>4</v>
      </c>
      <c r="C35" s="62"/>
      <c r="D35" s="63">
        <f>+D33</f>
        <v>0.2</v>
      </c>
      <c r="E35" s="36">
        <f t="shared" ref="E35:E36" si="8">C35*(1+D35)</f>
        <v>0</v>
      </c>
      <c r="F35" s="1"/>
    </row>
    <row r="36" spans="1:6" ht="13.8" x14ac:dyDescent="0.3">
      <c r="A36" s="86" t="s">
        <v>62</v>
      </c>
      <c r="B36" s="87" t="s">
        <v>4</v>
      </c>
      <c r="C36" s="62"/>
      <c r="D36" s="63">
        <f>+D35</f>
        <v>0.2</v>
      </c>
      <c r="E36" s="36">
        <f t="shared" si="8"/>
        <v>0</v>
      </c>
      <c r="F36" s="1"/>
    </row>
    <row r="37" spans="1:6" ht="13.8" x14ac:dyDescent="0.3">
      <c r="A37" s="86" t="s">
        <v>63</v>
      </c>
      <c r="B37" s="87" t="s">
        <v>4</v>
      </c>
      <c r="C37" s="62"/>
      <c r="D37" s="63">
        <f>+D36</f>
        <v>0.2</v>
      </c>
      <c r="E37" s="36">
        <f t="shared" ref="E37" si="9">C37*(1+D37)</f>
        <v>0</v>
      </c>
      <c r="F37" s="1"/>
    </row>
    <row r="38" spans="1:6" ht="13.8" x14ac:dyDescent="0.3">
      <c r="A38" s="86" t="s">
        <v>64</v>
      </c>
      <c r="B38" s="87" t="s">
        <v>4</v>
      </c>
      <c r="C38" s="62"/>
      <c r="D38" s="63">
        <f>+D37</f>
        <v>0.2</v>
      </c>
      <c r="E38" s="36">
        <f>C38*(1+D38)</f>
        <v>0</v>
      </c>
      <c r="F38" s="1"/>
    </row>
    <row r="39" spans="1:6" ht="13.8" x14ac:dyDescent="0.3">
      <c r="A39" s="86" t="s">
        <v>65</v>
      </c>
      <c r="B39" s="87" t="s">
        <v>4</v>
      </c>
      <c r="C39" s="62"/>
      <c r="D39" s="63">
        <f>+D38</f>
        <v>0.2</v>
      </c>
      <c r="E39" s="36">
        <f t="shared" ref="E39" si="10">C39*(1+D39)</f>
        <v>0</v>
      </c>
      <c r="F39" s="1"/>
    </row>
    <row r="40" spans="1:6" ht="13.8" x14ac:dyDescent="0.3">
      <c r="A40" s="1"/>
      <c r="B40" s="2"/>
      <c r="C40" s="2"/>
      <c r="D40" s="2"/>
      <c r="E40" s="2"/>
      <c r="F40" s="1"/>
    </row>
    <row r="41" spans="1:6" ht="13.8" x14ac:dyDescent="0.3">
      <c r="A41" s="1"/>
      <c r="B41" s="2"/>
      <c r="C41" s="2"/>
      <c r="D41" s="2"/>
      <c r="E41" s="2"/>
      <c r="F41" s="1"/>
    </row>
    <row r="42" spans="1:6" ht="13.8" x14ac:dyDescent="0.3">
      <c r="A42" s="1"/>
      <c r="B42" s="2"/>
      <c r="C42" s="2"/>
      <c r="D42" s="2"/>
      <c r="E42" s="2"/>
      <c r="F42" s="1"/>
    </row>
    <row r="43" spans="1:6" ht="13.8" x14ac:dyDescent="0.3">
      <c r="A43" s="1"/>
      <c r="B43" s="2"/>
      <c r="C43" s="2"/>
      <c r="D43" s="2"/>
      <c r="E43" s="2"/>
      <c r="F43" s="1"/>
    </row>
    <row r="44" spans="1:6" ht="13.8" x14ac:dyDescent="0.3">
      <c r="A44" s="1"/>
      <c r="B44" s="2"/>
      <c r="C44" s="2"/>
      <c r="D44" s="2"/>
      <c r="E44" s="2"/>
      <c r="F44" s="1"/>
    </row>
    <row r="45" spans="1:6" ht="13.8" x14ac:dyDescent="0.3">
      <c r="A45" s="1"/>
      <c r="B45" s="2"/>
      <c r="C45" s="2"/>
      <c r="D45" s="2"/>
      <c r="E45" s="2"/>
      <c r="F45" s="1"/>
    </row>
    <row r="46" spans="1:6" ht="13.8" x14ac:dyDescent="0.3">
      <c r="A46" s="1"/>
      <c r="B46" s="2"/>
      <c r="C46" s="2"/>
      <c r="D46" s="2"/>
      <c r="E46" s="2"/>
      <c r="F46" s="1"/>
    </row>
    <row r="47" spans="1:6" ht="13.8" x14ac:dyDescent="0.3">
      <c r="A47" s="1"/>
      <c r="B47" s="2"/>
      <c r="C47" s="2"/>
      <c r="D47" s="2"/>
      <c r="E47" s="2"/>
      <c r="F47" s="1"/>
    </row>
    <row r="48" spans="1:6" ht="13.8" x14ac:dyDescent="0.3">
      <c r="A48" s="1"/>
      <c r="B48" s="2"/>
      <c r="C48" s="2"/>
      <c r="D48" s="2"/>
      <c r="E48" s="2"/>
      <c r="F48" s="1"/>
    </row>
    <row r="49" spans="1:6" ht="13.8" x14ac:dyDescent="0.3">
      <c r="A49" s="1"/>
      <c r="B49" s="2"/>
      <c r="C49" s="2"/>
      <c r="D49" s="2"/>
      <c r="E49" s="2"/>
      <c r="F49" s="1"/>
    </row>
    <row r="50" spans="1:6" ht="13.8" x14ac:dyDescent="0.3">
      <c r="F50" s="1"/>
    </row>
  </sheetData>
  <mergeCells count="8">
    <mergeCell ref="A34:E34"/>
    <mergeCell ref="A32:E32"/>
    <mergeCell ref="A8:E8"/>
    <mergeCell ref="A9:E9"/>
    <mergeCell ref="A11:E11"/>
    <mergeCell ref="A29:E29"/>
    <mergeCell ref="A16:E16"/>
    <mergeCell ref="A27:E27"/>
  </mergeCells>
  <pageMargins left="0.7" right="0.7" top="0.75" bottom="0.75" header="0.3" footer="0.3"/>
  <pageSetup paperSize="9" scale="7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1_I-FACTORY_courantes</vt:lpstr>
      <vt:lpstr>LOT 1_I-FACTORY_exceptionelles</vt:lpstr>
    </vt:vector>
  </TitlesOfParts>
  <Company>Université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 Joly</dc:creator>
  <cp:lastModifiedBy>Gaetan Beve</cp:lastModifiedBy>
  <dcterms:created xsi:type="dcterms:W3CDTF">2025-01-06T16:12:07Z</dcterms:created>
  <dcterms:modified xsi:type="dcterms:W3CDTF">2025-08-14T14:49:58Z</dcterms:modified>
</cp:coreProperties>
</file>