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FILIERE P2H\Prestations\AO\25FHPFGA237_Gestion des déchets\DOC DE TRAVAIL\"/>
    </mc:Choice>
  </mc:AlternateContent>
  <xr:revisionPtr revIDLastSave="0" documentId="13_ncr:1_{BDEBF578-C573-4FCF-A4F8-C03493316100}" xr6:coauthVersionLast="47" xr6:coauthVersionMax="47" xr10:uidLastSave="{00000000-0000-0000-0000-000000000000}"/>
  <bookViews>
    <workbookView xWindow="-25320" yWindow="-1260" windowWidth="25440" windowHeight="15390" activeTab="1" xr2:uid="{1FC7AFF6-1191-44CB-AB5F-260595369299}"/>
  </bookViews>
  <sheets>
    <sheet name="BPU LOT 4" sheetId="1" r:id="rId1"/>
    <sheet name="DQE LOT 4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2" l="1"/>
  <c r="D14" i="2"/>
  <c r="C14" i="2"/>
  <c r="E13" i="2"/>
  <c r="D13" i="2"/>
  <c r="E10" i="2"/>
  <c r="D10" i="2"/>
  <c r="C10" i="2"/>
  <c r="E9" i="2"/>
  <c r="D9" i="2"/>
  <c r="C9" i="2"/>
  <c r="E8" i="2"/>
  <c r="D8" i="2"/>
  <c r="C8" i="2"/>
  <c r="E7" i="2"/>
  <c r="D7" i="2"/>
  <c r="C7" i="2"/>
  <c r="E6" i="2"/>
  <c r="D6" i="2"/>
  <c r="C13" i="2"/>
  <c r="G13" i="2" s="1"/>
  <c r="G11" i="2" s="1"/>
  <c r="C6" i="2"/>
  <c r="H14" i="2"/>
  <c r="G14" i="2"/>
  <c r="H13" i="2"/>
  <c r="F10" i="2"/>
  <c r="H10" i="2" s="1"/>
  <c r="F9" i="2"/>
  <c r="H8" i="2"/>
  <c r="G8" i="2"/>
  <c r="H7" i="2"/>
  <c r="G7" i="2"/>
  <c r="F6" i="2"/>
  <c r="H6" i="2" s="1"/>
  <c r="H11" i="2" l="1"/>
  <c r="H9" i="2"/>
  <c r="G9" i="2"/>
  <c r="G6" i="2"/>
  <c r="G4" i="2" s="1"/>
  <c r="G15" i="2" s="1"/>
  <c r="H4" i="2"/>
  <c r="H15" i="2" s="1"/>
  <c r="G10" i="2"/>
</calcChain>
</file>

<file path=xl/sharedStrings.xml><?xml version="1.0" encoding="utf-8"?>
<sst xmlns="http://schemas.openxmlformats.org/spreadsheetml/2006/main" count="66" uniqueCount="30">
  <si>
    <t>Tonne</t>
  </si>
  <si>
    <t>Unité</t>
  </si>
  <si>
    <t>Prestation</t>
  </si>
  <si>
    <t>Traitement</t>
  </si>
  <si>
    <t xml:space="preserve">Nettoyage d'un GRV </t>
  </si>
  <si>
    <t xml:space="preserve">Collecte d'un GRV plein </t>
  </si>
  <si>
    <t>Bordereau des prix unitaires</t>
  </si>
  <si>
    <t>Détail quantitatif estimatif</t>
  </si>
  <si>
    <t>Consultation fourniture des conteneurs, collecte, transport, traitement et valorisation des déchets pour le CHU de Bordeaux et le CH Charles Perrens
LOT 4 - BIODECHETS DU CH CHARLES PERRENS</t>
  </si>
  <si>
    <t xml:space="preserve">P.U €HT </t>
  </si>
  <si>
    <t>TVA</t>
  </si>
  <si>
    <t>P.U €TTC</t>
  </si>
  <si>
    <t xml:space="preserve">Quantité annuelle estimative </t>
  </si>
  <si>
    <t>Total € HT</t>
  </si>
  <si>
    <t>Total € TTC</t>
  </si>
  <si>
    <t>Fourniture et collecte</t>
  </si>
  <si>
    <t>Estimatif fourniture et collecte</t>
  </si>
  <si>
    <t xml:space="preserve">Estimatif traitement </t>
  </si>
  <si>
    <t xml:space="preserve">Total DQE </t>
  </si>
  <si>
    <t>Location d'un GRV 250L</t>
  </si>
  <si>
    <t>Mois</t>
  </si>
  <si>
    <t>Collecte</t>
  </si>
  <si>
    <t>Nettoyage</t>
  </si>
  <si>
    <t>Location d'un bac 500L</t>
  </si>
  <si>
    <t>Location d'un 360L</t>
  </si>
  <si>
    <t xml:space="preserve">P.U €TTC </t>
  </si>
  <si>
    <t>Taxe Générale sur les Activités Polluantes (TGAP)</t>
  </si>
  <si>
    <t>Traitement et valorisation des biodéchets (hors TGAP)</t>
  </si>
  <si>
    <t>Traitement et valorisation énergétiques des biodéchets (hors TGAP)</t>
  </si>
  <si>
    <t>Report Bordereau des prix unitaires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</si>
</sst>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b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rgb="FFBFBFBF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theme="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59">
    <xf numFmtId="0" fontId="0" fillId="0" borderId="0" xfId="0"/>
    <xf numFmtId="44" fontId="6" fillId="0" borderId="0" xfId="2" applyFont="1" applyBorder="1" applyAlignment="1">
      <alignment horizontal="center" vertical="center" wrapText="1"/>
    </xf>
    <xf numFmtId="9" fontId="6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1" fontId="4" fillId="5" borderId="8" xfId="2" applyNumberFormat="1" applyFont="1" applyFill="1" applyBorder="1" applyAlignment="1">
      <alignment horizontal="center" vertical="center" wrapText="1"/>
    </xf>
    <xf numFmtId="44" fontId="4" fillId="5" borderId="1" xfId="2" applyFont="1" applyFill="1" applyBorder="1" applyAlignment="1">
      <alignment horizontal="center" vertical="center" wrapText="1"/>
    </xf>
    <xf numFmtId="44" fontId="4" fillId="5" borderId="9" xfId="2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44" fontId="4" fillId="4" borderId="3" xfId="3" applyFont="1" applyFill="1" applyBorder="1" applyAlignment="1">
      <alignment horizontal="center" vertical="center" wrapText="1" shrinkToFit="1"/>
    </xf>
    <xf numFmtId="44" fontId="4" fillId="4" borderId="4" xfId="3" applyFont="1" applyFill="1" applyBorder="1" applyAlignment="1">
      <alignment horizontal="center" vertical="center" wrapText="1" shrinkToFit="1"/>
    </xf>
    <xf numFmtId="44" fontId="0" fillId="0" borderId="0" xfId="3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44" fontId="0" fillId="0" borderId="0" xfId="2" applyFont="1" applyBorder="1" applyAlignment="1">
      <alignment horizontal="center" vertical="center" wrapText="1"/>
    </xf>
    <xf numFmtId="9" fontId="0" fillId="0" borderId="0" xfId="1" applyFont="1" applyFill="1" applyAlignment="1">
      <alignment horizontal="center" vertical="center" wrapText="1"/>
    </xf>
    <xf numFmtId="9" fontId="4" fillId="0" borderId="0" xfId="1" applyFont="1" applyFill="1" applyAlignment="1">
      <alignment horizontal="center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44" fontId="0" fillId="0" borderId="1" xfId="2" applyFont="1" applyFill="1" applyBorder="1" applyAlignment="1">
      <alignment horizontal="center" vertical="center" wrapText="1" shrinkToFit="1"/>
    </xf>
    <xf numFmtId="9" fontId="0" fillId="0" borderId="1" xfId="1" applyFont="1" applyFill="1" applyBorder="1" applyAlignment="1">
      <alignment horizontal="center" vertical="center" wrapText="1" shrinkToFit="1"/>
    </xf>
    <xf numFmtId="44" fontId="0" fillId="0" borderId="9" xfId="2" applyFont="1" applyFill="1" applyBorder="1" applyAlignment="1">
      <alignment horizontal="center" vertical="center" wrapText="1" shrinkToFit="1"/>
    </xf>
    <xf numFmtId="1" fontId="0" fillId="0" borderId="8" xfId="2" applyNumberFormat="1" applyFont="1" applyBorder="1" applyAlignment="1">
      <alignment horizontal="center" vertical="center" wrapText="1"/>
    </xf>
    <xf numFmtId="44" fontId="0" fillId="0" borderId="1" xfId="2" applyFont="1" applyBorder="1" applyAlignment="1">
      <alignment horizontal="center" vertical="center" wrapText="1"/>
    </xf>
    <xf numFmtId="44" fontId="0" fillId="0" borderId="9" xfId="2" applyFont="1" applyBorder="1" applyAlignment="1">
      <alignment horizontal="center" vertical="center" wrapText="1"/>
    </xf>
    <xf numFmtId="0" fontId="1" fillId="0" borderId="8" xfId="0" applyFont="1" applyFill="1" applyBorder="1" applyAlignment="1">
      <alignment vertical="top" wrapText="1" shrinkToFit="1"/>
    </xf>
    <xf numFmtId="1" fontId="0" fillId="0" borderId="8" xfId="2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center" wrapText="1" shrinkToFit="1"/>
    </xf>
    <xf numFmtId="44" fontId="0" fillId="0" borderId="1" xfId="2" applyFont="1" applyBorder="1" applyAlignment="1">
      <alignment horizontal="center" vertical="center" wrapText="1" shrinkToFit="1"/>
    </xf>
    <xf numFmtId="9" fontId="0" fillId="0" borderId="1" xfId="1" applyFont="1" applyBorder="1" applyAlignment="1">
      <alignment horizontal="center" vertical="center" wrapText="1" shrinkToFit="1"/>
    </xf>
    <xf numFmtId="44" fontId="0" fillId="0" borderId="9" xfId="2" applyFont="1" applyBorder="1" applyAlignment="1">
      <alignment horizontal="center" vertical="center" wrapText="1" shrinkToFit="1"/>
    </xf>
    <xf numFmtId="0" fontId="0" fillId="2" borderId="8" xfId="0" applyFont="1" applyFill="1" applyBorder="1" applyAlignment="1">
      <alignment horizontal="left" vertical="center" wrapText="1" shrinkToFit="1"/>
    </xf>
    <xf numFmtId="0" fontId="0" fillId="2" borderId="1" xfId="0" applyFont="1" applyFill="1" applyBorder="1" applyAlignment="1">
      <alignment horizontal="left" vertical="center" wrapText="1" shrinkToFit="1"/>
    </xf>
    <xf numFmtId="44" fontId="0" fillId="2" borderId="1" xfId="2" applyFont="1" applyFill="1" applyBorder="1" applyAlignment="1">
      <alignment horizontal="center" vertical="center" wrapText="1"/>
    </xf>
    <xf numFmtId="44" fontId="0" fillId="0" borderId="9" xfId="2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left" vertical="center" wrapText="1" shrinkToFit="1"/>
    </xf>
    <xf numFmtId="44" fontId="0" fillId="2" borderId="11" xfId="2" applyFont="1" applyFill="1" applyBorder="1" applyAlignment="1">
      <alignment horizontal="center" vertical="center" wrapText="1"/>
    </xf>
    <xf numFmtId="9" fontId="0" fillId="0" borderId="11" xfId="1" applyFont="1" applyBorder="1" applyAlignment="1">
      <alignment horizontal="center" vertical="center" wrapText="1" shrinkToFit="1"/>
    </xf>
    <xf numFmtId="44" fontId="0" fillId="0" borderId="12" xfId="2" applyFont="1" applyBorder="1" applyAlignment="1">
      <alignment horizontal="center" vertical="center" wrapText="1" shrinkToFit="1"/>
    </xf>
    <xf numFmtId="44" fontId="0" fillId="0" borderId="0" xfId="2" applyFont="1" applyAlignment="1">
      <alignment horizontal="center" vertical="center" wrapText="1"/>
    </xf>
    <xf numFmtId="9" fontId="0" fillId="0" borderId="0" xfId="1" applyFont="1" applyAlignment="1">
      <alignment horizontal="center" vertical="center" wrapText="1"/>
    </xf>
    <xf numFmtId="1" fontId="0" fillId="0" borderId="0" xfId="2" applyNumberFormat="1" applyFont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 shrinkToFit="1"/>
    </xf>
    <xf numFmtId="0" fontId="0" fillId="0" borderId="0" xfId="0" applyFont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4" fillId="4" borderId="8" xfId="0" applyFont="1" applyFill="1" applyBorder="1" applyAlignment="1">
      <alignment horizontal="left" vertical="center" wrapText="1" shrinkToFit="1"/>
    </xf>
    <xf numFmtId="0" fontId="4" fillId="4" borderId="1" xfId="0" applyFont="1" applyFill="1" applyBorder="1" applyAlignment="1">
      <alignment horizontal="left" vertical="center" wrapText="1" shrinkToFit="1"/>
    </xf>
    <xf numFmtId="0" fontId="5" fillId="5" borderId="1" xfId="0" applyFont="1" applyFill="1" applyBorder="1" applyAlignment="1">
      <alignment horizontal="left" vertical="center" wrapText="1"/>
    </xf>
    <xf numFmtId="0" fontId="5" fillId="5" borderId="9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</cellXfs>
  <cellStyles count="4">
    <cellStyle name="Monétaire" xfId="3" builtinId="4"/>
    <cellStyle name="Monétaire 2" xfId="2" xr:uid="{C72E9BFB-D681-48FA-AA9A-8B11E8F4DAF7}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AE30C-82CA-4525-9AD4-5A803E7EA182}">
  <sheetPr>
    <pageSetUpPr fitToPage="1"/>
  </sheetPr>
  <dimension ref="A1:G16"/>
  <sheetViews>
    <sheetView showGridLines="0" zoomScale="80" zoomScaleNormal="80" workbookViewId="0">
      <selection activeCell="A20" sqref="A20"/>
    </sheetView>
  </sheetViews>
  <sheetFormatPr baseColWidth="10" defaultColWidth="14.42578125" defaultRowHeight="15" x14ac:dyDescent="0.25"/>
  <cols>
    <col min="1" max="1" width="78.7109375" style="13" bestFit="1" customWidth="1"/>
    <col min="2" max="2" width="18.7109375" style="13" bestFit="1" customWidth="1"/>
    <col min="3" max="3" width="20.7109375" style="39" bestFit="1" customWidth="1"/>
    <col min="4" max="4" width="16" style="40" bestFit="1" customWidth="1"/>
    <col min="5" max="5" width="22.140625" style="39" bestFit="1" customWidth="1"/>
    <col min="6" max="6" width="24.42578125" style="13" bestFit="1" customWidth="1"/>
    <col min="7" max="7" width="6.7109375" style="13" bestFit="1" customWidth="1"/>
    <col min="8" max="24" width="10.7109375" style="13" customWidth="1"/>
    <col min="25" max="16384" width="14.42578125" style="13"/>
  </cols>
  <sheetData>
    <row r="1" spans="1:7" ht="53.25" customHeight="1" thickBot="1" x14ac:dyDescent="0.3">
      <c r="A1" s="49" t="s">
        <v>8</v>
      </c>
      <c r="B1" s="50"/>
      <c r="C1" s="51"/>
      <c r="D1" s="51"/>
      <c r="E1" s="52"/>
      <c r="F1" s="12"/>
      <c r="G1" s="12"/>
    </row>
    <row r="2" spans="1:7" ht="15.75" thickBot="1" x14ac:dyDescent="0.3">
      <c r="A2" s="3"/>
      <c r="B2" s="3"/>
      <c r="C2" s="1"/>
      <c r="D2" s="2"/>
      <c r="E2" s="1"/>
    </row>
    <row r="3" spans="1:7" x14ac:dyDescent="0.25">
      <c r="A3" s="53" t="s">
        <v>6</v>
      </c>
      <c r="B3" s="54"/>
      <c r="C3" s="54"/>
      <c r="D3" s="54"/>
      <c r="E3" s="55"/>
    </row>
    <row r="4" spans="1:7" x14ac:dyDescent="0.25">
      <c r="A4" s="45" t="s">
        <v>15</v>
      </c>
      <c r="B4" s="46"/>
      <c r="C4" s="47"/>
      <c r="D4" s="47"/>
      <c r="E4" s="48"/>
      <c r="G4" s="15"/>
    </row>
    <row r="5" spans="1:7" x14ac:dyDescent="0.25">
      <c r="A5" s="4" t="s">
        <v>2</v>
      </c>
      <c r="B5" s="8" t="s">
        <v>1</v>
      </c>
      <c r="C5" s="8" t="s">
        <v>9</v>
      </c>
      <c r="D5" s="8" t="s">
        <v>10</v>
      </c>
      <c r="E5" s="9" t="s">
        <v>11</v>
      </c>
      <c r="G5" s="16"/>
    </row>
    <row r="6" spans="1:7" x14ac:dyDescent="0.25">
      <c r="A6" s="17" t="s">
        <v>23</v>
      </c>
      <c r="B6" s="18" t="s">
        <v>20</v>
      </c>
      <c r="C6" s="19"/>
      <c r="D6" s="20"/>
      <c r="E6" s="21"/>
      <c r="G6" s="15"/>
    </row>
    <row r="7" spans="1:7" x14ac:dyDescent="0.25">
      <c r="A7" s="17" t="s">
        <v>24</v>
      </c>
      <c r="B7" s="18" t="s">
        <v>20</v>
      </c>
      <c r="C7" s="19"/>
      <c r="D7" s="20"/>
      <c r="E7" s="21"/>
      <c r="G7" s="15"/>
    </row>
    <row r="8" spans="1:7" x14ac:dyDescent="0.25">
      <c r="A8" s="17" t="s">
        <v>19</v>
      </c>
      <c r="B8" s="18" t="s">
        <v>20</v>
      </c>
      <c r="C8" s="19"/>
      <c r="D8" s="20"/>
      <c r="E8" s="21"/>
      <c r="G8" s="15"/>
    </row>
    <row r="9" spans="1:7" x14ac:dyDescent="0.25">
      <c r="A9" s="25" t="s">
        <v>5</v>
      </c>
      <c r="B9" s="18" t="s">
        <v>21</v>
      </c>
      <c r="C9" s="19"/>
      <c r="D9" s="20"/>
      <c r="E9" s="21"/>
      <c r="G9" s="15"/>
    </row>
    <row r="10" spans="1:7" x14ac:dyDescent="0.25">
      <c r="A10" s="27" t="s">
        <v>4</v>
      </c>
      <c r="B10" s="18" t="s">
        <v>22</v>
      </c>
      <c r="C10" s="28"/>
      <c r="D10" s="29"/>
      <c r="E10" s="30"/>
      <c r="G10" s="15"/>
    </row>
    <row r="11" spans="1:7" x14ac:dyDescent="0.25">
      <c r="A11" s="45" t="s">
        <v>3</v>
      </c>
      <c r="B11" s="46"/>
      <c r="C11" s="47"/>
      <c r="D11" s="47"/>
      <c r="E11" s="48"/>
      <c r="G11" s="15"/>
    </row>
    <row r="12" spans="1:7" x14ac:dyDescent="0.25">
      <c r="A12" s="4" t="s">
        <v>2</v>
      </c>
      <c r="B12" s="8" t="s">
        <v>1</v>
      </c>
      <c r="C12" s="8" t="s">
        <v>9</v>
      </c>
      <c r="D12" s="8" t="s">
        <v>10</v>
      </c>
      <c r="E12" s="9" t="s">
        <v>25</v>
      </c>
      <c r="G12" s="16"/>
    </row>
    <row r="13" spans="1:7" x14ac:dyDescent="0.25">
      <c r="A13" s="31" t="s">
        <v>28</v>
      </c>
      <c r="B13" s="32" t="s">
        <v>0</v>
      </c>
      <c r="C13" s="33"/>
      <c r="D13" s="29"/>
      <c r="E13" s="30"/>
      <c r="G13" s="16"/>
    </row>
    <row r="14" spans="1:7" ht="15.75" thickBot="1" x14ac:dyDescent="0.3">
      <c r="A14" s="44" t="s">
        <v>26</v>
      </c>
      <c r="B14" s="35" t="s">
        <v>0</v>
      </c>
      <c r="C14" s="36"/>
      <c r="D14" s="37"/>
      <c r="E14" s="38"/>
      <c r="G14" s="15"/>
    </row>
    <row r="15" spans="1:7" ht="23.25" customHeight="1" x14ac:dyDescent="0.25"/>
    <row r="16" spans="1:7" x14ac:dyDescent="0.25">
      <c r="A16" s="43"/>
    </row>
  </sheetData>
  <mergeCells count="4">
    <mergeCell ref="A11:E11"/>
    <mergeCell ref="A1:E1"/>
    <mergeCell ref="A4:E4"/>
    <mergeCell ref="A3:E3"/>
  </mergeCells>
  <pageMargins left="0.25" right="0.25" top="0.75" bottom="0.75" header="0.3" footer="0.3"/>
  <pageSetup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B111E-EA6B-49E7-83C8-97B57F2A3559}">
  <sheetPr>
    <pageSetUpPr fitToPage="1"/>
  </sheetPr>
  <dimension ref="A1:J16"/>
  <sheetViews>
    <sheetView showGridLines="0" tabSelected="1" zoomScale="80" zoomScaleNormal="80" workbookViewId="0">
      <selection activeCell="A33" sqref="A33"/>
    </sheetView>
  </sheetViews>
  <sheetFormatPr baseColWidth="10" defaultColWidth="14.42578125" defaultRowHeight="15" x14ac:dyDescent="0.25"/>
  <cols>
    <col min="1" max="1" width="55.140625" style="13" bestFit="1" customWidth="1"/>
    <col min="2" max="2" width="18.7109375" style="13" bestFit="1" customWidth="1"/>
    <col min="3" max="3" width="20.7109375" style="39" bestFit="1" customWidth="1"/>
    <col min="4" max="4" width="16" style="40" bestFit="1" customWidth="1"/>
    <col min="5" max="5" width="22.140625" style="39" bestFit="1" customWidth="1"/>
    <col min="6" max="6" width="38.140625" style="41" bestFit="1" customWidth="1"/>
    <col min="7" max="8" width="24.42578125" style="39" bestFit="1" customWidth="1"/>
    <col min="9" max="9" width="24.42578125" style="13" bestFit="1" customWidth="1"/>
    <col min="10" max="10" width="6.7109375" style="13" bestFit="1" customWidth="1"/>
    <col min="11" max="27" width="10.7109375" style="13" customWidth="1"/>
    <col min="28" max="16384" width="14.42578125" style="13"/>
  </cols>
  <sheetData>
    <row r="1" spans="1:10" ht="53.25" customHeight="1" thickBot="1" x14ac:dyDescent="0.3">
      <c r="A1" s="56" t="s">
        <v>8</v>
      </c>
      <c r="B1" s="57"/>
      <c r="C1" s="57"/>
      <c r="D1" s="57"/>
      <c r="E1" s="57"/>
      <c r="F1" s="57"/>
      <c r="G1" s="57"/>
      <c r="H1" s="58"/>
      <c r="I1" s="12"/>
      <c r="J1" s="12"/>
    </row>
    <row r="2" spans="1:10" ht="15.75" thickBot="1" x14ac:dyDescent="0.3">
      <c r="A2" s="3"/>
      <c r="B2" s="3"/>
      <c r="C2" s="1"/>
      <c r="D2" s="2"/>
      <c r="E2" s="1"/>
      <c r="F2" s="12"/>
      <c r="G2" s="14"/>
      <c r="H2" s="14"/>
    </row>
    <row r="3" spans="1:10" x14ac:dyDescent="0.25">
      <c r="A3" s="53" t="s">
        <v>29</v>
      </c>
      <c r="B3" s="54"/>
      <c r="C3" s="54"/>
      <c r="D3" s="54"/>
      <c r="E3" s="55"/>
      <c r="F3" s="53" t="s">
        <v>7</v>
      </c>
      <c r="G3" s="54"/>
      <c r="H3" s="55"/>
    </row>
    <row r="4" spans="1:10" x14ac:dyDescent="0.25">
      <c r="A4" s="45" t="s">
        <v>15</v>
      </c>
      <c r="B4" s="46"/>
      <c r="C4" s="47"/>
      <c r="D4" s="47"/>
      <c r="E4" s="48"/>
      <c r="F4" s="5" t="s">
        <v>16</v>
      </c>
      <c r="G4" s="6">
        <f>SUM(G6:G10)</f>
        <v>0</v>
      </c>
      <c r="H4" s="7">
        <f>SUM(H6:H10)</f>
        <v>0</v>
      </c>
      <c r="J4" s="15"/>
    </row>
    <row r="5" spans="1:10" x14ac:dyDescent="0.25">
      <c r="A5" s="4" t="s">
        <v>2</v>
      </c>
      <c r="B5" s="8" t="s">
        <v>1</v>
      </c>
      <c r="C5" s="8" t="s">
        <v>9</v>
      </c>
      <c r="D5" s="8" t="s">
        <v>10</v>
      </c>
      <c r="E5" s="9" t="s">
        <v>11</v>
      </c>
      <c r="F5" s="4" t="s">
        <v>12</v>
      </c>
      <c r="G5" s="8" t="s">
        <v>13</v>
      </c>
      <c r="H5" s="9" t="s">
        <v>14</v>
      </c>
      <c r="J5" s="16"/>
    </row>
    <row r="6" spans="1:10" x14ac:dyDescent="0.25">
      <c r="A6" s="17" t="s">
        <v>23</v>
      </c>
      <c r="B6" s="18" t="s">
        <v>20</v>
      </c>
      <c r="C6" s="19">
        <f>'BPU LOT 4'!C6</f>
        <v>0</v>
      </c>
      <c r="D6" s="20">
        <f>'BPU LOT 4'!D6</f>
        <v>0</v>
      </c>
      <c r="E6" s="21">
        <f>'BPU LOT 4'!E6</f>
        <v>0</v>
      </c>
      <c r="F6" s="22">
        <f>(6+14+1+1)*12</f>
        <v>264</v>
      </c>
      <c r="G6" s="23">
        <f>C6*F6</f>
        <v>0</v>
      </c>
      <c r="H6" s="24">
        <f>E6*F6</f>
        <v>0</v>
      </c>
      <c r="J6" s="15"/>
    </row>
    <row r="7" spans="1:10" x14ac:dyDescent="0.25">
      <c r="A7" s="17" t="s">
        <v>24</v>
      </c>
      <c r="B7" s="18" t="s">
        <v>20</v>
      </c>
      <c r="C7" s="19">
        <f>'BPU LOT 4'!C7</f>
        <v>0</v>
      </c>
      <c r="D7" s="20">
        <f>'BPU LOT 4'!D7</f>
        <v>0</v>
      </c>
      <c r="E7" s="21">
        <f>'BPU LOT 4'!E7</f>
        <v>0</v>
      </c>
      <c r="F7" s="22">
        <v>0</v>
      </c>
      <c r="G7" s="23">
        <f t="shared" ref="G7:G10" si="0">C7*F7</f>
        <v>0</v>
      </c>
      <c r="H7" s="24">
        <f t="shared" ref="H7:H10" si="1">E7*F7</f>
        <v>0</v>
      </c>
      <c r="J7" s="15"/>
    </row>
    <row r="8" spans="1:10" x14ac:dyDescent="0.25">
      <c r="A8" s="17" t="s">
        <v>19</v>
      </c>
      <c r="B8" s="18" t="s">
        <v>20</v>
      </c>
      <c r="C8" s="19">
        <f>'BPU LOT 4'!C8</f>
        <v>0</v>
      </c>
      <c r="D8" s="20">
        <f>'BPU LOT 4'!D8</f>
        <v>0</v>
      </c>
      <c r="E8" s="21">
        <f>'BPU LOT 4'!E8</f>
        <v>0</v>
      </c>
      <c r="F8" s="22">
        <v>0</v>
      </c>
      <c r="G8" s="23">
        <f t="shared" si="0"/>
        <v>0</v>
      </c>
      <c r="H8" s="24">
        <f t="shared" si="1"/>
        <v>0</v>
      </c>
      <c r="J8" s="15"/>
    </row>
    <row r="9" spans="1:10" x14ac:dyDescent="0.25">
      <c r="A9" s="25" t="s">
        <v>5</v>
      </c>
      <c r="B9" s="18" t="s">
        <v>21</v>
      </c>
      <c r="C9" s="19">
        <f>'BPU LOT 4'!C9</f>
        <v>0</v>
      </c>
      <c r="D9" s="20">
        <f>'BPU LOT 4'!D9</f>
        <v>0</v>
      </c>
      <c r="E9" s="21">
        <f>'BPU LOT 4'!E9</f>
        <v>0</v>
      </c>
      <c r="F9" s="26">
        <f>22*2*52</f>
        <v>2288</v>
      </c>
      <c r="G9" s="23">
        <f t="shared" si="0"/>
        <v>0</v>
      </c>
      <c r="H9" s="24">
        <f t="shared" si="1"/>
        <v>0</v>
      </c>
      <c r="J9" s="15"/>
    </row>
    <row r="10" spans="1:10" x14ac:dyDescent="0.25">
      <c r="A10" s="27" t="s">
        <v>4</v>
      </c>
      <c r="B10" s="18" t="s">
        <v>22</v>
      </c>
      <c r="C10" s="28">
        <f>'BPU LOT 4'!C10</f>
        <v>0</v>
      </c>
      <c r="D10" s="29">
        <f>'BPU LOT 4'!D10</f>
        <v>0</v>
      </c>
      <c r="E10" s="30">
        <f>'BPU LOT 4'!E10</f>
        <v>0</v>
      </c>
      <c r="F10" s="22">
        <f>22*12</f>
        <v>264</v>
      </c>
      <c r="G10" s="23">
        <f t="shared" si="0"/>
        <v>0</v>
      </c>
      <c r="H10" s="24">
        <f t="shared" si="1"/>
        <v>0</v>
      </c>
      <c r="J10" s="15"/>
    </row>
    <row r="11" spans="1:10" x14ac:dyDescent="0.25">
      <c r="A11" s="45" t="s">
        <v>3</v>
      </c>
      <c r="B11" s="46"/>
      <c r="C11" s="47"/>
      <c r="D11" s="47"/>
      <c r="E11" s="48"/>
      <c r="F11" s="5" t="s">
        <v>17</v>
      </c>
      <c r="G11" s="6">
        <f>SUM(G13:G14)</f>
        <v>0</v>
      </c>
      <c r="H11" s="7">
        <f>SUM(H13:H14)</f>
        <v>0</v>
      </c>
      <c r="J11" s="15"/>
    </row>
    <row r="12" spans="1:10" x14ac:dyDescent="0.25">
      <c r="A12" s="4" t="s">
        <v>2</v>
      </c>
      <c r="B12" s="8" t="s">
        <v>1</v>
      </c>
      <c r="C12" s="8" t="s">
        <v>9</v>
      </c>
      <c r="D12" s="8" t="s">
        <v>10</v>
      </c>
      <c r="E12" s="9" t="s">
        <v>25</v>
      </c>
      <c r="F12" s="4" t="s">
        <v>12</v>
      </c>
      <c r="G12" s="8" t="s">
        <v>13</v>
      </c>
      <c r="H12" s="9" t="s">
        <v>14</v>
      </c>
      <c r="J12" s="16"/>
    </row>
    <row r="13" spans="1:10" x14ac:dyDescent="0.25">
      <c r="A13" s="31" t="s">
        <v>27</v>
      </c>
      <c r="B13" s="32" t="s">
        <v>0</v>
      </c>
      <c r="C13" s="33">
        <f>'BPU LOT 4'!C13</f>
        <v>0</v>
      </c>
      <c r="D13" s="29">
        <f>'BPU LOT 4'!D13</f>
        <v>0</v>
      </c>
      <c r="E13" s="30">
        <f>'BPU LOT 4'!E13</f>
        <v>0</v>
      </c>
      <c r="F13" s="22">
        <v>17</v>
      </c>
      <c r="G13" s="23">
        <f t="shared" ref="G13:G14" si="2">C13*F13</f>
        <v>0</v>
      </c>
      <c r="H13" s="34">
        <f t="shared" ref="H13:H14" si="3">E13*F13</f>
        <v>0</v>
      </c>
      <c r="J13" s="16"/>
    </row>
    <row r="14" spans="1:10" ht="15.75" thickBot="1" x14ac:dyDescent="0.3">
      <c r="A14" s="44" t="s">
        <v>26</v>
      </c>
      <c r="B14" s="35" t="s">
        <v>0</v>
      </c>
      <c r="C14" s="36">
        <f>'BPU LOT 4'!C14</f>
        <v>0</v>
      </c>
      <c r="D14" s="37">
        <f>'BPU LOT 4'!D14</f>
        <v>0</v>
      </c>
      <c r="E14" s="38">
        <f>'BPU LOT 4'!E14</f>
        <v>0</v>
      </c>
      <c r="F14" s="22">
        <v>17</v>
      </c>
      <c r="G14" s="23">
        <f t="shared" si="2"/>
        <v>0</v>
      </c>
      <c r="H14" s="34">
        <f t="shared" si="3"/>
        <v>0</v>
      </c>
      <c r="J14" s="15"/>
    </row>
    <row r="15" spans="1:10" ht="23.25" customHeight="1" thickBot="1" x14ac:dyDescent="0.3">
      <c r="F15" s="42" t="s">
        <v>18</v>
      </c>
      <c r="G15" s="10">
        <f>SUM(G4,G11)</f>
        <v>0</v>
      </c>
      <c r="H15" s="11">
        <f>SUM(H4,H11)</f>
        <v>0</v>
      </c>
    </row>
    <row r="16" spans="1:10" x14ac:dyDescent="0.25">
      <c r="A16" s="43"/>
    </row>
  </sheetData>
  <mergeCells count="5">
    <mergeCell ref="A3:E3"/>
    <mergeCell ref="F3:H3"/>
    <mergeCell ref="A4:E4"/>
    <mergeCell ref="A11:E11"/>
    <mergeCell ref="A1:H1"/>
  </mergeCells>
  <pageMargins left="0.25" right="0.25" top="0.75" bottom="0.75" header="0.3" footer="0.3"/>
  <pageSetup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4</vt:lpstr>
      <vt:lpstr>DQE LOT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Charlene</dc:creator>
  <cp:lastModifiedBy>MARTIN Charlene</cp:lastModifiedBy>
  <dcterms:created xsi:type="dcterms:W3CDTF">2025-07-24T14:17:49Z</dcterms:created>
  <dcterms:modified xsi:type="dcterms:W3CDTF">2025-08-01T11:34:50Z</dcterms:modified>
</cp:coreProperties>
</file>