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44B60A24-FFD9-4DAB-ACDD-2A037971E8F6}" xr6:coauthVersionLast="47" xr6:coauthVersionMax="47" xr10:uidLastSave="{00000000-0000-0000-0000-000000000000}"/>
  <bookViews>
    <workbookView xWindow="-25320" yWindow="-1260" windowWidth="25440" windowHeight="15390" activeTab="1" xr2:uid="{5C88288F-4FEB-4DF8-900E-8C88CD50D3C2}"/>
  </bookViews>
  <sheets>
    <sheet name="BPU LOT 8" sheetId="2" r:id="rId1"/>
    <sheet name="DQE LOT 8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0" i="1" l="1"/>
  <c r="G16" i="1"/>
  <c r="G12" i="1"/>
  <c r="H4" i="1"/>
  <c r="G4" i="1"/>
  <c r="H20" i="1"/>
  <c r="H16" i="1"/>
  <c r="H12" i="1"/>
  <c r="C7" i="1"/>
  <c r="D7" i="1"/>
  <c r="E7" i="1"/>
  <c r="G7" i="1"/>
  <c r="H7" i="1"/>
  <c r="E19" i="1"/>
  <c r="D19" i="1"/>
  <c r="C19" i="1"/>
  <c r="E18" i="1"/>
  <c r="D18" i="1"/>
  <c r="C18" i="1"/>
  <c r="E15" i="1"/>
  <c r="D15" i="1"/>
  <c r="C15" i="1"/>
  <c r="E14" i="1"/>
  <c r="D14" i="1"/>
  <c r="C14" i="1"/>
  <c r="E11" i="1"/>
  <c r="D11" i="1"/>
  <c r="C11" i="1"/>
  <c r="E10" i="1"/>
  <c r="D10" i="1"/>
  <c r="C10" i="1"/>
  <c r="E9" i="1"/>
  <c r="D9" i="1"/>
  <c r="C9" i="1"/>
  <c r="E8" i="1"/>
  <c r="D8" i="1"/>
  <c r="C8" i="1"/>
  <c r="E6" i="1"/>
  <c r="D6" i="1"/>
  <c r="C6" i="1"/>
  <c r="G19" i="1" l="1"/>
  <c r="G18" i="1"/>
  <c r="G15" i="1"/>
  <c r="G14" i="1"/>
  <c r="G11" i="1"/>
  <c r="G10" i="1"/>
  <c r="G6" i="1"/>
  <c r="H19" i="1"/>
  <c r="H18" i="1"/>
  <c r="H15" i="1"/>
  <c r="H14" i="1"/>
  <c r="H11" i="1"/>
  <c r="H10" i="1"/>
  <c r="H6" i="1"/>
  <c r="F9" i="1"/>
  <c r="H9" i="1" s="1"/>
  <c r="F8" i="1"/>
  <c r="H8" i="1" s="1"/>
  <c r="G8" i="1" l="1"/>
  <c r="G9" i="1"/>
</calcChain>
</file>

<file path=xl/sharedStrings.xml><?xml version="1.0" encoding="utf-8"?>
<sst xmlns="http://schemas.openxmlformats.org/spreadsheetml/2006/main" count="95" uniqueCount="37">
  <si>
    <t xml:space="preserve">P.U €HT </t>
  </si>
  <si>
    <t>TVA</t>
  </si>
  <si>
    <t>Collecte grappin</t>
  </si>
  <si>
    <t>Bordereau des prix unitaires</t>
  </si>
  <si>
    <t>Prestation</t>
  </si>
  <si>
    <t>Unité</t>
  </si>
  <si>
    <t xml:space="preserve">Quantité annuelle estimative </t>
  </si>
  <si>
    <t>Total € HT</t>
  </si>
  <si>
    <t>Mois</t>
  </si>
  <si>
    <t>Rotation</t>
  </si>
  <si>
    <t>Tonne</t>
  </si>
  <si>
    <t>Passage</t>
  </si>
  <si>
    <t>Rotation benne ferraille</t>
  </si>
  <si>
    <t>Consultation fourniture des conteneurs, collecte, transport, traitement et valorisation des déchets pour le CHU de Bordeaux et le CH Charles Perrens
LOT 8 - DECHETS METAUX, FERRAILLES DU CHU DE BORDEAUX</t>
  </si>
  <si>
    <t>Location mensuelle benne ferraille 20 m3</t>
  </si>
  <si>
    <t>Location mensuelle benne ferraille 14m3</t>
  </si>
  <si>
    <t>Location mensuelle benne ferraille 8m3</t>
  </si>
  <si>
    <t>Détail quantitatif estimatif</t>
  </si>
  <si>
    <t>Fourniture et collecte</t>
  </si>
  <si>
    <t>Estimatif fourniture et collecte</t>
  </si>
  <si>
    <t>P.U €TTC</t>
  </si>
  <si>
    <t>Total € TTC</t>
  </si>
  <si>
    <t>Traitement</t>
  </si>
  <si>
    <t xml:space="preserve">Estimatif traitement </t>
  </si>
  <si>
    <t>Valorisation (rachat)</t>
  </si>
  <si>
    <t>Estimatif rachat</t>
  </si>
  <si>
    <t>PU de rachat € HT</t>
  </si>
  <si>
    <t>Valorisation (cours de l'inox)</t>
  </si>
  <si>
    <t>Traitement des refus (hors TGAP)</t>
  </si>
  <si>
    <t>Taxe Générale sur les Activités Polluantes (TGAP)</t>
  </si>
  <si>
    <t>Total DQE</t>
  </si>
  <si>
    <t>Report Bordereau des prix unitaires</t>
  </si>
  <si>
    <t>Valorisation (cours de la feraille platin)</t>
  </si>
  <si>
    <t xml:space="preserve">Cours matière de référence, valeur de référence au mois 0, date d'établissement du prix </t>
  </si>
  <si>
    <r>
      <t xml:space="preserve">Cours de la feraille platin
</t>
    </r>
    <r>
      <rPr>
        <i/>
        <sz val="11"/>
        <color theme="1"/>
        <rFont val="Calibri"/>
        <family val="2"/>
        <scheme val="minor"/>
      </rPr>
      <t>Le candidat indique dans cette case les éléments ci-dessus, et la valeur (prix) dans la colonne prix unitaire.</t>
    </r>
  </si>
  <si>
    <r>
      <t>Cours de l'inox</t>
    </r>
    <r>
      <rPr>
        <i/>
        <sz val="11"/>
        <color theme="1"/>
        <rFont val="Calibri"/>
        <family val="2"/>
        <scheme val="minor"/>
      </rPr>
      <t xml:space="preserve">
Le candidat indique dans cette case les éléments ci-dessus, et la valeur (prix) dans la colonne prix unitaire.</t>
    </r>
  </si>
  <si>
    <t>Location mensuelle benne ferraille 10m3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</si>
</sst>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 shrinkToFit="1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0" fillId="0" borderId="5" xfId="0" applyBorder="1" applyAlignment="1">
      <alignment vertical="top"/>
    </xf>
    <xf numFmtId="44" fontId="4" fillId="4" borderId="10" xfId="0" applyNumberFormat="1" applyFont="1" applyFill="1" applyBorder="1" applyAlignment="1">
      <alignment vertical="center"/>
    </xf>
    <xf numFmtId="44" fontId="4" fillId="4" borderId="1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9" fontId="0" fillId="0" borderId="1" xfId="2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2" fillId="6" borderId="5" xfId="3" applyNumberFormat="1" applyFont="1" applyFill="1" applyBorder="1" applyAlignment="1">
      <alignment horizontal="center" vertical="center" wrapText="1"/>
    </xf>
    <xf numFmtId="44" fontId="2" fillId="6" borderId="1" xfId="3" applyFont="1" applyFill="1" applyBorder="1" applyAlignment="1">
      <alignment horizontal="center" vertical="center" wrapText="1"/>
    </xf>
    <xf numFmtId="44" fontId="2" fillId="6" borderId="6" xfId="3" applyFont="1" applyFill="1" applyBorder="1" applyAlignment="1">
      <alignment horizontal="center" vertical="center" wrapText="1"/>
    </xf>
    <xf numFmtId="9" fontId="2" fillId="3" borderId="6" xfId="2" applyFont="1" applyFill="1" applyBorder="1" applyAlignment="1">
      <alignment horizontal="center" vertical="center" wrapText="1"/>
    </xf>
    <xf numFmtId="44" fontId="2" fillId="3" borderId="6" xfId="1" applyFont="1" applyFill="1" applyBorder="1" applyAlignment="1">
      <alignment horizontal="center" vertical="center" wrapText="1"/>
    </xf>
    <xf numFmtId="0" fontId="0" fillId="0" borderId="5" xfId="0" applyBorder="1"/>
    <xf numFmtId="9" fontId="3" fillId="0" borderId="6" xfId="2" applyFont="1" applyFill="1" applyBorder="1" applyAlignment="1">
      <alignment horizontal="center" vertical="center" wrapText="1" shrinkToFit="1"/>
    </xf>
    <xf numFmtId="9" fontId="0" fillId="0" borderId="6" xfId="2" applyFont="1" applyBorder="1" applyAlignment="1">
      <alignment horizontal="center" vertical="center"/>
    </xf>
    <xf numFmtId="0" fontId="0" fillId="0" borderId="5" xfId="0" applyFill="1" applyBorder="1"/>
    <xf numFmtId="9" fontId="0" fillId="0" borderId="6" xfId="2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4" borderId="9" xfId="0" applyFont="1" applyFill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Fill="1" applyBorder="1"/>
    <xf numFmtId="0" fontId="0" fillId="0" borderId="8" xfId="0" applyFill="1" applyBorder="1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9" fontId="0" fillId="0" borderId="8" xfId="2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44" fontId="0" fillId="0" borderId="6" xfId="1" applyFont="1" applyBorder="1" applyAlignment="1">
      <alignment vertical="center"/>
    </xf>
    <xf numFmtId="44" fontId="0" fillId="0" borderId="1" xfId="1" applyFont="1" applyFill="1" applyBorder="1"/>
    <xf numFmtId="44" fontId="0" fillId="0" borderId="6" xfId="1" applyFont="1" applyFill="1" applyBorder="1" applyAlignment="1">
      <alignment vertical="center"/>
    </xf>
    <xf numFmtId="44" fontId="0" fillId="0" borderId="6" xfId="1" applyFont="1" applyBorder="1" applyAlignment="1">
      <alignment horizontal="center" vertical="center"/>
    </xf>
    <xf numFmtId="44" fontId="0" fillId="0" borderId="6" xfId="1" applyFont="1" applyFill="1" applyBorder="1" applyAlignment="1">
      <alignment horizontal="center" vertical="center"/>
    </xf>
    <xf numFmtId="44" fontId="0" fillId="0" borderId="12" xfId="1" applyFont="1" applyFill="1" applyBorder="1" applyAlignment="1">
      <alignment horizontal="center" vertical="center"/>
    </xf>
    <xf numFmtId="44" fontId="3" fillId="0" borderId="6" xfId="1" applyFont="1" applyFill="1" applyBorder="1" applyAlignment="1">
      <alignment horizontal="right" vertical="center" shrinkToFit="1"/>
    </xf>
    <xf numFmtId="44" fontId="2" fillId="3" borderId="4" xfId="1" applyFont="1" applyFill="1" applyBorder="1" applyAlignment="1">
      <alignment horizontal="center" vertical="center" wrapText="1"/>
    </xf>
    <xf numFmtId="9" fontId="0" fillId="0" borderId="6" xfId="2" applyFont="1" applyFill="1" applyBorder="1" applyAlignment="1">
      <alignment horizontal="center" vertical="center" wrapText="1"/>
    </xf>
    <xf numFmtId="9" fontId="0" fillId="0" borderId="12" xfId="2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left" vertical="center" wrapText="1" shrinkToFit="1"/>
    </xf>
    <xf numFmtId="0" fontId="2" fillId="5" borderId="1" xfId="0" applyFont="1" applyFill="1" applyBorder="1" applyAlignment="1">
      <alignment horizontal="left" vertical="center" wrapText="1" shrinkToFit="1"/>
    </xf>
    <xf numFmtId="0" fontId="5" fillId="6" borderId="1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</cellXfs>
  <cellStyles count="4">
    <cellStyle name="Monétaire" xfId="1" builtinId="4"/>
    <cellStyle name="Monétaire 2" xfId="3" xr:uid="{9B82266E-06A6-43CC-948A-7077F20B8A0B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6722C-3798-47A1-944D-C73925BD2BD2}">
  <dimension ref="A1:F20"/>
  <sheetViews>
    <sheetView showGridLines="0" zoomScale="80" zoomScaleNormal="80" workbookViewId="0">
      <selection activeCell="A19" sqref="A19"/>
    </sheetView>
  </sheetViews>
  <sheetFormatPr baseColWidth="10" defaultRowHeight="15" x14ac:dyDescent="0.25"/>
  <cols>
    <col min="1" max="1" width="67.85546875" customWidth="1"/>
    <col min="2" max="2" width="14.28515625" customWidth="1"/>
    <col min="3" max="5" width="20" customWidth="1"/>
    <col min="6" max="6" width="40.7109375" customWidth="1"/>
  </cols>
  <sheetData>
    <row r="1" spans="1:5" ht="53.25" customHeight="1" thickBot="1" x14ac:dyDescent="0.3">
      <c r="A1" s="48" t="s">
        <v>13</v>
      </c>
      <c r="B1" s="49"/>
      <c r="C1" s="49"/>
      <c r="D1" s="49"/>
      <c r="E1" s="50"/>
    </row>
    <row r="2" spans="1:5" ht="15.75" thickBot="1" x14ac:dyDescent="0.3">
      <c r="A2" s="2"/>
      <c r="B2" s="2"/>
      <c r="C2" s="2"/>
      <c r="D2" s="2"/>
      <c r="E2" s="2"/>
    </row>
    <row r="3" spans="1:5" x14ac:dyDescent="0.25">
      <c r="A3" s="51" t="s">
        <v>3</v>
      </c>
      <c r="B3" s="52"/>
      <c r="C3" s="52"/>
      <c r="D3" s="52"/>
      <c r="E3" s="53"/>
    </row>
    <row r="4" spans="1:5" s="2" customFormat="1" x14ac:dyDescent="0.25">
      <c r="A4" s="54" t="s">
        <v>18</v>
      </c>
      <c r="B4" s="55"/>
      <c r="C4" s="56"/>
      <c r="D4" s="56"/>
      <c r="E4" s="57"/>
    </row>
    <row r="5" spans="1:5" s="2" customFormat="1" x14ac:dyDescent="0.25">
      <c r="A5" s="3" t="s">
        <v>4</v>
      </c>
      <c r="B5" s="4" t="s">
        <v>5</v>
      </c>
      <c r="C5" s="4" t="s">
        <v>0</v>
      </c>
      <c r="D5" s="5" t="s">
        <v>1</v>
      </c>
      <c r="E5" s="22" t="s">
        <v>20</v>
      </c>
    </row>
    <row r="6" spans="1:5" s="2" customFormat="1" x14ac:dyDescent="0.25">
      <c r="A6" s="24" t="s">
        <v>16</v>
      </c>
      <c r="B6" s="7" t="s">
        <v>8</v>
      </c>
      <c r="C6" s="8"/>
      <c r="D6" s="9"/>
      <c r="E6" s="25"/>
    </row>
    <row r="7" spans="1:5" s="2" customFormat="1" x14ac:dyDescent="0.25">
      <c r="A7" s="24" t="s">
        <v>36</v>
      </c>
      <c r="B7" s="7" t="s">
        <v>8</v>
      </c>
      <c r="C7" s="8"/>
      <c r="D7" s="9"/>
      <c r="E7" s="25"/>
    </row>
    <row r="8" spans="1:5" s="2" customFormat="1" x14ac:dyDescent="0.25">
      <c r="A8" s="24" t="s">
        <v>15</v>
      </c>
      <c r="B8" s="1" t="s">
        <v>8</v>
      </c>
      <c r="C8" s="10"/>
      <c r="D8" s="11"/>
      <c r="E8" s="26"/>
    </row>
    <row r="9" spans="1:5" s="2" customFormat="1" x14ac:dyDescent="0.25">
      <c r="A9" s="24" t="s">
        <v>14</v>
      </c>
      <c r="B9" s="1" t="s">
        <v>8</v>
      </c>
      <c r="C9" s="10"/>
      <c r="D9" s="11"/>
      <c r="E9" s="26"/>
    </row>
    <row r="10" spans="1:5" s="2" customFormat="1" x14ac:dyDescent="0.25">
      <c r="A10" s="12" t="s">
        <v>2</v>
      </c>
      <c r="B10" s="1" t="s">
        <v>11</v>
      </c>
      <c r="C10" s="10"/>
      <c r="D10" s="11"/>
      <c r="E10" s="26"/>
    </row>
    <row r="11" spans="1:5" s="2" customFormat="1" x14ac:dyDescent="0.25">
      <c r="A11" s="24" t="s">
        <v>12</v>
      </c>
      <c r="B11" s="1" t="s">
        <v>9</v>
      </c>
      <c r="C11" s="10"/>
      <c r="D11" s="11"/>
      <c r="E11" s="26"/>
    </row>
    <row r="12" spans="1:5" s="2" customFormat="1" x14ac:dyDescent="0.25">
      <c r="A12" s="54" t="s">
        <v>22</v>
      </c>
      <c r="B12" s="55"/>
      <c r="C12" s="56"/>
      <c r="D12" s="56"/>
      <c r="E12" s="57"/>
    </row>
    <row r="13" spans="1:5" s="2" customFormat="1" x14ac:dyDescent="0.25">
      <c r="A13" s="3" t="s">
        <v>4</v>
      </c>
      <c r="B13" s="4" t="s">
        <v>5</v>
      </c>
      <c r="C13" s="4" t="s">
        <v>0</v>
      </c>
      <c r="D13" s="4" t="s">
        <v>1</v>
      </c>
      <c r="E13" s="22" t="s">
        <v>20</v>
      </c>
    </row>
    <row r="14" spans="1:5" s="18" customFormat="1" x14ac:dyDescent="0.25">
      <c r="A14" s="32" t="s">
        <v>28</v>
      </c>
      <c r="B14" s="1" t="s">
        <v>10</v>
      </c>
      <c r="C14" s="10"/>
      <c r="D14" s="11"/>
      <c r="E14" s="26"/>
    </row>
    <row r="15" spans="1:5" s="18" customFormat="1" x14ac:dyDescent="0.25">
      <c r="A15" s="32" t="s">
        <v>29</v>
      </c>
      <c r="B15" s="15"/>
      <c r="C15" s="16"/>
      <c r="D15" s="17"/>
      <c r="E15" s="28"/>
    </row>
    <row r="16" spans="1:5" s="18" customFormat="1" ht="15.75" thickBot="1" x14ac:dyDescent="0.3">
      <c r="A16" s="54" t="s">
        <v>24</v>
      </c>
      <c r="B16" s="55"/>
      <c r="C16" s="56"/>
      <c r="D16" s="56"/>
      <c r="E16" s="57"/>
    </row>
    <row r="17" spans="1:6" s="18" customFormat="1" ht="45" x14ac:dyDescent="0.25">
      <c r="A17" s="3" t="s">
        <v>4</v>
      </c>
      <c r="B17" s="4" t="s">
        <v>5</v>
      </c>
      <c r="C17" s="5" t="s">
        <v>26</v>
      </c>
      <c r="D17" s="5" t="s">
        <v>1</v>
      </c>
      <c r="E17" s="5" t="s">
        <v>20</v>
      </c>
      <c r="F17" s="45" t="s">
        <v>33</v>
      </c>
    </row>
    <row r="18" spans="1:6" s="18" customFormat="1" ht="60" x14ac:dyDescent="0.25">
      <c r="A18" s="27" t="s">
        <v>32</v>
      </c>
      <c r="B18" s="15" t="s">
        <v>10</v>
      </c>
      <c r="C18" s="16"/>
      <c r="D18" s="17"/>
      <c r="E18" s="17"/>
      <c r="F18" s="46" t="s">
        <v>34</v>
      </c>
    </row>
    <row r="19" spans="1:6" s="18" customFormat="1" ht="60.75" thickBot="1" x14ac:dyDescent="0.3">
      <c r="A19" s="33" t="s">
        <v>27</v>
      </c>
      <c r="B19" s="34" t="s">
        <v>10</v>
      </c>
      <c r="C19" s="35"/>
      <c r="D19" s="36"/>
      <c r="E19" s="36"/>
      <c r="F19" s="47" t="s">
        <v>35</v>
      </c>
    </row>
    <row r="20" spans="1:6" s="2" customFormat="1" ht="26.25" customHeight="1" x14ac:dyDescent="0.25"/>
  </sheetData>
  <mergeCells count="5">
    <mergeCell ref="A1:E1"/>
    <mergeCell ref="A3:E3"/>
    <mergeCell ref="A4:E4"/>
    <mergeCell ref="A12:E12"/>
    <mergeCell ref="A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86AD-165F-4754-81CF-89463C671960}">
  <dimension ref="A1:H20"/>
  <sheetViews>
    <sheetView showGridLines="0" tabSelected="1" zoomScale="80" zoomScaleNormal="80" workbookViewId="0">
      <selection activeCell="J33" sqref="J33"/>
    </sheetView>
  </sheetViews>
  <sheetFormatPr baseColWidth="10" defaultRowHeight="15" x14ac:dyDescent="0.25"/>
  <cols>
    <col min="1" max="1" width="67.85546875" customWidth="1"/>
    <col min="2" max="2" width="14.28515625" customWidth="1"/>
    <col min="3" max="5" width="20" customWidth="1"/>
    <col min="6" max="8" width="30" customWidth="1"/>
  </cols>
  <sheetData>
    <row r="1" spans="1:8" ht="53.25" customHeight="1" thickBot="1" x14ac:dyDescent="0.3">
      <c r="A1" s="48" t="s">
        <v>13</v>
      </c>
      <c r="B1" s="49"/>
      <c r="C1" s="49"/>
      <c r="D1" s="49"/>
      <c r="E1" s="50"/>
      <c r="F1" s="30"/>
    </row>
    <row r="2" spans="1:8" ht="15.75" thickBot="1" x14ac:dyDescent="0.3">
      <c r="A2" s="2"/>
      <c r="B2" s="2"/>
      <c r="C2" s="2"/>
      <c r="D2" s="2"/>
      <c r="E2" s="2"/>
      <c r="F2" s="2"/>
      <c r="G2" s="2"/>
      <c r="H2" s="2"/>
    </row>
    <row r="3" spans="1:8" x14ac:dyDescent="0.25">
      <c r="A3" s="51" t="s">
        <v>31</v>
      </c>
      <c r="B3" s="52"/>
      <c r="C3" s="52"/>
      <c r="D3" s="52"/>
      <c r="E3" s="53"/>
      <c r="F3" s="51" t="s">
        <v>17</v>
      </c>
      <c r="G3" s="52"/>
      <c r="H3" s="53"/>
    </row>
    <row r="4" spans="1:8" s="2" customFormat="1" x14ac:dyDescent="0.25">
      <c r="A4" s="54" t="s">
        <v>18</v>
      </c>
      <c r="B4" s="55"/>
      <c r="C4" s="56"/>
      <c r="D4" s="56"/>
      <c r="E4" s="57"/>
      <c r="F4" s="19" t="s">
        <v>19</v>
      </c>
      <c r="G4" s="20">
        <f>SUM(G6:G11)</f>
        <v>0</v>
      </c>
      <c r="H4" s="21">
        <f>SUM(H6:H11)</f>
        <v>0</v>
      </c>
    </row>
    <row r="5" spans="1:8" s="2" customFormat="1" x14ac:dyDescent="0.25">
      <c r="A5" s="3" t="s">
        <v>4</v>
      </c>
      <c r="B5" s="4" t="s">
        <v>5</v>
      </c>
      <c r="C5" s="4" t="s">
        <v>0</v>
      </c>
      <c r="D5" s="5" t="s">
        <v>1</v>
      </c>
      <c r="E5" s="22" t="s">
        <v>20</v>
      </c>
      <c r="F5" s="3" t="s">
        <v>6</v>
      </c>
      <c r="G5" s="4" t="s">
        <v>7</v>
      </c>
      <c r="H5" s="6" t="s">
        <v>21</v>
      </c>
    </row>
    <row r="6" spans="1:8" s="2" customFormat="1" x14ac:dyDescent="0.25">
      <c r="A6" s="24" t="s">
        <v>16</v>
      </c>
      <c r="B6" s="7" t="s">
        <v>8</v>
      </c>
      <c r="C6" s="8">
        <f>'BPU LOT 8'!C6</f>
        <v>0</v>
      </c>
      <c r="D6" s="9">
        <f>'BPU LOT 8'!D6</f>
        <v>0</v>
      </c>
      <c r="E6" s="44">
        <f>'BPU LOT 8'!E6</f>
        <v>0</v>
      </c>
      <c r="F6" s="29">
        <v>0</v>
      </c>
      <c r="G6" s="37">
        <f>C6*F6</f>
        <v>0</v>
      </c>
      <c r="H6" s="38">
        <f>E6*F6</f>
        <v>0</v>
      </c>
    </row>
    <row r="7" spans="1:8" s="2" customFormat="1" x14ac:dyDescent="0.25">
      <c r="A7" s="24" t="s">
        <v>36</v>
      </c>
      <c r="B7" s="7" t="s">
        <v>8</v>
      </c>
      <c r="C7" s="8">
        <f>'BPU LOT 8'!C7</f>
        <v>0</v>
      </c>
      <c r="D7" s="9">
        <f>'BPU LOT 8'!D7</f>
        <v>0</v>
      </c>
      <c r="E7" s="44">
        <f>'BPU LOT 8'!E7</f>
        <v>0</v>
      </c>
      <c r="F7" s="29">
        <v>1</v>
      </c>
      <c r="G7" s="37">
        <f>C7*F7</f>
        <v>0</v>
      </c>
      <c r="H7" s="38">
        <f>E7*F7</f>
        <v>0</v>
      </c>
    </row>
    <row r="8" spans="1:8" s="2" customFormat="1" x14ac:dyDescent="0.25">
      <c r="A8" s="24" t="s">
        <v>15</v>
      </c>
      <c r="B8" s="1" t="s">
        <v>8</v>
      </c>
      <c r="C8" s="10">
        <f>'BPU LOT 8'!C8</f>
        <v>0</v>
      </c>
      <c r="D8" s="11">
        <f>'BPU LOT 8'!D8</f>
        <v>0</v>
      </c>
      <c r="E8" s="41">
        <f>'BPU LOT 8'!E8</f>
        <v>0</v>
      </c>
      <c r="F8" s="27">
        <f>1*12</f>
        <v>12</v>
      </c>
      <c r="G8" s="39">
        <f t="shared" ref="G8:G11" si="0">C8*F8</f>
        <v>0</v>
      </c>
      <c r="H8" s="38">
        <f t="shared" ref="H8:H11" si="1">E8*F8</f>
        <v>0</v>
      </c>
    </row>
    <row r="9" spans="1:8" s="2" customFormat="1" x14ac:dyDescent="0.25">
      <c r="A9" s="24" t="s">
        <v>14</v>
      </c>
      <c r="B9" s="1" t="s">
        <v>8</v>
      </c>
      <c r="C9" s="10">
        <f>'BPU LOT 8'!C9</f>
        <v>0</v>
      </c>
      <c r="D9" s="11">
        <f>'BPU LOT 8'!D9</f>
        <v>0</v>
      </c>
      <c r="E9" s="41">
        <f>'BPU LOT 8'!E9</f>
        <v>0</v>
      </c>
      <c r="F9" s="27">
        <f>1*12</f>
        <v>12</v>
      </c>
      <c r="G9" s="39">
        <f t="shared" si="0"/>
        <v>0</v>
      </c>
      <c r="H9" s="38">
        <f t="shared" si="1"/>
        <v>0</v>
      </c>
    </row>
    <row r="10" spans="1:8" s="2" customFormat="1" x14ac:dyDescent="0.25">
      <c r="A10" s="12" t="s">
        <v>2</v>
      </c>
      <c r="B10" s="1" t="s">
        <v>11</v>
      </c>
      <c r="C10" s="10">
        <f>'BPU LOT 8'!C10</f>
        <v>0</v>
      </c>
      <c r="D10" s="11">
        <f>'BPU LOT 8'!D10</f>
        <v>0</v>
      </c>
      <c r="E10" s="41">
        <f>'BPU LOT 8'!E10</f>
        <v>0</v>
      </c>
      <c r="F10" s="29">
        <v>20</v>
      </c>
      <c r="G10" s="37">
        <f t="shared" si="0"/>
        <v>0</v>
      </c>
      <c r="H10" s="38">
        <f t="shared" si="1"/>
        <v>0</v>
      </c>
    </row>
    <row r="11" spans="1:8" s="2" customFormat="1" x14ac:dyDescent="0.25">
      <c r="A11" s="24" t="s">
        <v>12</v>
      </c>
      <c r="B11" s="1" t="s">
        <v>9</v>
      </c>
      <c r="C11" s="10">
        <f>'BPU LOT 8'!C11</f>
        <v>0</v>
      </c>
      <c r="D11" s="11">
        <f>'BPU LOT 8'!D11</f>
        <v>0</v>
      </c>
      <c r="E11" s="41">
        <f>'BPU LOT 8'!E11</f>
        <v>0</v>
      </c>
      <c r="F11" s="29">
        <v>30</v>
      </c>
      <c r="G11" s="37">
        <f t="shared" si="0"/>
        <v>0</v>
      </c>
      <c r="H11" s="38">
        <f t="shared" si="1"/>
        <v>0</v>
      </c>
    </row>
    <row r="12" spans="1:8" s="2" customFormat="1" x14ac:dyDescent="0.25">
      <c r="A12" s="54" t="s">
        <v>22</v>
      </c>
      <c r="B12" s="55"/>
      <c r="C12" s="56"/>
      <c r="D12" s="56"/>
      <c r="E12" s="57"/>
      <c r="F12" s="19" t="s">
        <v>23</v>
      </c>
      <c r="G12" s="20">
        <f>SUM(G14:G15)</f>
        <v>0</v>
      </c>
      <c r="H12" s="21">
        <f>SUM(H14:H15)</f>
        <v>0</v>
      </c>
    </row>
    <row r="13" spans="1:8" s="2" customFormat="1" x14ac:dyDescent="0.25">
      <c r="A13" s="3" t="s">
        <v>4</v>
      </c>
      <c r="B13" s="4" t="s">
        <v>5</v>
      </c>
      <c r="C13" s="4" t="s">
        <v>0</v>
      </c>
      <c r="D13" s="4" t="s">
        <v>1</v>
      </c>
      <c r="E13" s="22" t="s">
        <v>20</v>
      </c>
      <c r="F13" s="3" t="s">
        <v>6</v>
      </c>
      <c r="G13" s="4" t="s">
        <v>7</v>
      </c>
      <c r="H13" s="6" t="s">
        <v>21</v>
      </c>
    </row>
    <row r="14" spans="1:8" s="18" customFormat="1" x14ac:dyDescent="0.25">
      <c r="A14" s="32" t="s">
        <v>28</v>
      </c>
      <c r="B14" s="1" t="s">
        <v>10</v>
      </c>
      <c r="C14" s="10">
        <f>'BPU LOT 8'!C14</f>
        <v>0</v>
      </c>
      <c r="D14" s="11">
        <f>'BPU LOT 8'!D14</f>
        <v>0</v>
      </c>
      <c r="E14" s="41">
        <f>'BPU LOT 8'!E14</f>
        <v>0</v>
      </c>
      <c r="F14" s="29">
        <v>0</v>
      </c>
      <c r="G14" s="37">
        <f t="shared" ref="G14:G15" si="2">C14*F14</f>
        <v>0</v>
      </c>
      <c r="H14" s="38">
        <f t="shared" ref="H14:H15" si="3">E14*F14</f>
        <v>0</v>
      </c>
    </row>
    <row r="15" spans="1:8" s="18" customFormat="1" x14ac:dyDescent="0.25">
      <c r="A15" s="32" t="s">
        <v>29</v>
      </c>
      <c r="B15" s="15"/>
      <c r="C15" s="16">
        <f>'BPU LOT 8'!C15</f>
        <v>0</v>
      </c>
      <c r="D15" s="17">
        <f>'BPU LOT 8'!D15</f>
        <v>0</v>
      </c>
      <c r="E15" s="42">
        <f>'BPU LOT 8'!E15</f>
        <v>0</v>
      </c>
      <c r="F15" s="29">
        <v>0</v>
      </c>
      <c r="G15" s="37">
        <f t="shared" si="2"/>
        <v>0</v>
      </c>
      <c r="H15" s="40">
        <f t="shared" si="3"/>
        <v>0</v>
      </c>
    </row>
    <row r="16" spans="1:8" s="18" customFormat="1" x14ac:dyDescent="0.25">
      <c r="A16" s="54" t="s">
        <v>24</v>
      </c>
      <c r="B16" s="55"/>
      <c r="C16" s="56"/>
      <c r="D16" s="56"/>
      <c r="E16" s="57"/>
      <c r="F16" s="19" t="s">
        <v>25</v>
      </c>
      <c r="G16" s="20">
        <f>SUM(G18:G19)</f>
        <v>0</v>
      </c>
      <c r="H16" s="21">
        <f>SUM(H18:H19)</f>
        <v>0</v>
      </c>
    </row>
    <row r="17" spans="1:8" s="18" customFormat="1" x14ac:dyDescent="0.25">
      <c r="A17" s="3" t="s">
        <v>4</v>
      </c>
      <c r="B17" s="4" t="s">
        <v>5</v>
      </c>
      <c r="C17" s="5" t="s">
        <v>26</v>
      </c>
      <c r="D17" s="5" t="s">
        <v>1</v>
      </c>
      <c r="E17" s="23" t="s">
        <v>20</v>
      </c>
      <c r="F17" s="3" t="s">
        <v>6</v>
      </c>
      <c r="G17" s="4" t="s">
        <v>7</v>
      </c>
      <c r="H17" s="6" t="s">
        <v>21</v>
      </c>
    </row>
    <row r="18" spans="1:8" s="18" customFormat="1" x14ac:dyDescent="0.25">
      <c r="A18" s="27" t="s">
        <v>32</v>
      </c>
      <c r="B18" s="15" t="s">
        <v>10</v>
      </c>
      <c r="C18" s="16">
        <f>'BPU LOT 8'!C18</f>
        <v>0</v>
      </c>
      <c r="D18" s="17">
        <f>'BPU LOT 8'!D18</f>
        <v>0</v>
      </c>
      <c r="E18" s="42">
        <f>'BPU LOT 8'!E18</f>
        <v>0</v>
      </c>
      <c r="F18" s="29">
        <v>50</v>
      </c>
      <c r="G18" s="37">
        <f t="shared" ref="G18:G19" si="4">C18*F18</f>
        <v>0</v>
      </c>
      <c r="H18" s="40">
        <f t="shared" ref="H18:H19" si="5">E18*F18</f>
        <v>0</v>
      </c>
    </row>
    <row r="19" spans="1:8" s="18" customFormat="1" ht="15.75" thickBot="1" x14ac:dyDescent="0.3">
      <c r="A19" s="33" t="s">
        <v>27</v>
      </c>
      <c r="B19" s="34" t="s">
        <v>10</v>
      </c>
      <c r="C19" s="35">
        <f>'BPU LOT 8'!C19</f>
        <v>0</v>
      </c>
      <c r="D19" s="36">
        <f>'BPU LOT 8'!D19</f>
        <v>0</v>
      </c>
      <c r="E19" s="43">
        <f>'BPU LOT 8'!E19</f>
        <v>0</v>
      </c>
      <c r="F19" s="29">
        <v>2</v>
      </c>
      <c r="G19" s="37">
        <f t="shared" si="4"/>
        <v>0</v>
      </c>
      <c r="H19" s="40">
        <f t="shared" si="5"/>
        <v>0</v>
      </c>
    </row>
    <row r="20" spans="1:8" s="2" customFormat="1" ht="26.25" customHeight="1" thickBot="1" x14ac:dyDescent="0.3">
      <c r="F20" s="31" t="s">
        <v>30</v>
      </c>
      <c r="G20" s="13">
        <f>SUM(G4,G12)-G16</f>
        <v>0</v>
      </c>
      <c r="H20" s="14">
        <f>SUM(H4,H12)-H16</f>
        <v>0</v>
      </c>
    </row>
  </sheetData>
  <mergeCells count="6">
    <mergeCell ref="A12:E12"/>
    <mergeCell ref="A16:E16"/>
    <mergeCell ref="A1:E1"/>
    <mergeCell ref="A3:E3"/>
    <mergeCell ref="F3:H3"/>
    <mergeCell ref="A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8</vt:lpstr>
      <vt:lpstr>DQE LOT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COPPEAUX Xavier</dc:creator>
  <cp:lastModifiedBy>MARTIN Charlene</cp:lastModifiedBy>
  <dcterms:created xsi:type="dcterms:W3CDTF">2025-02-26T12:35:15Z</dcterms:created>
  <dcterms:modified xsi:type="dcterms:W3CDTF">2025-09-04T07:29:06Z</dcterms:modified>
</cp:coreProperties>
</file>