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ILIERE P2H\Prestations\AO\25FHPFGA237_Gestion des déchets\DOC DE TRAVAIL\"/>
    </mc:Choice>
  </mc:AlternateContent>
  <xr:revisionPtr revIDLastSave="0" documentId="13_ncr:1_{A92E10A8-8891-4023-81B4-E79E8B50834A}" xr6:coauthVersionLast="47" xr6:coauthVersionMax="47" xr10:uidLastSave="{00000000-0000-0000-0000-000000000000}"/>
  <bookViews>
    <workbookView xWindow="-25320" yWindow="-1260" windowWidth="25440" windowHeight="15390" activeTab="1" xr2:uid="{5C88288F-4FEB-4DF8-900E-8C88CD50D3C2}"/>
  </bookViews>
  <sheets>
    <sheet name="BPU LOT 9" sheetId="2" r:id="rId1"/>
    <sheet name="DQE LOT 9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" l="1"/>
  <c r="D17" i="1"/>
  <c r="C17" i="1"/>
  <c r="E16" i="1"/>
  <c r="D16" i="1"/>
  <c r="C16" i="1"/>
  <c r="E15" i="1"/>
  <c r="D15" i="1"/>
  <c r="C15" i="1"/>
  <c r="E14" i="1"/>
  <c r="D14" i="1"/>
  <c r="C14" i="1"/>
  <c r="E11" i="1"/>
  <c r="D11" i="1"/>
  <c r="C11" i="1"/>
  <c r="E10" i="1"/>
  <c r="D10" i="1"/>
  <c r="C10" i="1"/>
  <c r="E7" i="1"/>
  <c r="D7" i="1"/>
  <c r="C7" i="1"/>
  <c r="E6" i="1"/>
  <c r="D6" i="1"/>
  <c r="C6" i="1"/>
  <c r="H12" i="1" l="1"/>
  <c r="H17" i="1"/>
  <c r="G17" i="1"/>
  <c r="H16" i="1"/>
  <c r="G16" i="1"/>
  <c r="H15" i="1"/>
  <c r="G15" i="1"/>
  <c r="H14" i="1"/>
  <c r="G14" i="1"/>
  <c r="G12" i="1" s="1"/>
  <c r="H11" i="1"/>
  <c r="G11" i="1"/>
  <c r="H10" i="1"/>
  <c r="H8" i="1" s="1"/>
  <c r="G10" i="1"/>
  <c r="G8" i="1" s="1"/>
  <c r="H7" i="1"/>
  <c r="G7" i="1"/>
  <c r="F7" i="1" l="1"/>
  <c r="F6" i="1"/>
  <c r="G6" i="1" s="1"/>
  <c r="G4" i="1" s="1"/>
  <c r="G18" i="1" s="1"/>
  <c r="H6" i="1" l="1"/>
  <c r="H4" i="1" s="1"/>
  <c r="H18" i="1" s="1"/>
</calcChain>
</file>

<file path=xl/sharedStrings.xml><?xml version="1.0" encoding="utf-8"?>
<sst xmlns="http://schemas.openxmlformats.org/spreadsheetml/2006/main" count="86" uniqueCount="32">
  <si>
    <t xml:space="preserve">P.U €HT </t>
  </si>
  <si>
    <t>TVA</t>
  </si>
  <si>
    <t>Bordereau des prix unitaires</t>
  </si>
  <si>
    <t>Prestation</t>
  </si>
  <si>
    <t>Unité</t>
  </si>
  <si>
    <t xml:space="preserve">Quantité annuelle estimative </t>
  </si>
  <si>
    <t>Total € HT</t>
  </si>
  <si>
    <t>Mois</t>
  </si>
  <si>
    <t>Rotation</t>
  </si>
  <si>
    <t>Tonne</t>
  </si>
  <si>
    <t>Mise à disposition de plateau</t>
  </si>
  <si>
    <t>Rotation plateau</t>
  </si>
  <si>
    <t>Palette</t>
  </si>
  <si>
    <t>P.U €TTC</t>
  </si>
  <si>
    <t>Total € TTC</t>
  </si>
  <si>
    <t>Taxe Générale sur les Activités Polluantes (TGAP)</t>
  </si>
  <si>
    <t>Refus de tri (hors TGAP)</t>
  </si>
  <si>
    <t>Valorisation palette en bon état (rachat)</t>
  </si>
  <si>
    <t>Valorisation palette cassée (rachat)</t>
  </si>
  <si>
    <t>Valorisation palette EPAL (europe) cassée (rachat)</t>
  </si>
  <si>
    <t>Valorisation palette EPAL (europe) en bon état (rachat)</t>
  </si>
  <si>
    <t>Détail quantitatif estimatif</t>
  </si>
  <si>
    <t>Fourniture et collecte</t>
  </si>
  <si>
    <t>Estimatif fourniture et collecte</t>
  </si>
  <si>
    <t>Traitement</t>
  </si>
  <si>
    <t xml:space="preserve">Estimatif traitement </t>
  </si>
  <si>
    <t>Valorisation (rachat)</t>
  </si>
  <si>
    <t>Estimatif rachat</t>
  </si>
  <si>
    <t>PU de rachat € HT</t>
  </si>
  <si>
    <t>Total DQE</t>
  </si>
  <si>
    <t>Consultation fourniture des conteneurs, collecte, transport, traitement et valorisation des déchets pour le CHU de Bordeaux et le CH Charles Perrens
LOT 9 - PALETTES DU CHU DE BORDEAUX</t>
  </si>
  <si>
    <t>Report Bordereau des prix unitaires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</si>
</sst>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4" tint="0.59999389629810485"/>
        <bgColor rgb="FFBFBFBF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2" fillId="3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Fill="1" applyBorder="1" applyAlignment="1">
      <alignment horizontal="center" vertical="center" wrapText="1" shrinkToFit="1"/>
    </xf>
    <xf numFmtId="44" fontId="0" fillId="0" borderId="1" xfId="1" applyFont="1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44" fontId="0" fillId="0" borderId="9" xfId="1" applyFont="1" applyBorder="1" applyAlignment="1">
      <alignment horizontal="center" vertical="center"/>
    </xf>
    <xf numFmtId="9" fontId="2" fillId="3" borderId="9" xfId="2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1" xfId="0" applyFont="1" applyBorder="1"/>
    <xf numFmtId="0" fontId="0" fillId="0" borderId="8" xfId="0" applyFont="1" applyBorder="1"/>
    <xf numFmtId="0" fontId="0" fillId="0" borderId="8" xfId="0" applyFont="1" applyBorder="1" applyAlignment="1">
      <alignment vertical="top"/>
    </xf>
    <xf numFmtId="0" fontId="0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4" fontId="3" fillId="0" borderId="9" xfId="1" applyFont="1" applyFill="1" applyBorder="1" applyAlignment="1">
      <alignment horizontal="center" vertical="center" wrapText="1" shrinkToFit="1"/>
    </xf>
    <xf numFmtId="0" fontId="0" fillId="0" borderId="8" xfId="0" applyFont="1" applyBorder="1" applyAlignment="1">
      <alignment vertical="center"/>
    </xf>
    <xf numFmtId="0" fontId="0" fillId="0" borderId="11" xfId="0" applyFont="1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9" fontId="0" fillId="0" borderId="11" xfId="2" applyFont="1" applyBorder="1" applyAlignment="1">
      <alignment horizontal="center" vertical="center"/>
    </xf>
    <xf numFmtId="44" fontId="0" fillId="0" borderId="12" xfId="1" applyFont="1" applyBorder="1" applyAlignment="1">
      <alignment horizontal="center" vertical="center"/>
    </xf>
    <xf numFmtId="0" fontId="0" fillId="0" borderId="9" xfId="0" applyFont="1" applyBorder="1"/>
    <xf numFmtId="0" fontId="3" fillId="5" borderId="8" xfId="0" applyFont="1" applyFill="1" applyBorder="1" applyAlignment="1">
      <alignment horizontal="left" vertical="center" wrapText="1" shrinkToFit="1"/>
    </xf>
    <xf numFmtId="0" fontId="0" fillId="0" borderId="10" xfId="0" applyFont="1" applyBorder="1"/>
    <xf numFmtId="44" fontId="0" fillId="0" borderId="1" xfId="1" applyFont="1" applyBorder="1" applyAlignment="1">
      <alignment vertical="center"/>
    </xf>
    <xf numFmtId="44" fontId="0" fillId="0" borderId="9" xfId="1" applyFont="1" applyBorder="1" applyAlignment="1">
      <alignment vertical="center"/>
    </xf>
    <xf numFmtId="44" fontId="0" fillId="0" borderId="1" xfId="1" applyFont="1" applyBorder="1"/>
    <xf numFmtId="44" fontId="0" fillId="0" borderId="9" xfId="1" applyFont="1" applyBorder="1"/>
    <xf numFmtId="44" fontId="0" fillId="0" borderId="1" xfId="1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/>
    </xf>
    <xf numFmtId="1" fontId="2" fillId="7" borderId="8" xfId="3" applyNumberFormat="1" applyFont="1" applyFill="1" applyBorder="1" applyAlignment="1">
      <alignment horizontal="center" vertical="center" wrapText="1"/>
    </xf>
    <xf numFmtId="44" fontId="2" fillId="7" borderId="1" xfId="3" applyFont="1" applyFill="1" applyBorder="1" applyAlignment="1">
      <alignment horizontal="center" vertical="center" wrapText="1"/>
    </xf>
    <xf numFmtId="44" fontId="2" fillId="7" borderId="9" xfId="3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44" fontId="2" fillId="3" borderId="9" xfId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44" fontId="0" fillId="0" borderId="11" xfId="1" applyFont="1" applyFill="1" applyBorder="1" applyAlignment="1">
      <alignment vertical="center"/>
    </xf>
    <xf numFmtId="44" fontId="0" fillId="0" borderId="12" xfId="1" applyFont="1" applyBorder="1" applyAlignment="1">
      <alignment vertical="center"/>
    </xf>
    <xf numFmtId="0" fontId="4" fillId="4" borderId="13" xfId="0" applyFont="1" applyFill="1" applyBorder="1" applyAlignment="1">
      <alignment vertical="center"/>
    </xf>
    <xf numFmtId="44" fontId="4" fillId="4" borderId="14" xfId="0" applyNumberFormat="1" applyFont="1" applyFill="1" applyBorder="1" applyAlignment="1">
      <alignment vertical="center"/>
    </xf>
    <xf numFmtId="44" fontId="4" fillId="4" borderId="15" xfId="0" applyNumberFormat="1" applyFont="1" applyFill="1" applyBorder="1" applyAlignment="1">
      <alignment vertical="center"/>
    </xf>
    <xf numFmtId="0" fontId="2" fillId="6" borderId="8" xfId="0" applyFont="1" applyFill="1" applyBorder="1" applyAlignment="1">
      <alignment horizontal="left" vertical="center" wrapText="1" shrinkToFit="1"/>
    </xf>
    <xf numFmtId="0" fontId="2" fillId="6" borderId="1" xfId="0" applyFont="1" applyFill="1" applyBorder="1" applyAlignment="1">
      <alignment horizontal="left" vertical="center" wrapText="1" shrinkToFit="1"/>
    </xf>
    <xf numFmtId="0" fontId="6" fillId="7" borderId="1" xfId="0" applyFont="1" applyFill="1" applyBorder="1" applyAlignment="1">
      <alignment horizontal="left" vertical="center" wrapText="1"/>
    </xf>
    <xf numFmtId="0" fontId="6" fillId="7" borderId="9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4" fontId="3" fillId="0" borderId="9" xfId="1" applyFont="1" applyFill="1" applyBorder="1" applyAlignment="1">
      <alignment horizontal="center" vertical="center" shrinkToFit="1"/>
    </xf>
  </cellXfs>
  <cellStyles count="4">
    <cellStyle name="Monétaire" xfId="1" builtinId="4"/>
    <cellStyle name="Monétaire 2" xfId="3" xr:uid="{BA7D5CEB-20E4-4CB2-9928-20BA775540B7}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290C5-10B6-4894-8B59-E92F0D404726}">
  <dimension ref="A1:F20"/>
  <sheetViews>
    <sheetView showGridLines="0" zoomScale="80" zoomScaleNormal="80" workbookViewId="0">
      <selection activeCell="H1" sqref="F1:H1048576"/>
    </sheetView>
  </sheetViews>
  <sheetFormatPr baseColWidth="10" defaultRowHeight="15" x14ac:dyDescent="0.25"/>
  <cols>
    <col min="1" max="1" width="62.140625" style="11" customWidth="1"/>
    <col min="2" max="2" width="11.7109375" style="11" customWidth="1"/>
    <col min="3" max="3" width="20.140625" style="11" customWidth="1"/>
    <col min="4" max="4" width="17.140625" style="11" customWidth="1"/>
    <col min="5" max="5" width="22.140625" style="11" customWidth="1"/>
    <col min="6" max="16384" width="11.42578125" style="11"/>
  </cols>
  <sheetData>
    <row r="1" spans="1:6" ht="68.25" customHeight="1" thickBot="1" x14ac:dyDescent="0.3">
      <c r="A1" s="49" t="s">
        <v>30</v>
      </c>
      <c r="B1" s="50"/>
      <c r="C1" s="50"/>
      <c r="D1" s="50"/>
      <c r="E1" s="51"/>
    </row>
    <row r="2" spans="1:6" ht="15.75" thickBot="1" x14ac:dyDescent="0.3"/>
    <row r="3" spans="1:6" x14ac:dyDescent="0.25">
      <c r="A3" s="52" t="s">
        <v>2</v>
      </c>
      <c r="B3" s="53"/>
      <c r="C3" s="53"/>
      <c r="D3" s="53"/>
      <c r="E3" s="54"/>
    </row>
    <row r="4" spans="1:6" x14ac:dyDescent="0.25">
      <c r="A4" s="45" t="s">
        <v>22</v>
      </c>
      <c r="B4" s="46"/>
      <c r="C4" s="47"/>
      <c r="D4" s="47"/>
      <c r="E4" s="48"/>
    </row>
    <row r="5" spans="1:6" x14ac:dyDescent="0.25">
      <c r="A5" s="1" t="s">
        <v>3</v>
      </c>
      <c r="B5" s="2" t="s">
        <v>4</v>
      </c>
      <c r="C5" s="2" t="s">
        <v>0</v>
      </c>
      <c r="D5" s="3" t="s">
        <v>1</v>
      </c>
      <c r="E5" s="10" t="s">
        <v>13</v>
      </c>
      <c r="F5" s="12"/>
    </row>
    <row r="6" spans="1:6" s="12" customFormat="1" x14ac:dyDescent="0.25">
      <c r="A6" s="14" t="s">
        <v>10</v>
      </c>
      <c r="B6" s="4" t="s">
        <v>7</v>
      </c>
      <c r="C6" s="5"/>
      <c r="D6" s="6"/>
      <c r="E6" s="18"/>
    </row>
    <row r="7" spans="1:6" s="12" customFormat="1" x14ac:dyDescent="0.25">
      <c r="A7" s="15" t="s">
        <v>11</v>
      </c>
      <c r="B7" s="16" t="s">
        <v>8</v>
      </c>
      <c r="C7" s="7"/>
      <c r="D7" s="8"/>
      <c r="E7" s="9"/>
    </row>
    <row r="8" spans="1:6" s="12" customFormat="1" x14ac:dyDescent="0.25">
      <c r="A8" s="45" t="s">
        <v>24</v>
      </c>
      <c r="B8" s="46"/>
      <c r="C8" s="47"/>
      <c r="D8" s="47"/>
      <c r="E8" s="48"/>
    </row>
    <row r="9" spans="1:6" s="12" customFormat="1" x14ac:dyDescent="0.25">
      <c r="A9" s="1" t="s">
        <v>3</v>
      </c>
      <c r="B9" s="2" t="s">
        <v>4</v>
      </c>
      <c r="C9" s="2" t="s">
        <v>0</v>
      </c>
      <c r="D9" s="2" t="s">
        <v>1</v>
      </c>
      <c r="E9" s="10" t="s">
        <v>13</v>
      </c>
    </row>
    <row r="10" spans="1:6" x14ac:dyDescent="0.25">
      <c r="A10" s="19" t="s">
        <v>16</v>
      </c>
      <c r="B10" s="16" t="s">
        <v>9</v>
      </c>
      <c r="C10" s="13"/>
      <c r="D10" s="13"/>
      <c r="E10" s="24"/>
    </row>
    <row r="11" spans="1:6" s="12" customFormat="1" x14ac:dyDescent="0.25">
      <c r="A11" s="25" t="s">
        <v>15</v>
      </c>
      <c r="B11" s="16" t="s">
        <v>9</v>
      </c>
      <c r="C11" s="7"/>
      <c r="D11" s="8"/>
      <c r="E11" s="9"/>
    </row>
    <row r="12" spans="1:6" s="12" customFormat="1" x14ac:dyDescent="0.25">
      <c r="A12" s="45" t="s">
        <v>26</v>
      </c>
      <c r="B12" s="46"/>
      <c r="C12" s="47"/>
      <c r="D12" s="47"/>
      <c r="E12" s="48"/>
    </row>
    <row r="13" spans="1:6" s="12" customFormat="1" x14ac:dyDescent="0.25">
      <c r="A13" s="1" t="s">
        <v>3</v>
      </c>
      <c r="B13" s="2" t="s">
        <v>4</v>
      </c>
      <c r="C13" s="3" t="s">
        <v>28</v>
      </c>
      <c r="D13" s="3" t="s">
        <v>1</v>
      </c>
      <c r="E13" s="38" t="s">
        <v>13</v>
      </c>
    </row>
    <row r="14" spans="1:6" s="12" customFormat="1" x14ac:dyDescent="0.25">
      <c r="A14" s="25" t="s">
        <v>20</v>
      </c>
      <c r="B14" s="16" t="s">
        <v>12</v>
      </c>
      <c r="C14" s="7"/>
      <c r="D14" s="8"/>
      <c r="E14" s="9"/>
    </row>
    <row r="15" spans="1:6" s="12" customFormat="1" x14ac:dyDescent="0.25">
      <c r="A15" s="25" t="s">
        <v>19</v>
      </c>
      <c r="B15" s="16" t="s">
        <v>12</v>
      </c>
      <c r="C15" s="7"/>
      <c r="D15" s="8"/>
      <c r="E15" s="9"/>
    </row>
    <row r="16" spans="1:6" s="12" customFormat="1" x14ac:dyDescent="0.25">
      <c r="A16" s="25" t="s">
        <v>17</v>
      </c>
      <c r="B16" s="16" t="s">
        <v>12</v>
      </c>
      <c r="C16" s="7"/>
      <c r="D16" s="8"/>
      <c r="E16" s="9"/>
    </row>
    <row r="17" spans="1:5" s="12" customFormat="1" ht="15.75" thickBot="1" x14ac:dyDescent="0.3">
      <c r="A17" s="26" t="s">
        <v>18</v>
      </c>
      <c r="B17" s="20" t="s">
        <v>12</v>
      </c>
      <c r="C17" s="21"/>
      <c r="D17" s="22"/>
      <c r="E17" s="23"/>
    </row>
    <row r="18" spans="1:5" s="12" customFormat="1" ht="25.5" customHeight="1" x14ac:dyDescent="0.25"/>
    <row r="19" spans="1:5" s="12" customFormat="1" x14ac:dyDescent="0.25">
      <c r="A19" s="17"/>
    </row>
    <row r="20" spans="1:5" x14ac:dyDescent="0.25">
      <c r="A20" s="12"/>
    </row>
  </sheetData>
  <mergeCells count="5">
    <mergeCell ref="A1:E1"/>
    <mergeCell ref="A3:E3"/>
    <mergeCell ref="A4:E4"/>
    <mergeCell ref="A8:E8"/>
    <mergeCell ref="A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A86AD-165F-4754-81CF-89463C671960}">
  <dimension ref="A1:I20"/>
  <sheetViews>
    <sheetView showGridLines="0" tabSelected="1" zoomScale="80" zoomScaleNormal="80" workbookViewId="0">
      <selection activeCell="D20" sqref="D20"/>
    </sheetView>
  </sheetViews>
  <sheetFormatPr baseColWidth="10" defaultRowHeight="15" x14ac:dyDescent="0.25"/>
  <cols>
    <col min="1" max="1" width="62.140625" style="11" customWidth="1"/>
    <col min="2" max="2" width="11.7109375" style="11" customWidth="1"/>
    <col min="3" max="3" width="20.140625" style="11" customWidth="1"/>
    <col min="4" max="4" width="17.140625" style="11" customWidth="1"/>
    <col min="5" max="5" width="22.140625" style="11" customWidth="1"/>
    <col min="6" max="6" width="33.42578125" style="11" bestFit="1" customWidth="1"/>
    <col min="7" max="8" width="22.42578125" style="11" customWidth="1"/>
    <col min="9" max="16384" width="11.42578125" style="11"/>
  </cols>
  <sheetData>
    <row r="1" spans="1:9" ht="68.25" customHeight="1" thickBot="1" x14ac:dyDescent="0.3">
      <c r="A1" s="49" t="s">
        <v>30</v>
      </c>
      <c r="B1" s="50"/>
      <c r="C1" s="50"/>
      <c r="D1" s="50"/>
      <c r="E1" s="51"/>
    </row>
    <row r="2" spans="1:9" ht="15.75" thickBot="1" x14ac:dyDescent="0.3"/>
    <row r="3" spans="1:9" x14ac:dyDescent="0.25">
      <c r="A3" s="52" t="s">
        <v>31</v>
      </c>
      <c r="B3" s="53"/>
      <c r="C3" s="53"/>
      <c r="D3" s="53"/>
      <c r="E3" s="54"/>
      <c r="F3" s="52" t="s">
        <v>21</v>
      </c>
      <c r="G3" s="53"/>
      <c r="H3" s="54"/>
    </row>
    <row r="4" spans="1:9" x14ac:dyDescent="0.25">
      <c r="A4" s="45" t="s">
        <v>22</v>
      </c>
      <c r="B4" s="46"/>
      <c r="C4" s="47"/>
      <c r="D4" s="47"/>
      <c r="E4" s="48"/>
      <c r="F4" s="34" t="s">
        <v>23</v>
      </c>
      <c r="G4" s="35">
        <f>SUM(G6:G7)</f>
        <v>0</v>
      </c>
      <c r="H4" s="36">
        <f>SUM(H6:H7)</f>
        <v>0</v>
      </c>
    </row>
    <row r="5" spans="1:9" x14ac:dyDescent="0.25">
      <c r="A5" s="1" t="s">
        <v>3</v>
      </c>
      <c r="B5" s="2" t="s">
        <v>4</v>
      </c>
      <c r="C5" s="2" t="s">
        <v>0</v>
      </c>
      <c r="D5" s="3" t="s">
        <v>1</v>
      </c>
      <c r="E5" s="10" t="s">
        <v>13</v>
      </c>
      <c r="F5" s="1" t="s">
        <v>5</v>
      </c>
      <c r="G5" s="2" t="s">
        <v>6</v>
      </c>
      <c r="H5" s="37" t="s">
        <v>14</v>
      </c>
      <c r="I5" s="12"/>
    </row>
    <row r="6" spans="1:9" s="12" customFormat="1" x14ac:dyDescent="0.25">
      <c r="A6" s="14" t="s">
        <v>10</v>
      </c>
      <c r="B6" s="4" t="s">
        <v>7</v>
      </c>
      <c r="C6" s="5">
        <f>'BPU LOT 9'!C6</f>
        <v>0</v>
      </c>
      <c r="D6" s="6">
        <f>'BPU LOT 9'!D6</f>
        <v>0</v>
      </c>
      <c r="E6" s="55">
        <f>'BPU LOT 9'!E6</f>
        <v>0</v>
      </c>
      <c r="F6" s="32">
        <f>2*12</f>
        <v>24</v>
      </c>
      <c r="G6" s="27">
        <f>C6*F6</f>
        <v>0</v>
      </c>
      <c r="H6" s="28">
        <f>E6*F6</f>
        <v>0</v>
      </c>
    </row>
    <row r="7" spans="1:9" s="12" customFormat="1" x14ac:dyDescent="0.25">
      <c r="A7" s="15" t="s">
        <v>11</v>
      </c>
      <c r="B7" s="16" t="s">
        <v>8</v>
      </c>
      <c r="C7" s="7">
        <f>'BPU LOT 9'!C7</f>
        <v>0</v>
      </c>
      <c r="D7" s="8">
        <f>'BPU LOT 9'!D7</f>
        <v>0</v>
      </c>
      <c r="E7" s="9">
        <f>'BPU LOT 9'!E7</f>
        <v>0</v>
      </c>
      <c r="F7" s="32">
        <f>2*4</f>
        <v>8</v>
      </c>
      <c r="G7" s="27">
        <f>C7*F7</f>
        <v>0</v>
      </c>
      <c r="H7" s="28">
        <f>E7*F7</f>
        <v>0</v>
      </c>
    </row>
    <row r="8" spans="1:9" s="12" customFormat="1" x14ac:dyDescent="0.25">
      <c r="A8" s="45" t="s">
        <v>24</v>
      </c>
      <c r="B8" s="46"/>
      <c r="C8" s="47"/>
      <c r="D8" s="47"/>
      <c r="E8" s="48"/>
      <c r="F8" s="34" t="s">
        <v>25</v>
      </c>
      <c r="G8" s="35">
        <f>SUM(G10:G11)</f>
        <v>0</v>
      </c>
      <c r="H8" s="36">
        <f>SUM(H10:H11)</f>
        <v>0</v>
      </c>
    </row>
    <row r="9" spans="1:9" s="12" customFormat="1" x14ac:dyDescent="0.25">
      <c r="A9" s="1" t="s">
        <v>3</v>
      </c>
      <c r="B9" s="2" t="s">
        <v>4</v>
      </c>
      <c r="C9" s="2" t="s">
        <v>0</v>
      </c>
      <c r="D9" s="2" t="s">
        <v>1</v>
      </c>
      <c r="E9" s="10" t="s">
        <v>13</v>
      </c>
      <c r="F9" s="1" t="s">
        <v>5</v>
      </c>
      <c r="G9" s="2" t="s">
        <v>6</v>
      </c>
      <c r="H9" s="37" t="s">
        <v>14</v>
      </c>
    </row>
    <row r="10" spans="1:9" x14ac:dyDescent="0.25">
      <c r="A10" s="19" t="s">
        <v>16</v>
      </c>
      <c r="B10" s="16" t="s">
        <v>9</v>
      </c>
      <c r="C10" s="13">
        <f>'BPU LOT 9'!C10</f>
        <v>0</v>
      </c>
      <c r="D10" s="13">
        <f>'BPU LOT 9'!D10</f>
        <v>0</v>
      </c>
      <c r="E10" s="24">
        <f>'BPU LOT 9'!E10</f>
        <v>0</v>
      </c>
      <c r="F10" s="33">
        <v>0</v>
      </c>
      <c r="G10" s="29">
        <f t="shared" ref="G10:G11" si="0">C10*F10</f>
        <v>0</v>
      </c>
      <c r="H10" s="30">
        <f t="shared" ref="H10:H11" si="1">E10*F10</f>
        <v>0</v>
      </c>
    </row>
    <row r="11" spans="1:9" s="12" customFormat="1" x14ac:dyDescent="0.25">
      <c r="A11" s="25" t="s">
        <v>15</v>
      </c>
      <c r="B11" s="16" t="s">
        <v>9</v>
      </c>
      <c r="C11" s="7">
        <f>'BPU LOT 9'!C11</f>
        <v>0</v>
      </c>
      <c r="D11" s="8">
        <f>'BPU LOT 9'!D11</f>
        <v>0</v>
      </c>
      <c r="E11" s="9">
        <f>'BPU LOT 9'!E11</f>
        <v>0</v>
      </c>
      <c r="F11" s="32">
        <v>0</v>
      </c>
      <c r="G11" s="31">
        <f t="shared" si="0"/>
        <v>0</v>
      </c>
      <c r="H11" s="28">
        <f t="shared" si="1"/>
        <v>0</v>
      </c>
    </row>
    <row r="12" spans="1:9" s="12" customFormat="1" x14ac:dyDescent="0.25">
      <c r="A12" s="45" t="s">
        <v>26</v>
      </c>
      <c r="B12" s="46"/>
      <c r="C12" s="47"/>
      <c r="D12" s="47"/>
      <c r="E12" s="48"/>
      <c r="F12" s="34" t="s">
        <v>27</v>
      </c>
      <c r="G12" s="35">
        <f>SUM(G14:G17)</f>
        <v>0</v>
      </c>
      <c r="H12" s="36">
        <f>SUM(H14:H17)</f>
        <v>0</v>
      </c>
    </row>
    <row r="13" spans="1:9" s="12" customFormat="1" x14ac:dyDescent="0.25">
      <c r="A13" s="1" t="s">
        <v>3</v>
      </c>
      <c r="B13" s="2" t="s">
        <v>4</v>
      </c>
      <c r="C13" s="3" t="s">
        <v>28</v>
      </c>
      <c r="D13" s="3" t="s">
        <v>1</v>
      </c>
      <c r="E13" s="38" t="s">
        <v>13</v>
      </c>
      <c r="F13" s="1" t="s">
        <v>5</v>
      </c>
      <c r="G13" s="2" t="s">
        <v>6</v>
      </c>
      <c r="H13" s="37" t="s">
        <v>14</v>
      </c>
    </row>
    <row r="14" spans="1:9" s="12" customFormat="1" x14ac:dyDescent="0.25">
      <c r="A14" s="25" t="s">
        <v>20</v>
      </c>
      <c r="B14" s="16" t="s">
        <v>12</v>
      </c>
      <c r="C14" s="7">
        <f>'BPU LOT 9'!C14</f>
        <v>0</v>
      </c>
      <c r="D14" s="8">
        <f>'BPU LOT 9'!D14</f>
        <v>0</v>
      </c>
      <c r="E14" s="9">
        <f>'BPU LOT 9'!E14</f>
        <v>0</v>
      </c>
      <c r="F14" s="32">
        <v>1400</v>
      </c>
      <c r="G14" s="31">
        <f t="shared" ref="G14:G17" si="2">C14*F14</f>
        <v>0</v>
      </c>
      <c r="H14" s="28">
        <f t="shared" ref="H14:H17" si="3">E14*F14</f>
        <v>0</v>
      </c>
    </row>
    <row r="15" spans="1:9" s="12" customFormat="1" x14ac:dyDescent="0.25">
      <c r="A15" s="25" t="s">
        <v>19</v>
      </c>
      <c r="B15" s="16" t="s">
        <v>12</v>
      </c>
      <c r="C15" s="7">
        <f>'BPU LOT 9'!C15</f>
        <v>0</v>
      </c>
      <c r="D15" s="8">
        <f>'BPU LOT 9'!D15</f>
        <v>0</v>
      </c>
      <c r="E15" s="9">
        <f>'BPU LOT 9'!E15</f>
        <v>0</v>
      </c>
      <c r="F15" s="32">
        <v>400</v>
      </c>
      <c r="G15" s="31">
        <f t="shared" si="2"/>
        <v>0</v>
      </c>
      <c r="H15" s="28">
        <f t="shared" si="3"/>
        <v>0</v>
      </c>
    </row>
    <row r="16" spans="1:9" s="12" customFormat="1" x14ac:dyDescent="0.25">
      <c r="A16" s="25" t="s">
        <v>17</v>
      </c>
      <c r="B16" s="16" t="s">
        <v>12</v>
      </c>
      <c r="C16" s="7">
        <f>'BPU LOT 9'!C16</f>
        <v>0</v>
      </c>
      <c r="D16" s="8">
        <f>'BPU LOT 9'!D16</f>
        <v>0</v>
      </c>
      <c r="E16" s="9">
        <f>'BPU LOT 9'!E16</f>
        <v>0</v>
      </c>
      <c r="F16" s="32">
        <v>180</v>
      </c>
      <c r="G16" s="31">
        <f t="shared" si="2"/>
        <v>0</v>
      </c>
      <c r="H16" s="28">
        <f t="shared" si="3"/>
        <v>0</v>
      </c>
    </row>
    <row r="17" spans="1:8" s="12" customFormat="1" ht="15.75" thickBot="1" x14ac:dyDescent="0.3">
      <c r="A17" s="26" t="s">
        <v>18</v>
      </c>
      <c r="B17" s="20" t="s">
        <v>12</v>
      </c>
      <c r="C17" s="21">
        <f>'BPU LOT 9'!C17</f>
        <v>0</v>
      </c>
      <c r="D17" s="22">
        <f>'BPU LOT 9'!D17</f>
        <v>0</v>
      </c>
      <c r="E17" s="23">
        <f>'BPU LOT 9'!E17</f>
        <v>0</v>
      </c>
      <c r="F17" s="39">
        <v>107</v>
      </c>
      <c r="G17" s="40">
        <f t="shared" si="2"/>
        <v>0</v>
      </c>
      <c r="H17" s="41">
        <f t="shared" si="3"/>
        <v>0</v>
      </c>
    </row>
    <row r="18" spans="1:8" s="12" customFormat="1" ht="25.5" customHeight="1" thickBot="1" x14ac:dyDescent="0.3">
      <c r="F18" s="42" t="s">
        <v>29</v>
      </c>
      <c r="G18" s="43">
        <f>SUM(G4,G8)-G12</f>
        <v>0</v>
      </c>
      <c r="H18" s="44">
        <f>SUM(H4,H8)-H12</f>
        <v>0</v>
      </c>
    </row>
    <row r="19" spans="1:8" s="12" customFormat="1" x14ac:dyDescent="0.25">
      <c r="A19" s="17"/>
    </row>
    <row r="20" spans="1:8" x14ac:dyDescent="0.25">
      <c r="A20" s="12"/>
    </row>
  </sheetData>
  <mergeCells count="6">
    <mergeCell ref="A8:E8"/>
    <mergeCell ref="A12:E12"/>
    <mergeCell ref="A1:E1"/>
    <mergeCell ref="A3:E3"/>
    <mergeCell ref="F3:H3"/>
    <mergeCell ref="A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9</vt:lpstr>
      <vt:lpstr>DQE LOT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COPPEAUX Xavier</dc:creator>
  <cp:lastModifiedBy>MARTIN Charlene</cp:lastModifiedBy>
  <dcterms:created xsi:type="dcterms:W3CDTF">2025-02-26T12:35:15Z</dcterms:created>
  <dcterms:modified xsi:type="dcterms:W3CDTF">2025-08-01T11:45:27Z</dcterms:modified>
</cp:coreProperties>
</file>