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Affaires en étude\22 0996 LE MANS - Ministère de la Justice\12 DCE\04 ECO\DPGF\"/>
    </mc:Choice>
  </mc:AlternateContent>
  <xr:revisionPtr revIDLastSave="0" documentId="8_{78DEE0F4-366E-4BF0-BB27-590A3306A0BE}" xr6:coauthVersionLast="47" xr6:coauthVersionMax="47" xr10:uidLastSave="{00000000-0000-0000-0000-000000000000}"/>
  <bookViews>
    <workbookView xWindow="28680" yWindow="-120" windowWidth="29040" windowHeight="15720" activeTab="2" xr2:uid="{23B977A8-218A-4F97-A4B3-CC92635B425B}"/>
  </bookViews>
  <sheets>
    <sheet name="PdG" sheetId="1" r:id="rId1"/>
    <sheet name="Nota" sheetId="4" r:id="rId2"/>
    <sheet name="Lot 08" sheetId="3" r:id="rId3"/>
  </sheets>
  <externalReferences>
    <externalReference r:id="rId4"/>
    <externalReference r:id="rId5"/>
  </externalReferences>
  <definedNames>
    <definedName name="___ct2" localSheetId="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 localSheetId="1">#REF!</definedName>
    <definedName name="_Toc17876963">#REF!</definedName>
    <definedName name="_Toc17876963_1">'[2]LOT 02 GO'!#REF!</definedName>
    <definedName name="_Toc31685699" localSheetId="1">#REF!</definedName>
    <definedName name="_Toc31685699">#REF!</definedName>
    <definedName name="_Toc31685699_1">'[2]LOT 02 GO'!#REF!</definedName>
    <definedName name="_Toc32058232" localSheetId="1">#REF!</definedName>
    <definedName name="_Toc32058232">#REF!</definedName>
    <definedName name="_Toc32058232_1">'[2]LOT 02 GO'!#REF!</definedName>
    <definedName name="_Toc35688690" localSheetId="1">#REF!</definedName>
    <definedName name="_Toc35688690">#REF!</definedName>
    <definedName name="_Toc35688690_1">'[2]LOT 02 GO'!#REF!</definedName>
    <definedName name="_Toc35688708" localSheetId="1">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 localSheetId="1">#REF!</definedName>
    <definedName name="aaaaaaaaaa">#REF!</definedName>
    <definedName name="annexe" localSheetId="2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2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 localSheetId="1">#REF!</definedName>
    <definedName name="cc">#REF!</definedName>
    <definedName name="ccccccc">'[2]LOT 02 GO'!#REF!</definedName>
    <definedName name="ccccccccc" localSheetId="1">#REF!</definedName>
    <definedName name="ccccccccc">#REF!</definedName>
    <definedName name="ccccccccccc">'[2]LOT 02 GO'!#REF!</definedName>
    <definedName name="ccccccccccccccccc" localSheetId="1">#REF!</definedName>
    <definedName name="ccccccccccccccccc">#REF!</definedName>
    <definedName name="CONSTREHA">'[1]II-1.1 const réha'!#REF!</definedName>
    <definedName name="d" localSheetId="1">#REF!</definedName>
    <definedName name="d">#REF!</definedName>
    <definedName name="dd">'[1]Eléments tech particuliers'!#REF!</definedName>
    <definedName name="DDD" localSheetId="1">#REF!</definedName>
    <definedName name="DDD">#REF!</definedName>
    <definedName name="DDDD">'[1]Eléments tech particuliers'!#REF!</definedName>
    <definedName name="DDDDD">'[1]Eléments tech particuliers'!#REF!</definedName>
    <definedName name="ddddddd" localSheetId="1">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 localSheetId="1">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 localSheetId="1">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 localSheetId="1">#REF!</definedName>
    <definedName name="i">#REF!</definedName>
    <definedName name="_xlnm.Print_Titles" localSheetId="2">'Lot 08'!$1:$2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 localSheetId="1">'[1]Eléments tech particuliers'!#REF!</definedName>
    <definedName name="LLL">'[1]Eléments tech particuliers'!#REF!</definedName>
    <definedName name="LOT" localSheetId="1">#REF!</definedName>
    <definedName name="LOT">#REF!</definedName>
    <definedName name="LOT11CLOISON" localSheetId="1">'[1]Eléments tech particuliers'!#REF!</definedName>
    <definedName name="LOT11CLOISON">'[1]Eléments tech particuliers'!#REF!</definedName>
    <definedName name="LOT11PLAFONDS" localSheetId="1">#REF!</definedName>
    <definedName name="LOT11PLAFONDS">#REF!</definedName>
    <definedName name="LOTPEINTURE">'[1]II-1.1 const réha'!#REF!</definedName>
    <definedName name="M">'[1]Eléments tech particuliers'!#REF!</definedName>
    <definedName name="MB" localSheetId="2" hidden="1">{#N/A,#N/A,FALSE,"ST.1";#N/A,#N/A,FALSE,"TO";#N/A,#N/A,FALSE,"SL.1";#N/A,#N/A,FALSE,"CL.1";#N/A,#N/A,FALSE,"EL.1";#N/A,#N/A,FALSE,"EL.2"}</definedName>
    <definedName name="MB" localSheetId="1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 localSheetId="1">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 localSheetId="1">#REF!</definedName>
    <definedName name="p">#REF!</definedName>
    <definedName name="PP">'[1]Eléments tech particuliers'!#REF!</definedName>
    <definedName name="PPPPP" localSheetId="1">#REF!</definedName>
    <definedName name="PPPPP">#REF!</definedName>
    <definedName name="PSE" localSheetId="1">#REF!</definedName>
    <definedName name="PSE">#REF!</definedName>
    <definedName name="qq">'[1]Eléments tech particuliers'!#REF!</definedName>
    <definedName name="qqq">'[1]Eléments tech particuliers'!#REF!</definedName>
    <definedName name="qqqq" localSheetId="1">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 localSheetId="1">#REF!</definedName>
    <definedName name="rrrrrrrrrrrrrrrrrrrr">#REF!</definedName>
    <definedName name="rrrrrrrrrrrrrrrrrrrrr">'[1]II-1.1 const réha'!#REF!</definedName>
    <definedName name="sbal" localSheetId="1">#REF!</definedName>
    <definedName name="sbal">#REF!</definedName>
    <definedName name="SDO" localSheetId="1">#REF!</definedName>
    <definedName name="SDO">#REF!</definedName>
    <definedName name="ss" localSheetId="1">#REF!</definedName>
    <definedName name="ss">#REF!</definedName>
    <definedName name="ssss">'[2]LOT 02 GO'!#REF!</definedName>
    <definedName name="t">'[1]Eléments tech particuliers'!#REF!</definedName>
    <definedName name="TFM" localSheetId="1">#REF!</definedName>
    <definedName name="TFM">#REF!</definedName>
    <definedName name="TGBTN1B" localSheetId="2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 localSheetId="1">#REF!</definedName>
    <definedName name="TIMC">#REF!</definedName>
    <definedName name="TIMF" localSheetId="1">#REF!</definedName>
    <definedName name="TIMF">#REF!</definedName>
    <definedName name="TMC" localSheetId="1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 localSheetId="1">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 localSheetId="1">#REF!</definedName>
    <definedName name="xxxxxxx">#REF!</definedName>
    <definedName name="y" localSheetId="1">#REF!</definedName>
    <definedName name="y">#REF!</definedName>
    <definedName name="yyyyyyyyyyyyyyyyy">'[1]Eléments tech particuliers'!#REF!</definedName>
    <definedName name="yyyyyyyyyyyyyyyyyyy" localSheetId="1">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'Lot 08'!$A$1:$F$325</definedName>
    <definedName name="_xlnm.Print_Area" localSheetId="1">Nota!$A$1:$A$43</definedName>
    <definedName name="_xlnm.Print_Area" localSheetId="0">PdG!$A$1:$F$29</definedName>
    <definedName name="zzzzzzzzzzzzzzz" localSheetId="1">#REF!</definedName>
    <definedName name="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5" i="3" l="1"/>
  <c r="F313" i="3"/>
  <c r="F310" i="3"/>
  <c r="F309" i="3"/>
  <c r="F308" i="3"/>
  <c r="F307" i="3"/>
  <c r="F306" i="3"/>
  <c r="F305" i="3"/>
  <c r="F302" i="3"/>
  <c r="F301" i="3"/>
  <c r="F300" i="3"/>
  <c r="F299" i="3"/>
  <c r="F298" i="3"/>
  <c r="F297" i="3"/>
  <c r="F294" i="3"/>
  <c r="F293" i="3"/>
  <c r="F292" i="3"/>
  <c r="F291" i="3"/>
  <c r="F290" i="3"/>
  <c r="F289" i="3"/>
  <c r="F286" i="3"/>
  <c r="F285" i="3"/>
  <c r="F284" i="3"/>
  <c r="F283" i="3"/>
  <c r="F282" i="3"/>
  <c r="F281" i="3"/>
  <c r="F278" i="3"/>
  <c r="F277" i="3"/>
  <c r="F276" i="3"/>
  <c r="F275" i="3"/>
  <c r="F274" i="3"/>
  <c r="F273" i="3"/>
  <c r="F270" i="3"/>
  <c r="F269" i="3"/>
  <c r="F268" i="3"/>
  <c r="F267" i="3"/>
  <c r="F266" i="3"/>
  <c r="F265" i="3"/>
  <c r="F262" i="3"/>
  <c r="F261" i="3"/>
  <c r="F260" i="3"/>
  <c r="F259" i="3"/>
  <c r="F258" i="3"/>
  <c r="F257" i="3"/>
  <c r="F244" i="3"/>
  <c r="F243" i="3"/>
  <c r="F242" i="3"/>
  <c r="F241" i="3"/>
  <c r="F246" i="3" s="1"/>
  <c r="F240" i="3"/>
  <c r="F239" i="3"/>
  <c r="F238" i="3"/>
  <c r="F237" i="3"/>
  <c r="F236" i="3"/>
  <c r="F235" i="3"/>
  <c r="F234" i="3"/>
  <c r="F233" i="3"/>
  <c r="F232" i="3"/>
  <c r="F224" i="3"/>
  <c r="F192" i="3"/>
  <c r="F191" i="3"/>
  <c r="F190" i="3"/>
  <c r="F185" i="3"/>
  <c r="F175" i="3"/>
  <c r="F174" i="3"/>
  <c r="F173" i="3"/>
  <c r="F167" i="3"/>
  <c r="F161" i="3"/>
  <c r="F160" i="3"/>
  <c r="F159" i="3"/>
  <c r="F157" i="3"/>
  <c r="F156" i="3"/>
  <c r="F155" i="3"/>
  <c r="F163" i="3" s="1"/>
  <c r="F154" i="3"/>
  <c r="F153" i="3"/>
  <c r="F152" i="3"/>
  <c r="F151" i="3"/>
  <c r="F142" i="3"/>
  <c r="F141" i="3"/>
  <c r="F140" i="3"/>
  <c r="F139" i="3"/>
  <c r="F130" i="3"/>
  <c r="F129" i="3"/>
  <c r="F127" i="3"/>
  <c r="F126" i="3"/>
  <c r="F119" i="3"/>
  <c r="F118" i="3"/>
  <c r="F117" i="3"/>
  <c r="F116" i="3"/>
  <c r="F115" i="3"/>
  <c r="F114" i="3"/>
  <c r="F113" i="3"/>
  <c r="F112" i="3"/>
  <c r="F109" i="3"/>
  <c r="F108" i="3"/>
  <c r="F105" i="3"/>
  <c r="F103" i="3"/>
  <c r="F102" i="3"/>
  <c r="F101" i="3"/>
  <c r="F98" i="3"/>
  <c r="F97" i="3"/>
  <c r="F96" i="3"/>
  <c r="F123" i="3" s="1"/>
  <c r="F89" i="3"/>
  <c r="F86" i="3"/>
  <c r="F85" i="3"/>
  <c r="F84" i="3"/>
  <c r="F82" i="3"/>
  <c r="F76" i="3"/>
  <c r="F74" i="3"/>
  <c r="F71" i="3"/>
  <c r="F70" i="3"/>
  <c r="F69" i="3"/>
  <c r="F65" i="3"/>
  <c r="F64" i="3"/>
  <c r="F63" i="3"/>
  <c r="F62" i="3"/>
  <c r="F61" i="3"/>
  <c r="F58" i="3"/>
  <c r="F57" i="3"/>
  <c r="F56" i="3"/>
  <c r="F78" i="3" s="1"/>
  <c r="F50" i="3"/>
  <c r="F49" i="3"/>
  <c r="F48" i="3"/>
  <c r="F47" i="3"/>
  <c r="F46" i="3"/>
  <c r="F52" i="3" s="1"/>
  <c r="F38" i="3"/>
  <c r="F40" i="3" s="1"/>
  <c r="F37" i="3"/>
  <c r="F32" i="3"/>
  <c r="F31" i="3"/>
  <c r="F29" i="3"/>
  <c r="F28" i="3"/>
  <c r="F16" i="3"/>
  <c r="F23" i="3"/>
  <c r="F34" i="3"/>
  <c r="F91" i="3"/>
  <c r="F132" i="3"/>
  <c r="F144" i="3"/>
  <c r="F169" i="3"/>
  <c r="F177" i="3"/>
  <c r="F194" i="3"/>
  <c r="F226" i="3"/>
  <c r="F317" i="3"/>
  <c r="B319" i="3"/>
  <c r="B179" i="3"/>
  <c r="F179" i="3" l="1"/>
  <c r="F319" i="3"/>
  <c r="F321" i="3" l="1"/>
  <c r="F322" i="3" s="1"/>
  <c r="F324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<sst xmlns="http://schemas.openxmlformats.org/spreadsheetml/2006/main" count="560" uniqueCount="280">
  <si>
    <t>Maître d'ouvrage :</t>
  </si>
  <si>
    <t>20 Rue du Puits Mauger – 35108 Rennes</t>
  </si>
  <si>
    <t xml:space="preserve">Architecte : </t>
  </si>
  <si>
    <t>BP 19234 – 35092 Rennes Cedex 9</t>
  </si>
  <si>
    <t>Bureaux d'études :</t>
  </si>
  <si>
    <t>107 Avenue Henri Fréville – 32500 RENNES</t>
  </si>
  <si>
    <t>MISSION DE MAITRISE D'ŒUVRE RELATIVE A LA RESTRUCTURATION 
D'UNE PARTIE DE LA CITE JUDICIAIRE DU MANS</t>
  </si>
  <si>
    <t>DPGF</t>
  </si>
  <si>
    <t>Phase</t>
  </si>
  <si>
    <t>Indice</t>
  </si>
  <si>
    <t>Date</t>
  </si>
  <si>
    <t>Objet</t>
  </si>
  <si>
    <t>Rédacteur</t>
  </si>
  <si>
    <t>Relecture</t>
  </si>
  <si>
    <t>A</t>
  </si>
  <si>
    <t xml:space="preserve">Emission Originale </t>
  </si>
  <si>
    <t>BL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</si>
  <si>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</si>
  <si>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</si>
  <si>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</si>
  <si>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</si>
  <si>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</si>
  <si>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</si>
  <si>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N°</t>
  </si>
  <si>
    <t>DESIGNATION</t>
  </si>
  <si>
    <t>UNITE</t>
  </si>
  <si>
    <t>QTE</t>
  </si>
  <si>
    <t>PRIX</t>
  </si>
  <si>
    <t>MONTANT</t>
  </si>
  <si>
    <t>Ens.</t>
  </si>
  <si>
    <t>u</t>
  </si>
  <si>
    <t xml:space="preserve">MONTANT TOTAL HT </t>
  </si>
  <si>
    <t>T.V.A. (20%)</t>
  </si>
  <si>
    <t>TOTAL Toutes Taxes Comprises</t>
  </si>
  <si>
    <t>LOT N°8 : ELECTRICITE CFO CFA</t>
  </si>
  <si>
    <t>MDE</t>
  </si>
  <si>
    <t>LOT 08 : ELECTRICITE CFO CFA</t>
  </si>
  <si>
    <t>DCE</t>
  </si>
  <si>
    <t>GENERALITES</t>
  </si>
  <si>
    <t>1.1</t>
  </si>
  <si>
    <t>PM</t>
  </si>
  <si>
    <t>1.2</t>
  </si>
  <si>
    <t>Etendue des travaux</t>
  </si>
  <si>
    <t>1.3</t>
  </si>
  <si>
    <t>Plan et annexe</t>
  </si>
  <si>
    <t>1.4</t>
  </si>
  <si>
    <t>Déroulement des travaux</t>
  </si>
  <si>
    <t>1.5</t>
  </si>
  <si>
    <t>Obligation de l'entreprise</t>
  </si>
  <si>
    <t>1.6</t>
  </si>
  <si>
    <t>Interprétation du CCTP</t>
  </si>
  <si>
    <t>TOTAL 1</t>
  </si>
  <si>
    <t>2</t>
  </si>
  <si>
    <t>PRESTATIONS TECHNIQUES</t>
  </si>
  <si>
    <t>2.1</t>
  </si>
  <si>
    <t>Prescription techniques générales</t>
  </si>
  <si>
    <t>2.2</t>
  </si>
  <si>
    <t>Prescription techniques particulières</t>
  </si>
  <si>
    <t>2.3</t>
  </si>
  <si>
    <t>Réception des travaux</t>
  </si>
  <si>
    <t>TOTAL 2</t>
  </si>
  <si>
    <t>3</t>
  </si>
  <si>
    <t>DESCRIPTION DES TRAVAUX</t>
  </si>
  <si>
    <t>3.1</t>
  </si>
  <si>
    <t>Travaux préparatoires</t>
  </si>
  <si>
    <t>3.1.1</t>
  </si>
  <si>
    <t>Installation de chantier</t>
  </si>
  <si>
    <t>ens</t>
  </si>
  <si>
    <t>3.1.2</t>
  </si>
  <si>
    <t>Etudes techniques d'exécution</t>
  </si>
  <si>
    <t>Sous total 3.1</t>
  </si>
  <si>
    <t>3.1.3</t>
  </si>
  <si>
    <t xml:space="preserve">Dépose et adaptation des installation électriques existantes </t>
  </si>
  <si>
    <t>Dépose des équipements existants</t>
  </si>
  <si>
    <t>Sécurisation et consignation électrique</t>
  </si>
  <si>
    <t>3.3</t>
  </si>
  <si>
    <t>Réseau de terre - liaison équipotentielle</t>
  </si>
  <si>
    <t>3.3.1</t>
  </si>
  <si>
    <t>Prise de terre générale</t>
  </si>
  <si>
    <t>Ens</t>
  </si>
  <si>
    <t>3.3.2</t>
  </si>
  <si>
    <t>Liaisons équipotentielles</t>
  </si>
  <si>
    <t>Sous-total  3.3</t>
  </si>
  <si>
    <t>3.2</t>
  </si>
  <si>
    <t>3.2.1</t>
  </si>
  <si>
    <t>3.2.2</t>
  </si>
  <si>
    <t>3.4</t>
  </si>
  <si>
    <t>Tableaux électriques</t>
  </si>
  <si>
    <t>3.4.1</t>
  </si>
  <si>
    <t>Généralité concernant les tableaux électriques</t>
  </si>
  <si>
    <t>3.4.2</t>
  </si>
  <si>
    <t>Tableaux divisionnaires</t>
  </si>
  <si>
    <t>3.4.3</t>
  </si>
  <si>
    <t>ml</t>
  </si>
  <si>
    <t>Sous-total  3.4</t>
  </si>
  <si>
    <t>Complément TD niveau RDC</t>
  </si>
  <si>
    <t>Complément TD niveau R+1</t>
  </si>
  <si>
    <t>Complément TD niveau R+2</t>
  </si>
  <si>
    <t>Complément TD niveau R+3</t>
  </si>
  <si>
    <t>Complément TD niveau R+4</t>
  </si>
  <si>
    <t>Complément TD niveau R+5</t>
  </si>
  <si>
    <t>Sous-total  3.2</t>
  </si>
  <si>
    <t>3.5</t>
  </si>
  <si>
    <t>Cheminements principaux et secondaires</t>
  </si>
  <si>
    <t>Cheminements principaux</t>
  </si>
  <si>
    <t>Chemins de câbles CFO, cablofil, compris accessoires de pose</t>
  </si>
  <si>
    <t>Chemins de câbles CFO, dalle marine, compris accessoires de pose</t>
  </si>
  <si>
    <t>Câblette de terre 29mm² le long des chemins de câbles</t>
  </si>
  <si>
    <t>Cheminements secondaires</t>
  </si>
  <si>
    <t>Chemin de câbles terminaux</t>
  </si>
  <si>
    <t>Tube RL</t>
  </si>
  <si>
    <t>Fourreaux incorporés</t>
  </si>
  <si>
    <t>Gaine annelée en cloison</t>
  </si>
  <si>
    <t>Moulure</t>
  </si>
  <si>
    <t>Sous-total  3.5</t>
  </si>
  <si>
    <t>Câbles</t>
  </si>
  <si>
    <t>5G1,5mm²</t>
  </si>
  <si>
    <t>3G1,5mm²</t>
  </si>
  <si>
    <t>3G2,5mm²</t>
  </si>
  <si>
    <t>R02V</t>
  </si>
  <si>
    <t>…</t>
  </si>
  <si>
    <t xml:space="preserve">Classés Cca-s2, d2, a2 </t>
  </si>
  <si>
    <t>CR1</t>
  </si>
  <si>
    <t>3.6</t>
  </si>
  <si>
    <t>Equipement d'éclairage</t>
  </si>
  <si>
    <t>3.6.1</t>
  </si>
  <si>
    <t>Exigence d'éclairement</t>
  </si>
  <si>
    <t>3.6.2</t>
  </si>
  <si>
    <t>Note de calcul</t>
  </si>
  <si>
    <t>3.6.3</t>
  </si>
  <si>
    <t>Appareils d'éclairage</t>
  </si>
  <si>
    <t>Cablage et raccordement de l'ensemble</t>
  </si>
  <si>
    <t>Sous-total  3.6</t>
  </si>
  <si>
    <t>Type 1 : Encastré 600x600 DALI</t>
  </si>
  <si>
    <t>Type 2 : Encastré 600x600</t>
  </si>
  <si>
    <t>Type 3 : Dalle saillie 600x600</t>
  </si>
  <si>
    <t>Type 4 : Spot encastré LED</t>
  </si>
  <si>
    <t>Type 5 : Luminaire tubulaire</t>
  </si>
  <si>
    <t>Raccordement de l'ensemble</t>
  </si>
  <si>
    <t>3.7</t>
  </si>
  <si>
    <t>Système de gestion d'éclairage</t>
  </si>
  <si>
    <t>Détecteur 360° avec gestion DALI</t>
  </si>
  <si>
    <t>Bouton poussoir à gradation</t>
  </si>
  <si>
    <t>Détecteur de présence</t>
  </si>
  <si>
    <t>Détecteur 360° circulation</t>
  </si>
  <si>
    <t>Postes de travail</t>
  </si>
  <si>
    <t>Appareillages</t>
  </si>
  <si>
    <t>interupteur simple allumage</t>
  </si>
  <si>
    <t>Interrupteur va et vient</t>
  </si>
  <si>
    <t>Interrupteur double allumage</t>
  </si>
  <si>
    <t>Bouton poussoir</t>
  </si>
  <si>
    <t>Interrupteur à clef</t>
  </si>
  <si>
    <t>Prise de courant</t>
  </si>
  <si>
    <t>Prise RJ45 encastrée</t>
  </si>
  <si>
    <t>Sous-total  3.7</t>
  </si>
  <si>
    <t>3.8</t>
  </si>
  <si>
    <t>3.8.1</t>
  </si>
  <si>
    <t>Sous-total  3.8</t>
  </si>
  <si>
    <t>Principe de commande d'éclairage</t>
  </si>
  <si>
    <t xml:space="preserve">Détecteur 180° </t>
  </si>
  <si>
    <t>Boite d'encastrement</t>
  </si>
  <si>
    <t>3.6.4</t>
  </si>
  <si>
    <t>3.6.5</t>
  </si>
  <si>
    <t>Poste de travail PA-1 : Encsatré 2PCN+2PCO+2RJ45</t>
  </si>
  <si>
    <t>3.6.6</t>
  </si>
  <si>
    <t>3.6.7</t>
  </si>
  <si>
    <t>Enjoliveur interrupteur</t>
  </si>
  <si>
    <t>3.9</t>
  </si>
  <si>
    <t>Eclairage de sécurité</t>
  </si>
  <si>
    <t>3.9.1</t>
  </si>
  <si>
    <t>Généralité</t>
  </si>
  <si>
    <t>3.9.2</t>
  </si>
  <si>
    <t>Sous-total  3.9</t>
  </si>
  <si>
    <t>Bloc d'évacuation</t>
  </si>
  <si>
    <t>Système de Sécurité Incendie</t>
  </si>
  <si>
    <t>3.8.2</t>
  </si>
  <si>
    <t>Travaux</t>
  </si>
  <si>
    <t>Détecteur incendie</t>
  </si>
  <si>
    <t>Déplacement détecteur incendie et sirène existante</t>
  </si>
  <si>
    <t>3.8.3</t>
  </si>
  <si>
    <t>Normes - textes réglementaires</t>
  </si>
  <si>
    <t xml:space="preserve">Cablage </t>
  </si>
  <si>
    <t>4x1,5mm²</t>
  </si>
  <si>
    <t>Essais</t>
  </si>
  <si>
    <t>Asservissement des porte sur contrôle d'accès</t>
  </si>
  <si>
    <t>3.8.4</t>
  </si>
  <si>
    <t>Installation, programmation et mise en service</t>
  </si>
  <si>
    <t>3.11</t>
  </si>
  <si>
    <t>Pré-câblage informatique et téléphone</t>
  </si>
  <si>
    <t>3.11.1</t>
  </si>
  <si>
    <t>Origine des installation</t>
  </si>
  <si>
    <t>3.11.2</t>
  </si>
  <si>
    <t>Généralités</t>
  </si>
  <si>
    <t>3.11.3</t>
  </si>
  <si>
    <t>Performances</t>
  </si>
  <si>
    <t>3.11.4</t>
  </si>
  <si>
    <t>Distribution VDI</t>
  </si>
  <si>
    <t>Distribution VDI en étoile, câble Cat 6A F/FTP</t>
  </si>
  <si>
    <t>Prise RJ45 au poste "Appareillage"</t>
  </si>
  <si>
    <t>3.11.5</t>
  </si>
  <si>
    <t>Etiquetage</t>
  </si>
  <si>
    <t>3.11.6</t>
  </si>
  <si>
    <t>Recette</t>
  </si>
  <si>
    <t>Sous-total  3.11</t>
  </si>
  <si>
    <t>Cordons de brassage</t>
  </si>
  <si>
    <t>Intervention au niveau du sous-répartiteur du RDC</t>
  </si>
  <si>
    <t>Intervention au niveau du sous-répartiteur du R+1</t>
  </si>
  <si>
    <t>Intervention au niveau du sous-répartiteur du R+2</t>
  </si>
  <si>
    <t>Intervention au niveau du sous-répartiteur du R+3</t>
  </si>
  <si>
    <t>Intervention au niveau du sous-répartiteur du R+4</t>
  </si>
  <si>
    <t>Intervention au niveau du sous-répartiteur du R+5</t>
  </si>
  <si>
    <t>3.9.3</t>
  </si>
  <si>
    <t>3.9.4</t>
  </si>
  <si>
    <t>3.9.5</t>
  </si>
  <si>
    <t>3.9.6</t>
  </si>
  <si>
    <t>3.10</t>
  </si>
  <si>
    <t>Vidéosurveillance</t>
  </si>
  <si>
    <t>3.10.1</t>
  </si>
  <si>
    <t>3.10.2</t>
  </si>
  <si>
    <t>Sous-total  3.10</t>
  </si>
  <si>
    <t>Contrôle d'accès</t>
  </si>
  <si>
    <t>Equipement</t>
  </si>
  <si>
    <t>Carte d'extension 8207</t>
  </si>
  <si>
    <t>module de gestion 1 porte</t>
  </si>
  <si>
    <t>module de gestion 2 portes</t>
  </si>
  <si>
    <t>Alimentation des module de gestions de portes</t>
  </si>
  <si>
    <t>Alimentation ventouse porte neuve 24V</t>
  </si>
  <si>
    <t>Ventouse</t>
  </si>
  <si>
    <t>Lecteur de badge</t>
  </si>
  <si>
    <t>Boutons poussoirs de sortie</t>
  </si>
  <si>
    <t>Bris de glace vert</t>
  </si>
  <si>
    <t>Asservissements</t>
  </si>
  <si>
    <t>Porte passerelle R+2</t>
  </si>
  <si>
    <t>Bouton anti-agression</t>
  </si>
  <si>
    <t>Câblage - Programmation - Mise en service - Essais - Formation</t>
  </si>
  <si>
    <t>3.12</t>
  </si>
  <si>
    <t>Vidéophonie</t>
  </si>
  <si>
    <t>3.12.1</t>
  </si>
  <si>
    <t>Moniteur</t>
  </si>
  <si>
    <t>Platine d'appel</t>
  </si>
  <si>
    <t>Sous-total  3.12</t>
  </si>
  <si>
    <t>3.13</t>
  </si>
  <si>
    <t>Système d'audio-transmission infrarouge salles d'audiance</t>
  </si>
  <si>
    <t>3.13.1</t>
  </si>
  <si>
    <t>Objet des prestations</t>
  </si>
  <si>
    <t>3.13.2</t>
  </si>
  <si>
    <t>Appareillage</t>
  </si>
  <si>
    <t>3.13.3</t>
  </si>
  <si>
    <t>Système de transmission infrarouge</t>
  </si>
  <si>
    <t>3.13.4</t>
  </si>
  <si>
    <t>Système d'écoute</t>
  </si>
  <si>
    <t>3.13.5</t>
  </si>
  <si>
    <t>Borne d'accueil</t>
  </si>
  <si>
    <t>3.13.6</t>
  </si>
  <si>
    <t>Récepteur infrarouge</t>
  </si>
  <si>
    <t>3.13.7</t>
  </si>
  <si>
    <t>Localiation et quantitatif</t>
  </si>
  <si>
    <t>Salle d'audience correctionnelle RDC</t>
  </si>
  <si>
    <t>Emetteurs/modulateurs infrarouge PRO IR-202</t>
  </si>
  <si>
    <t>Récepteurs infrarouges quadricanal PR-22</t>
  </si>
  <si>
    <t xml:space="preserve">Colliers magnétiques avec jack mono </t>
  </si>
  <si>
    <t>Casques d’écoutes</t>
  </si>
  <si>
    <t>Station de charge 5 compartiments</t>
  </si>
  <si>
    <t>panneaux d’information</t>
  </si>
  <si>
    <t>Salle d'audience assises RDC</t>
  </si>
  <si>
    <t>Salle d'audience TI RDC</t>
  </si>
  <si>
    <t>Salle d'audience TC/CPH R+2</t>
  </si>
  <si>
    <t>Salle d'audience R+4</t>
  </si>
  <si>
    <t>Salle d'audience R+5</t>
  </si>
  <si>
    <t>Accueil RDC</t>
  </si>
  <si>
    <t>Boucle magnétique portable</t>
  </si>
  <si>
    <t>3.13.9</t>
  </si>
  <si>
    <t>Sous-total  3.13</t>
  </si>
  <si>
    <t>A - Aménagement</t>
  </si>
  <si>
    <t>B - Accessibilité PMR</t>
  </si>
  <si>
    <t>3.5.1</t>
  </si>
  <si>
    <t>3.5.2</t>
  </si>
  <si>
    <t>3.5.3</t>
  </si>
  <si>
    <t>B</t>
  </si>
  <si>
    <t>Mise à jour distinction accessibilité PMR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</si>
</sst>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34" x14ac:knownFonts="1">
    <font>
      <sz val="12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name val="Times New Roman"/>
      <family val="1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F66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3" tint="0.39997558519241921"/>
      <name val="Calibri"/>
      <family val="2"/>
    </font>
    <font>
      <sz val="12"/>
      <color theme="1"/>
      <name val="Calibri"/>
      <family val="2"/>
    </font>
    <font>
      <b/>
      <sz val="12"/>
      <color theme="4"/>
      <name val="Calibri"/>
      <family val="2"/>
    </font>
    <font>
      <b/>
      <sz val="12"/>
      <color theme="4" tint="-0.249977111117893"/>
      <name val="Calibri"/>
      <family val="2"/>
    </font>
    <font>
      <sz val="12"/>
      <color rgb="FF0070C0"/>
      <name val="Calibri"/>
      <family val="2"/>
    </font>
    <font>
      <i/>
      <u/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3" tint="0.3999755851924192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3"/>
      <name val="Aptos Narrow"/>
      <family val="2"/>
      <scheme val="minor"/>
    </font>
    <font>
      <sz val="12"/>
      <color theme="3"/>
      <name val="Aptos Narrow"/>
      <family val="2"/>
      <scheme val="minor"/>
    </font>
    <font>
      <sz val="12"/>
      <color theme="3"/>
      <name val="Calibri"/>
      <family val="2"/>
    </font>
    <font>
      <sz val="8"/>
      <name val="Times New Roman"/>
      <family val="1"/>
    </font>
    <font>
      <i/>
      <sz val="12"/>
      <color theme="1"/>
      <name val="Aptos Narrow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thin">
        <color theme="3" tint="0.39988402966399123"/>
      </left>
      <right/>
      <top/>
      <bottom/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/>
      <right style="thin">
        <color theme="3" tint="0.39988402966399123"/>
      </right>
      <top/>
      <bottom/>
      <diagonal/>
    </border>
    <border>
      <left style="thin">
        <color theme="4"/>
      </left>
      <right style="thin">
        <color theme="3" tint="0.39988402966399123"/>
      </right>
      <top/>
      <bottom/>
      <diagonal/>
    </border>
    <border>
      <left style="medium">
        <color theme="3" tint="0.39985351115451523"/>
      </left>
      <right style="medium">
        <color indexed="64"/>
      </right>
      <top style="medium">
        <color theme="3" tint="0.39985351115451523"/>
      </top>
      <bottom style="medium">
        <color theme="3" tint="0.39985351115451523"/>
      </bottom>
      <diagonal/>
    </border>
    <border>
      <left style="thin">
        <color theme="3" tint="0.39982299264503923"/>
      </left>
      <right style="medium">
        <color indexed="64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8402966399123"/>
      </left>
      <right style="medium">
        <color indexed="64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120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9" fillId="0" borderId="4" xfId="0" applyFont="1" applyBorder="1"/>
    <xf numFmtId="0" fontId="10" fillId="0" borderId="0" xfId="0" applyFont="1"/>
    <xf numFmtId="0" fontId="10" fillId="0" borderId="5" xfId="0" applyFont="1" applyBorder="1"/>
    <xf numFmtId="0" fontId="1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10" fillId="2" borderId="9" xfId="0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/>
    <xf numFmtId="0" fontId="5" fillId="0" borderId="0" xfId="1" applyFont="1"/>
    <xf numFmtId="0" fontId="14" fillId="0" borderId="0" xfId="2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justify" vertical="justify"/>
    </xf>
    <xf numFmtId="0" fontId="13" fillId="0" borderId="0" xfId="1" applyFont="1" applyAlignment="1">
      <alignment horizontal="justify" vertical="justify" wrapText="1"/>
    </xf>
    <xf numFmtId="0" fontId="13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left" wrapText="1"/>
    </xf>
    <xf numFmtId="0" fontId="13" fillId="0" borderId="0" xfId="1" applyFont="1" applyAlignment="1">
      <alignment horizontal="justify"/>
    </xf>
    <xf numFmtId="49" fontId="20" fillId="0" borderId="17" xfId="0" applyNumberFormat="1" applyFont="1" applyBorder="1" applyAlignment="1">
      <alignment horizontal="left" vertical="center" wrapText="1"/>
    </xf>
    <xf numFmtId="49" fontId="20" fillId="0" borderId="17" xfId="0" applyNumberFormat="1" applyFont="1" applyBorder="1" applyAlignment="1">
      <alignment horizontal="center" vertical="center" wrapText="1"/>
    </xf>
    <xf numFmtId="49" fontId="20" fillId="0" borderId="17" xfId="0" applyNumberFormat="1" applyFont="1" applyBorder="1" applyAlignment="1">
      <alignment horizontal="right" vertical="center" wrapText="1"/>
    </xf>
    <xf numFmtId="49" fontId="20" fillId="0" borderId="16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justify" vertic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165" fontId="17" fillId="0" borderId="12" xfId="3" applyNumberFormat="1" applyFont="1" applyBorder="1" applyAlignment="1">
      <alignment horizontal="center" vertical="center"/>
    </xf>
    <xf numFmtId="165" fontId="17" fillId="0" borderId="15" xfId="3" applyNumberFormat="1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165" fontId="17" fillId="0" borderId="11" xfId="3" applyNumberFormat="1" applyFont="1" applyBorder="1" applyAlignment="1">
      <alignment horizontal="center" vertical="center"/>
    </xf>
    <xf numFmtId="165" fontId="17" fillId="0" borderId="14" xfId="3" applyNumberFormat="1" applyFont="1" applyBorder="1" applyAlignment="1">
      <alignment horizontal="center" vertical="center"/>
    </xf>
    <xf numFmtId="0" fontId="20" fillId="0" borderId="17" xfId="0" applyFont="1" applyBorder="1" applyAlignment="1">
      <alignment horizontal="right" vertical="center" wrapText="1"/>
    </xf>
    <xf numFmtId="0" fontId="18" fillId="0" borderId="0" xfId="3" applyFont="1" applyAlignment="1">
      <alignment vertical="center"/>
    </xf>
    <xf numFmtId="0" fontId="19" fillId="0" borderId="16" xfId="3" applyFont="1" applyBorder="1" applyAlignment="1">
      <alignment horizontal="center" vertical="center"/>
    </xf>
    <xf numFmtId="0" fontId="18" fillId="0" borderId="17" xfId="3" applyFont="1" applyBorder="1" applyAlignment="1">
      <alignment horizontal="center" vertical="center"/>
    </xf>
    <xf numFmtId="165" fontId="18" fillId="0" borderId="17" xfId="3" applyNumberFormat="1" applyFont="1" applyBorder="1" applyAlignment="1">
      <alignment horizontal="center" vertical="center"/>
    </xf>
    <xf numFmtId="165" fontId="18" fillId="0" borderId="18" xfId="3" applyNumberFormat="1" applyFont="1" applyBorder="1" applyAlignment="1">
      <alignment horizontal="center" vertical="center"/>
    </xf>
    <xf numFmtId="0" fontId="17" fillId="0" borderId="16" xfId="3" applyFont="1" applyBorder="1" applyAlignment="1">
      <alignment horizontal="center" vertical="center" wrapText="1"/>
    </xf>
    <xf numFmtId="0" fontId="19" fillId="0" borderId="17" xfId="3" applyFont="1" applyBorder="1" applyAlignment="1">
      <alignment vertical="center" wrapText="1"/>
    </xf>
    <xf numFmtId="0" fontId="18" fillId="0" borderId="17" xfId="3" applyFont="1" applyBorder="1" applyAlignment="1">
      <alignment horizontal="center" vertical="center" wrapText="1"/>
    </xf>
    <xf numFmtId="4" fontId="18" fillId="0" borderId="17" xfId="3" applyNumberFormat="1" applyFont="1" applyBorder="1" applyAlignment="1">
      <alignment horizontal="center" vertical="center" wrapText="1"/>
    </xf>
    <xf numFmtId="0" fontId="17" fillId="0" borderId="17" xfId="3" applyFont="1" applyBorder="1" applyAlignment="1">
      <alignment vertical="center" wrapText="1"/>
    </xf>
    <xf numFmtId="4" fontId="18" fillId="0" borderId="19" xfId="3" applyNumberFormat="1" applyFont="1" applyBorder="1" applyAlignment="1">
      <alignment horizontal="center" vertical="center" wrapText="1"/>
    </xf>
    <xf numFmtId="4" fontId="28" fillId="0" borderId="23" xfId="3" applyNumberFormat="1" applyFont="1" applyBorder="1" applyAlignment="1">
      <alignment horizontal="center" vertical="center" wrapText="1"/>
    </xf>
    <xf numFmtId="0" fontId="26" fillId="0" borderId="17" xfId="3" applyFont="1" applyBorder="1" applyAlignment="1">
      <alignment horizontal="center" vertical="center" wrapText="1"/>
    </xf>
    <xf numFmtId="4" fontId="26" fillId="0" borderId="17" xfId="3" applyNumberFormat="1" applyFont="1" applyBorder="1" applyAlignment="1">
      <alignment horizontal="center" vertical="center" wrapText="1"/>
    </xf>
    <xf numFmtId="0" fontId="18" fillId="0" borderId="16" xfId="3" applyFont="1" applyBorder="1" applyAlignment="1">
      <alignment horizontal="center" vertical="center" wrapText="1"/>
    </xf>
    <xf numFmtId="0" fontId="24" fillId="0" borderId="17" xfId="3" applyFont="1" applyBorder="1" applyAlignment="1">
      <alignment vertical="center" wrapText="1"/>
    </xf>
    <xf numFmtId="4" fontId="26" fillId="0" borderId="19" xfId="3" applyNumberFormat="1" applyFont="1" applyBorder="1" applyAlignment="1">
      <alignment horizontal="center" vertical="center" wrapText="1"/>
    </xf>
    <xf numFmtId="4" fontId="27" fillId="0" borderId="23" xfId="3" applyNumberFormat="1" applyFont="1" applyBorder="1" applyAlignment="1">
      <alignment horizontal="center" vertical="center" wrapText="1"/>
    </xf>
    <xf numFmtId="0" fontId="30" fillId="0" borderId="16" xfId="3" applyFont="1" applyBorder="1" applyAlignment="1">
      <alignment horizontal="center" vertical="center" wrapText="1"/>
    </xf>
    <xf numFmtId="0" fontId="30" fillId="0" borderId="17" xfId="3" applyFont="1" applyBorder="1" applyAlignment="1">
      <alignment horizontal="left" vertical="center" wrapText="1"/>
    </xf>
    <xf numFmtId="0" fontId="29" fillId="0" borderId="17" xfId="3" applyFont="1" applyBorder="1" applyAlignment="1">
      <alignment horizontal="left" vertical="center" wrapText="1"/>
    </xf>
    <xf numFmtId="0" fontId="17" fillId="0" borderId="17" xfId="3" applyFont="1" applyBorder="1" applyAlignment="1">
      <alignment horizontal="right" vertical="center" wrapText="1"/>
    </xf>
    <xf numFmtId="4" fontId="24" fillId="0" borderId="24" xfId="3" applyNumberFormat="1" applyFont="1" applyBorder="1" applyAlignment="1">
      <alignment horizontal="center" vertical="center" wrapText="1"/>
    </xf>
    <xf numFmtId="0" fontId="30" fillId="0" borderId="22" xfId="3" applyFont="1" applyBorder="1" applyAlignment="1">
      <alignment horizontal="left" vertical="center" wrapText="1"/>
    </xf>
    <xf numFmtId="0" fontId="23" fillId="0" borderId="16" xfId="3" applyFont="1" applyBorder="1" applyAlignment="1">
      <alignment horizontal="center" vertical="center" wrapText="1"/>
    </xf>
    <xf numFmtId="4" fontId="24" fillId="0" borderId="17" xfId="3" applyNumberFormat="1" applyFont="1" applyBorder="1" applyAlignment="1">
      <alignment horizontal="center" vertical="center" wrapText="1"/>
    </xf>
    <xf numFmtId="4" fontId="24" fillId="0" borderId="25" xfId="3" applyNumberFormat="1" applyFont="1" applyBorder="1" applyAlignment="1">
      <alignment horizontal="center" vertical="center" wrapText="1"/>
    </xf>
    <xf numFmtId="0" fontId="25" fillId="0" borderId="16" xfId="3" applyFont="1" applyBorder="1" applyAlignment="1">
      <alignment horizontal="center" vertical="center" wrapText="1"/>
    </xf>
    <xf numFmtId="0" fontId="25" fillId="0" borderId="17" xfId="3" applyFont="1" applyBorder="1" applyAlignment="1">
      <alignment vertical="center" wrapText="1"/>
    </xf>
    <xf numFmtId="4" fontId="27" fillId="0" borderId="18" xfId="3" applyNumberFormat="1" applyFont="1" applyBorder="1" applyAlignment="1">
      <alignment horizontal="center" vertical="center" wrapText="1"/>
    </xf>
    <xf numFmtId="0" fontId="29" fillId="0" borderId="16" xfId="3" applyFont="1" applyBorder="1" applyAlignment="1">
      <alignment horizontal="center" vertical="center" wrapText="1"/>
    </xf>
    <xf numFmtId="0" fontId="29" fillId="0" borderId="22" xfId="3" applyFont="1" applyBorder="1" applyAlignment="1">
      <alignment horizontal="left" vertical="center" wrapText="1"/>
    </xf>
    <xf numFmtId="4" fontId="26" fillId="0" borderId="18" xfId="3" applyNumberFormat="1" applyFont="1" applyBorder="1" applyAlignment="1">
      <alignment horizontal="center" vertical="center" wrapText="1"/>
    </xf>
    <xf numFmtId="0" fontId="27" fillId="0" borderId="16" xfId="3" applyFont="1" applyBorder="1" applyAlignment="1">
      <alignment horizontal="center" vertical="center" wrapText="1"/>
    </xf>
    <xf numFmtId="0" fontId="26" fillId="0" borderId="17" xfId="3" applyFont="1" applyBorder="1" applyAlignment="1">
      <alignment horizontal="left" vertical="center" wrapText="1"/>
    </xf>
    <xf numFmtId="0" fontId="32" fillId="0" borderId="16" xfId="3" applyFont="1" applyBorder="1" applyAlignment="1">
      <alignment horizontal="center" vertical="center" wrapText="1"/>
    </xf>
    <xf numFmtId="0" fontId="25" fillId="0" borderId="17" xfId="3" applyFont="1" applyBorder="1" applyAlignment="1">
      <alignment horizontal="right" vertical="center" wrapText="1"/>
    </xf>
    <xf numFmtId="4" fontId="27" fillId="0" borderId="17" xfId="3" applyNumberFormat="1" applyFont="1" applyBorder="1" applyAlignment="1">
      <alignment horizontal="center" vertical="center" wrapText="1"/>
    </xf>
    <xf numFmtId="4" fontId="27" fillId="0" borderId="25" xfId="3" applyNumberFormat="1" applyFont="1" applyBorder="1" applyAlignment="1">
      <alignment horizontal="center" vertical="center" wrapText="1"/>
    </xf>
    <xf numFmtId="0" fontId="22" fillId="0" borderId="0" xfId="3" applyFont="1" applyAlignment="1">
      <alignment vertical="center"/>
    </xf>
    <xf numFmtId="0" fontId="26" fillId="0" borderId="21" xfId="3" applyFont="1" applyBorder="1" applyAlignment="1">
      <alignment horizontal="left" vertical="center" wrapText="1"/>
    </xf>
    <xf numFmtId="0" fontId="29" fillId="0" borderId="21" xfId="3" applyFont="1" applyBorder="1" applyAlignment="1">
      <alignment horizontal="left" vertical="center" wrapText="1"/>
    </xf>
    <xf numFmtId="0" fontId="25" fillId="0" borderId="17" xfId="3" applyFont="1" applyBorder="1" applyAlignment="1">
      <alignment horizontal="center" vertical="center" wrapText="1"/>
    </xf>
    <xf numFmtId="0" fontId="32" fillId="0" borderId="17" xfId="3" applyFont="1" applyBorder="1" applyAlignment="1">
      <alignment horizontal="left" vertical="center" wrapText="1"/>
    </xf>
    <xf numFmtId="0" fontId="33" fillId="0" borderId="0" xfId="0" applyFont="1" applyAlignment="1">
      <alignment vertical="center"/>
    </xf>
    <xf numFmtId="165" fontId="18" fillId="0" borderId="19" xfId="3" applyNumberFormat="1" applyFont="1" applyBorder="1" applyAlignment="1">
      <alignment horizontal="center" vertical="center"/>
    </xf>
    <xf numFmtId="44" fontId="18" fillId="0" borderId="26" xfId="3" applyNumberFormat="1" applyFont="1" applyBorder="1" applyAlignment="1">
      <alignment horizontal="center" vertical="center"/>
    </xf>
    <xf numFmtId="0" fontId="21" fillId="0" borderId="16" xfId="3" applyFont="1" applyBorder="1" applyAlignment="1">
      <alignment horizontal="center" vertical="center"/>
    </xf>
    <xf numFmtId="0" fontId="18" fillId="0" borderId="17" xfId="3" applyFont="1" applyBorder="1" applyAlignment="1">
      <alignment horizontal="left" vertical="center" wrapText="1"/>
    </xf>
    <xf numFmtId="44" fontId="18" fillId="0" borderId="18" xfId="3" applyNumberFormat="1" applyFont="1" applyBorder="1" applyAlignment="1">
      <alignment horizontal="center" vertical="center"/>
    </xf>
    <xf numFmtId="0" fontId="18" fillId="0" borderId="16" xfId="3" applyFont="1" applyBorder="1" applyAlignment="1">
      <alignment horizontal="center" vertical="center"/>
    </xf>
    <xf numFmtId="165" fontId="24" fillId="0" borderId="20" xfId="3" applyNumberFormat="1" applyFont="1" applyBorder="1" applyAlignment="1">
      <alignment horizontal="center" vertical="center"/>
    </xf>
    <xf numFmtId="165" fontId="24" fillId="0" borderId="18" xfId="3" applyNumberFormat="1" applyFont="1" applyBorder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18" fillId="0" borderId="0" xfId="3" applyFont="1" applyAlignment="1">
      <alignment horizontal="left" vertical="center" wrapText="1"/>
    </xf>
    <xf numFmtId="165" fontId="18" fillId="0" borderId="0" xfId="3" applyNumberFormat="1" applyFont="1" applyAlignment="1">
      <alignment horizontal="center" vertical="center"/>
    </xf>
    <xf numFmtId="0" fontId="30" fillId="0" borderId="21" xfId="3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/>
    </xf>
    <xf numFmtId="164" fontId="10" fillId="0" borderId="9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</cellXfs>
  <cellStyles count="4">
    <cellStyle name="Normal" xfId="0" builtinId="0"/>
    <cellStyle name="Normal 2" xfId="2" xr:uid="{63966DBC-6E81-4B75-965B-AAFB47F76891}"/>
    <cellStyle name="Normal 5" xfId="3" xr:uid="{AB34256D-8BCE-4E6D-9923-C67207CA633A}"/>
    <cellStyle name="Normal_Style CDPGF" xfId="1" xr:uid="{011E03D0-D009-4D71-9A15-71CAF50119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2.xml"/><Relationship Id="rId10" Type="http://schemas.microsoft.com/office/2022/10/relationships/richValueRel" Target="richData/richValueRel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1">
    <v>1</v>
    <v>5</v>
    <v>BOULET ARCHITECTES | LinkedIn</v>
  </rv>
  <rv s="0">
    <v>2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D9B0A-1EE7-4C31-BC18-FCAE65E3AF87}">
  <dimension ref="A1:K29"/>
  <sheetViews>
    <sheetView view="pageBreakPreview" topLeftCell="A2" zoomScale="80" zoomScaleNormal="80" zoomScaleSheetLayoutView="80" zoomScalePageLayoutView="85" workbookViewId="0">
      <selection activeCell="A22" sqref="A22:F22"/>
    </sheetView>
  </sheetViews>
  <sheetFormatPr baseColWidth="10" defaultRowHeight="15" x14ac:dyDescent="0.25"/>
  <cols>
    <col min="1" max="1" width="12.625" style="1" customWidth="1"/>
    <col min="2" max="2" width="6.5" style="1" customWidth="1"/>
    <col min="3" max="3" width="12.625" style="1" customWidth="1"/>
    <col min="4" max="4" width="36" style="1" customWidth="1"/>
    <col min="5" max="5" width="11.125" style="1" customWidth="1"/>
    <col min="6" max="6" width="12.625" style="1" customWidth="1"/>
    <col min="7" max="7" width="11" style="1"/>
    <col min="8" max="8" width="1.125" style="1" customWidth="1"/>
    <col min="9" max="16384" width="11" style="1"/>
  </cols>
  <sheetData>
    <row r="1" spans="1:11" x14ac:dyDescent="0.25">
      <c r="A1" s="36" t="s">
        <v>0</v>
      </c>
      <c r="B1" s="37"/>
      <c r="C1" s="37"/>
      <c r="D1" s="37"/>
      <c r="E1" s="37"/>
      <c r="F1" s="38"/>
    </row>
    <row r="2" spans="1:11" ht="99.2" customHeight="1" x14ac:dyDescent="0.25">
      <c r="A2" s="39" t="e" vm="1">
        <v>#VALUE!</v>
      </c>
      <c r="B2" s="40"/>
      <c r="C2" s="40"/>
      <c r="D2" s="40"/>
      <c r="E2" s="40"/>
      <c r="F2" s="41"/>
    </row>
    <row r="3" spans="1:11" ht="6.75" customHeight="1" x14ac:dyDescent="0.25">
      <c r="A3" s="2"/>
      <c r="F3" s="3"/>
    </row>
    <row r="4" spans="1:11" ht="15.75" x14ac:dyDescent="0.25">
      <c r="A4" s="42" t="s">
        <v>1</v>
      </c>
      <c r="B4" s="43"/>
      <c r="C4" s="43"/>
      <c r="D4" s="43"/>
      <c r="E4" s="43"/>
      <c r="F4" s="44"/>
    </row>
    <row r="5" spans="1:11" ht="11.25" customHeight="1" x14ac:dyDescent="0.25"/>
    <row r="6" spans="1:11" x14ac:dyDescent="0.25">
      <c r="A6" s="36" t="s">
        <v>2</v>
      </c>
      <c r="B6" s="37"/>
      <c r="C6" s="37"/>
      <c r="D6" s="37"/>
      <c r="E6" s="37"/>
      <c r="F6" s="38"/>
    </row>
    <row r="7" spans="1:11" ht="99.2" customHeight="1" x14ac:dyDescent="0.25">
      <c r="A7" s="39" t="e" vm="2">
        <v>#VALUE!</v>
      </c>
      <c r="B7" s="40"/>
      <c r="C7" s="40"/>
      <c r="D7" s="40"/>
      <c r="E7" s="40"/>
      <c r="F7" s="41"/>
    </row>
    <row r="8" spans="1:11" ht="6.75" customHeight="1" x14ac:dyDescent="0.25">
      <c r="A8" s="2"/>
      <c r="F8" s="3"/>
    </row>
    <row r="9" spans="1:11" ht="15.75" x14ac:dyDescent="0.25">
      <c r="A9" s="42" t="s">
        <v>3</v>
      </c>
      <c r="B9" s="43"/>
      <c r="C9" s="43"/>
      <c r="D9" s="43"/>
      <c r="E9" s="43"/>
      <c r="F9" s="44"/>
    </row>
    <row r="10" spans="1:11" ht="11.25" customHeight="1" x14ac:dyDescent="0.25"/>
    <row r="11" spans="1:11" x14ac:dyDescent="0.25">
      <c r="A11" s="36" t="s">
        <v>4</v>
      </c>
      <c r="B11" s="37"/>
      <c r="C11" s="37"/>
      <c r="D11" s="37"/>
      <c r="E11" s="37"/>
      <c r="F11" s="38"/>
    </row>
    <row r="12" spans="1:11" ht="99.2" customHeight="1" x14ac:dyDescent="0.25">
      <c r="A12" s="39" t="e" vm="3">
        <v>#VALUE!</v>
      </c>
      <c r="B12" s="40"/>
      <c r="C12" s="40"/>
      <c r="D12" s="40"/>
      <c r="E12" s="40"/>
      <c r="F12" s="41"/>
      <c r="K12"/>
    </row>
    <row r="13" spans="1:11" ht="6.75" customHeight="1" x14ac:dyDescent="0.25">
      <c r="A13" s="2"/>
      <c r="F13" s="3"/>
    </row>
    <row r="14" spans="1:11" ht="15.75" x14ac:dyDescent="0.25">
      <c r="A14" s="42" t="s">
        <v>5</v>
      </c>
      <c r="B14" s="45"/>
      <c r="C14" s="45"/>
      <c r="D14" s="45"/>
      <c r="E14" s="45"/>
      <c r="F14" s="46"/>
    </row>
    <row r="15" spans="1:11" ht="11.25" customHeight="1" x14ac:dyDescent="0.25"/>
    <row r="16" spans="1:11" x14ac:dyDescent="0.25">
      <c r="A16" s="4"/>
      <c r="B16" s="5"/>
      <c r="C16" s="5"/>
      <c r="D16" s="5"/>
      <c r="E16" s="5"/>
      <c r="F16" s="6"/>
    </row>
    <row r="17" spans="1:6" x14ac:dyDescent="0.25">
      <c r="A17" s="2"/>
      <c r="F17" s="3"/>
    </row>
    <row r="18" spans="1:6" ht="16.5" customHeight="1" x14ac:dyDescent="0.25">
      <c r="A18" s="47" t="s">
        <v>6</v>
      </c>
      <c r="B18" s="47"/>
      <c r="C18" s="47"/>
      <c r="D18" s="47"/>
      <c r="E18" s="47"/>
      <c r="F18" s="47"/>
    </row>
    <row r="19" spans="1:6" ht="27" customHeight="1" x14ac:dyDescent="0.25">
      <c r="A19" s="47"/>
      <c r="B19" s="47"/>
      <c r="C19" s="47"/>
      <c r="D19" s="47"/>
      <c r="E19" s="47"/>
      <c r="F19" s="47"/>
    </row>
    <row r="20" spans="1:6" ht="21" x14ac:dyDescent="0.35">
      <c r="A20" s="7"/>
      <c r="B20" s="8"/>
      <c r="C20" s="8"/>
      <c r="D20" s="8"/>
      <c r="E20" s="8"/>
      <c r="F20" s="9"/>
    </row>
    <row r="21" spans="1:6" x14ac:dyDescent="0.25">
      <c r="A21" s="2"/>
      <c r="F21" s="3"/>
    </row>
    <row r="22" spans="1:6" ht="26.25" x14ac:dyDescent="0.4">
      <c r="A22" s="48" t="s">
        <v>7</v>
      </c>
      <c r="B22" s="40"/>
      <c r="C22" s="40"/>
      <c r="D22" s="40"/>
      <c r="E22" s="40"/>
      <c r="F22" s="41"/>
    </row>
    <row r="23" spans="1:6" ht="21" x14ac:dyDescent="0.35">
      <c r="A23" s="33" t="s">
        <v>34</v>
      </c>
      <c r="B23" s="34"/>
      <c r="C23" s="34"/>
      <c r="D23" s="34"/>
      <c r="E23" s="34"/>
      <c r="F23" s="35"/>
    </row>
    <row r="26" spans="1:6" ht="15.75" customHeight="1" x14ac:dyDescent="0.25">
      <c r="A26" s="10" t="s">
        <v>8</v>
      </c>
      <c r="B26" s="10" t="s">
        <v>9</v>
      </c>
      <c r="C26" s="10" t="s">
        <v>10</v>
      </c>
      <c r="D26" s="10" t="s">
        <v>11</v>
      </c>
      <c r="E26" s="10" t="s">
        <v>12</v>
      </c>
      <c r="F26" s="10" t="s">
        <v>13</v>
      </c>
    </row>
    <row r="27" spans="1:6" x14ac:dyDescent="0.25">
      <c r="A27" s="11" t="s">
        <v>37</v>
      </c>
      <c r="B27" s="11" t="s">
        <v>14</v>
      </c>
      <c r="C27" s="12">
        <v>45901</v>
      </c>
      <c r="D27" s="13" t="s">
        <v>15</v>
      </c>
      <c r="E27" s="13" t="s">
        <v>35</v>
      </c>
      <c r="F27" s="13" t="s">
        <v>16</v>
      </c>
    </row>
    <row r="28" spans="1:6" x14ac:dyDescent="0.25">
      <c r="A28" s="117" t="s">
        <v>37</v>
      </c>
      <c r="B28" s="117" t="s">
        <v>278</v>
      </c>
      <c r="C28" s="118">
        <v>45901</v>
      </c>
      <c r="D28" s="119" t="s">
        <v>279</v>
      </c>
      <c r="E28" s="119" t="s">
        <v>35</v>
      </c>
      <c r="F28" s="119" t="s">
        <v>16</v>
      </c>
    </row>
    <row r="29" spans="1:6" x14ac:dyDescent="0.25">
      <c r="A29" s="11"/>
      <c r="B29" s="11"/>
      <c r="C29" s="12"/>
      <c r="D29" s="13"/>
      <c r="E29" s="13"/>
      <c r="F29" s="13"/>
    </row>
  </sheetData>
  <mergeCells count="12">
    <mergeCell ref="A23:F23"/>
    <mergeCell ref="A1:F1"/>
    <mergeCell ref="A2:F2"/>
    <mergeCell ref="A4:F4"/>
    <mergeCell ref="A6:F6"/>
    <mergeCell ref="A7:F7"/>
    <mergeCell ref="A9:F9"/>
    <mergeCell ref="A11:F11"/>
    <mergeCell ref="A12:F12"/>
    <mergeCell ref="A14:F14"/>
    <mergeCell ref="A18:F19"/>
    <mergeCell ref="A22:F22"/>
  </mergeCells>
  <pageMargins left="0.25" right="0.25" top="0.75" bottom="0.75" header="0.3" footer="0.3"/>
  <pageSetup paperSize="9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71756-6890-4A78-A497-1958F5BC13BD}">
  <dimension ref="A1:H21"/>
  <sheetViews>
    <sheetView view="pageLayout" zoomScaleNormal="115" zoomScaleSheetLayoutView="100" workbookViewId="0">
      <selection activeCell="A25" sqref="A25"/>
    </sheetView>
  </sheetViews>
  <sheetFormatPr baseColWidth="10" defaultRowHeight="15" x14ac:dyDescent="0.25"/>
  <cols>
    <col min="1" max="1" width="92.375" style="16" customWidth="1"/>
    <col min="2" max="2" width="11" style="16" customWidth="1"/>
    <col min="3" max="16384" width="11" style="16"/>
  </cols>
  <sheetData>
    <row r="1" spans="1:8" x14ac:dyDescent="0.25">
      <c r="A1" s="14"/>
      <c r="B1" s="15"/>
      <c r="C1" s="15"/>
      <c r="D1" s="15"/>
      <c r="E1" s="15"/>
      <c r="F1" s="15"/>
      <c r="G1" s="15"/>
      <c r="H1" s="15"/>
    </row>
    <row r="2" spans="1:8" x14ac:dyDescent="0.25">
      <c r="A2" s="14"/>
    </row>
    <row r="3" spans="1:8" x14ac:dyDescent="0.25">
      <c r="A3" s="14"/>
    </row>
    <row r="4" spans="1:8" ht="21" x14ac:dyDescent="0.25">
      <c r="A4" s="17" t="s">
        <v>17</v>
      </c>
      <c r="B4" s="18"/>
      <c r="C4" s="18"/>
      <c r="D4" s="18"/>
      <c r="E4" s="18"/>
      <c r="F4" s="18"/>
      <c r="G4" s="18"/>
    </row>
    <row r="5" spans="1:8" x14ac:dyDescent="0.25">
      <c r="A5" s="19"/>
    </row>
    <row r="6" spans="1:8" x14ac:dyDescent="0.25">
      <c r="A6" s="19"/>
    </row>
    <row r="7" spans="1:8" x14ac:dyDescent="0.25">
      <c r="A7" s="20" t="s">
        <v>18</v>
      </c>
    </row>
    <row r="8" spans="1:8" x14ac:dyDescent="0.25">
      <c r="A8" s="20"/>
    </row>
    <row r="9" spans="1:8" x14ac:dyDescent="0.25">
      <c r="A9" s="21" t="s">
        <v>19</v>
      </c>
      <c r="B9" s="22"/>
      <c r="C9" s="22"/>
      <c r="D9" s="22"/>
      <c r="E9" s="22"/>
      <c r="F9" s="22"/>
      <c r="G9" s="22"/>
    </row>
    <row r="10" spans="1:8" x14ac:dyDescent="0.25">
      <c r="A10" s="20"/>
      <c r="B10" s="23"/>
      <c r="C10" s="23"/>
      <c r="D10" s="23"/>
      <c r="E10" s="23"/>
      <c r="F10" s="23"/>
      <c r="G10" s="23"/>
    </row>
    <row r="11" spans="1:8" ht="30" x14ac:dyDescent="0.25">
      <c r="A11" s="21" t="s">
        <v>20</v>
      </c>
      <c r="B11" s="22"/>
      <c r="C11" s="22"/>
      <c r="D11" s="22"/>
      <c r="E11" s="22"/>
      <c r="F11" s="22"/>
      <c r="G11" s="22"/>
    </row>
    <row r="12" spans="1:8" ht="16.5" customHeight="1" x14ac:dyDescent="0.25">
      <c r="A12" s="20"/>
      <c r="B12" s="24"/>
      <c r="C12" s="24"/>
      <c r="D12" s="24"/>
      <c r="E12" s="24"/>
      <c r="F12" s="24"/>
      <c r="G12" s="24"/>
    </row>
    <row r="13" spans="1:8" ht="45" x14ac:dyDescent="0.25">
      <c r="A13" s="21" t="s">
        <v>21</v>
      </c>
      <c r="B13" s="22"/>
      <c r="C13" s="22"/>
      <c r="D13" s="22"/>
      <c r="E13" s="22"/>
      <c r="F13" s="22"/>
      <c r="G13" s="22"/>
    </row>
    <row r="14" spans="1:8" ht="15" customHeight="1" x14ac:dyDescent="0.25">
      <c r="A14" s="20"/>
      <c r="B14" s="23"/>
      <c r="C14" s="23"/>
      <c r="D14" s="23"/>
      <c r="E14" s="23"/>
      <c r="F14" s="23"/>
      <c r="G14" s="23"/>
    </row>
    <row r="15" spans="1:8" ht="45" x14ac:dyDescent="0.25">
      <c r="A15" s="21" t="s">
        <v>22</v>
      </c>
      <c r="B15" s="22"/>
      <c r="C15" s="22"/>
      <c r="D15" s="22"/>
      <c r="E15" s="22"/>
      <c r="F15" s="22"/>
      <c r="G15" s="22"/>
    </row>
    <row r="16" spans="1:8" x14ac:dyDescent="0.25">
      <c r="A16" s="25"/>
      <c r="B16" s="23"/>
      <c r="C16" s="23"/>
      <c r="D16" s="23"/>
      <c r="E16" s="23"/>
      <c r="F16" s="23"/>
      <c r="G16" s="23"/>
    </row>
    <row r="17" spans="1:7" x14ac:dyDescent="0.25">
      <c r="A17" s="26"/>
      <c r="B17" s="22"/>
      <c r="C17" s="22"/>
      <c r="D17" s="22"/>
      <c r="E17" s="22"/>
      <c r="F17" s="22"/>
      <c r="G17" s="22"/>
    </row>
    <row r="18" spans="1:7" x14ac:dyDescent="0.25">
      <c r="A18" s="14"/>
      <c r="B18" s="23"/>
      <c r="C18" s="23"/>
      <c r="D18" s="23"/>
      <c r="E18" s="23"/>
      <c r="F18" s="23"/>
      <c r="G18" s="23"/>
    </row>
    <row r="19" spans="1:7" x14ac:dyDescent="0.25">
      <c r="A19" s="22"/>
      <c r="B19" s="22"/>
      <c r="C19" s="22"/>
      <c r="D19" s="22"/>
      <c r="E19" s="22"/>
      <c r="F19" s="22"/>
      <c r="G19" s="22"/>
    </row>
    <row r="20" spans="1:7" x14ac:dyDescent="0.25">
      <c r="A20" s="27"/>
    </row>
    <row r="21" spans="1:7" x14ac:dyDescent="0.25">
      <c r="A21" s="27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&amp;L&amp;"-,Gras"&amp;10&amp;K03+049 22-0996
&amp;C&amp;"-,Gras"&amp;11&amp;K03+000Lot n°08 : Electricité CFO CFA
&amp;KFF6600CITE JUDICIAIRE DU MANS&amp;R&amp;"-,Normal"&amp;10&amp;K0070C0Page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F40F6-9DAC-40CF-B70B-FB0D8135B7ED}">
  <sheetPr>
    <pageSetUpPr fitToPage="1"/>
  </sheetPr>
  <dimension ref="A1:F325"/>
  <sheetViews>
    <sheetView tabSelected="1" view="pageLayout" zoomScaleNormal="85" zoomScaleSheetLayoutView="100" workbookViewId="0">
      <selection activeCell="D4" sqref="D4"/>
    </sheetView>
  </sheetViews>
  <sheetFormatPr baseColWidth="10" defaultRowHeight="15.75" x14ac:dyDescent="0.25"/>
  <cols>
    <col min="1" max="1" width="10.25" style="113" customWidth="1"/>
    <col min="2" max="2" width="46.125" style="114" customWidth="1"/>
    <col min="3" max="3" width="6.25" style="113" customWidth="1"/>
    <col min="4" max="4" width="9.125" style="113" customWidth="1"/>
    <col min="5" max="5" width="11.375" style="115" customWidth="1"/>
    <col min="6" max="6" width="14" style="115" customWidth="1"/>
    <col min="7" max="256" width="11" style="60"/>
    <col min="257" max="257" width="13.125" style="60" customWidth="1"/>
    <col min="258" max="258" width="47.875" style="60" customWidth="1"/>
    <col min="259" max="259" width="7.75" style="60" customWidth="1"/>
    <col min="260" max="260" width="6.375" style="60" customWidth="1"/>
    <col min="261" max="261" width="12.125" style="60" customWidth="1"/>
    <col min="262" max="262" width="12.5" style="60" customWidth="1"/>
    <col min="263" max="512" width="11" style="60"/>
    <col min="513" max="513" width="13.125" style="60" customWidth="1"/>
    <col min="514" max="514" width="47.875" style="60" customWidth="1"/>
    <col min="515" max="515" width="7.75" style="60" customWidth="1"/>
    <col min="516" max="516" width="6.375" style="60" customWidth="1"/>
    <col min="517" max="517" width="12.125" style="60" customWidth="1"/>
    <col min="518" max="518" width="12.5" style="60" customWidth="1"/>
    <col min="519" max="768" width="11" style="60"/>
    <col min="769" max="769" width="13.125" style="60" customWidth="1"/>
    <col min="770" max="770" width="47.875" style="60" customWidth="1"/>
    <col min="771" max="771" width="7.75" style="60" customWidth="1"/>
    <col min="772" max="772" width="6.375" style="60" customWidth="1"/>
    <col min="773" max="773" width="12.125" style="60" customWidth="1"/>
    <col min="774" max="774" width="12.5" style="60" customWidth="1"/>
    <col min="775" max="1024" width="11" style="60"/>
    <col min="1025" max="1025" width="13.125" style="60" customWidth="1"/>
    <col min="1026" max="1026" width="47.875" style="60" customWidth="1"/>
    <col min="1027" max="1027" width="7.75" style="60" customWidth="1"/>
    <col min="1028" max="1028" width="6.375" style="60" customWidth="1"/>
    <col min="1029" max="1029" width="12.125" style="60" customWidth="1"/>
    <col min="1030" max="1030" width="12.5" style="60" customWidth="1"/>
    <col min="1031" max="1280" width="11" style="60"/>
    <col min="1281" max="1281" width="13.125" style="60" customWidth="1"/>
    <col min="1282" max="1282" width="47.875" style="60" customWidth="1"/>
    <col min="1283" max="1283" width="7.75" style="60" customWidth="1"/>
    <col min="1284" max="1284" width="6.375" style="60" customWidth="1"/>
    <col min="1285" max="1285" width="12.125" style="60" customWidth="1"/>
    <col min="1286" max="1286" width="12.5" style="60" customWidth="1"/>
    <col min="1287" max="1536" width="11" style="60"/>
    <col min="1537" max="1537" width="13.125" style="60" customWidth="1"/>
    <col min="1538" max="1538" width="47.875" style="60" customWidth="1"/>
    <col min="1539" max="1539" width="7.75" style="60" customWidth="1"/>
    <col min="1540" max="1540" width="6.375" style="60" customWidth="1"/>
    <col min="1541" max="1541" width="12.125" style="60" customWidth="1"/>
    <col min="1542" max="1542" width="12.5" style="60" customWidth="1"/>
    <col min="1543" max="1792" width="11" style="60"/>
    <col min="1793" max="1793" width="13.125" style="60" customWidth="1"/>
    <col min="1794" max="1794" width="47.875" style="60" customWidth="1"/>
    <col min="1795" max="1795" width="7.75" style="60" customWidth="1"/>
    <col min="1796" max="1796" width="6.375" style="60" customWidth="1"/>
    <col min="1797" max="1797" width="12.125" style="60" customWidth="1"/>
    <col min="1798" max="1798" width="12.5" style="60" customWidth="1"/>
    <col min="1799" max="2048" width="11" style="60"/>
    <col min="2049" max="2049" width="13.125" style="60" customWidth="1"/>
    <col min="2050" max="2050" width="47.875" style="60" customWidth="1"/>
    <col min="2051" max="2051" width="7.75" style="60" customWidth="1"/>
    <col min="2052" max="2052" width="6.375" style="60" customWidth="1"/>
    <col min="2053" max="2053" width="12.125" style="60" customWidth="1"/>
    <col min="2054" max="2054" width="12.5" style="60" customWidth="1"/>
    <col min="2055" max="2304" width="11" style="60"/>
    <col min="2305" max="2305" width="13.125" style="60" customWidth="1"/>
    <col min="2306" max="2306" width="47.875" style="60" customWidth="1"/>
    <col min="2307" max="2307" width="7.75" style="60" customWidth="1"/>
    <col min="2308" max="2308" width="6.375" style="60" customWidth="1"/>
    <col min="2309" max="2309" width="12.125" style="60" customWidth="1"/>
    <col min="2310" max="2310" width="12.5" style="60" customWidth="1"/>
    <col min="2311" max="2560" width="11" style="60"/>
    <col min="2561" max="2561" width="13.125" style="60" customWidth="1"/>
    <col min="2562" max="2562" width="47.875" style="60" customWidth="1"/>
    <col min="2563" max="2563" width="7.75" style="60" customWidth="1"/>
    <col min="2564" max="2564" width="6.375" style="60" customWidth="1"/>
    <col min="2565" max="2565" width="12.125" style="60" customWidth="1"/>
    <col min="2566" max="2566" width="12.5" style="60" customWidth="1"/>
    <col min="2567" max="2816" width="11" style="60"/>
    <col min="2817" max="2817" width="13.125" style="60" customWidth="1"/>
    <col min="2818" max="2818" width="47.875" style="60" customWidth="1"/>
    <col min="2819" max="2819" width="7.75" style="60" customWidth="1"/>
    <col min="2820" max="2820" width="6.375" style="60" customWidth="1"/>
    <col min="2821" max="2821" width="12.125" style="60" customWidth="1"/>
    <col min="2822" max="2822" width="12.5" style="60" customWidth="1"/>
    <col min="2823" max="3072" width="11" style="60"/>
    <col min="3073" max="3073" width="13.125" style="60" customWidth="1"/>
    <col min="3074" max="3074" width="47.875" style="60" customWidth="1"/>
    <col min="3075" max="3075" width="7.75" style="60" customWidth="1"/>
    <col min="3076" max="3076" width="6.375" style="60" customWidth="1"/>
    <col min="3077" max="3077" width="12.125" style="60" customWidth="1"/>
    <col min="3078" max="3078" width="12.5" style="60" customWidth="1"/>
    <col min="3079" max="3328" width="11" style="60"/>
    <col min="3329" max="3329" width="13.125" style="60" customWidth="1"/>
    <col min="3330" max="3330" width="47.875" style="60" customWidth="1"/>
    <col min="3331" max="3331" width="7.75" style="60" customWidth="1"/>
    <col min="3332" max="3332" width="6.375" style="60" customWidth="1"/>
    <col min="3333" max="3333" width="12.125" style="60" customWidth="1"/>
    <col min="3334" max="3334" width="12.5" style="60" customWidth="1"/>
    <col min="3335" max="3584" width="11" style="60"/>
    <col min="3585" max="3585" width="13.125" style="60" customWidth="1"/>
    <col min="3586" max="3586" width="47.875" style="60" customWidth="1"/>
    <col min="3587" max="3587" width="7.75" style="60" customWidth="1"/>
    <col min="3588" max="3588" width="6.375" style="60" customWidth="1"/>
    <col min="3589" max="3589" width="12.125" style="60" customWidth="1"/>
    <col min="3590" max="3590" width="12.5" style="60" customWidth="1"/>
    <col min="3591" max="3840" width="11" style="60"/>
    <col min="3841" max="3841" width="13.125" style="60" customWidth="1"/>
    <col min="3842" max="3842" width="47.875" style="60" customWidth="1"/>
    <col min="3843" max="3843" width="7.75" style="60" customWidth="1"/>
    <col min="3844" max="3844" width="6.375" style="60" customWidth="1"/>
    <col min="3845" max="3845" width="12.125" style="60" customWidth="1"/>
    <col min="3846" max="3846" width="12.5" style="60" customWidth="1"/>
    <col min="3847" max="4096" width="11" style="60"/>
    <col min="4097" max="4097" width="13.125" style="60" customWidth="1"/>
    <col min="4098" max="4098" width="47.875" style="60" customWidth="1"/>
    <col min="4099" max="4099" width="7.75" style="60" customWidth="1"/>
    <col min="4100" max="4100" width="6.375" style="60" customWidth="1"/>
    <col min="4101" max="4101" width="12.125" style="60" customWidth="1"/>
    <col min="4102" max="4102" width="12.5" style="60" customWidth="1"/>
    <col min="4103" max="4352" width="11" style="60"/>
    <col min="4353" max="4353" width="13.125" style="60" customWidth="1"/>
    <col min="4354" max="4354" width="47.875" style="60" customWidth="1"/>
    <col min="4355" max="4355" width="7.75" style="60" customWidth="1"/>
    <col min="4356" max="4356" width="6.375" style="60" customWidth="1"/>
    <col min="4357" max="4357" width="12.125" style="60" customWidth="1"/>
    <col min="4358" max="4358" width="12.5" style="60" customWidth="1"/>
    <col min="4359" max="4608" width="11" style="60"/>
    <col min="4609" max="4609" width="13.125" style="60" customWidth="1"/>
    <col min="4610" max="4610" width="47.875" style="60" customWidth="1"/>
    <col min="4611" max="4611" width="7.75" style="60" customWidth="1"/>
    <col min="4612" max="4612" width="6.375" style="60" customWidth="1"/>
    <col min="4613" max="4613" width="12.125" style="60" customWidth="1"/>
    <col min="4614" max="4614" width="12.5" style="60" customWidth="1"/>
    <col min="4615" max="4864" width="11" style="60"/>
    <col min="4865" max="4865" width="13.125" style="60" customWidth="1"/>
    <col min="4866" max="4866" width="47.875" style="60" customWidth="1"/>
    <col min="4867" max="4867" width="7.75" style="60" customWidth="1"/>
    <col min="4868" max="4868" width="6.375" style="60" customWidth="1"/>
    <col min="4869" max="4869" width="12.125" style="60" customWidth="1"/>
    <col min="4870" max="4870" width="12.5" style="60" customWidth="1"/>
    <col min="4871" max="5120" width="11" style="60"/>
    <col min="5121" max="5121" width="13.125" style="60" customWidth="1"/>
    <col min="5122" max="5122" width="47.875" style="60" customWidth="1"/>
    <col min="5123" max="5123" width="7.75" style="60" customWidth="1"/>
    <col min="5124" max="5124" width="6.375" style="60" customWidth="1"/>
    <col min="5125" max="5125" width="12.125" style="60" customWidth="1"/>
    <col min="5126" max="5126" width="12.5" style="60" customWidth="1"/>
    <col min="5127" max="5376" width="11" style="60"/>
    <col min="5377" max="5377" width="13.125" style="60" customWidth="1"/>
    <col min="5378" max="5378" width="47.875" style="60" customWidth="1"/>
    <col min="5379" max="5379" width="7.75" style="60" customWidth="1"/>
    <col min="5380" max="5380" width="6.375" style="60" customWidth="1"/>
    <col min="5381" max="5381" width="12.125" style="60" customWidth="1"/>
    <col min="5382" max="5382" width="12.5" style="60" customWidth="1"/>
    <col min="5383" max="5632" width="11" style="60"/>
    <col min="5633" max="5633" width="13.125" style="60" customWidth="1"/>
    <col min="5634" max="5634" width="47.875" style="60" customWidth="1"/>
    <col min="5635" max="5635" width="7.75" style="60" customWidth="1"/>
    <col min="5636" max="5636" width="6.375" style="60" customWidth="1"/>
    <col min="5637" max="5637" width="12.125" style="60" customWidth="1"/>
    <col min="5638" max="5638" width="12.5" style="60" customWidth="1"/>
    <col min="5639" max="5888" width="11" style="60"/>
    <col min="5889" max="5889" width="13.125" style="60" customWidth="1"/>
    <col min="5890" max="5890" width="47.875" style="60" customWidth="1"/>
    <col min="5891" max="5891" width="7.75" style="60" customWidth="1"/>
    <col min="5892" max="5892" width="6.375" style="60" customWidth="1"/>
    <col min="5893" max="5893" width="12.125" style="60" customWidth="1"/>
    <col min="5894" max="5894" width="12.5" style="60" customWidth="1"/>
    <col min="5895" max="6144" width="11" style="60"/>
    <col min="6145" max="6145" width="13.125" style="60" customWidth="1"/>
    <col min="6146" max="6146" width="47.875" style="60" customWidth="1"/>
    <col min="6147" max="6147" width="7.75" style="60" customWidth="1"/>
    <col min="6148" max="6148" width="6.375" style="60" customWidth="1"/>
    <col min="6149" max="6149" width="12.125" style="60" customWidth="1"/>
    <col min="6150" max="6150" width="12.5" style="60" customWidth="1"/>
    <col min="6151" max="6400" width="11" style="60"/>
    <col min="6401" max="6401" width="13.125" style="60" customWidth="1"/>
    <col min="6402" max="6402" width="47.875" style="60" customWidth="1"/>
    <col min="6403" max="6403" width="7.75" style="60" customWidth="1"/>
    <col min="6404" max="6404" width="6.375" style="60" customWidth="1"/>
    <col min="6405" max="6405" width="12.125" style="60" customWidth="1"/>
    <col min="6406" max="6406" width="12.5" style="60" customWidth="1"/>
    <col min="6407" max="6656" width="11" style="60"/>
    <col min="6657" max="6657" width="13.125" style="60" customWidth="1"/>
    <col min="6658" max="6658" width="47.875" style="60" customWidth="1"/>
    <col min="6659" max="6659" width="7.75" style="60" customWidth="1"/>
    <col min="6660" max="6660" width="6.375" style="60" customWidth="1"/>
    <col min="6661" max="6661" width="12.125" style="60" customWidth="1"/>
    <col min="6662" max="6662" width="12.5" style="60" customWidth="1"/>
    <col min="6663" max="6912" width="11" style="60"/>
    <col min="6913" max="6913" width="13.125" style="60" customWidth="1"/>
    <col min="6914" max="6914" width="47.875" style="60" customWidth="1"/>
    <col min="6915" max="6915" width="7.75" style="60" customWidth="1"/>
    <col min="6916" max="6916" width="6.375" style="60" customWidth="1"/>
    <col min="6917" max="6917" width="12.125" style="60" customWidth="1"/>
    <col min="6918" max="6918" width="12.5" style="60" customWidth="1"/>
    <col min="6919" max="7168" width="11" style="60"/>
    <col min="7169" max="7169" width="13.125" style="60" customWidth="1"/>
    <col min="7170" max="7170" width="47.875" style="60" customWidth="1"/>
    <col min="7171" max="7171" width="7.75" style="60" customWidth="1"/>
    <col min="7172" max="7172" width="6.375" style="60" customWidth="1"/>
    <col min="7173" max="7173" width="12.125" style="60" customWidth="1"/>
    <col min="7174" max="7174" width="12.5" style="60" customWidth="1"/>
    <col min="7175" max="7424" width="11" style="60"/>
    <col min="7425" max="7425" width="13.125" style="60" customWidth="1"/>
    <col min="7426" max="7426" width="47.875" style="60" customWidth="1"/>
    <col min="7427" max="7427" width="7.75" style="60" customWidth="1"/>
    <col min="7428" max="7428" width="6.375" style="60" customWidth="1"/>
    <col min="7429" max="7429" width="12.125" style="60" customWidth="1"/>
    <col min="7430" max="7430" width="12.5" style="60" customWidth="1"/>
    <col min="7431" max="7680" width="11" style="60"/>
    <col min="7681" max="7681" width="13.125" style="60" customWidth="1"/>
    <col min="7682" max="7682" width="47.875" style="60" customWidth="1"/>
    <col min="7683" max="7683" width="7.75" style="60" customWidth="1"/>
    <col min="7684" max="7684" width="6.375" style="60" customWidth="1"/>
    <col min="7685" max="7685" width="12.125" style="60" customWidth="1"/>
    <col min="7686" max="7686" width="12.5" style="60" customWidth="1"/>
    <col min="7687" max="7936" width="11" style="60"/>
    <col min="7937" max="7937" width="13.125" style="60" customWidth="1"/>
    <col min="7938" max="7938" width="47.875" style="60" customWidth="1"/>
    <col min="7939" max="7939" width="7.75" style="60" customWidth="1"/>
    <col min="7940" max="7940" width="6.375" style="60" customWidth="1"/>
    <col min="7941" max="7941" width="12.125" style="60" customWidth="1"/>
    <col min="7942" max="7942" width="12.5" style="60" customWidth="1"/>
    <col min="7943" max="8192" width="11" style="60"/>
    <col min="8193" max="8193" width="13.125" style="60" customWidth="1"/>
    <col min="8194" max="8194" width="47.875" style="60" customWidth="1"/>
    <col min="8195" max="8195" width="7.75" style="60" customWidth="1"/>
    <col min="8196" max="8196" width="6.375" style="60" customWidth="1"/>
    <col min="8197" max="8197" width="12.125" style="60" customWidth="1"/>
    <col min="8198" max="8198" width="12.5" style="60" customWidth="1"/>
    <col min="8199" max="8448" width="11" style="60"/>
    <col min="8449" max="8449" width="13.125" style="60" customWidth="1"/>
    <col min="8450" max="8450" width="47.875" style="60" customWidth="1"/>
    <col min="8451" max="8451" width="7.75" style="60" customWidth="1"/>
    <col min="8452" max="8452" width="6.375" style="60" customWidth="1"/>
    <col min="8453" max="8453" width="12.125" style="60" customWidth="1"/>
    <col min="8454" max="8454" width="12.5" style="60" customWidth="1"/>
    <col min="8455" max="8704" width="11" style="60"/>
    <col min="8705" max="8705" width="13.125" style="60" customWidth="1"/>
    <col min="8706" max="8706" width="47.875" style="60" customWidth="1"/>
    <col min="8707" max="8707" width="7.75" style="60" customWidth="1"/>
    <col min="8708" max="8708" width="6.375" style="60" customWidth="1"/>
    <col min="8709" max="8709" width="12.125" style="60" customWidth="1"/>
    <col min="8710" max="8710" width="12.5" style="60" customWidth="1"/>
    <col min="8711" max="8960" width="11" style="60"/>
    <col min="8961" max="8961" width="13.125" style="60" customWidth="1"/>
    <col min="8962" max="8962" width="47.875" style="60" customWidth="1"/>
    <col min="8963" max="8963" width="7.75" style="60" customWidth="1"/>
    <col min="8964" max="8964" width="6.375" style="60" customWidth="1"/>
    <col min="8965" max="8965" width="12.125" style="60" customWidth="1"/>
    <col min="8966" max="8966" width="12.5" style="60" customWidth="1"/>
    <col min="8967" max="9216" width="11" style="60"/>
    <col min="9217" max="9217" width="13.125" style="60" customWidth="1"/>
    <col min="9218" max="9218" width="47.875" style="60" customWidth="1"/>
    <col min="9219" max="9219" width="7.75" style="60" customWidth="1"/>
    <col min="9220" max="9220" width="6.375" style="60" customWidth="1"/>
    <col min="9221" max="9221" width="12.125" style="60" customWidth="1"/>
    <col min="9222" max="9222" width="12.5" style="60" customWidth="1"/>
    <col min="9223" max="9472" width="11" style="60"/>
    <col min="9473" max="9473" width="13.125" style="60" customWidth="1"/>
    <col min="9474" max="9474" width="47.875" style="60" customWidth="1"/>
    <col min="9475" max="9475" width="7.75" style="60" customWidth="1"/>
    <col min="9476" max="9476" width="6.375" style="60" customWidth="1"/>
    <col min="9477" max="9477" width="12.125" style="60" customWidth="1"/>
    <col min="9478" max="9478" width="12.5" style="60" customWidth="1"/>
    <col min="9479" max="9728" width="11" style="60"/>
    <col min="9729" max="9729" width="13.125" style="60" customWidth="1"/>
    <col min="9730" max="9730" width="47.875" style="60" customWidth="1"/>
    <col min="9731" max="9731" width="7.75" style="60" customWidth="1"/>
    <col min="9732" max="9732" width="6.375" style="60" customWidth="1"/>
    <col min="9733" max="9733" width="12.125" style="60" customWidth="1"/>
    <col min="9734" max="9734" width="12.5" style="60" customWidth="1"/>
    <col min="9735" max="9984" width="11" style="60"/>
    <col min="9985" max="9985" width="13.125" style="60" customWidth="1"/>
    <col min="9986" max="9986" width="47.875" style="60" customWidth="1"/>
    <col min="9987" max="9987" width="7.75" style="60" customWidth="1"/>
    <col min="9988" max="9988" width="6.375" style="60" customWidth="1"/>
    <col min="9989" max="9989" width="12.125" style="60" customWidth="1"/>
    <col min="9990" max="9990" width="12.5" style="60" customWidth="1"/>
    <col min="9991" max="10240" width="11" style="60"/>
    <col min="10241" max="10241" width="13.125" style="60" customWidth="1"/>
    <col min="10242" max="10242" width="47.875" style="60" customWidth="1"/>
    <col min="10243" max="10243" width="7.75" style="60" customWidth="1"/>
    <col min="10244" max="10244" width="6.375" style="60" customWidth="1"/>
    <col min="10245" max="10245" width="12.125" style="60" customWidth="1"/>
    <col min="10246" max="10246" width="12.5" style="60" customWidth="1"/>
    <col min="10247" max="10496" width="11" style="60"/>
    <col min="10497" max="10497" width="13.125" style="60" customWidth="1"/>
    <col min="10498" max="10498" width="47.875" style="60" customWidth="1"/>
    <col min="10499" max="10499" width="7.75" style="60" customWidth="1"/>
    <col min="10500" max="10500" width="6.375" style="60" customWidth="1"/>
    <col min="10501" max="10501" width="12.125" style="60" customWidth="1"/>
    <col min="10502" max="10502" width="12.5" style="60" customWidth="1"/>
    <col min="10503" max="10752" width="11" style="60"/>
    <col min="10753" max="10753" width="13.125" style="60" customWidth="1"/>
    <col min="10754" max="10754" width="47.875" style="60" customWidth="1"/>
    <col min="10755" max="10755" width="7.75" style="60" customWidth="1"/>
    <col min="10756" max="10756" width="6.375" style="60" customWidth="1"/>
    <col min="10757" max="10757" width="12.125" style="60" customWidth="1"/>
    <col min="10758" max="10758" width="12.5" style="60" customWidth="1"/>
    <col min="10759" max="11008" width="11" style="60"/>
    <col min="11009" max="11009" width="13.125" style="60" customWidth="1"/>
    <col min="11010" max="11010" width="47.875" style="60" customWidth="1"/>
    <col min="11011" max="11011" width="7.75" style="60" customWidth="1"/>
    <col min="11012" max="11012" width="6.375" style="60" customWidth="1"/>
    <col min="11013" max="11013" width="12.125" style="60" customWidth="1"/>
    <col min="11014" max="11014" width="12.5" style="60" customWidth="1"/>
    <col min="11015" max="11264" width="11" style="60"/>
    <col min="11265" max="11265" width="13.125" style="60" customWidth="1"/>
    <col min="11266" max="11266" width="47.875" style="60" customWidth="1"/>
    <col min="11267" max="11267" width="7.75" style="60" customWidth="1"/>
    <col min="11268" max="11268" width="6.375" style="60" customWidth="1"/>
    <col min="11269" max="11269" width="12.125" style="60" customWidth="1"/>
    <col min="11270" max="11270" width="12.5" style="60" customWidth="1"/>
    <col min="11271" max="11520" width="11" style="60"/>
    <col min="11521" max="11521" width="13.125" style="60" customWidth="1"/>
    <col min="11522" max="11522" width="47.875" style="60" customWidth="1"/>
    <col min="11523" max="11523" width="7.75" style="60" customWidth="1"/>
    <col min="11524" max="11524" width="6.375" style="60" customWidth="1"/>
    <col min="11525" max="11525" width="12.125" style="60" customWidth="1"/>
    <col min="11526" max="11526" width="12.5" style="60" customWidth="1"/>
    <col min="11527" max="11776" width="11" style="60"/>
    <col min="11777" max="11777" width="13.125" style="60" customWidth="1"/>
    <col min="11778" max="11778" width="47.875" style="60" customWidth="1"/>
    <col min="11779" max="11779" width="7.75" style="60" customWidth="1"/>
    <col min="11780" max="11780" width="6.375" style="60" customWidth="1"/>
    <col min="11781" max="11781" width="12.125" style="60" customWidth="1"/>
    <col min="11782" max="11782" width="12.5" style="60" customWidth="1"/>
    <col min="11783" max="12032" width="11" style="60"/>
    <col min="12033" max="12033" width="13.125" style="60" customWidth="1"/>
    <col min="12034" max="12034" width="47.875" style="60" customWidth="1"/>
    <col min="12035" max="12035" width="7.75" style="60" customWidth="1"/>
    <col min="12036" max="12036" width="6.375" style="60" customWidth="1"/>
    <col min="12037" max="12037" width="12.125" style="60" customWidth="1"/>
    <col min="12038" max="12038" width="12.5" style="60" customWidth="1"/>
    <col min="12039" max="12288" width="11" style="60"/>
    <col min="12289" max="12289" width="13.125" style="60" customWidth="1"/>
    <col min="12290" max="12290" width="47.875" style="60" customWidth="1"/>
    <col min="12291" max="12291" width="7.75" style="60" customWidth="1"/>
    <col min="12292" max="12292" width="6.375" style="60" customWidth="1"/>
    <col min="12293" max="12293" width="12.125" style="60" customWidth="1"/>
    <col min="12294" max="12294" width="12.5" style="60" customWidth="1"/>
    <col min="12295" max="12544" width="11" style="60"/>
    <col min="12545" max="12545" width="13.125" style="60" customWidth="1"/>
    <col min="12546" max="12546" width="47.875" style="60" customWidth="1"/>
    <col min="12547" max="12547" width="7.75" style="60" customWidth="1"/>
    <col min="12548" max="12548" width="6.375" style="60" customWidth="1"/>
    <col min="12549" max="12549" width="12.125" style="60" customWidth="1"/>
    <col min="12550" max="12550" width="12.5" style="60" customWidth="1"/>
    <col min="12551" max="12800" width="11" style="60"/>
    <col min="12801" max="12801" width="13.125" style="60" customWidth="1"/>
    <col min="12802" max="12802" width="47.875" style="60" customWidth="1"/>
    <col min="12803" max="12803" width="7.75" style="60" customWidth="1"/>
    <col min="12804" max="12804" width="6.375" style="60" customWidth="1"/>
    <col min="12805" max="12805" width="12.125" style="60" customWidth="1"/>
    <col min="12806" max="12806" width="12.5" style="60" customWidth="1"/>
    <col min="12807" max="13056" width="11" style="60"/>
    <col min="13057" max="13057" width="13.125" style="60" customWidth="1"/>
    <col min="13058" max="13058" width="47.875" style="60" customWidth="1"/>
    <col min="13059" max="13059" width="7.75" style="60" customWidth="1"/>
    <col min="13060" max="13060" width="6.375" style="60" customWidth="1"/>
    <col min="13061" max="13061" width="12.125" style="60" customWidth="1"/>
    <col min="13062" max="13062" width="12.5" style="60" customWidth="1"/>
    <col min="13063" max="13312" width="11" style="60"/>
    <col min="13313" max="13313" width="13.125" style="60" customWidth="1"/>
    <col min="13314" max="13314" width="47.875" style="60" customWidth="1"/>
    <col min="13315" max="13315" width="7.75" style="60" customWidth="1"/>
    <col min="13316" max="13316" width="6.375" style="60" customWidth="1"/>
    <col min="13317" max="13317" width="12.125" style="60" customWidth="1"/>
    <col min="13318" max="13318" width="12.5" style="60" customWidth="1"/>
    <col min="13319" max="13568" width="11" style="60"/>
    <col min="13569" max="13569" width="13.125" style="60" customWidth="1"/>
    <col min="13570" max="13570" width="47.875" style="60" customWidth="1"/>
    <col min="13571" max="13571" width="7.75" style="60" customWidth="1"/>
    <col min="13572" max="13572" width="6.375" style="60" customWidth="1"/>
    <col min="13573" max="13573" width="12.125" style="60" customWidth="1"/>
    <col min="13574" max="13574" width="12.5" style="60" customWidth="1"/>
    <col min="13575" max="13824" width="11" style="60"/>
    <col min="13825" max="13825" width="13.125" style="60" customWidth="1"/>
    <col min="13826" max="13826" width="47.875" style="60" customWidth="1"/>
    <col min="13827" max="13827" width="7.75" style="60" customWidth="1"/>
    <col min="13828" max="13828" width="6.375" style="60" customWidth="1"/>
    <col min="13829" max="13829" width="12.125" style="60" customWidth="1"/>
    <col min="13830" max="13830" width="12.5" style="60" customWidth="1"/>
    <col min="13831" max="14080" width="11" style="60"/>
    <col min="14081" max="14081" width="13.125" style="60" customWidth="1"/>
    <col min="14082" max="14082" width="47.875" style="60" customWidth="1"/>
    <col min="14083" max="14083" width="7.75" style="60" customWidth="1"/>
    <col min="14084" max="14084" width="6.375" style="60" customWidth="1"/>
    <col min="14085" max="14085" width="12.125" style="60" customWidth="1"/>
    <col min="14086" max="14086" width="12.5" style="60" customWidth="1"/>
    <col min="14087" max="14336" width="11" style="60"/>
    <col min="14337" max="14337" width="13.125" style="60" customWidth="1"/>
    <col min="14338" max="14338" width="47.875" style="60" customWidth="1"/>
    <col min="14339" max="14339" width="7.75" style="60" customWidth="1"/>
    <col min="14340" max="14340" width="6.375" style="60" customWidth="1"/>
    <col min="14341" max="14341" width="12.125" style="60" customWidth="1"/>
    <col min="14342" max="14342" width="12.5" style="60" customWidth="1"/>
    <col min="14343" max="14592" width="11" style="60"/>
    <col min="14593" max="14593" width="13.125" style="60" customWidth="1"/>
    <col min="14594" max="14594" width="47.875" style="60" customWidth="1"/>
    <col min="14595" max="14595" width="7.75" style="60" customWidth="1"/>
    <col min="14596" max="14596" width="6.375" style="60" customWidth="1"/>
    <col min="14597" max="14597" width="12.125" style="60" customWidth="1"/>
    <col min="14598" max="14598" width="12.5" style="60" customWidth="1"/>
    <col min="14599" max="14848" width="11" style="60"/>
    <col min="14849" max="14849" width="13.125" style="60" customWidth="1"/>
    <col min="14850" max="14850" width="47.875" style="60" customWidth="1"/>
    <col min="14851" max="14851" width="7.75" style="60" customWidth="1"/>
    <col min="14852" max="14852" width="6.375" style="60" customWidth="1"/>
    <col min="14853" max="14853" width="12.125" style="60" customWidth="1"/>
    <col min="14854" max="14854" width="12.5" style="60" customWidth="1"/>
    <col min="14855" max="15104" width="11" style="60"/>
    <col min="15105" max="15105" width="13.125" style="60" customWidth="1"/>
    <col min="15106" max="15106" width="47.875" style="60" customWidth="1"/>
    <col min="15107" max="15107" width="7.75" style="60" customWidth="1"/>
    <col min="15108" max="15108" width="6.375" style="60" customWidth="1"/>
    <col min="15109" max="15109" width="12.125" style="60" customWidth="1"/>
    <col min="15110" max="15110" width="12.5" style="60" customWidth="1"/>
    <col min="15111" max="15360" width="11" style="60"/>
    <col min="15361" max="15361" width="13.125" style="60" customWidth="1"/>
    <col min="15362" max="15362" width="47.875" style="60" customWidth="1"/>
    <col min="15363" max="15363" width="7.75" style="60" customWidth="1"/>
    <col min="15364" max="15364" width="6.375" style="60" customWidth="1"/>
    <col min="15365" max="15365" width="12.125" style="60" customWidth="1"/>
    <col min="15366" max="15366" width="12.5" style="60" customWidth="1"/>
    <col min="15367" max="15616" width="11" style="60"/>
    <col min="15617" max="15617" width="13.125" style="60" customWidth="1"/>
    <col min="15618" max="15618" width="47.875" style="60" customWidth="1"/>
    <col min="15619" max="15619" width="7.75" style="60" customWidth="1"/>
    <col min="15620" max="15620" width="6.375" style="60" customWidth="1"/>
    <col min="15621" max="15621" width="12.125" style="60" customWidth="1"/>
    <col min="15622" max="15622" width="12.5" style="60" customWidth="1"/>
    <col min="15623" max="15872" width="11" style="60"/>
    <col min="15873" max="15873" width="13.125" style="60" customWidth="1"/>
    <col min="15874" max="15874" width="47.875" style="60" customWidth="1"/>
    <col min="15875" max="15875" width="7.75" style="60" customWidth="1"/>
    <col min="15876" max="15876" width="6.375" style="60" customWidth="1"/>
    <col min="15877" max="15877" width="12.125" style="60" customWidth="1"/>
    <col min="15878" max="15878" width="12.5" style="60" customWidth="1"/>
    <col min="15879" max="16128" width="11" style="60"/>
    <col min="16129" max="16129" width="13.125" style="60" customWidth="1"/>
    <col min="16130" max="16130" width="47.875" style="60" customWidth="1"/>
    <col min="16131" max="16131" width="7.75" style="60" customWidth="1"/>
    <col min="16132" max="16132" width="6.375" style="60" customWidth="1"/>
    <col min="16133" max="16133" width="12.125" style="60" customWidth="1"/>
    <col min="16134" max="16134" width="12.5" style="60" customWidth="1"/>
    <col min="16135" max="16384" width="11" style="60"/>
  </cols>
  <sheetData>
    <row r="1" spans="1:6" ht="15" customHeight="1" x14ac:dyDescent="0.25">
      <c r="A1" s="51" t="s">
        <v>23</v>
      </c>
      <c r="B1" s="53" t="s">
        <v>24</v>
      </c>
      <c r="C1" s="55" t="s">
        <v>25</v>
      </c>
      <c r="D1" s="55" t="s">
        <v>26</v>
      </c>
      <c r="E1" s="57" t="s">
        <v>27</v>
      </c>
      <c r="F1" s="49" t="s">
        <v>28</v>
      </c>
    </row>
    <row r="2" spans="1:6" ht="15" customHeight="1" x14ac:dyDescent="0.25">
      <c r="A2" s="52"/>
      <c r="B2" s="54"/>
      <c r="C2" s="56"/>
      <c r="D2" s="56"/>
      <c r="E2" s="58"/>
      <c r="F2" s="50"/>
    </row>
    <row r="3" spans="1:6" x14ac:dyDescent="0.25">
      <c r="A3" s="61"/>
      <c r="B3" s="28"/>
      <c r="C3" s="62"/>
      <c r="D3" s="62"/>
      <c r="E3" s="63"/>
      <c r="F3" s="64"/>
    </row>
    <row r="4" spans="1:6" x14ac:dyDescent="0.25">
      <c r="A4" s="61"/>
      <c r="B4" s="28" t="s">
        <v>36</v>
      </c>
      <c r="C4" s="62"/>
      <c r="D4" s="62"/>
      <c r="E4" s="63"/>
      <c r="F4" s="64"/>
    </row>
    <row r="5" spans="1:6" x14ac:dyDescent="0.25">
      <c r="A5" s="61"/>
      <c r="B5" s="28"/>
      <c r="C5" s="62"/>
      <c r="D5" s="62"/>
      <c r="E5" s="63"/>
      <c r="F5" s="64"/>
    </row>
    <row r="6" spans="1:6" x14ac:dyDescent="0.25">
      <c r="A6" s="61"/>
      <c r="B6" s="28" t="s">
        <v>273</v>
      </c>
      <c r="C6" s="62"/>
      <c r="D6" s="62"/>
      <c r="E6" s="63"/>
      <c r="F6" s="64"/>
    </row>
    <row r="7" spans="1:6" x14ac:dyDescent="0.25">
      <c r="A7" s="61"/>
      <c r="B7" s="28"/>
      <c r="C7" s="62"/>
      <c r="D7" s="62"/>
      <c r="E7" s="63"/>
      <c r="F7" s="64"/>
    </row>
    <row r="8" spans="1:6" x14ac:dyDescent="0.25">
      <c r="A8" s="61">
        <v>1</v>
      </c>
      <c r="B8" s="28" t="s">
        <v>38</v>
      </c>
      <c r="C8" s="62"/>
      <c r="D8" s="62"/>
      <c r="E8" s="63"/>
      <c r="F8" s="64"/>
    </row>
    <row r="9" spans="1:6" x14ac:dyDescent="0.25">
      <c r="A9" s="61"/>
      <c r="B9" s="28"/>
      <c r="C9" s="62"/>
      <c r="D9" s="62"/>
      <c r="E9" s="63"/>
      <c r="F9" s="64"/>
    </row>
    <row r="10" spans="1:6" x14ac:dyDescent="0.25">
      <c r="A10" s="65" t="s">
        <v>39</v>
      </c>
      <c r="B10" s="66" t="s">
        <v>11</v>
      </c>
      <c r="C10" s="67" t="s">
        <v>40</v>
      </c>
      <c r="D10" s="67"/>
      <c r="E10" s="68"/>
      <c r="F10" s="64"/>
    </row>
    <row r="11" spans="1:6" x14ac:dyDescent="0.25">
      <c r="A11" s="65" t="s">
        <v>41</v>
      </c>
      <c r="B11" s="69" t="s">
        <v>42</v>
      </c>
      <c r="C11" s="67" t="s">
        <v>40</v>
      </c>
      <c r="D11" s="67"/>
      <c r="E11" s="68"/>
      <c r="F11" s="64"/>
    </row>
    <row r="12" spans="1:6" x14ac:dyDescent="0.25">
      <c r="A12" s="65" t="s">
        <v>43</v>
      </c>
      <c r="B12" s="69" t="s">
        <v>44</v>
      </c>
      <c r="C12" s="67" t="s">
        <v>40</v>
      </c>
      <c r="D12" s="67"/>
      <c r="E12" s="68"/>
      <c r="F12" s="64"/>
    </row>
    <row r="13" spans="1:6" x14ac:dyDescent="0.25">
      <c r="A13" s="65" t="s">
        <v>45</v>
      </c>
      <c r="B13" s="69" t="s">
        <v>46</v>
      </c>
      <c r="C13" s="67" t="s">
        <v>40</v>
      </c>
      <c r="D13" s="67"/>
      <c r="E13" s="68"/>
      <c r="F13" s="64"/>
    </row>
    <row r="14" spans="1:6" x14ac:dyDescent="0.25">
      <c r="A14" s="65" t="s">
        <v>47</v>
      </c>
      <c r="B14" s="69" t="s">
        <v>48</v>
      </c>
      <c r="C14" s="67" t="s">
        <v>40</v>
      </c>
      <c r="D14" s="67"/>
      <c r="E14" s="68"/>
      <c r="F14" s="64"/>
    </row>
    <row r="15" spans="1:6" ht="16.5" thickBot="1" x14ac:dyDescent="0.3">
      <c r="A15" s="65" t="s">
        <v>49</v>
      </c>
      <c r="B15" s="69" t="s">
        <v>50</v>
      </c>
      <c r="C15" s="67" t="s">
        <v>40</v>
      </c>
      <c r="D15" s="67"/>
      <c r="E15" s="68"/>
      <c r="F15" s="64"/>
    </row>
    <row r="16" spans="1:6" ht="16.5" thickBot="1" x14ac:dyDescent="0.3">
      <c r="A16" s="65"/>
      <c r="B16" s="30" t="s">
        <v>51</v>
      </c>
      <c r="C16" s="67"/>
      <c r="D16" s="67"/>
      <c r="E16" s="70"/>
      <c r="F16" s="71">
        <f>SUM(F10:F15)</f>
        <v>0</v>
      </c>
    </row>
    <row r="17" spans="1:6" x14ac:dyDescent="0.25">
      <c r="A17" s="61"/>
      <c r="B17" s="28"/>
      <c r="C17" s="62"/>
      <c r="D17" s="62"/>
      <c r="E17" s="63"/>
      <c r="F17" s="64"/>
    </row>
    <row r="18" spans="1:6" x14ac:dyDescent="0.25">
      <c r="A18" s="31" t="s">
        <v>52</v>
      </c>
      <c r="B18" s="28" t="s">
        <v>53</v>
      </c>
      <c r="C18" s="67"/>
      <c r="D18" s="72"/>
      <c r="E18" s="73"/>
      <c r="F18" s="64"/>
    </row>
    <row r="19" spans="1:6" x14ac:dyDescent="0.25">
      <c r="A19" s="74"/>
      <c r="B19" s="75"/>
      <c r="C19" s="67"/>
      <c r="D19" s="72"/>
      <c r="E19" s="73"/>
      <c r="F19" s="64"/>
    </row>
    <row r="20" spans="1:6" x14ac:dyDescent="0.25">
      <c r="A20" s="65" t="s">
        <v>54</v>
      </c>
      <c r="B20" s="69" t="s">
        <v>55</v>
      </c>
      <c r="C20" s="67" t="s">
        <v>40</v>
      </c>
      <c r="D20" s="72"/>
      <c r="E20" s="73"/>
      <c r="F20" s="64"/>
    </row>
    <row r="21" spans="1:6" x14ac:dyDescent="0.25">
      <c r="A21" s="65" t="s">
        <v>56</v>
      </c>
      <c r="B21" s="69" t="s">
        <v>57</v>
      </c>
      <c r="C21" s="67" t="s">
        <v>40</v>
      </c>
      <c r="D21" s="72"/>
      <c r="E21" s="73"/>
      <c r="F21" s="64"/>
    </row>
    <row r="22" spans="1:6" ht="16.5" thickBot="1" x14ac:dyDescent="0.3">
      <c r="A22" s="65" t="s">
        <v>58</v>
      </c>
      <c r="B22" s="69" t="s">
        <v>59</v>
      </c>
      <c r="C22" s="67" t="s">
        <v>40</v>
      </c>
      <c r="D22" s="72"/>
      <c r="E22" s="73"/>
      <c r="F22" s="64"/>
    </row>
    <row r="23" spans="1:6" ht="16.5" thickBot="1" x14ac:dyDescent="0.3">
      <c r="A23" s="65"/>
      <c r="B23" s="30" t="s">
        <v>60</v>
      </c>
      <c r="C23" s="67"/>
      <c r="D23" s="72"/>
      <c r="E23" s="76"/>
      <c r="F23" s="77">
        <f>SUM(F20:F22)</f>
        <v>0</v>
      </c>
    </row>
    <row r="24" spans="1:6" x14ac:dyDescent="0.25">
      <c r="A24" s="61"/>
      <c r="B24" s="28"/>
      <c r="C24" s="62"/>
      <c r="D24" s="62"/>
      <c r="E24" s="63"/>
      <c r="F24" s="64"/>
    </row>
    <row r="25" spans="1:6" x14ac:dyDescent="0.25">
      <c r="A25" s="31" t="s">
        <v>61</v>
      </c>
      <c r="B25" s="28" t="s">
        <v>62</v>
      </c>
      <c r="C25" s="62"/>
      <c r="D25" s="62"/>
      <c r="E25" s="63"/>
      <c r="F25" s="64"/>
    </row>
    <row r="26" spans="1:6" x14ac:dyDescent="0.25">
      <c r="A26" s="61"/>
      <c r="B26" s="28"/>
      <c r="C26" s="62"/>
      <c r="D26" s="62"/>
      <c r="E26" s="63"/>
      <c r="F26" s="64"/>
    </row>
    <row r="27" spans="1:6" x14ac:dyDescent="0.25">
      <c r="A27" s="65" t="s">
        <v>63</v>
      </c>
      <c r="B27" s="69" t="s">
        <v>64</v>
      </c>
      <c r="C27" s="67"/>
      <c r="D27" s="67"/>
      <c r="E27" s="68"/>
      <c r="F27" s="64"/>
    </row>
    <row r="28" spans="1:6" x14ac:dyDescent="0.25">
      <c r="A28" s="78" t="s">
        <v>65</v>
      </c>
      <c r="B28" s="79" t="s">
        <v>66</v>
      </c>
      <c r="C28" s="67" t="s">
        <v>67</v>
      </c>
      <c r="D28" s="67"/>
      <c r="E28" s="68"/>
      <c r="F28" s="64">
        <f>D28*E28</f>
        <v>0</v>
      </c>
    </row>
    <row r="29" spans="1:6" x14ac:dyDescent="0.25">
      <c r="A29" s="78" t="s">
        <v>68</v>
      </c>
      <c r="B29" s="79" t="s">
        <v>69</v>
      </c>
      <c r="C29" s="67" t="s">
        <v>67</v>
      </c>
      <c r="D29" s="67"/>
      <c r="E29" s="68"/>
      <c r="F29" s="64">
        <f>D29*E29</f>
        <v>0</v>
      </c>
    </row>
    <row r="30" spans="1:6" ht="31.5" x14ac:dyDescent="0.25">
      <c r="A30" s="78" t="s">
        <v>71</v>
      </c>
      <c r="B30" s="80" t="s">
        <v>72</v>
      </c>
      <c r="C30" s="67"/>
      <c r="D30" s="67"/>
      <c r="E30" s="68"/>
      <c r="F30" s="64"/>
    </row>
    <row r="31" spans="1:6" x14ac:dyDescent="0.25">
      <c r="A31" s="78"/>
      <c r="B31" s="80" t="s">
        <v>73</v>
      </c>
      <c r="C31" s="67" t="s">
        <v>67</v>
      </c>
      <c r="D31" s="67"/>
      <c r="E31" s="68"/>
      <c r="F31" s="64">
        <f t="shared" ref="F31:F32" si="0">D31*E31</f>
        <v>0</v>
      </c>
    </row>
    <row r="32" spans="1:6" x14ac:dyDescent="0.25">
      <c r="A32" s="78"/>
      <c r="B32" s="80" t="s">
        <v>74</v>
      </c>
      <c r="C32" s="67" t="s">
        <v>67</v>
      </c>
      <c r="D32" s="67"/>
      <c r="E32" s="68"/>
      <c r="F32" s="64">
        <f t="shared" si="0"/>
        <v>0</v>
      </c>
    </row>
    <row r="33" spans="1:6" x14ac:dyDescent="0.25">
      <c r="A33" s="78"/>
      <c r="B33" s="80"/>
      <c r="C33" s="67"/>
      <c r="D33" s="67"/>
      <c r="E33" s="70"/>
      <c r="F33" s="64"/>
    </row>
    <row r="34" spans="1:6" x14ac:dyDescent="0.25">
      <c r="A34" s="65"/>
      <c r="B34" s="81" t="s">
        <v>70</v>
      </c>
      <c r="C34" s="67"/>
      <c r="D34" s="67"/>
      <c r="E34" s="70"/>
      <c r="F34" s="82">
        <f>SUM(F27:F33)</f>
        <v>0</v>
      </c>
    </row>
    <row r="35" spans="1:6" x14ac:dyDescent="0.25">
      <c r="A35" s="61"/>
      <c r="B35" s="28"/>
      <c r="C35" s="62"/>
      <c r="D35" s="62"/>
      <c r="E35" s="63"/>
      <c r="F35" s="64"/>
    </row>
    <row r="36" spans="1:6" x14ac:dyDescent="0.25">
      <c r="A36" s="65" t="s">
        <v>83</v>
      </c>
      <c r="B36" s="69" t="s">
        <v>76</v>
      </c>
      <c r="C36" s="67"/>
      <c r="D36" s="67"/>
      <c r="E36" s="68"/>
      <c r="F36" s="64"/>
    </row>
    <row r="37" spans="1:6" x14ac:dyDescent="0.25">
      <c r="A37" s="78" t="s">
        <v>84</v>
      </c>
      <c r="B37" s="83" t="s">
        <v>78</v>
      </c>
      <c r="C37" s="67" t="s">
        <v>79</v>
      </c>
      <c r="D37" s="67"/>
      <c r="E37" s="68"/>
      <c r="F37" s="64">
        <f t="shared" ref="F37:F38" si="1">D37*E37</f>
        <v>0</v>
      </c>
    </row>
    <row r="38" spans="1:6" x14ac:dyDescent="0.25">
      <c r="A38" s="78" t="s">
        <v>85</v>
      </c>
      <c r="B38" s="83" t="s">
        <v>81</v>
      </c>
      <c r="C38" s="67" t="s">
        <v>79</v>
      </c>
      <c r="D38" s="67"/>
      <c r="E38" s="68"/>
      <c r="F38" s="64">
        <f t="shared" si="1"/>
        <v>0</v>
      </c>
    </row>
    <row r="39" spans="1:6" x14ac:dyDescent="0.25">
      <c r="A39" s="78"/>
      <c r="B39" s="116"/>
      <c r="C39" s="67"/>
      <c r="D39" s="67"/>
      <c r="E39" s="68"/>
      <c r="F39" s="64"/>
    </row>
    <row r="40" spans="1:6" x14ac:dyDescent="0.25">
      <c r="A40" s="84"/>
      <c r="B40" s="81" t="s">
        <v>101</v>
      </c>
      <c r="C40" s="67"/>
      <c r="D40" s="67"/>
      <c r="E40" s="85"/>
      <c r="F40" s="86">
        <f>SUM(F36:F39)</f>
        <v>0</v>
      </c>
    </row>
    <row r="41" spans="1:6" x14ac:dyDescent="0.25">
      <c r="A41" s="61"/>
      <c r="B41" s="28"/>
      <c r="C41" s="62"/>
      <c r="D41" s="62"/>
      <c r="E41" s="63"/>
      <c r="F41" s="64"/>
    </row>
    <row r="42" spans="1:6" x14ac:dyDescent="0.25">
      <c r="A42" s="87" t="s">
        <v>75</v>
      </c>
      <c r="B42" s="88" t="s">
        <v>87</v>
      </c>
      <c r="C42" s="72"/>
      <c r="D42" s="72"/>
      <c r="E42" s="73"/>
      <c r="F42" s="89"/>
    </row>
    <row r="43" spans="1:6" x14ac:dyDescent="0.25">
      <c r="A43" s="90" t="s">
        <v>77</v>
      </c>
      <c r="B43" s="91" t="s">
        <v>89</v>
      </c>
      <c r="C43" s="72" t="s">
        <v>40</v>
      </c>
      <c r="D43" s="72"/>
      <c r="E43" s="73"/>
      <c r="F43" s="92"/>
    </row>
    <row r="44" spans="1:6" x14ac:dyDescent="0.25">
      <c r="A44" s="90" t="s">
        <v>80</v>
      </c>
      <c r="B44" s="91" t="s">
        <v>91</v>
      </c>
      <c r="C44" s="72"/>
      <c r="D44" s="72"/>
      <c r="E44" s="73"/>
      <c r="F44" s="92"/>
    </row>
    <row r="45" spans="1:6" x14ac:dyDescent="0.25">
      <c r="A45" s="93"/>
      <c r="B45" s="94" t="s">
        <v>95</v>
      </c>
      <c r="C45" s="72"/>
      <c r="D45" s="72"/>
      <c r="E45" s="73"/>
      <c r="F45" s="92"/>
    </row>
    <row r="46" spans="1:6" x14ac:dyDescent="0.25">
      <c r="A46" s="93"/>
      <c r="B46" s="94" t="s">
        <v>96</v>
      </c>
      <c r="C46" s="72" t="s">
        <v>67</v>
      </c>
      <c r="D46" s="72"/>
      <c r="E46" s="73"/>
      <c r="F46" s="64">
        <f t="shared" ref="F46:F50" si="2">D46*E46</f>
        <v>0</v>
      </c>
    </row>
    <row r="47" spans="1:6" x14ac:dyDescent="0.25">
      <c r="A47" s="93"/>
      <c r="B47" s="94" t="s">
        <v>97</v>
      </c>
      <c r="C47" s="72" t="s">
        <v>67</v>
      </c>
      <c r="D47" s="72"/>
      <c r="E47" s="73"/>
      <c r="F47" s="64">
        <f t="shared" si="2"/>
        <v>0</v>
      </c>
    </row>
    <row r="48" spans="1:6" x14ac:dyDescent="0.25">
      <c r="A48" s="93"/>
      <c r="B48" s="94" t="s">
        <v>98</v>
      </c>
      <c r="C48" s="72" t="s">
        <v>67</v>
      </c>
      <c r="D48" s="72"/>
      <c r="E48" s="73"/>
      <c r="F48" s="64">
        <f t="shared" si="2"/>
        <v>0</v>
      </c>
    </row>
    <row r="49" spans="1:6" x14ac:dyDescent="0.25">
      <c r="A49" s="93"/>
      <c r="B49" s="94" t="s">
        <v>99</v>
      </c>
      <c r="C49" s="72" t="s">
        <v>67</v>
      </c>
      <c r="D49" s="72"/>
      <c r="E49" s="73"/>
      <c r="F49" s="64">
        <f t="shared" si="2"/>
        <v>0</v>
      </c>
    </row>
    <row r="50" spans="1:6" x14ac:dyDescent="0.25">
      <c r="A50" s="93"/>
      <c r="B50" s="94" t="s">
        <v>100</v>
      </c>
      <c r="C50" s="72" t="s">
        <v>67</v>
      </c>
      <c r="D50" s="72"/>
      <c r="E50" s="73"/>
      <c r="F50" s="64">
        <f t="shared" si="2"/>
        <v>0</v>
      </c>
    </row>
    <row r="51" spans="1:6" x14ac:dyDescent="0.25">
      <c r="A51" s="93"/>
      <c r="B51" s="94"/>
      <c r="C51" s="72"/>
      <c r="D51" s="72"/>
      <c r="E51" s="73"/>
      <c r="F51" s="92"/>
    </row>
    <row r="52" spans="1:6" s="99" customFormat="1" x14ac:dyDescent="0.25">
      <c r="A52" s="95"/>
      <c r="B52" s="96" t="s">
        <v>82</v>
      </c>
      <c r="C52" s="72"/>
      <c r="D52" s="72"/>
      <c r="E52" s="97"/>
      <c r="F52" s="98">
        <f>SUM(F42:F50)</f>
        <v>0</v>
      </c>
    </row>
    <row r="53" spans="1:6" s="99" customFormat="1" x14ac:dyDescent="0.25">
      <c r="A53" s="95"/>
      <c r="B53" s="96"/>
      <c r="C53" s="72"/>
      <c r="D53" s="72"/>
      <c r="E53" s="97"/>
      <c r="F53" s="89"/>
    </row>
    <row r="54" spans="1:6" s="99" customFormat="1" x14ac:dyDescent="0.25">
      <c r="A54" s="87" t="s">
        <v>86</v>
      </c>
      <c r="B54" s="88" t="s">
        <v>103</v>
      </c>
      <c r="C54" s="72"/>
      <c r="D54" s="72"/>
      <c r="E54" s="73"/>
      <c r="F54" s="89"/>
    </row>
    <row r="55" spans="1:6" s="99" customFormat="1" x14ac:dyDescent="0.25">
      <c r="A55" s="90" t="s">
        <v>88</v>
      </c>
      <c r="B55" s="91" t="s">
        <v>104</v>
      </c>
      <c r="C55" s="72"/>
      <c r="D55" s="72"/>
      <c r="E55" s="73"/>
      <c r="F55" s="92"/>
    </row>
    <row r="56" spans="1:6" s="99" customFormat="1" ht="31.5" x14ac:dyDescent="0.25">
      <c r="A56" s="93"/>
      <c r="B56" s="94" t="s">
        <v>105</v>
      </c>
      <c r="C56" s="72" t="s">
        <v>93</v>
      </c>
      <c r="D56" s="72"/>
      <c r="E56" s="73"/>
      <c r="F56" s="64">
        <f t="shared" ref="F56:F58" si="3">D56*E56</f>
        <v>0</v>
      </c>
    </row>
    <row r="57" spans="1:6" s="99" customFormat="1" ht="31.5" x14ac:dyDescent="0.25">
      <c r="A57" s="93"/>
      <c r="B57" s="94" t="s">
        <v>106</v>
      </c>
      <c r="C57" s="72" t="s">
        <v>93</v>
      </c>
      <c r="D57" s="72"/>
      <c r="E57" s="73"/>
      <c r="F57" s="64">
        <f t="shared" si="3"/>
        <v>0</v>
      </c>
    </row>
    <row r="58" spans="1:6" s="99" customFormat="1" x14ac:dyDescent="0.25">
      <c r="A58" s="93"/>
      <c r="B58" s="94" t="s">
        <v>107</v>
      </c>
      <c r="C58" s="72" t="s">
        <v>93</v>
      </c>
      <c r="D58" s="72"/>
      <c r="E58" s="73"/>
      <c r="F58" s="64">
        <f t="shared" si="3"/>
        <v>0</v>
      </c>
    </row>
    <row r="59" spans="1:6" s="99" customFormat="1" x14ac:dyDescent="0.25">
      <c r="A59" s="93"/>
      <c r="B59" s="100"/>
      <c r="C59" s="72"/>
      <c r="D59" s="72"/>
      <c r="E59" s="73"/>
      <c r="F59" s="92"/>
    </row>
    <row r="60" spans="1:6" s="99" customFormat="1" x14ac:dyDescent="0.25">
      <c r="A60" s="90" t="s">
        <v>90</v>
      </c>
      <c r="B60" s="91" t="s">
        <v>108</v>
      </c>
      <c r="C60" s="72"/>
      <c r="D60" s="72"/>
      <c r="E60" s="73"/>
      <c r="F60" s="92"/>
    </row>
    <row r="61" spans="1:6" s="99" customFormat="1" x14ac:dyDescent="0.25">
      <c r="A61" s="93"/>
      <c r="B61" s="94" t="s">
        <v>109</v>
      </c>
      <c r="C61" s="72" t="s">
        <v>93</v>
      </c>
      <c r="D61" s="72"/>
      <c r="E61" s="73"/>
      <c r="F61" s="64">
        <f t="shared" ref="F61:F65" si="4">D61*E61</f>
        <v>0</v>
      </c>
    </row>
    <row r="62" spans="1:6" s="99" customFormat="1" x14ac:dyDescent="0.25">
      <c r="A62" s="93"/>
      <c r="B62" s="94" t="s">
        <v>110</v>
      </c>
      <c r="C62" s="72" t="s">
        <v>93</v>
      </c>
      <c r="D62" s="72"/>
      <c r="E62" s="73"/>
      <c r="F62" s="64">
        <f t="shared" si="4"/>
        <v>0</v>
      </c>
    </row>
    <row r="63" spans="1:6" s="99" customFormat="1" x14ac:dyDescent="0.25">
      <c r="A63" s="93"/>
      <c r="B63" s="94" t="s">
        <v>111</v>
      </c>
      <c r="C63" s="72" t="s">
        <v>93</v>
      </c>
      <c r="D63" s="72"/>
      <c r="E63" s="73"/>
      <c r="F63" s="64">
        <f t="shared" si="4"/>
        <v>0</v>
      </c>
    </row>
    <row r="64" spans="1:6" s="99" customFormat="1" x14ac:dyDescent="0.25">
      <c r="A64" s="93"/>
      <c r="B64" s="94" t="s">
        <v>112</v>
      </c>
      <c r="C64" s="72" t="s">
        <v>93</v>
      </c>
      <c r="D64" s="72"/>
      <c r="E64" s="73"/>
      <c r="F64" s="64">
        <f t="shared" si="4"/>
        <v>0</v>
      </c>
    </row>
    <row r="65" spans="1:6" s="99" customFormat="1" x14ac:dyDescent="0.25">
      <c r="A65" s="93"/>
      <c r="B65" s="94" t="s">
        <v>113</v>
      </c>
      <c r="C65" s="72" t="s">
        <v>93</v>
      </c>
      <c r="D65" s="72"/>
      <c r="E65" s="73"/>
      <c r="F65" s="64">
        <f t="shared" si="4"/>
        <v>0</v>
      </c>
    </row>
    <row r="66" spans="1:6" s="99" customFormat="1" x14ac:dyDescent="0.25">
      <c r="A66" s="93"/>
      <c r="B66" s="100"/>
      <c r="C66" s="72"/>
      <c r="D66" s="72"/>
      <c r="E66" s="73"/>
      <c r="F66" s="92"/>
    </row>
    <row r="67" spans="1:6" s="99" customFormat="1" x14ac:dyDescent="0.25">
      <c r="A67" s="90" t="s">
        <v>92</v>
      </c>
      <c r="B67" s="91" t="s">
        <v>115</v>
      </c>
      <c r="C67" s="72"/>
      <c r="D67" s="72"/>
      <c r="E67" s="73"/>
      <c r="F67" s="92"/>
    </row>
    <row r="68" spans="1:6" s="99" customFormat="1" x14ac:dyDescent="0.25">
      <c r="A68" s="90"/>
      <c r="B68" s="101" t="s">
        <v>119</v>
      </c>
      <c r="C68" s="72"/>
      <c r="D68" s="72"/>
      <c r="E68" s="73"/>
      <c r="F68" s="92"/>
    </row>
    <row r="69" spans="1:6" s="99" customFormat="1" x14ac:dyDescent="0.25">
      <c r="A69" s="90"/>
      <c r="B69" s="101" t="s">
        <v>117</v>
      </c>
      <c r="C69" s="72" t="s">
        <v>93</v>
      </c>
      <c r="D69" s="72"/>
      <c r="E69" s="73"/>
      <c r="F69" s="64">
        <f t="shared" ref="F69:F71" si="5">D69*E69</f>
        <v>0</v>
      </c>
    </row>
    <row r="70" spans="1:6" s="99" customFormat="1" x14ac:dyDescent="0.25">
      <c r="A70" s="90"/>
      <c r="B70" s="101" t="s">
        <v>118</v>
      </c>
      <c r="C70" s="72" t="s">
        <v>93</v>
      </c>
      <c r="D70" s="72"/>
      <c r="E70" s="73"/>
      <c r="F70" s="64">
        <f t="shared" si="5"/>
        <v>0</v>
      </c>
    </row>
    <row r="71" spans="1:6" s="99" customFormat="1" x14ac:dyDescent="0.25">
      <c r="A71" s="90"/>
      <c r="B71" s="101" t="s">
        <v>116</v>
      </c>
      <c r="C71" s="72" t="s">
        <v>93</v>
      </c>
      <c r="D71" s="72"/>
      <c r="E71" s="73"/>
      <c r="F71" s="64">
        <f t="shared" si="5"/>
        <v>0</v>
      </c>
    </row>
    <row r="72" spans="1:6" s="99" customFormat="1" x14ac:dyDescent="0.25">
      <c r="A72" s="90"/>
      <c r="B72" s="101" t="s">
        <v>120</v>
      </c>
      <c r="C72" s="72"/>
      <c r="D72" s="72"/>
      <c r="E72" s="73"/>
      <c r="F72" s="92"/>
    </row>
    <row r="73" spans="1:6" s="99" customFormat="1" x14ac:dyDescent="0.25">
      <c r="A73" s="90"/>
      <c r="B73" s="101" t="s">
        <v>121</v>
      </c>
      <c r="C73" s="72"/>
      <c r="D73" s="72"/>
      <c r="E73" s="73"/>
      <c r="F73" s="92"/>
    </row>
    <row r="74" spans="1:6" s="99" customFormat="1" x14ac:dyDescent="0.25">
      <c r="A74" s="90"/>
      <c r="B74" s="101" t="s">
        <v>120</v>
      </c>
      <c r="C74" s="72" t="s">
        <v>93</v>
      </c>
      <c r="D74" s="72"/>
      <c r="E74" s="73"/>
      <c r="F74" s="64">
        <f>D74*E74</f>
        <v>0</v>
      </c>
    </row>
    <row r="75" spans="1:6" s="99" customFormat="1" x14ac:dyDescent="0.25">
      <c r="A75" s="90"/>
      <c r="B75" s="101" t="s">
        <v>122</v>
      </c>
      <c r="C75" s="72"/>
      <c r="D75" s="72"/>
      <c r="E75" s="73"/>
      <c r="F75" s="92"/>
    </row>
    <row r="76" spans="1:6" s="99" customFormat="1" x14ac:dyDescent="0.25">
      <c r="A76" s="90"/>
      <c r="B76" s="101" t="s">
        <v>120</v>
      </c>
      <c r="C76" s="72" t="s">
        <v>93</v>
      </c>
      <c r="D76" s="72"/>
      <c r="E76" s="73"/>
      <c r="F76" s="64">
        <f>D76*E76</f>
        <v>0</v>
      </c>
    </row>
    <row r="77" spans="1:6" s="99" customFormat="1" x14ac:dyDescent="0.25">
      <c r="A77" s="90"/>
      <c r="B77" s="101"/>
      <c r="C77" s="72"/>
      <c r="D77" s="72"/>
      <c r="E77" s="73"/>
      <c r="F77" s="92"/>
    </row>
    <row r="78" spans="1:6" s="99" customFormat="1" x14ac:dyDescent="0.25">
      <c r="A78" s="95"/>
      <c r="B78" s="96" t="s">
        <v>94</v>
      </c>
      <c r="C78" s="72"/>
      <c r="D78" s="72"/>
      <c r="E78" s="97"/>
      <c r="F78" s="98">
        <f>SUM(F54:F77)</f>
        <v>0</v>
      </c>
    </row>
    <row r="79" spans="1:6" s="99" customFormat="1" x14ac:dyDescent="0.25">
      <c r="A79" s="95"/>
      <c r="B79" s="96"/>
      <c r="C79" s="72"/>
      <c r="D79" s="72"/>
      <c r="E79" s="97"/>
      <c r="F79" s="89"/>
    </row>
    <row r="80" spans="1:6" s="99" customFormat="1" x14ac:dyDescent="0.25">
      <c r="A80" s="87" t="s">
        <v>102</v>
      </c>
      <c r="B80" s="88" t="s">
        <v>124</v>
      </c>
      <c r="C80" s="72"/>
      <c r="D80" s="72"/>
      <c r="E80" s="73"/>
      <c r="F80" s="89"/>
    </row>
    <row r="81" spans="1:6" s="99" customFormat="1" x14ac:dyDescent="0.25">
      <c r="A81" s="90" t="s">
        <v>275</v>
      </c>
      <c r="B81" s="91" t="s">
        <v>126</v>
      </c>
      <c r="C81" s="72" t="s">
        <v>40</v>
      </c>
      <c r="D81" s="72"/>
      <c r="E81" s="73"/>
      <c r="F81" s="92"/>
    </row>
    <row r="82" spans="1:6" s="99" customFormat="1" x14ac:dyDescent="0.25">
      <c r="A82" s="90" t="s">
        <v>276</v>
      </c>
      <c r="B82" s="91" t="s">
        <v>128</v>
      </c>
      <c r="C82" s="72" t="s">
        <v>79</v>
      </c>
      <c r="D82" s="72"/>
      <c r="E82" s="73"/>
      <c r="F82" s="64">
        <f>D82*E82</f>
        <v>0</v>
      </c>
    </row>
    <row r="83" spans="1:6" s="99" customFormat="1" x14ac:dyDescent="0.25">
      <c r="A83" s="90" t="s">
        <v>277</v>
      </c>
      <c r="B83" s="91" t="s">
        <v>130</v>
      </c>
      <c r="C83" s="72"/>
      <c r="D83" s="72"/>
      <c r="E83" s="73"/>
      <c r="F83" s="92"/>
    </row>
    <row r="84" spans="1:6" s="99" customFormat="1" x14ac:dyDescent="0.25">
      <c r="A84" s="93"/>
      <c r="B84" s="94" t="s">
        <v>133</v>
      </c>
      <c r="C84" s="72" t="s">
        <v>30</v>
      </c>
      <c r="D84" s="72"/>
      <c r="E84" s="73"/>
      <c r="F84" s="64">
        <f t="shared" ref="F84:F86" si="6">D84*E84</f>
        <v>0</v>
      </c>
    </row>
    <row r="85" spans="1:6" s="99" customFormat="1" x14ac:dyDescent="0.25">
      <c r="A85" s="93"/>
      <c r="B85" s="94" t="s">
        <v>134</v>
      </c>
      <c r="C85" s="72" t="s">
        <v>30</v>
      </c>
      <c r="D85" s="72"/>
      <c r="E85" s="73"/>
      <c r="F85" s="64">
        <f t="shared" si="6"/>
        <v>0</v>
      </c>
    </row>
    <row r="86" spans="1:6" s="99" customFormat="1" x14ac:dyDescent="0.25">
      <c r="A86" s="93"/>
      <c r="B86" s="94" t="s">
        <v>135</v>
      </c>
      <c r="C86" s="72" t="s">
        <v>30</v>
      </c>
      <c r="D86" s="72"/>
      <c r="E86" s="73"/>
      <c r="F86" s="64">
        <f t="shared" si="6"/>
        <v>0</v>
      </c>
    </row>
    <row r="87" spans="1:6" s="99" customFormat="1" x14ac:dyDescent="0.25">
      <c r="A87" s="93"/>
      <c r="B87" s="94" t="s">
        <v>136</v>
      </c>
      <c r="C87" s="72" t="s">
        <v>40</v>
      </c>
      <c r="D87" s="72"/>
      <c r="E87" s="73"/>
      <c r="F87" s="92"/>
    </row>
    <row r="88" spans="1:6" s="99" customFormat="1" x14ac:dyDescent="0.25">
      <c r="A88" s="93"/>
      <c r="B88" s="94" t="s">
        <v>137</v>
      </c>
      <c r="C88" s="72" t="s">
        <v>40</v>
      </c>
      <c r="D88" s="72"/>
      <c r="E88" s="73"/>
      <c r="F88" s="92"/>
    </row>
    <row r="89" spans="1:6" s="99" customFormat="1" x14ac:dyDescent="0.25">
      <c r="A89" s="93"/>
      <c r="B89" s="94" t="s">
        <v>138</v>
      </c>
      <c r="C89" s="72" t="s">
        <v>79</v>
      </c>
      <c r="D89" s="72"/>
      <c r="E89" s="73"/>
      <c r="F89" s="64">
        <f>D89*E89</f>
        <v>0</v>
      </c>
    </row>
    <row r="90" spans="1:6" s="99" customFormat="1" x14ac:dyDescent="0.25">
      <c r="A90" s="93"/>
      <c r="B90" s="94"/>
      <c r="C90" s="72"/>
      <c r="D90" s="72"/>
      <c r="E90" s="73"/>
      <c r="F90" s="92"/>
    </row>
    <row r="91" spans="1:6" s="99" customFormat="1" x14ac:dyDescent="0.25">
      <c r="A91" s="95"/>
      <c r="B91" s="96" t="s">
        <v>114</v>
      </c>
      <c r="C91" s="72"/>
      <c r="D91" s="72"/>
      <c r="E91" s="97"/>
      <c r="F91" s="98">
        <f>SUM(F80:F90)</f>
        <v>0</v>
      </c>
    </row>
    <row r="92" spans="1:6" s="99" customFormat="1" x14ac:dyDescent="0.25">
      <c r="A92" s="95"/>
      <c r="B92" s="96"/>
      <c r="C92" s="72"/>
      <c r="D92" s="72"/>
      <c r="E92" s="97"/>
      <c r="F92" s="89"/>
    </row>
    <row r="93" spans="1:6" s="99" customFormat="1" x14ac:dyDescent="0.25">
      <c r="A93" s="87" t="s">
        <v>123</v>
      </c>
      <c r="B93" s="88" t="s">
        <v>246</v>
      </c>
      <c r="C93" s="72"/>
      <c r="D93" s="72"/>
      <c r="E93" s="73"/>
      <c r="F93" s="89"/>
    </row>
    <row r="94" spans="1:6" s="99" customFormat="1" x14ac:dyDescent="0.25">
      <c r="A94" s="90" t="s">
        <v>125</v>
      </c>
      <c r="B94" s="91" t="s">
        <v>158</v>
      </c>
      <c r="C94" s="72" t="s">
        <v>40</v>
      </c>
      <c r="D94" s="72"/>
      <c r="E94" s="73"/>
      <c r="F94" s="92"/>
    </row>
    <row r="95" spans="1:6" s="99" customFormat="1" x14ac:dyDescent="0.25">
      <c r="A95" s="90" t="s">
        <v>127</v>
      </c>
      <c r="B95" s="91" t="s">
        <v>140</v>
      </c>
      <c r="C95" s="72"/>
      <c r="D95" s="72"/>
      <c r="E95" s="73"/>
      <c r="F95" s="92"/>
    </row>
    <row r="96" spans="1:6" s="99" customFormat="1" x14ac:dyDescent="0.25">
      <c r="A96" s="90"/>
      <c r="B96" s="94" t="s">
        <v>141</v>
      </c>
      <c r="C96" s="72" t="s">
        <v>30</v>
      </c>
      <c r="D96" s="72"/>
      <c r="E96" s="73"/>
      <c r="F96" s="64">
        <f t="shared" ref="F96:F98" si="7">D96*E96</f>
        <v>0</v>
      </c>
    </row>
    <row r="97" spans="1:6" s="99" customFormat="1" x14ac:dyDescent="0.25">
      <c r="A97" s="93"/>
      <c r="B97" s="94" t="s">
        <v>142</v>
      </c>
      <c r="C97" s="72" t="s">
        <v>30</v>
      </c>
      <c r="D97" s="72"/>
      <c r="E97" s="73"/>
      <c r="F97" s="64">
        <f t="shared" si="7"/>
        <v>0</v>
      </c>
    </row>
    <row r="98" spans="1:6" s="99" customFormat="1" x14ac:dyDescent="0.25">
      <c r="A98" s="93"/>
      <c r="B98" s="94" t="s">
        <v>131</v>
      </c>
      <c r="C98" s="72" t="s">
        <v>79</v>
      </c>
      <c r="D98" s="72"/>
      <c r="E98" s="73"/>
      <c r="F98" s="64">
        <f t="shared" si="7"/>
        <v>0</v>
      </c>
    </row>
    <row r="99" spans="1:6" s="99" customFormat="1" x14ac:dyDescent="0.25">
      <c r="A99" s="93"/>
      <c r="B99" s="100"/>
      <c r="C99" s="72"/>
      <c r="D99" s="72"/>
      <c r="E99" s="73"/>
      <c r="F99" s="92"/>
    </row>
    <row r="100" spans="1:6" s="99" customFormat="1" x14ac:dyDescent="0.25">
      <c r="A100" s="90" t="s">
        <v>129</v>
      </c>
      <c r="B100" s="91" t="s">
        <v>143</v>
      </c>
      <c r="C100" s="72"/>
      <c r="D100" s="72"/>
      <c r="E100" s="73"/>
      <c r="F100" s="92"/>
    </row>
    <row r="101" spans="1:6" s="99" customFormat="1" x14ac:dyDescent="0.25">
      <c r="A101" s="90"/>
      <c r="B101" s="94" t="s">
        <v>144</v>
      </c>
      <c r="C101" s="72" t="s">
        <v>30</v>
      </c>
      <c r="D101" s="72"/>
      <c r="E101" s="73"/>
      <c r="F101" s="64">
        <f t="shared" ref="F101:F103" si="8">D101*E101</f>
        <v>0</v>
      </c>
    </row>
    <row r="102" spans="1:6" s="99" customFormat="1" x14ac:dyDescent="0.25">
      <c r="A102" s="90"/>
      <c r="B102" s="94" t="s">
        <v>159</v>
      </c>
      <c r="C102" s="72" t="s">
        <v>30</v>
      </c>
      <c r="D102" s="72"/>
      <c r="E102" s="73"/>
      <c r="F102" s="64">
        <f t="shared" si="8"/>
        <v>0</v>
      </c>
    </row>
    <row r="103" spans="1:6" s="99" customFormat="1" x14ac:dyDescent="0.25">
      <c r="A103" s="93"/>
      <c r="B103" s="94" t="s">
        <v>131</v>
      </c>
      <c r="C103" s="72" t="s">
        <v>79</v>
      </c>
      <c r="D103" s="72"/>
      <c r="E103" s="73"/>
      <c r="F103" s="64">
        <f t="shared" si="8"/>
        <v>0</v>
      </c>
    </row>
    <row r="104" spans="1:6" s="99" customFormat="1" x14ac:dyDescent="0.25">
      <c r="A104" s="93"/>
      <c r="B104" s="94"/>
      <c r="C104" s="72"/>
      <c r="D104" s="72"/>
      <c r="E104" s="73"/>
      <c r="F104" s="92"/>
    </row>
    <row r="105" spans="1:6" s="99" customFormat="1" x14ac:dyDescent="0.25">
      <c r="A105" s="90" t="s">
        <v>161</v>
      </c>
      <c r="B105" s="91" t="s">
        <v>160</v>
      </c>
      <c r="C105" s="72" t="s">
        <v>30</v>
      </c>
      <c r="D105" s="72"/>
      <c r="E105" s="73"/>
      <c r="F105" s="64">
        <f>D105*E105</f>
        <v>0</v>
      </c>
    </row>
    <row r="106" spans="1:6" s="99" customFormat="1" x14ac:dyDescent="0.25">
      <c r="A106" s="93"/>
      <c r="B106" s="100"/>
      <c r="C106" s="72"/>
      <c r="D106" s="72"/>
      <c r="E106" s="73"/>
      <c r="F106" s="92"/>
    </row>
    <row r="107" spans="1:6" s="99" customFormat="1" x14ac:dyDescent="0.25">
      <c r="A107" s="90" t="s">
        <v>162</v>
      </c>
      <c r="B107" s="91" t="s">
        <v>145</v>
      </c>
      <c r="C107" s="72"/>
      <c r="D107" s="72"/>
      <c r="E107" s="73"/>
      <c r="F107" s="92"/>
    </row>
    <row r="108" spans="1:6" s="99" customFormat="1" x14ac:dyDescent="0.25">
      <c r="A108" s="93"/>
      <c r="B108" s="94" t="s">
        <v>163</v>
      </c>
      <c r="C108" s="72" t="s">
        <v>30</v>
      </c>
      <c r="D108" s="72"/>
      <c r="E108" s="73"/>
      <c r="F108" s="64">
        <f t="shared" ref="F108:F109" si="9">D108*E108</f>
        <v>0</v>
      </c>
    </row>
    <row r="109" spans="1:6" s="99" customFormat="1" x14ac:dyDescent="0.25">
      <c r="A109" s="93"/>
      <c r="B109" s="94" t="s">
        <v>131</v>
      </c>
      <c r="C109" s="72" t="s">
        <v>79</v>
      </c>
      <c r="D109" s="72"/>
      <c r="E109" s="73"/>
      <c r="F109" s="64">
        <f t="shared" si="9"/>
        <v>0</v>
      </c>
    </row>
    <row r="110" spans="1:6" s="99" customFormat="1" x14ac:dyDescent="0.25">
      <c r="A110" s="93"/>
      <c r="B110" s="94"/>
      <c r="C110" s="72"/>
      <c r="D110" s="72"/>
      <c r="E110" s="73"/>
      <c r="F110" s="92"/>
    </row>
    <row r="111" spans="1:6" s="99" customFormat="1" x14ac:dyDescent="0.25">
      <c r="A111" s="90" t="s">
        <v>164</v>
      </c>
      <c r="B111" s="91" t="s">
        <v>146</v>
      </c>
      <c r="C111" s="72"/>
      <c r="D111" s="72"/>
      <c r="E111" s="73"/>
      <c r="F111" s="92"/>
    </row>
    <row r="112" spans="1:6" s="99" customFormat="1" x14ac:dyDescent="0.25">
      <c r="A112" s="93"/>
      <c r="B112" s="94" t="s">
        <v>147</v>
      </c>
      <c r="C112" s="72" t="s">
        <v>30</v>
      </c>
      <c r="D112" s="72"/>
      <c r="E112" s="73"/>
      <c r="F112" s="64">
        <f t="shared" ref="F112:F119" si="10">D112*E112</f>
        <v>0</v>
      </c>
    </row>
    <row r="113" spans="1:6" s="99" customFormat="1" x14ac:dyDescent="0.25">
      <c r="A113" s="93"/>
      <c r="B113" s="94" t="s">
        <v>148</v>
      </c>
      <c r="C113" s="72" t="s">
        <v>30</v>
      </c>
      <c r="D113" s="72"/>
      <c r="E113" s="73"/>
      <c r="F113" s="64">
        <f t="shared" si="10"/>
        <v>0</v>
      </c>
    </row>
    <row r="114" spans="1:6" s="99" customFormat="1" x14ac:dyDescent="0.25">
      <c r="A114" s="93"/>
      <c r="B114" s="94" t="s">
        <v>149</v>
      </c>
      <c r="C114" s="72" t="s">
        <v>30</v>
      </c>
      <c r="D114" s="72"/>
      <c r="E114" s="73"/>
      <c r="F114" s="64">
        <f t="shared" si="10"/>
        <v>0</v>
      </c>
    </row>
    <row r="115" spans="1:6" s="99" customFormat="1" x14ac:dyDescent="0.25">
      <c r="A115" s="93"/>
      <c r="B115" s="94" t="s">
        <v>150</v>
      </c>
      <c r="C115" s="72" t="s">
        <v>30</v>
      </c>
      <c r="D115" s="72"/>
      <c r="E115" s="73"/>
      <c r="F115" s="64">
        <f t="shared" si="10"/>
        <v>0</v>
      </c>
    </row>
    <row r="116" spans="1:6" s="99" customFormat="1" x14ac:dyDescent="0.25">
      <c r="A116" s="93"/>
      <c r="B116" s="94" t="s">
        <v>151</v>
      </c>
      <c r="C116" s="72" t="s">
        <v>30</v>
      </c>
      <c r="D116" s="72"/>
      <c r="E116" s="73"/>
      <c r="F116" s="64">
        <f t="shared" si="10"/>
        <v>0</v>
      </c>
    </row>
    <row r="117" spans="1:6" s="99" customFormat="1" x14ac:dyDescent="0.25">
      <c r="A117" s="93"/>
      <c r="B117" s="94" t="s">
        <v>152</v>
      </c>
      <c r="C117" s="72" t="s">
        <v>30</v>
      </c>
      <c r="D117" s="72"/>
      <c r="E117" s="73"/>
      <c r="F117" s="64">
        <f t="shared" si="10"/>
        <v>0</v>
      </c>
    </row>
    <row r="118" spans="1:6" s="99" customFormat="1" x14ac:dyDescent="0.25">
      <c r="A118" s="93"/>
      <c r="B118" s="94" t="s">
        <v>153</v>
      </c>
      <c r="C118" s="72" t="s">
        <v>30</v>
      </c>
      <c r="D118" s="72"/>
      <c r="E118" s="73"/>
      <c r="F118" s="64">
        <f t="shared" si="10"/>
        <v>0</v>
      </c>
    </row>
    <row r="119" spans="1:6" s="99" customFormat="1" x14ac:dyDescent="0.25">
      <c r="A119" s="93"/>
      <c r="B119" s="94" t="s">
        <v>131</v>
      </c>
      <c r="C119" s="72" t="s">
        <v>79</v>
      </c>
      <c r="D119" s="72"/>
      <c r="E119" s="73"/>
      <c r="F119" s="64">
        <f t="shared" si="10"/>
        <v>0</v>
      </c>
    </row>
    <row r="120" spans="1:6" s="99" customFormat="1" x14ac:dyDescent="0.25">
      <c r="A120" s="93"/>
      <c r="B120" s="94"/>
      <c r="C120" s="72"/>
      <c r="D120" s="72"/>
      <c r="E120" s="73"/>
      <c r="F120" s="92"/>
    </row>
    <row r="121" spans="1:6" s="99" customFormat="1" x14ac:dyDescent="0.25">
      <c r="A121" s="90" t="s">
        <v>165</v>
      </c>
      <c r="B121" s="91" t="s">
        <v>166</v>
      </c>
      <c r="C121" s="72" t="s">
        <v>40</v>
      </c>
      <c r="D121" s="72"/>
      <c r="E121" s="73"/>
      <c r="F121" s="92"/>
    </row>
    <row r="122" spans="1:6" s="99" customFormat="1" x14ac:dyDescent="0.25">
      <c r="A122" s="93"/>
      <c r="B122" s="94"/>
      <c r="C122" s="72"/>
      <c r="D122" s="72"/>
      <c r="E122" s="73"/>
      <c r="F122" s="92"/>
    </row>
    <row r="123" spans="1:6" s="99" customFormat="1" x14ac:dyDescent="0.25">
      <c r="A123" s="95"/>
      <c r="B123" s="96" t="s">
        <v>132</v>
      </c>
      <c r="C123" s="72"/>
      <c r="D123" s="72"/>
      <c r="E123" s="97"/>
      <c r="F123" s="98">
        <f>SUM(F93:F122)</f>
        <v>0</v>
      </c>
    </row>
    <row r="124" spans="1:6" s="99" customFormat="1" x14ac:dyDescent="0.25">
      <c r="A124" s="95"/>
      <c r="B124" s="102"/>
      <c r="C124" s="72"/>
      <c r="D124" s="72"/>
      <c r="E124" s="97"/>
      <c r="F124" s="89"/>
    </row>
    <row r="125" spans="1:6" s="99" customFormat="1" x14ac:dyDescent="0.25">
      <c r="A125" s="87" t="s">
        <v>139</v>
      </c>
      <c r="B125" s="88" t="s">
        <v>168</v>
      </c>
      <c r="C125" s="72"/>
      <c r="D125" s="72"/>
      <c r="E125" s="73"/>
      <c r="F125" s="89"/>
    </row>
    <row r="126" spans="1:6" s="99" customFormat="1" x14ac:dyDescent="0.25">
      <c r="A126" s="93"/>
      <c r="B126" s="94" t="s">
        <v>173</v>
      </c>
      <c r="C126" s="72" t="s">
        <v>30</v>
      </c>
      <c r="D126" s="72"/>
      <c r="E126" s="73"/>
      <c r="F126" s="64">
        <f t="shared" ref="F126:F127" si="11">D126*E126</f>
        <v>0</v>
      </c>
    </row>
    <row r="127" spans="1:6" s="99" customFormat="1" x14ac:dyDescent="0.25">
      <c r="A127" s="93"/>
      <c r="B127" s="94" t="s">
        <v>131</v>
      </c>
      <c r="C127" s="72" t="s">
        <v>79</v>
      </c>
      <c r="D127" s="72"/>
      <c r="E127" s="73"/>
      <c r="F127" s="64">
        <f t="shared" si="11"/>
        <v>0</v>
      </c>
    </row>
    <row r="128" spans="1:6" s="99" customFormat="1" x14ac:dyDescent="0.25">
      <c r="A128" s="93"/>
      <c r="B128" s="103" t="s">
        <v>181</v>
      </c>
      <c r="C128" s="72"/>
      <c r="D128" s="72"/>
      <c r="E128" s="73"/>
      <c r="F128" s="92"/>
    </row>
    <row r="129" spans="1:6" s="99" customFormat="1" x14ac:dyDescent="0.25">
      <c r="A129" s="93"/>
      <c r="B129" s="94" t="s">
        <v>182</v>
      </c>
      <c r="C129" s="72" t="s">
        <v>93</v>
      </c>
      <c r="D129" s="72"/>
      <c r="E129" s="73"/>
      <c r="F129" s="64">
        <f t="shared" ref="F129:F130" si="12">D129*E129</f>
        <v>0</v>
      </c>
    </row>
    <row r="130" spans="1:6" s="99" customFormat="1" x14ac:dyDescent="0.25">
      <c r="A130" s="93"/>
      <c r="B130" s="94" t="s">
        <v>183</v>
      </c>
      <c r="C130" s="72" t="s">
        <v>29</v>
      </c>
      <c r="D130" s="72"/>
      <c r="E130" s="73"/>
      <c r="F130" s="64">
        <f t="shared" si="12"/>
        <v>0</v>
      </c>
    </row>
    <row r="131" spans="1:6" s="99" customFormat="1" x14ac:dyDescent="0.25">
      <c r="A131" s="93"/>
      <c r="B131" s="94"/>
      <c r="C131" s="72"/>
      <c r="D131" s="72"/>
      <c r="E131" s="73"/>
      <c r="F131" s="92"/>
    </row>
    <row r="132" spans="1:6" s="99" customFormat="1" x14ac:dyDescent="0.25">
      <c r="A132" s="95"/>
      <c r="B132" s="96" t="s">
        <v>154</v>
      </c>
      <c r="C132" s="72"/>
      <c r="D132" s="72"/>
      <c r="E132" s="97"/>
      <c r="F132" s="98">
        <f>SUM(F125:F131)</f>
        <v>0</v>
      </c>
    </row>
    <row r="133" spans="1:6" s="99" customFormat="1" x14ac:dyDescent="0.25">
      <c r="A133" s="95"/>
      <c r="B133" s="102"/>
      <c r="C133" s="72"/>
      <c r="D133" s="72"/>
      <c r="E133" s="97"/>
      <c r="F133" s="89"/>
    </row>
    <row r="134" spans="1:6" s="99" customFormat="1" x14ac:dyDescent="0.25">
      <c r="A134" s="87" t="s">
        <v>155</v>
      </c>
      <c r="B134" s="88" t="s">
        <v>174</v>
      </c>
      <c r="C134" s="72"/>
      <c r="D134" s="72"/>
      <c r="E134" s="97"/>
      <c r="F134" s="89"/>
    </row>
    <row r="135" spans="1:6" s="99" customFormat="1" x14ac:dyDescent="0.25">
      <c r="A135" s="90"/>
      <c r="B135" s="102"/>
      <c r="C135" s="72"/>
      <c r="D135" s="72"/>
      <c r="E135" s="97"/>
      <c r="F135" s="89"/>
    </row>
    <row r="136" spans="1:6" s="99" customFormat="1" x14ac:dyDescent="0.25">
      <c r="A136" s="90" t="s">
        <v>156</v>
      </c>
      <c r="B136" s="94" t="s">
        <v>170</v>
      </c>
      <c r="C136" s="72" t="s">
        <v>40</v>
      </c>
      <c r="D136" s="72"/>
      <c r="E136" s="97"/>
      <c r="F136" s="89"/>
    </row>
    <row r="137" spans="1:6" s="99" customFormat="1" x14ac:dyDescent="0.25">
      <c r="A137" s="90" t="s">
        <v>175</v>
      </c>
      <c r="B137" s="94" t="s">
        <v>180</v>
      </c>
      <c r="C137" s="72" t="s">
        <v>40</v>
      </c>
      <c r="D137" s="72"/>
      <c r="E137" s="97"/>
      <c r="F137" s="89"/>
    </row>
    <row r="138" spans="1:6" s="99" customFormat="1" x14ac:dyDescent="0.25">
      <c r="A138" s="90" t="s">
        <v>179</v>
      </c>
      <c r="B138" s="94" t="s">
        <v>176</v>
      </c>
      <c r="C138" s="72"/>
      <c r="D138" s="72"/>
      <c r="E138" s="97"/>
      <c r="F138" s="89"/>
    </row>
    <row r="139" spans="1:6" s="99" customFormat="1" x14ac:dyDescent="0.25">
      <c r="A139" s="95"/>
      <c r="B139" s="94" t="s">
        <v>177</v>
      </c>
      <c r="C139" s="72" t="s">
        <v>30</v>
      </c>
      <c r="D139" s="72"/>
      <c r="E139" s="97"/>
      <c r="F139" s="64">
        <f t="shared" ref="F139:F142" si="13">D139*E139</f>
        <v>0</v>
      </c>
    </row>
    <row r="140" spans="1:6" s="99" customFormat="1" x14ac:dyDescent="0.25">
      <c r="A140" s="95"/>
      <c r="B140" s="94" t="s">
        <v>184</v>
      </c>
      <c r="C140" s="72" t="s">
        <v>29</v>
      </c>
      <c r="D140" s="72"/>
      <c r="E140" s="97"/>
      <c r="F140" s="64">
        <f t="shared" si="13"/>
        <v>0</v>
      </c>
    </row>
    <row r="141" spans="1:6" s="99" customFormat="1" x14ac:dyDescent="0.25">
      <c r="A141" s="95"/>
      <c r="B141" s="94" t="s">
        <v>178</v>
      </c>
      <c r="C141" s="72" t="s">
        <v>29</v>
      </c>
      <c r="D141" s="72"/>
      <c r="E141" s="97"/>
      <c r="F141" s="64">
        <f t="shared" si="13"/>
        <v>0</v>
      </c>
    </row>
    <row r="142" spans="1:6" s="99" customFormat="1" x14ac:dyDescent="0.25">
      <c r="A142" s="90" t="s">
        <v>185</v>
      </c>
      <c r="B142" s="94" t="s">
        <v>186</v>
      </c>
      <c r="C142" s="72" t="s">
        <v>29</v>
      </c>
      <c r="D142" s="72"/>
      <c r="E142" s="97"/>
      <c r="F142" s="64">
        <f t="shared" si="13"/>
        <v>0</v>
      </c>
    </row>
    <row r="143" spans="1:6" s="99" customFormat="1" x14ac:dyDescent="0.25">
      <c r="A143" s="90"/>
      <c r="B143" s="94"/>
      <c r="C143" s="72"/>
      <c r="D143" s="72"/>
      <c r="E143" s="97"/>
      <c r="F143" s="89"/>
    </row>
    <row r="144" spans="1:6" s="99" customFormat="1" x14ac:dyDescent="0.25">
      <c r="A144" s="90"/>
      <c r="B144" s="96" t="s">
        <v>157</v>
      </c>
      <c r="C144" s="72"/>
      <c r="D144" s="72"/>
      <c r="E144" s="97"/>
      <c r="F144" s="98">
        <f>SUM(F134:F143)</f>
        <v>0</v>
      </c>
    </row>
    <row r="145" spans="1:6" s="99" customFormat="1" x14ac:dyDescent="0.25">
      <c r="A145" s="95"/>
      <c r="B145" s="102"/>
      <c r="C145" s="72"/>
      <c r="D145" s="72"/>
      <c r="E145" s="97"/>
      <c r="F145" s="89"/>
    </row>
    <row r="146" spans="1:6" s="99" customFormat="1" x14ac:dyDescent="0.25">
      <c r="A146" s="87" t="s">
        <v>167</v>
      </c>
      <c r="B146" s="88" t="s">
        <v>188</v>
      </c>
      <c r="C146" s="72"/>
      <c r="D146" s="72"/>
      <c r="E146" s="73"/>
      <c r="F146" s="89"/>
    </row>
    <row r="147" spans="1:6" s="99" customFormat="1" x14ac:dyDescent="0.25">
      <c r="A147" s="90" t="s">
        <v>169</v>
      </c>
      <c r="B147" s="91" t="s">
        <v>190</v>
      </c>
      <c r="C147" s="72" t="s">
        <v>40</v>
      </c>
      <c r="D147" s="72"/>
      <c r="E147" s="73"/>
      <c r="F147" s="92"/>
    </row>
    <row r="148" spans="1:6" s="99" customFormat="1" x14ac:dyDescent="0.25">
      <c r="A148" s="90" t="s">
        <v>171</v>
      </c>
      <c r="B148" s="91" t="s">
        <v>192</v>
      </c>
      <c r="C148" s="72" t="s">
        <v>40</v>
      </c>
      <c r="D148" s="72"/>
      <c r="E148" s="73"/>
      <c r="F148" s="92"/>
    </row>
    <row r="149" spans="1:6" s="99" customFormat="1" x14ac:dyDescent="0.25">
      <c r="A149" s="90" t="s">
        <v>211</v>
      </c>
      <c r="B149" s="91" t="s">
        <v>194</v>
      </c>
      <c r="C149" s="72" t="s">
        <v>40</v>
      </c>
      <c r="D149" s="72"/>
      <c r="E149" s="73"/>
      <c r="F149" s="92"/>
    </row>
    <row r="150" spans="1:6" s="99" customFormat="1" x14ac:dyDescent="0.25">
      <c r="A150" s="90" t="s">
        <v>212</v>
      </c>
      <c r="B150" s="91" t="s">
        <v>196</v>
      </c>
      <c r="C150" s="72"/>
      <c r="D150" s="72"/>
      <c r="E150" s="73"/>
      <c r="F150" s="92"/>
    </row>
    <row r="151" spans="1:6" s="99" customFormat="1" x14ac:dyDescent="0.25">
      <c r="A151" s="93"/>
      <c r="B151" s="94" t="s">
        <v>205</v>
      </c>
      <c r="C151" s="72" t="s">
        <v>67</v>
      </c>
      <c r="D151" s="72"/>
      <c r="E151" s="73"/>
      <c r="F151" s="64">
        <f t="shared" ref="F151:F157" si="14">D151*E151</f>
        <v>0</v>
      </c>
    </row>
    <row r="152" spans="1:6" s="99" customFormat="1" x14ac:dyDescent="0.25">
      <c r="A152" s="93"/>
      <c r="B152" s="94" t="s">
        <v>206</v>
      </c>
      <c r="C152" s="72" t="s">
        <v>67</v>
      </c>
      <c r="D152" s="72"/>
      <c r="E152" s="73"/>
      <c r="F152" s="64">
        <f t="shared" si="14"/>
        <v>0</v>
      </c>
    </row>
    <row r="153" spans="1:6" s="99" customFormat="1" x14ac:dyDescent="0.25">
      <c r="A153" s="93"/>
      <c r="B153" s="94" t="s">
        <v>207</v>
      </c>
      <c r="C153" s="72" t="s">
        <v>67</v>
      </c>
      <c r="D153" s="72"/>
      <c r="E153" s="73"/>
      <c r="F153" s="64">
        <f t="shared" si="14"/>
        <v>0</v>
      </c>
    </row>
    <row r="154" spans="1:6" s="99" customFormat="1" x14ac:dyDescent="0.25">
      <c r="A154" s="93"/>
      <c r="B154" s="94" t="s">
        <v>208</v>
      </c>
      <c r="C154" s="72" t="s">
        <v>67</v>
      </c>
      <c r="D154" s="72"/>
      <c r="E154" s="73"/>
      <c r="F154" s="64">
        <f t="shared" si="14"/>
        <v>0</v>
      </c>
    </row>
    <row r="155" spans="1:6" s="99" customFormat="1" x14ac:dyDescent="0.25">
      <c r="A155" s="93"/>
      <c r="B155" s="94" t="s">
        <v>209</v>
      </c>
      <c r="C155" s="72" t="s">
        <v>67</v>
      </c>
      <c r="D155" s="72"/>
      <c r="E155" s="73"/>
      <c r="F155" s="64">
        <f t="shared" si="14"/>
        <v>0</v>
      </c>
    </row>
    <row r="156" spans="1:6" s="99" customFormat="1" x14ac:dyDescent="0.25">
      <c r="A156" s="93"/>
      <c r="B156" s="94" t="s">
        <v>210</v>
      </c>
      <c r="C156" s="72" t="s">
        <v>67</v>
      </c>
      <c r="D156" s="72"/>
      <c r="E156" s="73"/>
      <c r="F156" s="64">
        <f t="shared" si="14"/>
        <v>0</v>
      </c>
    </row>
    <row r="157" spans="1:6" s="99" customFormat="1" x14ac:dyDescent="0.25">
      <c r="A157" s="93"/>
      <c r="B157" s="94" t="s">
        <v>197</v>
      </c>
      <c r="C157" s="72" t="s">
        <v>93</v>
      </c>
      <c r="D157" s="72"/>
      <c r="E157" s="73"/>
      <c r="F157" s="64">
        <f t="shared" si="14"/>
        <v>0</v>
      </c>
    </row>
    <row r="158" spans="1:6" s="99" customFormat="1" x14ac:dyDescent="0.25">
      <c r="A158" s="93"/>
      <c r="B158" s="94" t="s">
        <v>198</v>
      </c>
      <c r="C158" s="72" t="s">
        <v>40</v>
      </c>
      <c r="D158" s="72"/>
      <c r="E158" s="73"/>
      <c r="F158" s="92"/>
    </row>
    <row r="159" spans="1:6" s="99" customFormat="1" x14ac:dyDescent="0.25">
      <c r="A159" s="93"/>
      <c r="B159" s="94" t="s">
        <v>204</v>
      </c>
      <c r="C159" s="72" t="s">
        <v>30</v>
      </c>
      <c r="D159" s="72"/>
      <c r="E159" s="73"/>
      <c r="F159" s="64">
        <f t="shared" ref="F159:F161" si="15">D159*E159</f>
        <v>0</v>
      </c>
    </row>
    <row r="160" spans="1:6" s="99" customFormat="1" x14ac:dyDescent="0.25">
      <c r="A160" s="90" t="s">
        <v>213</v>
      </c>
      <c r="B160" s="91" t="s">
        <v>200</v>
      </c>
      <c r="C160" s="72" t="s">
        <v>67</v>
      </c>
      <c r="D160" s="72"/>
      <c r="E160" s="73"/>
      <c r="F160" s="64">
        <f t="shared" si="15"/>
        <v>0</v>
      </c>
    </row>
    <row r="161" spans="1:6" s="99" customFormat="1" x14ac:dyDescent="0.25">
      <c r="A161" s="90" t="s">
        <v>214</v>
      </c>
      <c r="B161" s="91" t="s">
        <v>202</v>
      </c>
      <c r="C161" s="72" t="s">
        <v>67</v>
      </c>
      <c r="D161" s="72"/>
      <c r="E161" s="76"/>
      <c r="F161" s="64">
        <f t="shared" si="15"/>
        <v>0</v>
      </c>
    </row>
    <row r="162" spans="1:6" s="99" customFormat="1" x14ac:dyDescent="0.25">
      <c r="A162" s="90"/>
      <c r="B162" s="101"/>
      <c r="C162" s="72"/>
      <c r="D162" s="72"/>
      <c r="E162" s="73"/>
      <c r="F162" s="89"/>
    </row>
    <row r="163" spans="1:6" s="99" customFormat="1" x14ac:dyDescent="0.25">
      <c r="A163" s="95"/>
      <c r="B163" s="96" t="s">
        <v>172</v>
      </c>
      <c r="C163" s="72"/>
      <c r="D163" s="72"/>
      <c r="E163" s="97"/>
      <c r="F163" s="98">
        <f>SUM(F146:F162)</f>
        <v>0</v>
      </c>
    </row>
    <row r="164" spans="1:6" s="99" customFormat="1" x14ac:dyDescent="0.25">
      <c r="A164" s="95"/>
      <c r="B164" s="102"/>
      <c r="C164" s="72"/>
      <c r="D164" s="72"/>
      <c r="E164" s="97"/>
      <c r="F164" s="89"/>
    </row>
    <row r="165" spans="1:6" s="99" customFormat="1" x14ac:dyDescent="0.25">
      <c r="A165" s="87" t="s">
        <v>215</v>
      </c>
      <c r="B165" s="88" t="s">
        <v>216</v>
      </c>
      <c r="C165" s="72"/>
      <c r="D165" s="72"/>
      <c r="E165" s="73"/>
      <c r="F165" s="89"/>
    </row>
    <row r="166" spans="1:6" s="99" customFormat="1" x14ac:dyDescent="0.25">
      <c r="A166" s="90" t="s">
        <v>217</v>
      </c>
      <c r="B166" s="91" t="s">
        <v>190</v>
      </c>
      <c r="C166" s="72" t="s">
        <v>40</v>
      </c>
      <c r="D166" s="72"/>
      <c r="E166" s="73"/>
      <c r="F166" s="92"/>
    </row>
    <row r="167" spans="1:6" s="99" customFormat="1" x14ac:dyDescent="0.25">
      <c r="A167" s="90" t="s">
        <v>218</v>
      </c>
      <c r="B167" s="91" t="s">
        <v>176</v>
      </c>
      <c r="C167" s="72" t="s">
        <v>29</v>
      </c>
      <c r="D167" s="72"/>
      <c r="E167" s="73"/>
      <c r="F167" s="64">
        <f t="shared" ref="F167" si="16">D167*E167</f>
        <v>0</v>
      </c>
    </row>
    <row r="168" spans="1:6" s="99" customFormat="1" x14ac:dyDescent="0.25">
      <c r="A168" s="90"/>
      <c r="B168" s="101"/>
      <c r="C168" s="72"/>
      <c r="D168" s="72"/>
      <c r="E168" s="73"/>
      <c r="F168" s="89"/>
    </row>
    <row r="169" spans="1:6" s="99" customFormat="1" x14ac:dyDescent="0.25">
      <c r="A169" s="95"/>
      <c r="B169" s="96" t="s">
        <v>219</v>
      </c>
      <c r="C169" s="72"/>
      <c r="D169" s="72"/>
      <c r="E169" s="97"/>
      <c r="F169" s="98">
        <f>SUM(F165:F168)</f>
        <v>0</v>
      </c>
    </row>
    <row r="170" spans="1:6" s="99" customFormat="1" x14ac:dyDescent="0.25">
      <c r="A170" s="95"/>
      <c r="B170" s="102"/>
      <c r="C170" s="72"/>
      <c r="D170" s="72"/>
      <c r="E170" s="97"/>
      <c r="F170" s="89"/>
    </row>
    <row r="171" spans="1:6" s="99" customFormat="1" x14ac:dyDescent="0.25">
      <c r="A171" s="87" t="s">
        <v>235</v>
      </c>
      <c r="B171" s="88" t="s">
        <v>236</v>
      </c>
      <c r="C171" s="72"/>
      <c r="D171" s="72"/>
      <c r="E171" s="73"/>
      <c r="F171" s="89"/>
    </row>
    <row r="172" spans="1:6" s="99" customFormat="1" x14ac:dyDescent="0.25">
      <c r="A172" s="90" t="s">
        <v>237</v>
      </c>
      <c r="B172" s="91" t="s">
        <v>221</v>
      </c>
      <c r="C172" s="72"/>
      <c r="D172" s="72"/>
      <c r="E172" s="73"/>
      <c r="F172" s="92"/>
    </row>
    <row r="173" spans="1:6" s="99" customFormat="1" x14ac:dyDescent="0.25">
      <c r="A173" s="93"/>
      <c r="B173" s="94" t="s">
        <v>238</v>
      </c>
      <c r="C173" s="72" t="s">
        <v>30</v>
      </c>
      <c r="D173" s="72"/>
      <c r="E173" s="73"/>
      <c r="F173" s="64">
        <f t="shared" ref="F173:F175" si="17">D173*E173</f>
        <v>0</v>
      </c>
    </row>
    <row r="174" spans="1:6" s="99" customFormat="1" x14ac:dyDescent="0.25">
      <c r="A174" s="93"/>
      <c r="B174" s="94" t="s">
        <v>239</v>
      </c>
      <c r="C174" s="72" t="s">
        <v>30</v>
      </c>
      <c r="D174" s="72"/>
      <c r="E174" s="73"/>
      <c r="F174" s="64">
        <f t="shared" si="17"/>
        <v>0</v>
      </c>
    </row>
    <row r="175" spans="1:6" s="99" customFormat="1" ht="31.5" x14ac:dyDescent="0.25">
      <c r="A175" s="90" t="s">
        <v>201</v>
      </c>
      <c r="B175" s="91" t="s">
        <v>234</v>
      </c>
      <c r="C175" s="72" t="s">
        <v>30</v>
      </c>
      <c r="D175" s="72"/>
      <c r="E175" s="76"/>
      <c r="F175" s="64">
        <f t="shared" si="17"/>
        <v>0</v>
      </c>
    </row>
    <row r="176" spans="1:6" s="99" customFormat="1" x14ac:dyDescent="0.25">
      <c r="A176" s="90"/>
      <c r="B176" s="101"/>
      <c r="C176" s="72"/>
      <c r="D176" s="72"/>
      <c r="E176" s="73"/>
      <c r="F176" s="89"/>
    </row>
    <row r="177" spans="1:6" s="99" customFormat="1" x14ac:dyDescent="0.25">
      <c r="A177" s="95"/>
      <c r="B177" s="96" t="s">
        <v>240</v>
      </c>
      <c r="C177" s="72"/>
      <c r="D177" s="72"/>
      <c r="E177" s="97"/>
      <c r="F177" s="98">
        <f>SUM(F170:F176)</f>
        <v>0</v>
      </c>
    </row>
    <row r="178" spans="1:6" s="99" customFormat="1" ht="16.5" thickBot="1" x14ac:dyDescent="0.3">
      <c r="A178" s="95"/>
      <c r="B178" s="96"/>
      <c r="C178" s="72"/>
      <c r="D178" s="72"/>
      <c r="E178" s="97"/>
      <c r="F178" s="89"/>
    </row>
    <row r="179" spans="1:6" s="99" customFormat="1" ht="16.5" thickBot="1" x14ac:dyDescent="0.3">
      <c r="A179" s="95"/>
      <c r="B179" s="59" t="str">
        <f>CONCATENATE("Sous total ",B6)</f>
        <v>Sous total A - Aménagement</v>
      </c>
      <c r="C179" s="62"/>
      <c r="D179" s="62"/>
      <c r="E179" s="105"/>
      <c r="F179" s="106">
        <f>F177+F169+F163+F144+F132+F123+F91+F78+F52+F40+F34+F23+F16</f>
        <v>0</v>
      </c>
    </row>
    <row r="180" spans="1:6" s="99" customFormat="1" x14ac:dyDescent="0.25">
      <c r="A180" s="95"/>
      <c r="B180" s="96"/>
      <c r="C180" s="72"/>
      <c r="D180" s="72"/>
      <c r="E180" s="97"/>
      <c r="F180" s="89"/>
    </row>
    <row r="181" spans="1:6" s="99" customFormat="1" x14ac:dyDescent="0.25">
      <c r="A181" s="95"/>
      <c r="B181" s="28" t="s">
        <v>274</v>
      </c>
      <c r="C181" s="72"/>
      <c r="D181" s="72"/>
      <c r="E181" s="97"/>
      <c r="F181" s="89"/>
    </row>
    <row r="182" spans="1:6" s="99" customFormat="1" x14ac:dyDescent="0.25">
      <c r="A182" s="95"/>
      <c r="B182" s="96"/>
      <c r="C182" s="72"/>
      <c r="D182" s="72"/>
      <c r="E182" s="97"/>
      <c r="F182" s="89"/>
    </row>
    <row r="183" spans="1:6" s="99" customFormat="1" x14ac:dyDescent="0.25">
      <c r="A183" s="87" t="s">
        <v>102</v>
      </c>
      <c r="B183" s="88" t="s">
        <v>124</v>
      </c>
      <c r="C183" s="72"/>
      <c r="D183" s="72"/>
      <c r="E183" s="97"/>
      <c r="F183" s="89"/>
    </row>
    <row r="184" spans="1:6" s="99" customFormat="1" x14ac:dyDescent="0.25">
      <c r="A184" s="90" t="s">
        <v>275</v>
      </c>
      <c r="B184" s="91" t="s">
        <v>126</v>
      </c>
      <c r="C184" s="72" t="s">
        <v>40</v>
      </c>
      <c r="D184" s="72"/>
      <c r="E184" s="73"/>
      <c r="F184" s="92"/>
    </row>
    <row r="185" spans="1:6" s="99" customFormat="1" x14ac:dyDescent="0.25">
      <c r="A185" s="90" t="s">
        <v>276</v>
      </c>
      <c r="B185" s="91" t="s">
        <v>128</v>
      </c>
      <c r="C185" s="72" t="s">
        <v>79</v>
      </c>
      <c r="D185" s="72"/>
      <c r="E185" s="73"/>
      <c r="F185" s="64">
        <f t="shared" ref="F185" si="18">D185*E185</f>
        <v>0</v>
      </c>
    </row>
    <row r="186" spans="1:6" s="99" customFormat="1" x14ac:dyDescent="0.25">
      <c r="A186" s="90" t="s">
        <v>277</v>
      </c>
      <c r="B186" s="91" t="s">
        <v>130</v>
      </c>
      <c r="C186" s="72"/>
      <c r="D186" s="72"/>
      <c r="E186" s="73"/>
      <c r="F186" s="92"/>
    </row>
    <row r="187" spans="1:6" s="99" customFormat="1" x14ac:dyDescent="0.25">
      <c r="A187" s="93"/>
      <c r="B187" s="94" t="s">
        <v>133</v>
      </c>
      <c r="C187" s="72" t="s">
        <v>40</v>
      </c>
      <c r="D187" s="72"/>
      <c r="E187" s="73"/>
      <c r="F187" s="92"/>
    </row>
    <row r="188" spans="1:6" s="99" customFormat="1" x14ac:dyDescent="0.25">
      <c r="A188" s="93"/>
      <c r="B188" s="94" t="s">
        <v>134</v>
      </c>
      <c r="C188" s="72" t="s">
        <v>40</v>
      </c>
      <c r="D188" s="72"/>
      <c r="E188" s="73"/>
      <c r="F188" s="92"/>
    </row>
    <row r="189" spans="1:6" s="99" customFormat="1" x14ac:dyDescent="0.25">
      <c r="A189" s="93"/>
      <c r="B189" s="94" t="s">
        <v>135</v>
      </c>
      <c r="C189" s="72" t="s">
        <v>40</v>
      </c>
      <c r="D189" s="72"/>
      <c r="E189" s="73"/>
      <c r="F189" s="92"/>
    </row>
    <row r="190" spans="1:6" s="99" customFormat="1" x14ac:dyDescent="0.25">
      <c r="A190" s="93"/>
      <c r="B190" s="94" t="s">
        <v>136</v>
      </c>
      <c r="C190" s="72" t="s">
        <v>30</v>
      </c>
      <c r="D190" s="72"/>
      <c r="E190" s="73"/>
      <c r="F190" s="64">
        <f t="shared" ref="F190:F192" si="19">D190*E190</f>
        <v>0</v>
      </c>
    </row>
    <row r="191" spans="1:6" s="99" customFormat="1" x14ac:dyDescent="0.25">
      <c r="A191" s="93"/>
      <c r="B191" s="94" t="s">
        <v>137</v>
      </c>
      <c r="C191" s="72" t="s">
        <v>30</v>
      </c>
      <c r="D191" s="72"/>
      <c r="E191" s="73"/>
      <c r="F191" s="64">
        <f t="shared" si="19"/>
        <v>0</v>
      </c>
    </row>
    <row r="192" spans="1:6" s="99" customFormat="1" x14ac:dyDescent="0.25">
      <c r="A192" s="93"/>
      <c r="B192" s="94" t="s">
        <v>138</v>
      </c>
      <c r="C192" s="72" t="s">
        <v>79</v>
      </c>
      <c r="D192" s="72"/>
      <c r="E192" s="73"/>
      <c r="F192" s="64">
        <f t="shared" si="19"/>
        <v>0</v>
      </c>
    </row>
    <row r="193" spans="1:6" s="99" customFormat="1" x14ac:dyDescent="0.25">
      <c r="A193" s="95"/>
      <c r="B193" s="96"/>
      <c r="C193" s="72"/>
      <c r="D193" s="72"/>
      <c r="E193" s="97"/>
      <c r="F193" s="89"/>
    </row>
    <row r="194" spans="1:6" s="99" customFormat="1" x14ac:dyDescent="0.25">
      <c r="A194" s="95"/>
      <c r="B194" s="96" t="s">
        <v>114</v>
      </c>
      <c r="C194" s="72"/>
      <c r="D194" s="72"/>
      <c r="E194" s="97"/>
      <c r="F194" s="98">
        <f>SUM(F183:F193)</f>
        <v>0</v>
      </c>
    </row>
    <row r="195" spans="1:6" s="99" customFormat="1" x14ac:dyDescent="0.25">
      <c r="A195" s="95"/>
      <c r="B195" s="96"/>
      <c r="C195" s="72"/>
      <c r="D195" s="72"/>
      <c r="E195" s="97"/>
      <c r="F195" s="89"/>
    </row>
    <row r="196" spans="1:6" s="99" customFormat="1" x14ac:dyDescent="0.25">
      <c r="A196" s="87" t="s">
        <v>123</v>
      </c>
      <c r="B196" s="88" t="s">
        <v>246</v>
      </c>
      <c r="C196" s="72"/>
      <c r="D196" s="72"/>
      <c r="E196" s="73"/>
      <c r="F196" s="89"/>
    </row>
    <row r="197" spans="1:6" s="99" customFormat="1" x14ac:dyDescent="0.25">
      <c r="A197" s="90" t="s">
        <v>125</v>
      </c>
      <c r="B197" s="91" t="s">
        <v>158</v>
      </c>
      <c r="C197" s="72" t="s">
        <v>40</v>
      </c>
      <c r="D197" s="72"/>
      <c r="E197" s="73"/>
      <c r="F197" s="92"/>
    </row>
    <row r="198" spans="1:6" s="99" customFormat="1" x14ac:dyDescent="0.25">
      <c r="A198" s="90" t="s">
        <v>127</v>
      </c>
      <c r="B198" s="91" t="s">
        <v>140</v>
      </c>
      <c r="C198" s="72"/>
      <c r="D198" s="72"/>
      <c r="E198" s="73"/>
      <c r="F198" s="92"/>
    </row>
    <row r="199" spans="1:6" s="99" customFormat="1" x14ac:dyDescent="0.25">
      <c r="A199" s="90"/>
      <c r="B199" s="94" t="s">
        <v>141</v>
      </c>
      <c r="C199" s="72" t="s">
        <v>40</v>
      </c>
      <c r="D199" s="72"/>
      <c r="E199" s="73"/>
      <c r="F199" s="92"/>
    </row>
    <row r="200" spans="1:6" s="99" customFormat="1" x14ac:dyDescent="0.25">
      <c r="A200" s="93"/>
      <c r="B200" s="94" t="s">
        <v>142</v>
      </c>
      <c r="C200" s="72" t="s">
        <v>40</v>
      </c>
      <c r="D200" s="72"/>
      <c r="E200" s="73"/>
      <c r="F200" s="92"/>
    </row>
    <row r="201" spans="1:6" s="99" customFormat="1" x14ac:dyDescent="0.25">
      <c r="A201" s="93"/>
      <c r="B201" s="94" t="s">
        <v>131</v>
      </c>
      <c r="C201" s="72" t="s">
        <v>40</v>
      </c>
      <c r="D201" s="72"/>
      <c r="E201" s="73"/>
      <c r="F201" s="92"/>
    </row>
    <row r="202" spans="1:6" s="99" customFormat="1" x14ac:dyDescent="0.25">
      <c r="A202" s="93"/>
      <c r="B202" s="100"/>
      <c r="C202" s="72"/>
      <c r="D202" s="72"/>
      <c r="E202" s="73"/>
      <c r="F202" s="92"/>
    </row>
    <row r="203" spans="1:6" s="99" customFormat="1" x14ac:dyDescent="0.25">
      <c r="A203" s="90" t="s">
        <v>129</v>
      </c>
      <c r="B203" s="91" t="s">
        <v>143</v>
      </c>
      <c r="C203" s="72"/>
      <c r="D203" s="72"/>
      <c r="E203" s="73"/>
      <c r="F203" s="92"/>
    </row>
    <row r="204" spans="1:6" s="99" customFormat="1" x14ac:dyDescent="0.25">
      <c r="A204" s="90"/>
      <c r="B204" s="94" t="s">
        <v>144</v>
      </c>
      <c r="C204" s="72" t="s">
        <v>40</v>
      </c>
      <c r="D204" s="72"/>
      <c r="E204" s="73"/>
      <c r="F204" s="92"/>
    </row>
    <row r="205" spans="1:6" s="99" customFormat="1" x14ac:dyDescent="0.25">
      <c r="A205" s="90"/>
      <c r="B205" s="94" t="s">
        <v>159</v>
      </c>
      <c r="C205" s="72" t="s">
        <v>40</v>
      </c>
      <c r="D205" s="72"/>
      <c r="E205" s="73"/>
      <c r="F205" s="92"/>
    </row>
    <row r="206" spans="1:6" s="99" customFormat="1" x14ac:dyDescent="0.25">
      <c r="A206" s="93"/>
      <c r="B206" s="94" t="s">
        <v>131</v>
      </c>
      <c r="C206" s="72" t="s">
        <v>40</v>
      </c>
      <c r="D206" s="72"/>
      <c r="E206" s="73"/>
      <c r="F206" s="92"/>
    </row>
    <row r="207" spans="1:6" s="99" customFormat="1" x14ac:dyDescent="0.25">
      <c r="A207" s="93"/>
      <c r="B207" s="94"/>
      <c r="C207" s="72"/>
      <c r="D207" s="72"/>
      <c r="E207" s="73"/>
      <c r="F207" s="92"/>
    </row>
    <row r="208" spans="1:6" s="99" customFormat="1" x14ac:dyDescent="0.25">
      <c r="A208" s="90" t="s">
        <v>161</v>
      </c>
      <c r="B208" s="91" t="s">
        <v>160</v>
      </c>
      <c r="C208" s="72" t="s">
        <v>40</v>
      </c>
      <c r="D208" s="72"/>
      <c r="E208" s="73"/>
      <c r="F208" s="92"/>
    </row>
    <row r="209" spans="1:6" s="99" customFormat="1" x14ac:dyDescent="0.25">
      <c r="A209" s="93"/>
      <c r="B209" s="100"/>
      <c r="C209" s="72"/>
      <c r="D209" s="72"/>
      <c r="E209" s="73"/>
      <c r="F209" s="92"/>
    </row>
    <row r="210" spans="1:6" s="99" customFormat="1" x14ac:dyDescent="0.25">
      <c r="A210" s="90" t="s">
        <v>162</v>
      </c>
      <c r="B210" s="91" t="s">
        <v>145</v>
      </c>
      <c r="C210" s="72"/>
      <c r="D210" s="72"/>
      <c r="E210" s="73"/>
      <c r="F210" s="92"/>
    </row>
    <row r="211" spans="1:6" s="99" customFormat="1" x14ac:dyDescent="0.25">
      <c r="A211" s="93"/>
      <c r="B211" s="94" t="s">
        <v>163</v>
      </c>
      <c r="C211" s="72" t="s">
        <v>40</v>
      </c>
      <c r="D211" s="72"/>
      <c r="E211" s="73"/>
      <c r="F211" s="92"/>
    </row>
    <row r="212" spans="1:6" s="99" customFormat="1" x14ac:dyDescent="0.25">
      <c r="A212" s="93"/>
      <c r="B212" s="94" t="s">
        <v>131</v>
      </c>
      <c r="C212" s="72" t="s">
        <v>40</v>
      </c>
      <c r="D212" s="72"/>
      <c r="E212" s="73"/>
      <c r="F212" s="92"/>
    </row>
    <row r="213" spans="1:6" s="99" customFormat="1" x14ac:dyDescent="0.25">
      <c r="A213" s="93"/>
      <c r="B213" s="94"/>
      <c r="C213" s="72"/>
      <c r="D213" s="72"/>
      <c r="E213" s="73"/>
      <c r="F213" s="92"/>
    </row>
    <row r="214" spans="1:6" s="99" customFormat="1" x14ac:dyDescent="0.25">
      <c r="A214" s="90" t="s">
        <v>164</v>
      </c>
      <c r="B214" s="91" t="s">
        <v>146</v>
      </c>
      <c r="C214" s="72"/>
      <c r="D214" s="72"/>
      <c r="E214" s="73"/>
      <c r="F214" s="92"/>
    </row>
    <row r="215" spans="1:6" s="99" customFormat="1" x14ac:dyDescent="0.25">
      <c r="A215" s="93"/>
      <c r="B215" s="94" t="s">
        <v>147</v>
      </c>
      <c r="C215" s="72" t="s">
        <v>40</v>
      </c>
      <c r="D215" s="72"/>
      <c r="E215" s="73"/>
      <c r="F215" s="92"/>
    </row>
    <row r="216" spans="1:6" s="99" customFormat="1" x14ac:dyDescent="0.25">
      <c r="A216" s="93"/>
      <c r="B216" s="94" t="s">
        <v>148</v>
      </c>
      <c r="C216" s="72" t="s">
        <v>40</v>
      </c>
      <c r="D216" s="72"/>
      <c r="E216" s="73"/>
      <c r="F216" s="92"/>
    </row>
    <row r="217" spans="1:6" s="99" customFormat="1" x14ac:dyDescent="0.25">
      <c r="A217" s="93"/>
      <c r="B217" s="94" t="s">
        <v>149</v>
      </c>
      <c r="C217" s="72" t="s">
        <v>40</v>
      </c>
      <c r="D217" s="72"/>
      <c r="E217" s="73"/>
      <c r="F217" s="92"/>
    </row>
    <row r="218" spans="1:6" s="99" customFormat="1" x14ac:dyDescent="0.25">
      <c r="A218" s="93"/>
      <c r="B218" s="94" t="s">
        <v>150</v>
      </c>
      <c r="C218" s="72" t="s">
        <v>40</v>
      </c>
      <c r="D218" s="72"/>
      <c r="E218" s="73"/>
      <c r="F218" s="92"/>
    </row>
    <row r="219" spans="1:6" s="99" customFormat="1" x14ac:dyDescent="0.25">
      <c r="A219" s="93"/>
      <c r="B219" s="94" t="s">
        <v>151</v>
      </c>
      <c r="C219" s="72" t="s">
        <v>40</v>
      </c>
      <c r="D219" s="72"/>
      <c r="E219" s="73"/>
      <c r="F219" s="92"/>
    </row>
    <row r="220" spans="1:6" s="99" customFormat="1" x14ac:dyDescent="0.25">
      <c r="A220" s="93"/>
      <c r="B220" s="94" t="s">
        <v>152</v>
      </c>
      <c r="C220" s="72" t="s">
        <v>40</v>
      </c>
      <c r="D220" s="72"/>
      <c r="E220" s="73"/>
      <c r="F220" s="92"/>
    </row>
    <row r="221" spans="1:6" s="99" customFormat="1" x14ac:dyDescent="0.25">
      <c r="A221" s="93"/>
      <c r="B221" s="94" t="s">
        <v>153</v>
      </c>
      <c r="C221" s="72" t="s">
        <v>40</v>
      </c>
      <c r="D221" s="72"/>
      <c r="E221" s="73"/>
      <c r="F221" s="92"/>
    </row>
    <row r="222" spans="1:6" s="99" customFormat="1" x14ac:dyDescent="0.25">
      <c r="A222" s="93"/>
      <c r="B222" s="94" t="s">
        <v>131</v>
      </c>
      <c r="C222" s="72" t="s">
        <v>40</v>
      </c>
      <c r="D222" s="72"/>
      <c r="E222" s="73"/>
      <c r="F222" s="92"/>
    </row>
    <row r="223" spans="1:6" s="99" customFormat="1" x14ac:dyDescent="0.25">
      <c r="A223" s="93"/>
      <c r="B223" s="94"/>
      <c r="C223" s="72"/>
      <c r="D223" s="72"/>
      <c r="E223" s="73"/>
      <c r="F223" s="92"/>
    </row>
    <row r="224" spans="1:6" s="99" customFormat="1" x14ac:dyDescent="0.25">
      <c r="A224" s="90" t="s">
        <v>165</v>
      </c>
      <c r="B224" s="91" t="s">
        <v>166</v>
      </c>
      <c r="C224" s="72" t="s">
        <v>30</v>
      </c>
      <c r="D224" s="72"/>
      <c r="E224" s="73"/>
      <c r="F224" s="64">
        <f t="shared" ref="F224" si="20">D224*E224</f>
        <v>0</v>
      </c>
    </row>
    <row r="225" spans="1:6" s="99" customFormat="1" x14ac:dyDescent="0.25">
      <c r="A225" s="93"/>
      <c r="B225" s="94"/>
      <c r="C225" s="72"/>
      <c r="D225" s="72"/>
      <c r="E225" s="73"/>
      <c r="F225" s="92"/>
    </row>
    <row r="226" spans="1:6" s="99" customFormat="1" x14ac:dyDescent="0.25">
      <c r="A226" s="95"/>
      <c r="B226" s="96" t="s">
        <v>132</v>
      </c>
      <c r="C226" s="72"/>
      <c r="D226" s="72"/>
      <c r="E226" s="97"/>
      <c r="F226" s="98">
        <f>SUM(F196:F225)</f>
        <v>0</v>
      </c>
    </row>
    <row r="227" spans="1:6" s="99" customFormat="1" x14ac:dyDescent="0.25">
      <c r="A227" s="95"/>
      <c r="B227" s="96"/>
      <c r="C227" s="72"/>
      <c r="D227" s="72"/>
      <c r="E227" s="97"/>
      <c r="F227" s="89"/>
    </row>
    <row r="228" spans="1:6" s="99" customFormat="1" x14ac:dyDescent="0.25">
      <c r="A228" s="87" t="s">
        <v>187</v>
      </c>
      <c r="B228" s="88" t="s">
        <v>220</v>
      </c>
      <c r="C228" s="72"/>
      <c r="D228" s="72"/>
      <c r="E228" s="73"/>
      <c r="F228" s="89"/>
    </row>
    <row r="229" spans="1:6" s="99" customFormat="1" x14ac:dyDescent="0.25">
      <c r="A229" s="90" t="s">
        <v>189</v>
      </c>
      <c r="B229" s="91" t="s">
        <v>192</v>
      </c>
      <c r="C229" s="72" t="s">
        <v>40</v>
      </c>
      <c r="D229" s="72"/>
      <c r="E229" s="73"/>
      <c r="F229" s="92"/>
    </row>
    <row r="230" spans="1:6" s="99" customFormat="1" x14ac:dyDescent="0.25">
      <c r="A230" s="90" t="s">
        <v>191</v>
      </c>
      <c r="B230" s="91" t="s">
        <v>190</v>
      </c>
      <c r="C230" s="72" t="s">
        <v>40</v>
      </c>
      <c r="D230" s="72"/>
      <c r="E230" s="73"/>
      <c r="F230" s="89"/>
    </row>
    <row r="231" spans="1:6" s="99" customFormat="1" x14ac:dyDescent="0.25">
      <c r="A231" s="90" t="s">
        <v>193</v>
      </c>
      <c r="B231" s="91" t="s">
        <v>221</v>
      </c>
      <c r="C231" s="72"/>
      <c r="D231" s="72"/>
      <c r="E231" s="73"/>
      <c r="F231" s="92"/>
    </row>
    <row r="232" spans="1:6" s="99" customFormat="1" x14ac:dyDescent="0.25">
      <c r="A232" s="93"/>
      <c r="B232" s="94" t="s">
        <v>222</v>
      </c>
      <c r="C232" s="72" t="s">
        <v>67</v>
      </c>
      <c r="D232" s="72"/>
      <c r="E232" s="73"/>
      <c r="F232" s="64">
        <f t="shared" ref="F232:F244" si="21">D232*E232</f>
        <v>0</v>
      </c>
    </row>
    <row r="233" spans="1:6" s="99" customFormat="1" x14ac:dyDescent="0.25">
      <c r="A233" s="93"/>
      <c r="B233" s="94" t="s">
        <v>223</v>
      </c>
      <c r="C233" s="72" t="s">
        <v>30</v>
      </c>
      <c r="D233" s="72"/>
      <c r="E233" s="73"/>
      <c r="F233" s="64">
        <f t="shared" si="21"/>
        <v>0</v>
      </c>
    </row>
    <row r="234" spans="1:6" s="99" customFormat="1" x14ac:dyDescent="0.25">
      <c r="A234" s="93"/>
      <c r="B234" s="94" t="s">
        <v>224</v>
      </c>
      <c r="C234" s="72" t="s">
        <v>30</v>
      </c>
      <c r="D234" s="72"/>
      <c r="E234" s="73"/>
      <c r="F234" s="64">
        <f t="shared" si="21"/>
        <v>0</v>
      </c>
    </row>
    <row r="235" spans="1:6" s="99" customFormat="1" x14ac:dyDescent="0.25">
      <c r="A235" s="93"/>
      <c r="B235" s="94" t="s">
        <v>225</v>
      </c>
      <c r="C235" s="72" t="s">
        <v>30</v>
      </c>
      <c r="D235" s="72"/>
      <c r="E235" s="73"/>
      <c r="F235" s="64">
        <f t="shared" si="21"/>
        <v>0</v>
      </c>
    </row>
    <row r="236" spans="1:6" s="99" customFormat="1" x14ac:dyDescent="0.25">
      <c r="A236" s="93"/>
      <c r="B236" s="94" t="s">
        <v>226</v>
      </c>
      <c r="C236" s="72" t="s">
        <v>67</v>
      </c>
      <c r="D236" s="72"/>
      <c r="E236" s="73"/>
      <c r="F236" s="64">
        <f t="shared" si="21"/>
        <v>0</v>
      </c>
    </row>
    <row r="237" spans="1:6" s="99" customFormat="1" x14ac:dyDescent="0.25">
      <c r="A237" s="93"/>
      <c r="B237" s="94" t="s">
        <v>227</v>
      </c>
      <c r="C237" s="72" t="s">
        <v>30</v>
      </c>
      <c r="D237" s="72"/>
      <c r="E237" s="73"/>
      <c r="F237" s="64">
        <f t="shared" si="21"/>
        <v>0</v>
      </c>
    </row>
    <row r="238" spans="1:6" s="99" customFormat="1" x14ac:dyDescent="0.25">
      <c r="A238" s="93"/>
      <c r="B238" s="94" t="s">
        <v>228</v>
      </c>
      <c r="C238" s="72" t="s">
        <v>30</v>
      </c>
      <c r="D238" s="72"/>
      <c r="E238" s="73"/>
      <c r="F238" s="64">
        <f t="shared" si="21"/>
        <v>0</v>
      </c>
    </row>
    <row r="239" spans="1:6" s="99" customFormat="1" x14ac:dyDescent="0.25">
      <c r="A239" s="93"/>
      <c r="B239" s="94" t="s">
        <v>229</v>
      </c>
      <c r="C239" s="72" t="s">
        <v>30</v>
      </c>
      <c r="D239" s="72"/>
      <c r="E239" s="73"/>
      <c r="F239" s="64">
        <f t="shared" si="21"/>
        <v>0</v>
      </c>
    </row>
    <row r="240" spans="1:6" s="99" customFormat="1" x14ac:dyDescent="0.25">
      <c r="A240" s="93"/>
      <c r="B240" s="94" t="s">
        <v>230</v>
      </c>
      <c r="C240" s="72" t="s">
        <v>30</v>
      </c>
      <c r="D240" s="72"/>
      <c r="E240" s="73"/>
      <c r="F240" s="64">
        <f t="shared" si="21"/>
        <v>0</v>
      </c>
    </row>
    <row r="241" spans="1:6" s="99" customFormat="1" x14ac:dyDescent="0.25">
      <c r="A241" s="93"/>
      <c r="B241" s="94" t="s">
        <v>231</v>
      </c>
      <c r="C241" s="72" t="s">
        <v>29</v>
      </c>
      <c r="D241" s="72"/>
      <c r="E241" s="73"/>
      <c r="F241" s="64">
        <f t="shared" si="21"/>
        <v>0</v>
      </c>
    </row>
    <row r="242" spans="1:6" s="99" customFormat="1" x14ac:dyDescent="0.25">
      <c r="A242" s="90" t="s">
        <v>195</v>
      </c>
      <c r="B242" s="91" t="s">
        <v>232</v>
      </c>
      <c r="C242" s="72" t="s">
        <v>67</v>
      </c>
      <c r="D242" s="72"/>
      <c r="E242" s="73"/>
      <c r="F242" s="64">
        <f t="shared" si="21"/>
        <v>0</v>
      </c>
    </row>
    <row r="243" spans="1:6" s="99" customFormat="1" x14ac:dyDescent="0.25">
      <c r="A243" s="90" t="s">
        <v>199</v>
      </c>
      <c r="B243" s="91" t="s">
        <v>233</v>
      </c>
      <c r="C243" s="72" t="s">
        <v>30</v>
      </c>
      <c r="D243" s="72"/>
      <c r="E243" s="76"/>
      <c r="F243" s="64">
        <f t="shared" si="21"/>
        <v>0</v>
      </c>
    </row>
    <row r="244" spans="1:6" s="99" customFormat="1" ht="31.5" x14ac:dyDescent="0.25">
      <c r="A244" s="90" t="s">
        <v>201</v>
      </c>
      <c r="B244" s="91" t="s">
        <v>234</v>
      </c>
      <c r="C244" s="72" t="s">
        <v>30</v>
      </c>
      <c r="D244" s="72"/>
      <c r="E244" s="76"/>
      <c r="F244" s="64">
        <f t="shared" si="21"/>
        <v>0</v>
      </c>
    </row>
    <row r="245" spans="1:6" s="99" customFormat="1" x14ac:dyDescent="0.25">
      <c r="A245" s="90"/>
      <c r="B245" s="101"/>
      <c r="C245" s="72"/>
      <c r="D245" s="72"/>
      <c r="E245" s="73"/>
      <c r="F245" s="89"/>
    </row>
    <row r="246" spans="1:6" s="99" customFormat="1" x14ac:dyDescent="0.25">
      <c r="A246" s="95"/>
      <c r="B246" s="96" t="s">
        <v>203</v>
      </c>
      <c r="C246" s="72"/>
      <c r="D246" s="72"/>
      <c r="E246" s="97"/>
      <c r="F246" s="98">
        <f>SUM(F227:F245)</f>
        <v>0</v>
      </c>
    </row>
    <row r="247" spans="1:6" s="99" customFormat="1" x14ac:dyDescent="0.25">
      <c r="A247" s="95"/>
      <c r="B247" s="96"/>
      <c r="C247" s="72"/>
      <c r="D247" s="72"/>
      <c r="E247" s="97"/>
      <c r="F247" s="89"/>
    </row>
    <row r="248" spans="1:6" s="99" customFormat="1" ht="31.5" x14ac:dyDescent="0.25">
      <c r="A248" s="87" t="s">
        <v>241</v>
      </c>
      <c r="B248" s="88" t="s">
        <v>242</v>
      </c>
      <c r="C248" s="72"/>
      <c r="D248" s="72"/>
      <c r="E248" s="73"/>
      <c r="F248" s="89"/>
    </row>
    <row r="249" spans="1:6" s="99" customFormat="1" x14ac:dyDescent="0.25">
      <c r="A249" s="90" t="s">
        <v>243</v>
      </c>
      <c r="B249" s="91" t="s">
        <v>244</v>
      </c>
      <c r="C249" s="72" t="s">
        <v>40</v>
      </c>
      <c r="D249" s="72"/>
      <c r="E249" s="73"/>
      <c r="F249" s="92"/>
    </row>
    <row r="250" spans="1:6" s="99" customFormat="1" x14ac:dyDescent="0.25">
      <c r="A250" s="90" t="s">
        <v>245</v>
      </c>
      <c r="B250" s="91" t="s">
        <v>246</v>
      </c>
      <c r="C250" s="72" t="s">
        <v>40</v>
      </c>
      <c r="D250" s="72"/>
      <c r="E250" s="73"/>
      <c r="F250" s="89"/>
    </row>
    <row r="251" spans="1:6" s="99" customFormat="1" x14ac:dyDescent="0.25">
      <c r="A251" s="90" t="s">
        <v>247</v>
      </c>
      <c r="B251" s="91" t="s">
        <v>248</v>
      </c>
      <c r="C251" s="72" t="s">
        <v>40</v>
      </c>
      <c r="D251" s="72"/>
      <c r="E251" s="73"/>
      <c r="F251" s="92"/>
    </row>
    <row r="252" spans="1:6" s="99" customFormat="1" x14ac:dyDescent="0.25">
      <c r="A252" s="90" t="s">
        <v>249</v>
      </c>
      <c r="B252" s="91" t="s">
        <v>254</v>
      </c>
      <c r="C252" s="72" t="s">
        <v>40</v>
      </c>
      <c r="D252" s="72"/>
      <c r="E252" s="73"/>
      <c r="F252" s="92"/>
    </row>
    <row r="253" spans="1:6" s="99" customFormat="1" x14ac:dyDescent="0.25">
      <c r="A253" s="90" t="s">
        <v>251</v>
      </c>
      <c r="B253" s="91" t="s">
        <v>250</v>
      </c>
      <c r="C253" s="72" t="s">
        <v>40</v>
      </c>
      <c r="D253" s="72"/>
      <c r="E253" s="73"/>
      <c r="F253" s="92"/>
    </row>
    <row r="254" spans="1:6" s="99" customFormat="1" x14ac:dyDescent="0.25">
      <c r="A254" s="90" t="s">
        <v>253</v>
      </c>
      <c r="B254" s="94" t="s">
        <v>252</v>
      </c>
      <c r="C254" s="72" t="s">
        <v>40</v>
      </c>
      <c r="D254" s="72"/>
      <c r="E254" s="73"/>
      <c r="F254" s="92"/>
    </row>
    <row r="255" spans="1:6" s="99" customFormat="1" x14ac:dyDescent="0.25">
      <c r="A255" s="90" t="s">
        <v>255</v>
      </c>
      <c r="B255" s="94" t="s">
        <v>256</v>
      </c>
      <c r="C255" s="72"/>
      <c r="D255" s="72"/>
      <c r="E255" s="73"/>
      <c r="F255" s="92"/>
    </row>
    <row r="256" spans="1:6" s="99" customFormat="1" x14ac:dyDescent="0.25">
      <c r="A256" s="93"/>
      <c r="B256" s="103" t="s">
        <v>257</v>
      </c>
      <c r="C256" s="72"/>
      <c r="D256" s="72"/>
      <c r="E256" s="73"/>
      <c r="F256" s="92"/>
    </row>
    <row r="257" spans="1:6" s="99" customFormat="1" x14ac:dyDescent="0.25">
      <c r="A257" s="93"/>
      <c r="B257" s="94" t="s">
        <v>258</v>
      </c>
      <c r="C257" s="72" t="s">
        <v>30</v>
      </c>
      <c r="D257" s="72"/>
      <c r="E257" s="73"/>
      <c r="F257" s="64">
        <f t="shared" ref="F257:F262" si="22">D257*E257</f>
        <v>0</v>
      </c>
    </row>
    <row r="258" spans="1:6" s="99" customFormat="1" x14ac:dyDescent="0.25">
      <c r="A258" s="93"/>
      <c r="B258" s="32" t="s">
        <v>259</v>
      </c>
      <c r="C258" s="72" t="s">
        <v>30</v>
      </c>
      <c r="D258" s="72"/>
      <c r="E258" s="73"/>
      <c r="F258" s="64">
        <f t="shared" si="22"/>
        <v>0</v>
      </c>
    </row>
    <row r="259" spans="1:6" s="99" customFormat="1" x14ac:dyDescent="0.25">
      <c r="A259" s="93"/>
      <c r="B259" s="32" t="s">
        <v>260</v>
      </c>
      <c r="C259" s="72" t="s">
        <v>30</v>
      </c>
      <c r="D259" s="72"/>
      <c r="E259" s="73"/>
      <c r="F259" s="64">
        <f t="shared" si="22"/>
        <v>0</v>
      </c>
    </row>
    <row r="260" spans="1:6" s="99" customFormat="1" x14ac:dyDescent="0.25">
      <c r="A260" s="93"/>
      <c r="B260" s="104" t="s">
        <v>261</v>
      </c>
      <c r="C260" s="72" t="s">
        <v>30</v>
      </c>
      <c r="D260" s="72"/>
      <c r="E260" s="73"/>
      <c r="F260" s="64">
        <f t="shared" si="22"/>
        <v>0</v>
      </c>
    </row>
    <row r="261" spans="1:6" s="99" customFormat="1" x14ac:dyDescent="0.25">
      <c r="A261" s="93"/>
      <c r="B261" s="104" t="s">
        <v>262</v>
      </c>
      <c r="C261" s="72" t="s">
        <v>30</v>
      </c>
      <c r="D261" s="72"/>
      <c r="E261" s="73"/>
      <c r="F261" s="64">
        <f t="shared" si="22"/>
        <v>0</v>
      </c>
    </row>
    <row r="262" spans="1:6" s="99" customFormat="1" x14ac:dyDescent="0.25">
      <c r="A262" s="93"/>
      <c r="B262" s="104" t="s">
        <v>263</v>
      </c>
      <c r="C262" s="72" t="s">
        <v>30</v>
      </c>
      <c r="D262" s="72"/>
      <c r="E262" s="73"/>
      <c r="F262" s="64">
        <f t="shared" si="22"/>
        <v>0</v>
      </c>
    </row>
    <row r="263" spans="1:6" s="99" customFormat="1" x14ac:dyDescent="0.25">
      <c r="A263" s="93"/>
      <c r="B263" s="104"/>
      <c r="C263" s="72"/>
      <c r="D263" s="72"/>
      <c r="E263" s="73"/>
      <c r="F263" s="92"/>
    </row>
    <row r="264" spans="1:6" s="99" customFormat="1" x14ac:dyDescent="0.25">
      <c r="A264" s="93"/>
      <c r="B264" s="103" t="s">
        <v>264</v>
      </c>
      <c r="C264" s="72"/>
      <c r="D264" s="72"/>
      <c r="E264" s="73"/>
      <c r="F264" s="92"/>
    </row>
    <row r="265" spans="1:6" s="99" customFormat="1" x14ac:dyDescent="0.25">
      <c r="A265" s="93"/>
      <c r="B265" s="94" t="s">
        <v>258</v>
      </c>
      <c r="C265" s="72" t="s">
        <v>30</v>
      </c>
      <c r="D265" s="72"/>
      <c r="E265" s="73"/>
      <c r="F265" s="64">
        <f t="shared" ref="F265:F270" si="23">D265*E265</f>
        <v>0</v>
      </c>
    </row>
    <row r="266" spans="1:6" s="99" customFormat="1" x14ac:dyDescent="0.25">
      <c r="A266" s="93"/>
      <c r="B266" s="32" t="s">
        <v>259</v>
      </c>
      <c r="C266" s="72" t="s">
        <v>30</v>
      </c>
      <c r="D266" s="72"/>
      <c r="E266" s="73"/>
      <c r="F266" s="64">
        <f t="shared" si="23"/>
        <v>0</v>
      </c>
    </row>
    <row r="267" spans="1:6" s="99" customFormat="1" x14ac:dyDescent="0.25">
      <c r="A267" s="93"/>
      <c r="B267" s="32" t="s">
        <v>260</v>
      </c>
      <c r="C267" s="72" t="s">
        <v>30</v>
      </c>
      <c r="D267" s="72"/>
      <c r="E267" s="73"/>
      <c r="F267" s="64">
        <f t="shared" si="23"/>
        <v>0</v>
      </c>
    </row>
    <row r="268" spans="1:6" s="99" customFormat="1" x14ac:dyDescent="0.25">
      <c r="A268" s="93"/>
      <c r="B268" s="104" t="s">
        <v>261</v>
      </c>
      <c r="C268" s="72" t="s">
        <v>30</v>
      </c>
      <c r="D268" s="72"/>
      <c r="E268" s="73"/>
      <c r="F268" s="64">
        <f t="shared" si="23"/>
        <v>0</v>
      </c>
    </row>
    <row r="269" spans="1:6" s="99" customFormat="1" x14ac:dyDescent="0.25">
      <c r="A269" s="93"/>
      <c r="B269" s="104" t="s">
        <v>262</v>
      </c>
      <c r="C269" s="72" t="s">
        <v>30</v>
      </c>
      <c r="D269" s="72"/>
      <c r="E269" s="73"/>
      <c r="F269" s="64">
        <f t="shared" si="23"/>
        <v>0</v>
      </c>
    </row>
    <row r="270" spans="1:6" s="99" customFormat="1" x14ac:dyDescent="0.25">
      <c r="A270" s="93"/>
      <c r="B270" s="104" t="s">
        <v>263</v>
      </c>
      <c r="C270" s="72" t="s">
        <v>30</v>
      </c>
      <c r="D270" s="72"/>
      <c r="E270" s="73"/>
      <c r="F270" s="64">
        <f t="shared" si="23"/>
        <v>0</v>
      </c>
    </row>
    <row r="271" spans="1:6" s="99" customFormat="1" x14ac:dyDescent="0.25">
      <c r="A271" s="93"/>
      <c r="B271" s="104"/>
      <c r="C271" s="72"/>
      <c r="D271" s="72"/>
      <c r="E271" s="73"/>
      <c r="F271" s="92"/>
    </row>
    <row r="272" spans="1:6" s="99" customFormat="1" x14ac:dyDescent="0.25">
      <c r="A272" s="93"/>
      <c r="B272" s="103" t="s">
        <v>265</v>
      </c>
      <c r="C272" s="72"/>
      <c r="D272" s="72"/>
      <c r="E272" s="73"/>
      <c r="F272" s="92"/>
    </row>
    <row r="273" spans="1:6" s="99" customFormat="1" x14ac:dyDescent="0.25">
      <c r="A273" s="93"/>
      <c r="B273" s="94" t="s">
        <v>258</v>
      </c>
      <c r="C273" s="72" t="s">
        <v>30</v>
      </c>
      <c r="D273" s="72"/>
      <c r="E273" s="73"/>
      <c r="F273" s="64">
        <f t="shared" ref="F273:F278" si="24">D273*E273</f>
        <v>0</v>
      </c>
    </row>
    <row r="274" spans="1:6" s="99" customFormat="1" x14ac:dyDescent="0.25">
      <c r="A274" s="93"/>
      <c r="B274" s="32" t="s">
        <v>259</v>
      </c>
      <c r="C274" s="72" t="s">
        <v>30</v>
      </c>
      <c r="D274" s="72"/>
      <c r="E274" s="73"/>
      <c r="F274" s="64">
        <f t="shared" si="24"/>
        <v>0</v>
      </c>
    </row>
    <row r="275" spans="1:6" s="99" customFormat="1" x14ac:dyDescent="0.25">
      <c r="A275" s="93"/>
      <c r="B275" s="32" t="s">
        <v>260</v>
      </c>
      <c r="C275" s="72" t="s">
        <v>30</v>
      </c>
      <c r="D275" s="72"/>
      <c r="E275" s="73"/>
      <c r="F275" s="64">
        <f t="shared" si="24"/>
        <v>0</v>
      </c>
    </row>
    <row r="276" spans="1:6" s="99" customFormat="1" x14ac:dyDescent="0.25">
      <c r="A276" s="93"/>
      <c r="B276" s="104" t="s">
        <v>261</v>
      </c>
      <c r="C276" s="72" t="s">
        <v>30</v>
      </c>
      <c r="D276" s="72"/>
      <c r="E276" s="73"/>
      <c r="F276" s="64">
        <f t="shared" si="24"/>
        <v>0</v>
      </c>
    </row>
    <row r="277" spans="1:6" s="99" customFormat="1" x14ac:dyDescent="0.25">
      <c r="A277" s="93"/>
      <c r="B277" s="104" t="s">
        <v>262</v>
      </c>
      <c r="C277" s="72" t="s">
        <v>30</v>
      </c>
      <c r="D277" s="72"/>
      <c r="E277" s="73"/>
      <c r="F277" s="64">
        <f t="shared" si="24"/>
        <v>0</v>
      </c>
    </row>
    <row r="278" spans="1:6" s="99" customFormat="1" x14ac:dyDescent="0.25">
      <c r="A278" s="93"/>
      <c r="B278" s="104" t="s">
        <v>263</v>
      </c>
      <c r="C278" s="72" t="s">
        <v>30</v>
      </c>
      <c r="D278" s="72"/>
      <c r="E278" s="73"/>
      <c r="F278" s="64">
        <f t="shared" si="24"/>
        <v>0</v>
      </c>
    </row>
    <row r="279" spans="1:6" s="99" customFormat="1" x14ac:dyDescent="0.25">
      <c r="A279" s="93"/>
      <c r="B279" s="104"/>
      <c r="C279" s="72"/>
      <c r="D279" s="72"/>
      <c r="E279" s="73"/>
      <c r="F279" s="92"/>
    </row>
    <row r="280" spans="1:6" s="99" customFormat="1" x14ac:dyDescent="0.25">
      <c r="A280" s="93"/>
      <c r="B280" s="103" t="s">
        <v>266</v>
      </c>
      <c r="C280" s="72"/>
      <c r="D280" s="72"/>
      <c r="E280" s="73"/>
      <c r="F280" s="92"/>
    </row>
    <row r="281" spans="1:6" s="99" customFormat="1" x14ac:dyDescent="0.25">
      <c r="A281" s="93"/>
      <c r="B281" s="94" t="s">
        <v>258</v>
      </c>
      <c r="C281" s="72" t="s">
        <v>30</v>
      </c>
      <c r="D281" s="72"/>
      <c r="E281" s="73"/>
      <c r="F281" s="64">
        <f t="shared" ref="F281:F286" si="25">D281*E281</f>
        <v>0</v>
      </c>
    </row>
    <row r="282" spans="1:6" s="99" customFormat="1" x14ac:dyDescent="0.25">
      <c r="A282" s="93"/>
      <c r="B282" s="32" t="s">
        <v>259</v>
      </c>
      <c r="C282" s="72" t="s">
        <v>30</v>
      </c>
      <c r="D282" s="72"/>
      <c r="E282" s="73"/>
      <c r="F282" s="64">
        <f t="shared" si="25"/>
        <v>0</v>
      </c>
    </row>
    <row r="283" spans="1:6" s="99" customFormat="1" x14ac:dyDescent="0.25">
      <c r="A283" s="93"/>
      <c r="B283" s="32" t="s">
        <v>260</v>
      </c>
      <c r="C283" s="72" t="s">
        <v>30</v>
      </c>
      <c r="D283" s="72"/>
      <c r="E283" s="73"/>
      <c r="F283" s="64">
        <f t="shared" si="25"/>
        <v>0</v>
      </c>
    </row>
    <row r="284" spans="1:6" s="99" customFormat="1" x14ac:dyDescent="0.25">
      <c r="A284" s="93"/>
      <c r="B284" s="104" t="s">
        <v>261</v>
      </c>
      <c r="C284" s="72" t="s">
        <v>30</v>
      </c>
      <c r="D284" s="72"/>
      <c r="E284" s="73"/>
      <c r="F284" s="64">
        <f t="shared" si="25"/>
        <v>0</v>
      </c>
    </row>
    <row r="285" spans="1:6" s="99" customFormat="1" x14ac:dyDescent="0.25">
      <c r="A285" s="93"/>
      <c r="B285" s="104" t="s">
        <v>262</v>
      </c>
      <c r="C285" s="72" t="s">
        <v>30</v>
      </c>
      <c r="D285" s="72"/>
      <c r="E285" s="73"/>
      <c r="F285" s="64">
        <f t="shared" si="25"/>
        <v>0</v>
      </c>
    </row>
    <row r="286" spans="1:6" s="99" customFormat="1" x14ac:dyDescent="0.25">
      <c r="A286" s="93"/>
      <c r="B286" s="104" t="s">
        <v>263</v>
      </c>
      <c r="C286" s="72" t="s">
        <v>30</v>
      </c>
      <c r="D286" s="72"/>
      <c r="E286" s="73"/>
      <c r="F286" s="64">
        <f t="shared" si="25"/>
        <v>0</v>
      </c>
    </row>
    <row r="287" spans="1:6" s="99" customFormat="1" x14ac:dyDescent="0.25">
      <c r="A287" s="93"/>
      <c r="B287" s="104"/>
      <c r="C287" s="72"/>
      <c r="D287" s="72"/>
      <c r="E287" s="73"/>
      <c r="F287" s="92"/>
    </row>
    <row r="288" spans="1:6" s="99" customFormat="1" x14ac:dyDescent="0.25">
      <c r="A288" s="93"/>
      <c r="B288" s="103" t="s">
        <v>267</v>
      </c>
      <c r="C288" s="72"/>
      <c r="D288" s="72"/>
      <c r="E288" s="73"/>
      <c r="F288" s="92"/>
    </row>
    <row r="289" spans="1:6" s="99" customFormat="1" x14ac:dyDescent="0.25">
      <c r="A289" s="93"/>
      <c r="B289" s="94" t="s">
        <v>258</v>
      </c>
      <c r="C289" s="72" t="s">
        <v>30</v>
      </c>
      <c r="D289" s="72"/>
      <c r="E289" s="73"/>
      <c r="F289" s="64">
        <f t="shared" ref="F289:F294" si="26">D289*E289</f>
        <v>0</v>
      </c>
    </row>
    <row r="290" spans="1:6" s="99" customFormat="1" x14ac:dyDescent="0.25">
      <c r="A290" s="93"/>
      <c r="B290" s="32" t="s">
        <v>259</v>
      </c>
      <c r="C290" s="72" t="s">
        <v>30</v>
      </c>
      <c r="D290" s="72"/>
      <c r="E290" s="73"/>
      <c r="F290" s="64">
        <f t="shared" si="26"/>
        <v>0</v>
      </c>
    </row>
    <row r="291" spans="1:6" s="99" customFormat="1" x14ac:dyDescent="0.25">
      <c r="A291" s="93"/>
      <c r="B291" s="32" t="s">
        <v>260</v>
      </c>
      <c r="C291" s="72" t="s">
        <v>30</v>
      </c>
      <c r="D291" s="72"/>
      <c r="E291" s="73"/>
      <c r="F291" s="64">
        <f t="shared" si="26"/>
        <v>0</v>
      </c>
    </row>
    <row r="292" spans="1:6" s="99" customFormat="1" x14ac:dyDescent="0.25">
      <c r="A292" s="93"/>
      <c r="B292" s="104" t="s">
        <v>261</v>
      </c>
      <c r="C292" s="72" t="s">
        <v>30</v>
      </c>
      <c r="D292" s="72"/>
      <c r="E292" s="73"/>
      <c r="F292" s="64">
        <f t="shared" si="26"/>
        <v>0</v>
      </c>
    </row>
    <row r="293" spans="1:6" s="99" customFormat="1" x14ac:dyDescent="0.25">
      <c r="A293" s="93"/>
      <c r="B293" s="104" t="s">
        <v>262</v>
      </c>
      <c r="C293" s="72" t="s">
        <v>30</v>
      </c>
      <c r="D293" s="72"/>
      <c r="E293" s="73"/>
      <c r="F293" s="64">
        <f t="shared" si="26"/>
        <v>0</v>
      </c>
    </row>
    <row r="294" spans="1:6" s="99" customFormat="1" x14ac:dyDescent="0.25">
      <c r="A294" s="93"/>
      <c r="B294" s="104" t="s">
        <v>263</v>
      </c>
      <c r="C294" s="72" t="s">
        <v>30</v>
      </c>
      <c r="D294" s="72"/>
      <c r="E294" s="73"/>
      <c r="F294" s="64">
        <f t="shared" si="26"/>
        <v>0</v>
      </c>
    </row>
    <row r="295" spans="1:6" s="99" customFormat="1" x14ac:dyDescent="0.25">
      <c r="A295" s="93"/>
      <c r="B295" s="104"/>
      <c r="C295" s="72"/>
      <c r="D295" s="72"/>
      <c r="E295" s="73"/>
      <c r="F295" s="92"/>
    </row>
    <row r="296" spans="1:6" s="99" customFormat="1" x14ac:dyDescent="0.25">
      <c r="A296" s="93"/>
      <c r="B296" s="103" t="s">
        <v>267</v>
      </c>
      <c r="C296" s="72"/>
      <c r="D296" s="72"/>
      <c r="E296" s="73"/>
      <c r="F296" s="92"/>
    </row>
    <row r="297" spans="1:6" s="99" customFormat="1" x14ac:dyDescent="0.25">
      <c r="A297" s="93"/>
      <c r="B297" s="94" t="s">
        <v>258</v>
      </c>
      <c r="C297" s="72" t="s">
        <v>30</v>
      </c>
      <c r="D297" s="72"/>
      <c r="E297" s="73"/>
      <c r="F297" s="64">
        <f t="shared" ref="F297:F302" si="27">D297*E297</f>
        <v>0</v>
      </c>
    </row>
    <row r="298" spans="1:6" s="99" customFormat="1" x14ac:dyDescent="0.25">
      <c r="A298" s="93"/>
      <c r="B298" s="32" t="s">
        <v>259</v>
      </c>
      <c r="C298" s="72" t="s">
        <v>30</v>
      </c>
      <c r="D298" s="72"/>
      <c r="E298" s="73"/>
      <c r="F298" s="64">
        <f t="shared" si="27"/>
        <v>0</v>
      </c>
    </row>
    <row r="299" spans="1:6" s="99" customFormat="1" x14ac:dyDescent="0.25">
      <c r="A299" s="93"/>
      <c r="B299" s="32" t="s">
        <v>260</v>
      </c>
      <c r="C299" s="72" t="s">
        <v>30</v>
      </c>
      <c r="D299" s="72"/>
      <c r="E299" s="73"/>
      <c r="F299" s="64">
        <f t="shared" si="27"/>
        <v>0</v>
      </c>
    </row>
    <row r="300" spans="1:6" s="99" customFormat="1" x14ac:dyDescent="0.25">
      <c r="A300" s="93"/>
      <c r="B300" s="104" t="s">
        <v>261</v>
      </c>
      <c r="C300" s="72" t="s">
        <v>30</v>
      </c>
      <c r="D300" s="72"/>
      <c r="E300" s="73"/>
      <c r="F300" s="64">
        <f t="shared" si="27"/>
        <v>0</v>
      </c>
    </row>
    <row r="301" spans="1:6" s="99" customFormat="1" x14ac:dyDescent="0.25">
      <c r="A301" s="93"/>
      <c r="B301" s="104" t="s">
        <v>262</v>
      </c>
      <c r="C301" s="72" t="s">
        <v>30</v>
      </c>
      <c r="D301" s="72"/>
      <c r="E301" s="73"/>
      <c r="F301" s="64">
        <f t="shared" si="27"/>
        <v>0</v>
      </c>
    </row>
    <row r="302" spans="1:6" s="99" customFormat="1" x14ac:dyDescent="0.25">
      <c r="A302" s="93"/>
      <c r="B302" s="104" t="s">
        <v>263</v>
      </c>
      <c r="C302" s="72" t="s">
        <v>30</v>
      </c>
      <c r="D302" s="72"/>
      <c r="E302" s="73"/>
      <c r="F302" s="64">
        <f t="shared" si="27"/>
        <v>0</v>
      </c>
    </row>
    <row r="303" spans="1:6" s="99" customFormat="1" x14ac:dyDescent="0.25">
      <c r="A303" s="93"/>
      <c r="B303" s="104"/>
      <c r="C303" s="72"/>
      <c r="D303" s="72"/>
      <c r="E303" s="73"/>
      <c r="F303" s="92"/>
    </row>
    <row r="304" spans="1:6" s="99" customFormat="1" x14ac:dyDescent="0.25">
      <c r="A304" s="93"/>
      <c r="B304" s="103" t="s">
        <v>268</v>
      </c>
      <c r="C304" s="72"/>
      <c r="D304" s="72"/>
      <c r="E304" s="73"/>
      <c r="F304" s="92"/>
    </row>
    <row r="305" spans="1:6" s="99" customFormat="1" x14ac:dyDescent="0.25">
      <c r="A305" s="93"/>
      <c r="B305" s="94" t="s">
        <v>258</v>
      </c>
      <c r="C305" s="72" t="s">
        <v>30</v>
      </c>
      <c r="D305" s="72"/>
      <c r="E305" s="73"/>
      <c r="F305" s="64">
        <f t="shared" ref="F305:F310" si="28">D305*E305</f>
        <v>0</v>
      </c>
    </row>
    <row r="306" spans="1:6" s="99" customFormat="1" x14ac:dyDescent="0.25">
      <c r="A306" s="93"/>
      <c r="B306" s="32" t="s">
        <v>259</v>
      </c>
      <c r="C306" s="72" t="s">
        <v>30</v>
      </c>
      <c r="D306" s="72"/>
      <c r="E306" s="73"/>
      <c r="F306" s="64">
        <f t="shared" si="28"/>
        <v>0</v>
      </c>
    </row>
    <row r="307" spans="1:6" s="99" customFormat="1" x14ac:dyDescent="0.25">
      <c r="A307" s="93"/>
      <c r="B307" s="32" t="s">
        <v>260</v>
      </c>
      <c r="C307" s="72" t="s">
        <v>30</v>
      </c>
      <c r="D307" s="72"/>
      <c r="E307" s="73"/>
      <c r="F307" s="64">
        <f t="shared" si="28"/>
        <v>0</v>
      </c>
    </row>
    <row r="308" spans="1:6" s="99" customFormat="1" x14ac:dyDescent="0.25">
      <c r="A308" s="93"/>
      <c r="B308" s="104" t="s">
        <v>261</v>
      </c>
      <c r="C308" s="72" t="s">
        <v>30</v>
      </c>
      <c r="D308" s="72"/>
      <c r="E308" s="73"/>
      <c r="F308" s="64">
        <f t="shared" si="28"/>
        <v>0</v>
      </c>
    </row>
    <row r="309" spans="1:6" s="99" customFormat="1" x14ac:dyDescent="0.25">
      <c r="A309" s="93"/>
      <c r="B309" s="104" t="s">
        <v>262</v>
      </c>
      <c r="C309" s="72" t="s">
        <v>30</v>
      </c>
      <c r="D309" s="72"/>
      <c r="E309" s="73"/>
      <c r="F309" s="64">
        <f t="shared" si="28"/>
        <v>0</v>
      </c>
    </row>
    <row r="310" spans="1:6" s="99" customFormat="1" x14ac:dyDescent="0.25">
      <c r="A310" s="93"/>
      <c r="B310" s="104" t="s">
        <v>263</v>
      </c>
      <c r="C310" s="72" t="s">
        <v>30</v>
      </c>
      <c r="D310" s="72"/>
      <c r="E310" s="73"/>
      <c r="F310" s="64">
        <f t="shared" si="28"/>
        <v>0</v>
      </c>
    </row>
    <row r="311" spans="1:6" s="99" customFormat="1" x14ac:dyDescent="0.25">
      <c r="A311" s="93"/>
      <c r="B311" s="94"/>
      <c r="C311" s="72"/>
      <c r="D311" s="72"/>
      <c r="E311" s="73"/>
      <c r="F311" s="92"/>
    </row>
    <row r="312" spans="1:6" s="99" customFormat="1" x14ac:dyDescent="0.25">
      <c r="A312" s="93"/>
      <c r="B312" s="100" t="s">
        <v>269</v>
      </c>
      <c r="C312" s="72"/>
      <c r="D312" s="72"/>
      <c r="E312" s="73"/>
      <c r="F312" s="92"/>
    </row>
    <row r="313" spans="1:6" s="99" customFormat="1" x14ac:dyDescent="0.25">
      <c r="A313" s="90"/>
      <c r="B313" s="94" t="s">
        <v>270</v>
      </c>
      <c r="C313" s="72" t="s">
        <v>30</v>
      </c>
      <c r="D313" s="72"/>
      <c r="E313" s="73"/>
      <c r="F313" s="64">
        <f t="shared" ref="F313" si="29">D313*E313</f>
        <v>0</v>
      </c>
    </row>
    <row r="314" spans="1:6" s="99" customFormat="1" x14ac:dyDescent="0.25">
      <c r="A314" s="90"/>
      <c r="B314" s="91"/>
      <c r="C314" s="72"/>
      <c r="D314" s="72"/>
      <c r="E314" s="76"/>
      <c r="F314" s="92"/>
    </row>
    <row r="315" spans="1:6" s="99" customFormat="1" ht="31.5" x14ac:dyDescent="0.25">
      <c r="A315" s="90" t="s">
        <v>271</v>
      </c>
      <c r="B315" s="91" t="s">
        <v>234</v>
      </c>
      <c r="C315" s="72" t="s">
        <v>29</v>
      </c>
      <c r="D315" s="72"/>
      <c r="E315" s="76"/>
      <c r="F315" s="64">
        <f t="shared" ref="F315" si="30">D315*E315</f>
        <v>0</v>
      </c>
    </row>
    <row r="316" spans="1:6" s="99" customFormat="1" x14ac:dyDescent="0.25">
      <c r="A316" s="90"/>
      <c r="B316" s="101"/>
      <c r="C316" s="72"/>
      <c r="D316" s="72"/>
      <c r="E316" s="73"/>
      <c r="F316" s="89"/>
    </row>
    <row r="317" spans="1:6" s="99" customFormat="1" x14ac:dyDescent="0.25">
      <c r="A317" s="95"/>
      <c r="B317" s="96" t="s">
        <v>272</v>
      </c>
      <c r="C317" s="72"/>
      <c r="D317" s="72"/>
      <c r="E317" s="97"/>
      <c r="F317" s="98">
        <f>SUM(F248:F316)</f>
        <v>0</v>
      </c>
    </row>
    <row r="318" spans="1:6" s="99" customFormat="1" ht="16.5" thickBot="1" x14ac:dyDescent="0.3">
      <c r="A318" s="95"/>
      <c r="B318" s="96"/>
      <c r="C318" s="72"/>
      <c r="D318" s="72"/>
      <c r="E318" s="97"/>
      <c r="F318" s="89"/>
    </row>
    <row r="319" spans="1:6" s="99" customFormat="1" ht="16.5" thickBot="1" x14ac:dyDescent="0.3">
      <c r="A319" s="95"/>
      <c r="B319" s="59" t="str">
        <f>CONCATENATE("Sous total ",B181)</f>
        <v>Sous total B - Accessibilité PMR</v>
      </c>
      <c r="C319" s="62"/>
      <c r="D319" s="62"/>
      <c r="E319" s="105"/>
      <c r="F319" s="106">
        <f>F317+F246+F226+F194</f>
        <v>0</v>
      </c>
    </row>
    <row r="320" spans="1:6" x14ac:dyDescent="0.25">
      <c r="A320" s="107"/>
      <c r="B320" s="108"/>
      <c r="C320" s="62"/>
      <c r="D320" s="62"/>
      <c r="E320" s="63"/>
      <c r="F320" s="109"/>
    </row>
    <row r="321" spans="1:6" x14ac:dyDescent="0.25">
      <c r="A321" s="110"/>
      <c r="B321" s="29" t="s">
        <v>31</v>
      </c>
      <c r="C321" s="62"/>
      <c r="D321" s="62"/>
      <c r="E321" s="105"/>
      <c r="F321" s="111">
        <f>F319+F179</f>
        <v>0</v>
      </c>
    </row>
    <row r="322" spans="1:6" x14ac:dyDescent="0.25">
      <c r="A322" s="110"/>
      <c r="B322" s="29" t="s">
        <v>32</v>
      </c>
      <c r="C322" s="62"/>
      <c r="D322" s="62"/>
      <c r="E322" s="63"/>
      <c r="F322" s="64">
        <f>F321*0.2</f>
        <v>0</v>
      </c>
    </row>
    <row r="323" spans="1:6" x14ac:dyDescent="0.25">
      <c r="A323" s="110"/>
      <c r="B323" s="29"/>
      <c r="C323" s="62"/>
      <c r="D323" s="62"/>
      <c r="E323" s="63"/>
      <c r="F323" s="64"/>
    </row>
    <row r="324" spans="1:6" x14ac:dyDescent="0.25">
      <c r="A324" s="110"/>
      <c r="B324" s="29" t="s">
        <v>33</v>
      </c>
      <c r="C324" s="62"/>
      <c r="D324" s="62"/>
      <c r="E324" s="105"/>
      <c r="F324" s="111">
        <f>F322+F321</f>
        <v>0</v>
      </c>
    </row>
    <row r="325" spans="1:6" x14ac:dyDescent="0.25">
      <c r="A325" s="110"/>
      <c r="B325" s="29"/>
      <c r="C325" s="62"/>
      <c r="D325" s="62"/>
      <c r="E325" s="63"/>
      <c r="F325" s="112"/>
    </row>
  </sheetData>
  <mergeCells count="6">
    <mergeCell ref="F1:F2"/>
    <mergeCell ref="A1:A2"/>
    <mergeCell ref="B1:B2"/>
    <mergeCell ref="C1:C2"/>
    <mergeCell ref="D1:D2"/>
    <mergeCell ref="E1:E2"/>
  </mergeCells>
  <phoneticPr fontId="31" type="noConversion"/>
  <dataValidations count="1">
    <dataValidation type="list" allowBlank="1" showInputMessage="1" showErrorMessage="1" sqref="C52:C320" xr:uid="{AF16D3F8-2505-4CC8-ACAE-C43928082223}">
      <formula1>"ml,m²,m3,kg,u,Ens.,PM"</formula1>
    </dataValidation>
  </dataValidations>
  <printOptions horizontalCentered="1"/>
  <pageMargins left="0.25" right="0.25" top="0.75" bottom="0.75" header="0.3" footer="0.3"/>
  <pageSetup paperSize="9" scale="95" fitToHeight="0" orientation="portrait" horizontalDpi="1200" verticalDpi="1200" r:id="rId1"/>
  <headerFooter>
    <oddHeader>&amp;L&amp;"-,Gras"&amp;10&amp;K03+049 22-0996&amp;K538DD5
&amp;C&amp;"-,Gras"&amp;11&amp;K03+000Lot n°08 : Electricité CFO CFA&amp;K0070C0
&amp;KFF6600CITE JUDICIAIRE AU MANS&amp;R&amp;"-,Normal"&amp;10&amp;K538DD5Page &amp;P
&amp;"-,Gras"CDPGF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Lot 08</vt:lpstr>
      <vt:lpstr>'Lot 08'!Impression_des_titres</vt:lpstr>
      <vt:lpstr>'Lot 08'!Zone_d_impression</vt:lpstr>
      <vt:lpstr>Nota!Zone_d_impression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GABORIT Gabin</dc:creator>
  <cp:lastModifiedBy>GABORIT Gabin</cp:lastModifiedBy>
  <dcterms:created xsi:type="dcterms:W3CDTF">2025-06-18T15:12:25Z</dcterms:created>
  <dcterms:modified xsi:type="dcterms:W3CDTF">2025-09-09T08:12:07Z</dcterms:modified>
</cp:coreProperties>
</file>