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Documents Emilie\1 - Marchés\V - Prestation de débordement pour l’assistance des utilisateurs aux services numériques du groupement, en complément du guichet CARIINA - Copie - Copie\Besoins 2025 - 2029\Avis RMA\"/>
    </mc:Choice>
  </mc:AlternateContent>
  <bookViews>
    <workbookView xWindow="0" yWindow="0" windowWidth="20490" windowHeight="7530"/>
  </bookViews>
  <sheets>
    <sheet name="Bordereau des prix" sheetId="1" r:id="rId1"/>
    <sheet name="Détail quantitatif estimatif "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2" l="1"/>
  <c r="E14" i="2"/>
  <c r="E13" i="2"/>
  <c r="E12" i="2"/>
  <c r="E11" i="2"/>
  <c r="E10" i="2"/>
  <c r="E9" i="2"/>
  <c r="I9" i="2" s="1"/>
  <c r="K25" i="1" l="1"/>
  <c r="F15" i="2" s="1"/>
  <c r="K24" i="1"/>
  <c r="F14" i="2" s="1"/>
  <c r="G20" i="1" l="1"/>
  <c r="F13" i="2" s="1"/>
  <c r="K15" i="1"/>
  <c r="F10" i="2" s="1"/>
  <c r="K17" i="1"/>
  <c r="F12" i="2" s="1"/>
  <c r="J12" i="2"/>
  <c r="I12" i="2"/>
  <c r="I11" i="2"/>
  <c r="F21" i="1" l="1"/>
  <c r="I13" i="2" l="1"/>
  <c r="J13" i="2"/>
  <c r="I15" i="2" l="1"/>
  <c r="I14" i="2" l="1"/>
  <c r="J14" i="2" l="1"/>
  <c r="J15" i="2"/>
  <c r="K16" i="1" l="1"/>
  <c r="F11" i="2" s="1"/>
  <c r="J11" i="2" s="1"/>
  <c r="I12" i="1"/>
  <c r="F9" i="2" s="1"/>
  <c r="J9" i="2" s="1"/>
  <c r="C2" i="2"/>
  <c r="I10" i="2" l="1"/>
  <c r="J10" i="2"/>
  <c r="I17" i="2" l="1"/>
  <c r="J17" i="2"/>
</calcChain>
</file>

<file path=xl/sharedStrings.xml><?xml version="1.0" encoding="utf-8"?>
<sst xmlns="http://schemas.openxmlformats.org/spreadsheetml/2006/main" count="133" uniqueCount="64">
  <si>
    <t xml:space="preserve">Candidat : </t>
  </si>
  <si>
    <t xml:space="preserve">Mise à disposition d'un technicien support informatique </t>
  </si>
  <si>
    <t>Libellé</t>
  </si>
  <si>
    <t xml:space="preserve">Durée </t>
  </si>
  <si>
    <t>Lieu d'exercice</t>
  </si>
  <si>
    <t>Horaire</t>
  </si>
  <si>
    <t>Sur le site du titulaire</t>
  </si>
  <si>
    <t>Nombre de jour</t>
  </si>
  <si>
    <t>Tarif total HT</t>
  </si>
  <si>
    <t>Tarif total TTC</t>
  </si>
  <si>
    <t>semaine 8h30-18h</t>
  </si>
  <si>
    <t xml:space="preserve">Prix unitaire en € HT </t>
  </si>
  <si>
    <t xml:space="preserve">Prix unitaire en € TTC </t>
  </si>
  <si>
    <t>Prise en charge des ticket web en niveau 1</t>
  </si>
  <si>
    <t>UO_M1_1</t>
  </si>
  <si>
    <t>Tarif unitaire HT</t>
  </si>
  <si>
    <t>Tarif unitaire TTC</t>
  </si>
  <si>
    <t>UO_M2_1</t>
  </si>
  <si>
    <t>UO_M3_1</t>
  </si>
  <si>
    <t>UO_M3_3</t>
  </si>
  <si>
    <t>UO</t>
  </si>
  <si>
    <t>Mission 3 - PRISE EN CHARGE DES DEBORDEMENTS</t>
  </si>
  <si>
    <t>Défini à la commande</t>
  </si>
  <si>
    <t>Libéllé</t>
  </si>
  <si>
    <t>Localisation</t>
  </si>
  <si>
    <t xml:space="preserve">Montant total de la prestation    </t>
  </si>
  <si>
    <t>Délai de commande</t>
  </si>
  <si>
    <t>Tarif € HT</t>
  </si>
  <si>
    <t>Tarif € TTC</t>
  </si>
  <si>
    <t>Tarif jour €  HT</t>
  </si>
  <si>
    <t>Tarif jour € TTC</t>
  </si>
  <si>
    <t>Tarif total € HT</t>
  </si>
  <si>
    <t>Tarif total € TTC</t>
  </si>
  <si>
    <t>Unité</t>
  </si>
  <si>
    <t>Site du client</t>
  </si>
  <si>
    <t>Seuil maximum en pourcentage</t>
  </si>
  <si>
    <t xml:space="preserve">Candidat :  </t>
  </si>
  <si>
    <t xml:space="preserve">TAUX TVA </t>
  </si>
  <si>
    <t xml:space="preserve">Quantité estimative </t>
  </si>
  <si>
    <t xml:space="preserve">Le candidat remplira les cases bleues et jaunes du borderau des prix ci-dessous :
- Les cases bleues correspondent aux informations tarifaires ;
- Les cases jaunes correspondent aux modalités de la prestation et de la commande.
Le délai de commande s'entend comme le délai exigé par le titulaire entre la reception d'une commande et le début de la prestation. 
Le titulaire pourra accepter de réduire ce délai mais ne pourra le prolonger. </t>
  </si>
  <si>
    <t>1 semaine</t>
  </si>
  <si>
    <t>UO_M2_2</t>
  </si>
  <si>
    <t>UO_M2_3</t>
  </si>
  <si>
    <t>1  jour</t>
  </si>
  <si>
    <t>Mission 2 - MISE A DISPOSITION DE TECHNICIENS DEDIES DE SUPPORT INFORMATIQUE EN FRONT OFFICE</t>
  </si>
  <si>
    <t>Tranche</t>
  </si>
  <si>
    <t xml:space="preserve">1  semaine </t>
  </si>
  <si>
    <t>Nombre de tickets pris sur la période</t>
  </si>
  <si>
    <t>samedi 8h30-17h</t>
  </si>
  <si>
    <t>Mise à disposition d'un technicien support informatique - tickets de niveau 0 et niveau 1</t>
  </si>
  <si>
    <t>UO_M4_1</t>
  </si>
  <si>
    <t>Nombre d'appels pris sur la période</t>
  </si>
  <si>
    <t>UO_M4_2</t>
  </si>
  <si>
    <t>1  semaine</t>
  </si>
  <si>
    <t>Prise en charge des appels en débordement niveau 0 et 1</t>
  </si>
  <si>
    <t xml:space="preserve">4 semaines consécutives </t>
  </si>
  <si>
    <r>
      <t xml:space="preserve">Le détail quantitatif estimatif (DQE) ci-dessous est une projection non contractuelle des besoins du groupement </t>
    </r>
    <r>
      <rPr>
        <b/>
        <sz val="10"/>
        <color rgb="FFFF0000"/>
        <rFont val="Marianne"/>
      </rPr>
      <t>pour la première année d'exécution du marché.</t>
    </r>
    <r>
      <rPr>
        <b/>
        <sz val="10"/>
        <color theme="1"/>
        <rFont val="Marianne"/>
      </rPr>
      <t xml:space="preserve">
</t>
    </r>
    <r>
      <rPr>
        <sz val="10"/>
        <color theme="1"/>
        <rFont val="Marianne"/>
      </rPr>
      <t xml:space="preserve">
Les informations tarifaires des colones F et G sont remplies automatiquement à partir du borderau des prix. Le candidat ne doit oas apporter des modifications à cette page.</t>
    </r>
  </si>
  <si>
    <t>4 semaines consécutives</t>
  </si>
  <si>
    <t>Mise à disposition d'un technicien support informatique pour la prise d'appels de niveau 0 et niveau 1</t>
  </si>
  <si>
    <t>par appel</t>
  </si>
  <si>
    <t>par jour</t>
  </si>
  <si>
    <t>par semaine</t>
  </si>
  <si>
    <t>Mission 1 -  MISE A DISPOSITION DE TECHNICIENS DEDIES DE SUPPORT INFORMATIQUE EN REGIE</t>
  </si>
  <si>
    <r>
      <t>Mission 4 - MISE A DISPOSITION DE TECHNICIENS</t>
    </r>
    <r>
      <rPr>
        <b/>
        <sz val="14"/>
        <rFont val="Marianne"/>
      </rPr>
      <t xml:space="preserve"> DEDIES POUR LA PRISE D'APPELS</t>
    </r>
    <r>
      <rPr>
        <b/>
        <sz val="14"/>
        <color theme="1"/>
        <rFont val="Marianne"/>
      </rPr>
      <t xml:space="preserve"> POUR CAMPAGNE PONCTUELLE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</si>
</sst>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4">
    <font>
      <sz val="11"/>
      <color theme="1"/>
      <name val="Calibri"/>
      <family val="2"/>
      <scheme val="minor"/>
    </font>
    <font>
      <sz val="11"/>
      <color theme="1"/>
      <name val="Calibri"/>
      <family val="2"/>
      <scheme val="minor"/>
    </font>
    <font>
      <sz val="10"/>
      <name val="Arial"/>
      <family val="2"/>
    </font>
    <font>
      <sz val="10"/>
      <name val="Helv"/>
      <charset val="204"/>
    </font>
    <font>
      <sz val="10"/>
      <color theme="1"/>
      <name val="Marianne"/>
    </font>
    <font>
      <b/>
      <sz val="10"/>
      <color theme="1"/>
      <name val="Marianne"/>
    </font>
    <font>
      <sz val="14"/>
      <color theme="1"/>
      <name val="Marianne"/>
    </font>
    <font>
      <b/>
      <sz val="14"/>
      <color theme="1"/>
      <name val="Marianne"/>
    </font>
    <font>
      <i/>
      <sz val="16"/>
      <color rgb="FFFF0000"/>
      <name val="Marianne"/>
    </font>
    <font>
      <sz val="10"/>
      <color theme="1"/>
      <name val="Marianne"/>
      <family val="3"/>
    </font>
    <font>
      <sz val="14"/>
      <color theme="1"/>
      <name val="Marianne"/>
      <family val="3"/>
    </font>
    <font>
      <b/>
      <sz val="10"/>
      <color rgb="FFFF0000"/>
      <name val="Marianne"/>
    </font>
    <font>
      <b/>
      <sz val="14"/>
      <color theme="1"/>
      <name val="Marianne"/>
      <family val="3"/>
    </font>
    <font>
      <b/>
      <sz val="14"/>
      <name val="Marianne"/>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s>
  <borders count="3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
    <xf numFmtId="0" fontId="0" fillId="0" borderId="0"/>
    <xf numFmtId="0" fontId="2" fillId="0" borderId="0"/>
    <xf numFmtId="44" fontId="3" fillId="0" borderId="0" applyFont="0" applyFill="0" applyBorder="0" applyAlignment="0" applyProtection="0"/>
    <xf numFmtId="0" fontId="2" fillId="0" borderId="0"/>
    <xf numFmtId="0" fontId="1" fillId="0" borderId="0"/>
    <xf numFmtId="44" fontId="1" fillId="0" borderId="0" applyFont="0" applyFill="0" applyBorder="0" applyAlignment="0" applyProtection="0"/>
  </cellStyleXfs>
  <cellXfs count="130">
    <xf numFmtId="0" fontId="0" fillId="0" borderId="0" xfId="0"/>
    <xf numFmtId="0" fontId="4" fillId="3" borderId="0" xfId="0" applyFont="1" applyFill="1"/>
    <xf numFmtId="0" fontId="4" fillId="3" borderId="0" xfId="0" applyFont="1" applyFill="1" applyAlignment="1">
      <alignment horizontal="center" vertical="center" wrapText="1"/>
    </xf>
    <xf numFmtId="0" fontId="4" fillId="3" borderId="0" xfId="0" applyFont="1" applyFill="1" applyBorder="1" applyAlignment="1">
      <alignment horizontal="center" vertical="center" wrapText="1"/>
    </xf>
    <xf numFmtId="0" fontId="4" fillId="3"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0" xfId="0" applyFont="1" applyFill="1" applyAlignment="1">
      <alignment horizontal="center" vertical="center"/>
    </xf>
    <xf numFmtId="0" fontId="4" fillId="5" borderId="4"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9" xfId="0" applyFont="1" applyFill="1" applyBorder="1" applyAlignment="1">
      <alignment horizontal="center" vertical="center" wrapText="1"/>
    </xf>
    <xf numFmtId="44" fontId="4" fillId="3" borderId="0" xfId="5" applyFont="1" applyFill="1" applyAlignment="1">
      <alignment horizontal="center" vertical="center" wrapText="1"/>
    </xf>
    <xf numFmtId="44" fontId="5" fillId="3" borderId="1" xfId="5" applyFont="1" applyFill="1" applyBorder="1" applyAlignment="1">
      <alignment horizontal="center" vertical="center" wrapText="1"/>
    </xf>
    <xf numFmtId="44" fontId="5" fillId="3" borderId="2" xfId="5"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0"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16"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6" fillId="4" borderId="26" xfId="0" applyFont="1" applyFill="1" applyBorder="1" applyAlignment="1">
      <alignment horizontal="center" vertical="center" wrapText="1"/>
    </xf>
    <xf numFmtId="9" fontId="6" fillId="4" borderId="26" xfId="0" applyNumberFormat="1" applyFont="1" applyFill="1" applyBorder="1" applyAlignment="1">
      <alignment horizontal="center" vertical="center" wrapText="1"/>
    </xf>
    <xf numFmtId="0" fontId="7" fillId="3" borderId="17"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5" fillId="3" borderId="1" xfId="0" applyFont="1" applyFill="1" applyBorder="1" applyAlignment="1">
      <alignment vertical="center" wrapText="1"/>
    </xf>
    <xf numFmtId="0" fontId="7" fillId="3" borderId="1" xfId="0" applyFont="1" applyFill="1" applyBorder="1" applyAlignment="1">
      <alignment horizontal="right" vertical="center" wrapText="1"/>
    </xf>
    <xf numFmtId="10" fontId="7" fillId="4" borderId="18" xfId="0" applyNumberFormat="1" applyFont="1" applyFill="1" applyBorder="1" applyAlignment="1">
      <alignment horizontal="center" vertical="center" wrapText="1"/>
    </xf>
    <xf numFmtId="0" fontId="7" fillId="4" borderId="2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44" fontId="4" fillId="0" borderId="4" xfId="5" applyFont="1" applyFill="1" applyBorder="1" applyAlignment="1">
      <alignment horizontal="center" vertical="center" wrapText="1"/>
    </xf>
    <xf numFmtId="44" fontId="4" fillId="0" borderId="5" xfId="5" applyFont="1" applyFill="1" applyBorder="1" applyAlignment="1">
      <alignment horizontal="center" vertical="center" wrapText="1"/>
    </xf>
    <xf numFmtId="44" fontId="4" fillId="0" borderId="0" xfId="5" applyFont="1" applyFill="1" applyBorder="1" applyAlignment="1">
      <alignment horizontal="center" vertical="center" wrapText="1"/>
    </xf>
    <xf numFmtId="44" fontId="4" fillId="0" borderId="7" xfId="5" applyFont="1" applyFill="1" applyBorder="1" applyAlignment="1">
      <alignment horizontal="center" vertical="center" wrapText="1"/>
    </xf>
    <xf numFmtId="44" fontId="4" fillId="0" borderId="9" xfId="5" applyFont="1" applyFill="1" applyBorder="1" applyAlignment="1">
      <alignment horizontal="center" vertical="center" wrapText="1"/>
    </xf>
    <xf numFmtId="44" fontId="4" fillId="0" borderId="10" xfId="5"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44" fontId="7" fillId="2" borderId="19" xfId="5" applyFont="1" applyFill="1" applyBorder="1" applyAlignment="1">
      <alignment horizontal="center" vertical="center" wrapText="1"/>
    </xf>
    <xf numFmtId="0" fontId="7" fillId="2" borderId="17" xfId="0" applyFont="1" applyFill="1" applyBorder="1" applyAlignment="1">
      <alignment horizontal="center" vertical="center" wrapText="1"/>
    </xf>
    <xf numFmtId="44" fontId="7" fillId="2" borderId="17" xfId="5"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44" fontId="6" fillId="3" borderId="17" xfId="5" applyFont="1" applyFill="1" applyBorder="1" applyAlignment="1">
      <alignment horizontal="center" vertical="center" wrapText="1"/>
    </xf>
    <xf numFmtId="44" fontId="6" fillId="0" borderId="17" xfId="5" applyFont="1" applyFill="1" applyBorder="1" applyAlignment="1">
      <alignment horizontal="center" vertical="center" wrapText="1"/>
    </xf>
    <xf numFmtId="44" fontId="6" fillId="0" borderId="18" xfId="5" applyFont="1" applyFill="1" applyBorder="1" applyAlignment="1">
      <alignment horizontal="center" vertical="center" wrapText="1"/>
    </xf>
    <xf numFmtId="44" fontId="7" fillId="2" borderId="26" xfId="5" applyFont="1" applyFill="1" applyBorder="1" applyAlignment="1">
      <alignment horizontal="center" vertical="center" wrapText="1"/>
    </xf>
    <xf numFmtId="0" fontId="6" fillId="4" borderId="19" xfId="0" applyFont="1" applyFill="1" applyBorder="1" applyAlignment="1">
      <alignment horizontal="center" vertical="center" wrapText="1"/>
    </xf>
    <xf numFmtId="9" fontId="6" fillId="4" borderId="19" xfId="0" applyNumberFormat="1" applyFont="1" applyFill="1" applyBorder="1" applyAlignment="1">
      <alignment horizontal="center" vertical="center" wrapText="1"/>
    </xf>
    <xf numFmtId="0" fontId="7" fillId="4" borderId="19" xfId="0" applyFont="1" applyFill="1" applyBorder="1" applyAlignment="1">
      <alignment horizontal="center" vertical="center" wrapText="1"/>
    </xf>
    <xf numFmtId="0" fontId="6" fillId="0" borderId="23" xfId="0" applyFont="1" applyFill="1" applyBorder="1" applyAlignment="1">
      <alignment horizontal="center" vertical="center" wrapText="1"/>
    </xf>
    <xf numFmtId="44" fontId="6" fillId="0" borderId="24" xfId="5"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44" fontId="7" fillId="2" borderId="29" xfId="5" applyFont="1" applyFill="1" applyBorder="1" applyAlignment="1">
      <alignment horizontal="center" vertical="center" wrapText="1"/>
    </xf>
    <xf numFmtId="44" fontId="6" fillId="3" borderId="30" xfId="5" applyFont="1" applyFill="1" applyBorder="1" applyAlignment="1">
      <alignment horizontal="center" vertical="center" wrapText="1"/>
    </xf>
    <xf numFmtId="44" fontId="6" fillId="0" borderId="27" xfId="5"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32" xfId="0" applyFont="1" applyFill="1" applyBorder="1" applyAlignment="1">
      <alignment horizontal="center" vertical="center" wrapText="1"/>
    </xf>
    <xf numFmtId="0" fontId="6" fillId="4" borderId="32" xfId="0" applyFont="1" applyFill="1" applyBorder="1" applyAlignment="1">
      <alignment horizontal="center" vertical="center" wrapText="1"/>
    </xf>
    <xf numFmtId="44" fontId="7" fillId="2" borderId="32" xfId="5" applyFont="1" applyFill="1" applyBorder="1" applyAlignment="1">
      <alignment horizontal="center" vertical="center" wrapText="1"/>
    </xf>
    <xf numFmtId="44" fontId="6" fillId="3" borderId="33" xfId="5" applyFont="1" applyFill="1" applyBorder="1" applyAlignment="1">
      <alignment horizontal="center" vertical="center" wrapText="1"/>
    </xf>
    <xf numFmtId="0" fontId="7" fillId="3" borderId="21"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12"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5" fillId="3" borderId="0" xfId="0" applyFont="1" applyFill="1" applyAlignment="1">
      <alignment horizontal="right" vertical="center"/>
    </xf>
    <xf numFmtId="0" fontId="5" fillId="3" borderId="7" xfId="0" applyFont="1" applyFill="1" applyBorder="1" applyAlignment="1">
      <alignment horizontal="right" vertical="center"/>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cellXfs>
  <cellStyles count="6">
    <cellStyle name="Euro" xfId="2"/>
    <cellStyle name="Monétaire" xfId="5" builtinId="4"/>
    <cellStyle name="Normal" xfId="0" builtinId="0"/>
    <cellStyle name="Normal 2" xfId="3"/>
    <cellStyle name="Normal 3"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tabSelected="1" zoomScale="55" zoomScaleNormal="55" workbookViewId="0">
      <selection activeCell="L19" sqref="L19"/>
    </sheetView>
  </sheetViews>
  <sheetFormatPr baseColWidth="10" defaultColWidth="11.5703125" defaultRowHeight="18.600000000000001" customHeight="1"/>
  <cols>
    <col min="1" max="1" width="17" style="19" bestFit="1" customWidth="1"/>
    <col min="2" max="2" width="42" style="19" customWidth="1"/>
    <col min="3" max="3" width="38" style="19" bestFit="1" customWidth="1"/>
    <col min="4" max="4" width="37.85546875" style="19" bestFit="1" customWidth="1"/>
    <col min="5" max="5" width="26.140625" style="19" customWidth="1"/>
    <col min="6" max="6" width="28" style="19" customWidth="1"/>
    <col min="7" max="7" width="24.28515625" style="19" bestFit="1" customWidth="1"/>
    <col min="8" max="8" width="21.7109375" style="19" customWidth="1"/>
    <col min="9" max="9" width="21.28515625" style="19" customWidth="1"/>
    <col min="10" max="10" width="20.140625" style="19" customWidth="1"/>
    <col min="11" max="11" width="19.42578125" style="19" customWidth="1"/>
    <col min="12" max="12" width="20.140625" style="19" customWidth="1"/>
    <col min="13" max="16384" width="11.5703125" style="19"/>
  </cols>
  <sheetData>
    <row r="1" spans="1:12" ht="18.600000000000001" customHeight="1" thickBot="1"/>
    <row r="2" spans="1:12" ht="45" customHeight="1" thickBot="1">
      <c r="B2" s="33" t="s">
        <v>36</v>
      </c>
      <c r="C2" s="95"/>
      <c r="D2" s="95"/>
      <c r="E2" s="96"/>
      <c r="F2" s="20"/>
      <c r="G2" s="20"/>
      <c r="H2" s="20"/>
      <c r="I2" s="20"/>
      <c r="J2" s="20"/>
      <c r="K2" s="20"/>
      <c r="L2" s="20"/>
    </row>
    <row r="3" spans="1:12" ht="18.600000000000001" customHeight="1" thickBot="1">
      <c r="B3" s="21"/>
      <c r="C3" s="21"/>
      <c r="D3" s="21"/>
      <c r="E3" s="21"/>
      <c r="F3" s="20"/>
      <c r="G3" s="20"/>
      <c r="H3" s="20"/>
      <c r="I3" s="20"/>
      <c r="J3" s="20"/>
      <c r="K3" s="20"/>
      <c r="L3" s="20"/>
    </row>
    <row r="4" spans="1:12" s="20" customFormat="1" ht="18" customHeight="1">
      <c r="B4" s="97" t="s">
        <v>39</v>
      </c>
      <c r="C4" s="98"/>
      <c r="D4" s="98"/>
      <c r="E4" s="98"/>
      <c r="F4" s="99"/>
    </row>
    <row r="5" spans="1:12" s="20" customFormat="1" ht="33.6" customHeight="1">
      <c r="B5" s="100"/>
      <c r="C5" s="101"/>
      <c r="D5" s="101"/>
      <c r="E5" s="101"/>
      <c r="F5" s="102"/>
    </row>
    <row r="6" spans="1:12" s="20" customFormat="1" ht="115.5" customHeight="1" thickBot="1">
      <c r="B6" s="103"/>
      <c r="C6" s="104"/>
      <c r="D6" s="104"/>
      <c r="E6" s="104"/>
      <c r="F6" s="105"/>
      <c r="H6" s="110"/>
      <c r="I6" s="110"/>
      <c r="J6" s="110"/>
    </row>
    <row r="7" spans="1:12" s="20" customFormat="1" ht="34.5" customHeight="1" thickBot="1"/>
    <row r="8" spans="1:12" s="20" customFormat="1" ht="31.5" customHeight="1" thickBot="1">
      <c r="G8" s="22" t="s">
        <v>37</v>
      </c>
      <c r="H8" s="34"/>
    </row>
    <row r="9" spans="1:12" ht="18.600000000000001" customHeight="1" thickBot="1"/>
    <row r="10" spans="1:12" ht="22.5" thickBot="1">
      <c r="B10" s="111" t="s">
        <v>62</v>
      </c>
      <c r="C10" s="108"/>
      <c r="D10" s="108"/>
      <c r="E10" s="108"/>
      <c r="F10" s="108"/>
      <c r="G10" s="108"/>
      <c r="H10" s="108"/>
      <c r="I10" s="108"/>
      <c r="J10" s="108"/>
      <c r="K10" s="109"/>
      <c r="L10" s="23"/>
    </row>
    <row r="11" spans="1:12" ht="43.5" customHeight="1" thickBot="1">
      <c r="A11" s="24" t="s">
        <v>20</v>
      </c>
      <c r="B11" s="25" t="s">
        <v>2</v>
      </c>
      <c r="C11" s="25" t="s">
        <v>4</v>
      </c>
      <c r="D11" s="25" t="s">
        <v>5</v>
      </c>
      <c r="E11" s="25" t="s">
        <v>3</v>
      </c>
      <c r="F11" s="25" t="s">
        <v>7</v>
      </c>
      <c r="G11" s="26" t="s">
        <v>26</v>
      </c>
      <c r="H11" s="50" t="s">
        <v>29</v>
      </c>
      <c r="I11" s="24" t="s">
        <v>30</v>
      </c>
      <c r="J11" s="25" t="s">
        <v>31</v>
      </c>
      <c r="K11" s="27" t="s">
        <v>32</v>
      </c>
      <c r="L11" s="23"/>
    </row>
    <row r="12" spans="1:12" ht="51" customHeight="1" thickBot="1">
      <c r="A12" s="54" t="s">
        <v>14</v>
      </c>
      <c r="B12" s="55" t="s">
        <v>1</v>
      </c>
      <c r="C12" s="55" t="s">
        <v>34</v>
      </c>
      <c r="D12" s="55" t="s">
        <v>10</v>
      </c>
      <c r="E12" s="55" t="s">
        <v>40</v>
      </c>
      <c r="F12" s="31">
        <v>5</v>
      </c>
      <c r="G12" s="49"/>
      <c r="H12" s="53">
        <v>0</v>
      </c>
      <c r="I12" s="56">
        <f>H12+(H12*H$8)</f>
        <v>0</v>
      </c>
      <c r="J12" s="57" t="s">
        <v>22</v>
      </c>
      <c r="K12" s="58" t="s">
        <v>22</v>
      </c>
    </row>
    <row r="13" spans="1:12" ht="22.5" thickBot="1">
      <c r="B13" s="112" t="s">
        <v>44</v>
      </c>
      <c r="C13" s="113"/>
      <c r="D13" s="113"/>
      <c r="E13" s="113"/>
      <c r="F13" s="113"/>
      <c r="G13" s="113"/>
      <c r="H13" s="113"/>
      <c r="I13" s="113"/>
      <c r="J13" s="114"/>
      <c r="K13" s="23"/>
      <c r="L13" s="23"/>
    </row>
    <row r="14" spans="1:12" ht="65.25">
      <c r="A14" s="66" t="s">
        <v>20</v>
      </c>
      <c r="B14" s="90" t="s">
        <v>2</v>
      </c>
      <c r="C14" s="90"/>
      <c r="D14" s="72" t="s">
        <v>4</v>
      </c>
      <c r="E14" s="72" t="s">
        <v>5</v>
      </c>
      <c r="F14" s="72" t="s">
        <v>3</v>
      </c>
      <c r="G14" s="67" t="s">
        <v>47</v>
      </c>
      <c r="H14" s="67" t="s">
        <v>35</v>
      </c>
      <c r="I14" s="67" t="s">
        <v>26</v>
      </c>
      <c r="J14" s="68" t="s">
        <v>27</v>
      </c>
      <c r="K14" s="69" t="s">
        <v>28</v>
      </c>
      <c r="L14" s="23"/>
    </row>
    <row r="15" spans="1:12" ht="54" customHeight="1">
      <c r="A15" s="63" t="s">
        <v>17</v>
      </c>
      <c r="B15" s="92" t="s">
        <v>49</v>
      </c>
      <c r="C15" s="92"/>
      <c r="D15" s="73" t="s">
        <v>6</v>
      </c>
      <c r="E15" s="73" t="s">
        <v>10</v>
      </c>
      <c r="F15" s="73" t="s">
        <v>57</v>
      </c>
      <c r="G15" s="60"/>
      <c r="H15" s="61"/>
      <c r="I15" s="62"/>
      <c r="J15" s="51">
        <v>0</v>
      </c>
      <c r="K15" s="64">
        <f>J15+(J15*H$8)</f>
        <v>0</v>
      </c>
    </row>
    <row r="16" spans="1:12" ht="74.25" customHeight="1">
      <c r="A16" s="63" t="s">
        <v>41</v>
      </c>
      <c r="B16" s="92" t="s">
        <v>49</v>
      </c>
      <c r="C16" s="92"/>
      <c r="D16" s="73" t="s">
        <v>6</v>
      </c>
      <c r="E16" s="73" t="s">
        <v>10</v>
      </c>
      <c r="F16" s="73" t="s">
        <v>46</v>
      </c>
      <c r="G16" s="60"/>
      <c r="H16" s="61"/>
      <c r="I16" s="62"/>
      <c r="J16" s="51">
        <v>0</v>
      </c>
      <c r="K16" s="64">
        <f>J16+(J16*H$8)</f>
        <v>0</v>
      </c>
    </row>
    <row r="17" spans="1:12" ht="57" customHeight="1" thickBot="1">
      <c r="A17" s="63" t="s">
        <v>42</v>
      </c>
      <c r="B17" s="94" t="s">
        <v>49</v>
      </c>
      <c r="C17" s="94"/>
      <c r="D17" s="71" t="s">
        <v>6</v>
      </c>
      <c r="E17" s="71" t="s">
        <v>48</v>
      </c>
      <c r="F17" s="71" t="s">
        <v>43</v>
      </c>
      <c r="G17" s="28"/>
      <c r="H17" s="29"/>
      <c r="I17" s="35"/>
      <c r="J17" s="59">
        <v>0</v>
      </c>
      <c r="K17" s="78">
        <f>J17+(J17*H$8)</f>
        <v>0</v>
      </c>
      <c r="L17" s="65"/>
    </row>
    <row r="18" spans="1:12" ht="22.5" thickBot="1">
      <c r="B18" s="115" t="s">
        <v>21</v>
      </c>
      <c r="C18" s="107"/>
      <c r="D18" s="107"/>
      <c r="E18" s="107"/>
      <c r="F18" s="116"/>
      <c r="G18" s="23"/>
      <c r="H18" s="23"/>
      <c r="I18" s="23"/>
      <c r="J18" s="23"/>
      <c r="K18" s="23"/>
      <c r="L18" s="23"/>
    </row>
    <row r="19" spans="1:12" ht="56.25" customHeight="1" thickBot="1">
      <c r="A19" s="22" t="s">
        <v>20</v>
      </c>
      <c r="B19" s="30" t="s">
        <v>2</v>
      </c>
      <c r="C19" s="30" t="s">
        <v>4</v>
      </c>
      <c r="D19" s="30" t="s">
        <v>45</v>
      </c>
      <c r="E19" s="49" t="s">
        <v>35</v>
      </c>
      <c r="F19" s="52" t="s">
        <v>11</v>
      </c>
      <c r="G19" s="48" t="s">
        <v>12</v>
      </c>
      <c r="H19" s="23"/>
      <c r="I19" s="23"/>
      <c r="J19" s="23"/>
      <c r="K19" s="23"/>
      <c r="L19" s="23"/>
    </row>
    <row r="20" spans="1:12" ht="48" customHeight="1" thickBot="1">
      <c r="A20" s="79" t="s">
        <v>18</v>
      </c>
      <c r="B20" s="80" t="s">
        <v>54</v>
      </c>
      <c r="C20" s="80" t="s">
        <v>6</v>
      </c>
      <c r="D20" s="80" t="s">
        <v>10</v>
      </c>
      <c r="E20" s="81"/>
      <c r="F20" s="82">
        <v>0</v>
      </c>
      <c r="G20" s="83">
        <f>F20*1.2</f>
        <v>0</v>
      </c>
    </row>
    <row r="21" spans="1:12" ht="48" hidden="1" customHeight="1" thickBot="1">
      <c r="A21" s="74" t="s">
        <v>19</v>
      </c>
      <c r="B21" s="75" t="s">
        <v>13</v>
      </c>
      <c r="C21" s="75" t="s">
        <v>6</v>
      </c>
      <c r="D21" s="75" t="s">
        <v>10</v>
      </c>
      <c r="E21" s="76"/>
      <c r="F21" s="77">
        <f t="shared" ref="F21" si="0">E21*1.2</f>
        <v>0</v>
      </c>
    </row>
    <row r="22" spans="1:12" ht="22.5" customHeight="1" thickBot="1">
      <c r="B22" s="106" t="s">
        <v>63</v>
      </c>
      <c r="C22" s="107"/>
      <c r="D22" s="107"/>
      <c r="E22" s="107"/>
      <c r="F22" s="107"/>
      <c r="G22" s="108"/>
      <c r="H22" s="108"/>
      <c r="I22" s="108"/>
      <c r="J22" s="108"/>
      <c r="K22" s="109"/>
      <c r="L22" s="23"/>
    </row>
    <row r="23" spans="1:12" ht="65.25">
      <c r="A23" s="66" t="s">
        <v>20</v>
      </c>
      <c r="B23" s="90" t="s">
        <v>2</v>
      </c>
      <c r="C23" s="90"/>
      <c r="D23" s="84" t="s">
        <v>4</v>
      </c>
      <c r="E23" s="84" t="s">
        <v>5</v>
      </c>
      <c r="F23" s="84" t="s">
        <v>3</v>
      </c>
      <c r="G23" s="67" t="s">
        <v>51</v>
      </c>
      <c r="H23" s="67" t="s">
        <v>35</v>
      </c>
      <c r="I23" s="67" t="s">
        <v>26</v>
      </c>
      <c r="J23" s="68" t="s">
        <v>27</v>
      </c>
      <c r="K23" s="69" t="s">
        <v>28</v>
      </c>
    </row>
    <row r="24" spans="1:12" ht="54" customHeight="1">
      <c r="A24" s="63" t="s">
        <v>50</v>
      </c>
      <c r="B24" s="91" t="s">
        <v>58</v>
      </c>
      <c r="C24" s="92"/>
      <c r="D24" s="85" t="s">
        <v>6</v>
      </c>
      <c r="E24" s="85" t="s">
        <v>10</v>
      </c>
      <c r="F24" s="85" t="s">
        <v>53</v>
      </c>
      <c r="G24" s="60"/>
      <c r="H24" s="61"/>
      <c r="I24" s="62"/>
      <c r="J24" s="51">
        <v>0</v>
      </c>
      <c r="K24" s="64">
        <f>J24+(J24*H$8)</f>
        <v>0</v>
      </c>
    </row>
    <row r="25" spans="1:12" ht="54" customHeight="1" thickBot="1">
      <c r="A25" s="70" t="s">
        <v>52</v>
      </c>
      <c r="B25" s="93" t="s">
        <v>58</v>
      </c>
      <c r="C25" s="94"/>
      <c r="D25" s="86" t="s">
        <v>6</v>
      </c>
      <c r="E25" s="86" t="s">
        <v>48</v>
      </c>
      <c r="F25" s="86" t="s">
        <v>43</v>
      </c>
      <c r="G25" s="28"/>
      <c r="H25" s="29"/>
      <c r="I25" s="35"/>
      <c r="J25" s="59">
        <v>0</v>
      </c>
      <c r="K25" s="78">
        <f>J25+(J25*H$8)</f>
        <v>0</v>
      </c>
    </row>
  </sheetData>
  <mergeCells count="14">
    <mergeCell ref="B23:C23"/>
    <mergeCell ref="B24:C24"/>
    <mergeCell ref="B25:C25"/>
    <mergeCell ref="C2:E2"/>
    <mergeCell ref="B4:F6"/>
    <mergeCell ref="B22:K22"/>
    <mergeCell ref="H6:J6"/>
    <mergeCell ref="B10:K10"/>
    <mergeCell ref="B13:J13"/>
    <mergeCell ref="B18:F18"/>
    <mergeCell ref="B14:C14"/>
    <mergeCell ref="B15:C15"/>
    <mergeCell ref="B17:C17"/>
    <mergeCell ref="B16:C16"/>
  </mergeCells>
  <pageMargins left="0.70866141732283472" right="0.70866141732283472" top="0.74803149606299213" bottom="0.74803149606299213" header="0.31496062992125984" footer="0.31496062992125984"/>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85" zoomScaleNormal="85" workbookViewId="0">
      <selection activeCell="B13" sqref="B13"/>
    </sheetView>
  </sheetViews>
  <sheetFormatPr baseColWidth="10" defaultColWidth="11.42578125" defaultRowHeight="15.75"/>
  <cols>
    <col min="1" max="1" width="11.5703125" style="1" customWidth="1"/>
    <col min="2" max="2" width="55.7109375" style="1" bestFit="1" customWidth="1"/>
    <col min="3" max="3" width="21.5703125" style="1" bestFit="1" customWidth="1"/>
    <col min="4" max="4" width="19.42578125" style="1" customWidth="1"/>
    <col min="5" max="5" width="17.5703125" style="2" bestFit="1" customWidth="1"/>
    <col min="6" max="6" width="18" style="2" bestFit="1" customWidth="1"/>
    <col min="7" max="7" width="20.28515625" style="2" bestFit="1" customWidth="1"/>
    <col min="8" max="8" width="13.85546875" style="2" customWidth="1"/>
    <col min="9" max="9" width="14.140625" style="2" bestFit="1" customWidth="1"/>
    <col min="10" max="10" width="15.140625" style="2" bestFit="1" customWidth="1"/>
    <col min="11" max="16384" width="11.42578125" style="1"/>
  </cols>
  <sheetData>
    <row r="1" spans="1:13" ht="16.5" thickBot="1"/>
    <row r="2" spans="1:13" s="3" customFormat="1" ht="16.5" customHeight="1" thickBot="1">
      <c r="B2" s="32" t="s">
        <v>0</v>
      </c>
      <c r="C2" s="128">
        <f>'Bordereau des prix'!C2:E2</f>
        <v>0</v>
      </c>
      <c r="D2" s="129"/>
      <c r="E2" s="4"/>
      <c r="F2" s="4"/>
      <c r="G2" s="4"/>
      <c r="H2" s="4"/>
      <c r="I2" s="4"/>
      <c r="J2" s="4"/>
      <c r="K2" s="4"/>
      <c r="L2" s="4"/>
      <c r="M2" s="4"/>
    </row>
    <row r="3" spans="1:13" s="3" customFormat="1" ht="16.5" customHeight="1" thickBot="1">
      <c r="B3" s="5"/>
      <c r="C3" s="5"/>
      <c r="D3" s="5"/>
      <c r="E3" s="4"/>
      <c r="F3" s="4"/>
      <c r="G3" s="4"/>
      <c r="H3" s="4"/>
      <c r="I3" s="4"/>
      <c r="J3" s="4"/>
      <c r="K3" s="4"/>
      <c r="L3" s="4"/>
      <c r="M3" s="4"/>
    </row>
    <row r="4" spans="1:13" s="3" customFormat="1" ht="30" customHeight="1">
      <c r="B4" s="117" t="s">
        <v>56</v>
      </c>
      <c r="C4" s="118"/>
      <c r="D4" s="119"/>
      <c r="E4" s="6"/>
      <c r="F4" s="6"/>
      <c r="G4" s="6"/>
      <c r="H4" s="6"/>
      <c r="I4" s="4"/>
      <c r="J4" s="4"/>
      <c r="K4" s="4"/>
      <c r="L4" s="4"/>
      <c r="M4" s="4"/>
    </row>
    <row r="5" spans="1:13" s="3" customFormat="1" ht="30" customHeight="1">
      <c r="B5" s="120"/>
      <c r="C5" s="121"/>
      <c r="D5" s="122"/>
      <c r="E5" s="4"/>
      <c r="F5" s="4"/>
      <c r="G5" s="4"/>
      <c r="H5" s="4"/>
      <c r="I5" s="4"/>
      <c r="J5" s="4"/>
      <c r="K5" s="4"/>
      <c r="L5" s="4"/>
      <c r="M5" s="4"/>
    </row>
    <row r="6" spans="1:13" s="3" customFormat="1" ht="21" customHeight="1" thickBot="1">
      <c r="B6" s="123"/>
      <c r="C6" s="124"/>
      <c r="D6" s="125"/>
      <c r="E6" s="4"/>
      <c r="F6" s="4"/>
      <c r="G6" s="4"/>
      <c r="H6" s="4"/>
      <c r="I6" s="4"/>
      <c r="J6" s="4"/>
      <c r="K6" s="4"/>
      <c r="L6" s="4"/>
      <c r="M6" s="4"/>
    </row>
    <row r="7" spans="1:13" s="3" customFormat="1" ht="16.5" customHeight="1" thickBot="1">
      <c r="B7" s="7"/>
      <c r="C7" s="7"/>
      <c r="D7" s="7"/>
      <c r="E7" s="4"/>
      <c r="F7" s="4"/>
      <c r="G7" s="4"/>
      <c r="H7" s="4"/>
      <c r="I7" s="4"/>
      <c r="J7" s="4"/>
      <c r="K7" s="4"/>
      <c r="L7" s="4"/>
      <c r="M7" s="4"/>
    </row>
    <row r="8" spans="1:13" s="12" customFormat="1" ht="41.25" customHeight="1" thickBot="1">
      <c r="A8" s="8" t="s">
        <v>20</v>
      </c>
      <c r="B8" s="9" t="s">
        <v>23</v>
      </c>
      <c r="C8" s="9" t="s">
        <v>24</v>
      </c>
      <c r="D8" s="9" t="s">
        <v>5</v>
      </c>
      <c r="E8" s="10" t="s">
        <v>15</v>
      </c>
      <c r="F8" s="10" t="s">
        <v>16</v>
      </c>
      <c r="G8" s="10" t="s">
        <v>38</v>
      </c>
      <c r="H8" s="10" t="s">
        <v>33</v>
      </c>
      <c r="I8" s="10" t="s">
        <v>8</v>
      </c>
      <c r="J8" s="11" t="s">
        <v>9</v>
      </c>
    </row>
    <row r="9" spans="1:13" ht="30.75" customHeight="1" thickBot="1">
      <c r="A9" s="39" t="s">
        <v>14</v>
      </c>
      <c r="B9" s="36" t="s">
        <v>1</v>
      </c>
      <c r="C9" s="36" t="s">
        <v>34</v>
      </c>
      <c r="D9" s="36" t="s">
        <v>10</v>
      </c>
      <c r="E9" s="42">
        <f>'Bordereau des prix'!H12</f>
        <v>0</v>
      </c>
      <c r="F9" s="42">
        <f>'Bordereau des prix'!I12</f>
        <v>0</v>
      </c>
      <c r="G9" s="13">
        <v>3</v>
      </c>
      <c r="H9" s="36" t="s">
        <v>60</v>
      </c>
      <c r="I9" s="42">
        <f>E9*G9</f>
        <v>0</v>
      </c>
      <c r="J9" s="43">
        <f>F9*G9</f>
        <v>0</v>
      </c>
    </row>
    <row r="10" spans="1:13" ht="30.75" customHeight="1">
      <c r="A10" s="39" t="s">
        <v>17</v>
      </c>
      <c r="B10" s="36" t="s">
        <v>1</v>
      </c>
      <c r="C10" s="36" t="s">
        <v>6</v>
      </c>
      <c r="D10" s="36" t="s">
        <v>10</v>
      </c>
      <c r="E10" s="42">
        <f>'Bordereau des prix'!J15</f>
        <v>0</v>
      </c>
      <c r="F10" s="42">
        <f>'Bordereau des prix'!K15</f>
        <v>0</v>
      </c>
      <c r="G10" s="13">
        <v>30</v>
      </c>
      <c r="H10" s="36" t="s">
        <v>61</v>
      </c>
      <c r="I10" s="42">
        <f t="shared" ref="I10:I13" si="0">E10*G10</f>
        <v>0</v>
      </c>
      <c r="J10" s="43">
        <f>F10*G10</f>
        <v>0</v>
      </c>
    </row>
    <row r="11" spans="1:13" ht="30.75" customHeight="1">
      <c r="A11" s="40" t="s">
        <v>41</v>
      </c>
      <c r="B11" s="37" t="s">
        <v>1</v>
      </c>
      <c r="C11" s="37" t="s">
        <v>6</v>
      </c>
      <c r="D11" s="37" t="s">
        <v>10</v>
      </c>
      <c r="E11" s="44">
        <f>'Bordereau des prix'!J16</f>
        <v>0</v>
      </c>
      <c r="F11" s="44">
        <f>'Bordereau des prix'!K16</f>
        <v>0</v>
      </c>
      <c r="G11" s="14">
        <v>8</v>
      </c>
      <c r="H11" s="37" t="s">
        <v>55</v>
      </c>
      <c r="I11" s="44">
        <f t="shared" ref="I11:I12" si="1">E11*G11</f>
        <v>0</v>
      </c>
      <c r="J11" s="45">
        <f>F11*G11</f>
        <v>0</v>
      </c>
    </row>
    <row r="12" spans="1:13" ht="30.75" customHeight="1" thickBot="1">
      <c r="A12" s="41" t="s">
        <v>42</v>
      </c>
      <c r="B12" s="38" t="s">
        <v>1</v>
      </c>
      <c r="C12" s="38" t="s">
        <v>6</v>
      </c>
      <c r="D12" s="38" t="s">
        <v>48</v>
      </c>
      <c r="E12" s="46">
        <f>'Bordereau des prix'!J17</f>
        <v>0</v>
      </c>
      <c r="F12" s="46">
        <f>'Bordereau des prix'!K17</f>
        <v>0</v>
      </c>
      <c r="G12" s="15">
        <v>3</v>
      </c>
      <c r="H12" s="38" t="s">
        <v>60</v>
      </c>
      <c r="I12" s="46">
        <f t="shared" si="1"/>
        <v>0</v>
      </c>
      <c r="J12" s="47">
        <f t="shared" ref="J12" si="2">F12*G12</f>
        <v>0</v>
      </c>
    </row>
    <row r="13" spans="1:13" ht="30.75" customHeight="1" thickBot="1">
      <c r="A13" s="40" t="s">
        <v>18</v>
      </c>
      <c r="B13" s="37" t="s">
        <v>54</v>
      </c>
      <c r="C13" s="37" t="s">
        <v>6</v>
      </c>
      <c r="D13" s="37" t="s">
        <v>10</v>
      </c>
      <c r="E13" s="44">
        <f>'Bordereau des prix'!F20</f>
        <v>0</v>
      </c>
      <c r="F13" s="44">
        <f>'Bordereau des prix'!G20</f>
        <v>0</v>
      </c>
      <c r="G13" s="89">
        <v>500</v>
      </c>
      <c r="H13" s="37" t="s">
        <v>59</v>
      </c>
      <c r="I13" s="44">
        <f t="shared" si="0"/>
        <v>0</v>
      </c>
      <c r="J13" s="45">
        <f>F13*G13</f>
        <v>0</v>
      </c>
    </row>
    <row r="14" spans="1:13" ht="30.75" customHeight="1">
      <c r="A14" s="39" t="s">
        <v>50</v>
      </c>
      <c r="B14" s="36" t="s">
        <v>58</v>
      </c>
      <c r="C14" s="36" t="s">
        <v>6</v>
      </c>
      <c r="D14" s="36" t="s">
        <v>10</v>
      </c>
      <c r="E14" s="42">
        <f>'Bordereau des prix'!J24</f>
        <v>0</v>
      </c>
      <c r="F14" s="42">
        <f>'Bordereau des prix'!K24</f>
        <v>0</v>
      </c>
      <c r="G14" s="87">
        <v>5</v>
      </c>
      <c r="H14" s="36" t="s">
        <v>61</v>
      </c>
      <c r="I14" s="42">
        <f t="shared" ref="I14:I15" si="3">E14*G14</f>
        <v>0</v>
      </c>
      <c r="J14" s="43">
        <f t="shared" ref="J14:J15" si="4">F14*G14</f>
        <v>0</v>
      </c>
    </row>
    <row r="15" spans="1:13" ht="30.75" customHeight="1" thickBot="1">
      <c r="A15" s="41" t="s">
        <v>52</v>
      </c>
      <c r="B15" s="38" t="s">
        <v>58</v>
      </c>
      <c r="C15" s="38" t="s">
        <v>6</v>
      </c>
      <c r="D15" s="38" t="s">
        <v>48</v>
      </c>
      <c r="E15" s="46">
        <f>'Bordereau des prix'!J25</f>
        <v>0</v>
      </c>
      <c r="F15" s="46">
        <f>'Bordereau des prix'!K25</f>
        <v>0</v>
      </c>
      <c r="G15" s="88">
        <v>3</v>
      </c>
      <c r="H15" s="38" t="s">
        <v>60</v>
      </c>
      <c r="I15" s="46">
        <f t="shared" si="3"/>
        <v>0</v>
      </c>
      <c r="J15" s="47">
        <f t="shared" si="4"/>
        <v>0</v>
      </c>
    </row>
    <row r="16" spans="1:13" ht="16.5" thickBot="1">
      <c r="I16" s="16"/>
      <c r="J16" s="16"/>
    </row>
    <row r="17" spans="1:10" ht="30" customHeight="1" thickBot="1">
      <c r="A17" s="126" t="s">
        <v>25</v>
      </c>
      <c r="B17" s="126"/>
      <c r="C17" s="126"/>
      <c r="D17" s="126"/>
      <c r="E17" s="126"/>
      <c r="F17" s="126"/>
      <c r="G17" s="126"/>
      <c r="H17" s="127"/>
      <c r="I17" s="17">
        <f>SUM(I9:I15)</f>
        <v>0</v>
      </c>
      <c r="J17" s="18">
        <f>SUM(J9:J15)</f>
        <v>0</v>
      </c>
    </row>
  </sheetData>
  <sheetProtection algorithmName="SHA-512" hashValue="XVhKyJ1h0KlrYaXLYu2IATiNlMplEZVL8SifA4kSbKzLR6+tDy8YkqCWjLKZOdxoVDx1U/N38orBQZ3OFYEGYA==" saltValue="YJsVFqG6D3eqvAGUa6Uxkg==" spinCount="100000" sheet="1" objects="1" scenarios="1"/>
  <mergeCells count="3">
    <mergeCell ref="B4:D6"/>
    <mergeCell ref="A17:H17"/>
    <mergeCell ref="C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C026C26AB3B9C43951434820DE0920F" ma:contentTypeVersion="12" ma:contentTypeDescription="Crée un document." ma:contentTypeScope="" ma:versionID="5e7e3f0c434d8f0a61b3da751b2e3277">
  <xsd:schema xmlns:xsd="http://www.w3.org/2001/XMLSchema" xmlns:xs="http://www.w3.org/2001/XMLSchema" xmlns:p="http://schemas.microsoft.com/office/2006/metadata/properties" xmlns:ns2="8c1549d7-1f10-4951-ade6-0af57f6cf91f" xmlns:ns3="4fa06305-ab4a-40c0-8800-6b54b8434543" targetNamespace="http://schemas.microsoft.com/office/2006/metadata/properties" ma:root="true" ma:fieldsID="b95c2eb6cf4c0f70afb4a842c0265120" ns2:_="" ns3:_="">
    <xsd:import namespace="8c1549d7-1f10-4951-ade6-0af57f6cf91f"/>
    <xsd:import namespace="4fa06305-ab4a-40c0-8800-6b54b843454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1549d7-1f10-4951-ade6-0af57f6cf91f"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fa06305-ab4a-40c0-8800-6b54b843454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237042-7631-4115-8E93-8913F5A5DC7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EF3ED1D-5F9E-48B9-B6F5-AD0F420972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1549d7-1f10-4951-ade6-0af57f6cf91f"/>
    <ds:schemaRef ds:uri="4fa06305-ab4a-40c0-8800-6b54b84345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A1C3FF-364E-4182-87CD-25ED8DE05B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des prix</vt:lpstr>
      <vt:lpstr>Détail quantitatif estimatif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Emilie Schwab-Staub</cp:lastModifiedBy>
  <cp:lastPrinted>2021-09-23T08:12:18Z</cp:lastPrinted>
  <dcterms:created xsi:type="dcterms:W3CDTF">2021-04-16T12:09:18Z</dcterms:created>
  <dcterms:modified xsi:type="dcterms:W3CDTF">2025-09-03T15:05:47Z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0x010100BC026C26AB3B9C43951434820DE0920F</vt:lpwstr>
  </property>
</Properties>
</file>