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0"/>
  <workbookPr defaultThemeVersion="166925"/>
  <mc:AlternateContent xmlns:mc="http://schemas.openxmlformats.org/markup-compatibility/2006">
    <mc:Choice Requires="x15">
      <x15ac:absPath xmlns:x15ac="http://schemas.microsoft.com/office/spreadsheetml/2010/11/ac" url="R:\UAFPH\Chantal\MARCHE DETERGENTS DESINFECTANTS (GA3H)\MARCHE 2025\"/>
    </mc:Choice>
  </mc:AlternateContent>
  <xr:revisionPtr revIDLastSave="0" documentId="13_ncr:1_{42DA3A5F-BCA0-48C0-B499-61B1BD8745E2}" xr6:coauthVersionLast="36" xr6:coauthVersionMax="36" xr10:uidLastSave="{00000000-0000-0000-0000-000000000000}"/>
  <bookViews>
    <workbookView xWindow="0" yWindow="0" windowWidth="28800" windowHeight="12225" xr2:uid="{C5701711-958B-46BE-8015-26A038069C79}"/>
  </bookViews>
  <sheets>
    <sheet name="qte ets" sheetId="2" r:id="rId1"/>
  </sheets>
  <externalReferences>
    <externalReference r:id="rId2"/>
  </externalReferences>
  <definedNames>
    <definedName name="_xlnm._FilterDatabase" localSheetId="0" hidden="1">'qte ets'!$A$4:$G$116</definedName>
    <definedName name="_xlnm.Print_Titles" localSheetId="0">'qte ets'!$4:$4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0" i="2" l="1"/>
  <c r="J78" i="2"/>
  <c r="G78" i="2"/>
  <c r="G71" i="2"/>
  <c r="G56" i="2"/>
  <c r="J36" i="2"/>
  <c r="P88" i="2"/>
  <c r="G115" i="2"/>
  <c r="G114" i="2"/>
  <c r="G113" i="2"/>
  <c r="G112" i="2"/>
  <c r="G111" i="2"/>
  <c r="G110" i="2"/>
  <c r="G109" i="2"/>
  <c r="V108" i="2"/>
  <c r="G108" i="2"/>
  <c r="V107" i="2"/>
  <c r="G107" i="2"/>
  <c r="G105" i="2"/>
  <c r="G103" i="2"/>
  <c r="G102" i="2"/>
  <c r="G101" i="2"/>
  <c r="G100" i="2"/>
  <c r="G99" i="2"/>
  <c r="G95" i="2"/>
  <c r="G94" i="2"/>
  <c r="G93" i="2"/>
  <c r="G90" i="2"/>
  <c r="G89" i="2"/>
  <c r="J87" i="2"/>
  <c r="J86" i="2"/>
  <c r="G85" i="2"/>
  <c r="G83" i="2"/>
  <c r="G82" i="2"/>
  <c r="G77" i="2"/>
  <c r="G76" i="2"/>
  <c r="G75" i="2"/>
  <c r="G74" i="2"/>
  <c r="G73" i="2"/>
  <c r="G72" i="2"/>
  <c r="G70" i="2"/>
  <c r="G66" i="2"/>
  <c r="G64" i="2"/>
  <c r="G58" i="2"/>
  <c r="G55" i="2"/>
  <c r="G54" i="2"/>
  <c r="G53" i="2"/>
  <c r="G52" i="2"/>
  <c r="G51" i="2"/>
  <c r="G50" i="2"/>
  <c r="G49" i="2"/>
  <c r="G48" i="2"/>
  <c r="G47" i="2"/>
  <c r="G46" i="2"/>
  <c r="G45" i="2"/>
  <c r="G44" i="2"/>
  <c r="G43" i="2"/>
  <c r="G42" i="2"/>
  <c r="G41" i="2"/>
  <c r="G40" i="2"/>
  <c r="G39" i="2"/>
  <c r="G37" i="2"/>
  <c r="G35" i="2"/>
  <c r="G34" i="2"/>
  <c r="G33" i="2"/>
  <c r="G32" i="2"/>
  <c r="G29" i="2"/>
  <c r="G27" i="2"/>
  <c r="V26" i="2"/>
  <c r="G26" i="2"/>
  <c r="G25" i="2"/>
  <c r="G23" i="2"/>
  <c r="G22" i="2"/>
  <c r="G21" i="2"/>
  <c r="G20" i="2"/>
  <c r="G19" i="2"/>
  <c r="G18" i="2"/>
  <c r="G17" i="2"/>
  <c r="G16" i="2"/>
  <c r="G15" i="2"/>
  <c r="G14" i="2"/>
  <c r="G12" i="2"/>
  <c r="G11" i="2"/>
  <c r="G10" i="2"/>
  <c r="G9" i="2"/>
  <c r="G8" i="2"/>
  <c r="G7" i="2"/>
  <c r="G91" i="2" l="1"/>
  <c r="G88" i="2"/>
  <c r="G80" i="2"/>
  <c r="G81" i="2"/>
  <c r="G36" i="2"/>
  <c r="G98" i="2"/>
  <c r="G97" i="2"/>
  <c r="G9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MOTTET Benoit</author>
  </authors>
  <commentList>
    <comment ref="C81" authorId="0" shapeId="0" xr:uid="{1763F149-AA1D-4F72-A6E3-DF9D9DF80342}">
      <text>
        <r>
          <rPr>
            <b/>
            <sz val="9"/>
            <color indexed="81"/>
            <rFont val="Tahoma"/>
            <family val="2"/>
          </rPr>
          <t>MOTTET Benoit:</t>
        </r>
        <r>
          <rPr>
            <sz val="9"/>
            <color indexed="81"/>
            <rFont val="Tahoma"/>
            <family val="2"/>
          </rPr>
          <t xml:space="preserve">
en pulvérisateur ?</t>
        </r>
      </text>
    </comment>
    <comment ref="E88" authorId="0" shapeId="0" xr:uid="{0B73C8AB-C7CE-4A01-8629-DA5A65AC4B02}">
      <text>
        <r>
          <rPr>
            <b/>
            <sz val="9"/>
            <color indexed="81"/>
            <rFont val="Tahoma"/>
            <family val="2"/>
          </rPr>
          <t>MOTTET Benoit:</t>
        </r>
        <r>
          <rPr>
            <sz val="9"/>
            <color indexed="81"/>
            <rFont val="Tahoma"/>
            <family val="2"/>
          </rPr>
          <t xml:space="preserve">
à vérifier</t>
        </r>
      </text>
    </comment>
    <comment ref="E115" authorId="0" shapeId="0" xr:uid="{AA3FD538-D8A6-4F66-A1D9-C131320FBFDA}">
      <text>
        <r>
          <rPr>
            <b/>
            <sz val="9"/>
            <color indexed="81"/>
            <rFont val="Tahoma"/>
            <family val="2"/>
          </rPr>
          <t>MOTTET Benoit:</t>
        </r>
        <r>
          <rPr>
            <sz val="9"/>
            <color indexed="81"/>
            <rFont val="Tahoma"/>
            <family val="2"/>
          </rPr>
          <t xml:space="preserve">
à vérifier</t>
        </r>
      </text>
    </comment>
  </commentList>
</comments>
</file>

<file path=xl/sharedStrings.xml><?xml version="1.0" encoding="utf-8"?>
<sst xmlns="http://schemas.openxmlformats.org/spreadsheetml/2006/main" count="422" uniqueCount="305">
  <si>
    <t>Fourniture de Détergents-Désinfectants, Articles pour la collecte des déchets (DAOM-DASRI) et Hygiène des mains (savon doux, gel hydro, crème mains)</t>
  </si>
  <si>
    <t>N° LOT</t>
  </si>
  <si>
    <t>INTITULE LOT</t>
  </si>
  <si>
    <t>LIBELLE ARTICLE</t>
  </si>
  <si>
    <t>DESIGNATION / CARACTERISTIQUE</t>
  </si>
  <si>
    <r>
      <t xml:space="preserve">NORMES EXIGEES 
</t>
    </r>
    <r>
      <rPr>
        <b/>
        <sz val="12"/>
        <color rgb="FFFF0000"/>
        <rFont val="Calibri"/>
        <family val="2"/>
        <scheme val="minor"/>
      </rPr>
      <t>Passation  des normes dans leur version en vigueur au moment du marché
Les méthodes utilisées pour démontrer l'activité microbicide des désinfectants dans l’usage définie pour les lots, doivent l'être, dans le cadre de la norme européenne EN 14885 (juillet 2022), en domaine médical, conformes   sur les souches exigées dans des conditions d'essai exigées (saleté, température, concentration, temps de contact, substances interférentes, réduction logarithmique attendue). 
Les normes et conditions d'essai additionnelles sont admises.</t>
    </r>
  </si>
  <si>
    <t>Unité</t>
  </si>
  <si>
    <t>QUANTITES ANNUELLES</t>
  </si>
  <si>
    <t>CHU SE</t>
  </si>
  <si>
    <t>CH ROANNE</t>
  </si>
  <si>
    <t>CH AN</t>
  </si>
  <si>
    <t>CH FIRMINY</t>
  </si>
  <si>
    <t>CH GIER</t>
  </si>
  <si>
    <t>CH FOREZ</t>
  </si>
  <si>
    <t>SAC JAUNE pour DASRI                    (DASRI = Déchets d'Activités de Soins à Risques Infectieux)</t>
  </si>
  <si>
    <t xml:space="preserve">SAC PLASTIQUE JAUNE DASRI - 15L </t>
  </si>
  <si>
    <t>Sac jaune à lien coulissant pour récupération des DASRI de type mous - 15 Litres - épaisseur 10 µ (+/- 10%) - avec marquage DASRI  et  limite de remplissage sur chaque sac</t>
  </si>
  <si>
    <t>NF X 30-501 : 2006</t>
  </si>
  <si>
    <t>sac</t>
  </si>
  <si>
    <t xml:space="preserve">SAC PLASTIQUE JAUNE DASRI - 20L </t>
  </si>
  <si>
    <t>Sac jaune à lien coulissant pour récupération des DASRI de type mous - 20 Litres - épaisseur 20 µ (+/- 10%) - avec marquage DASRI  et  limite de remplissage sur chaque sac</t>
  </si>
  <si>
    <t xml:space="preserve">SAC PLASTIQUE JAUNE DASRI - 30L </t>
  </si>
  <si>
    <t>Sac jaune à lien coulissant pour récupération des DASRI de type mous - 30 Litres - épaisseur 20 µ (+/- 10%) - avec marquage DASRI  et  limite de remplissage sur chaque sac</t>
  </si>
  <si>
    <t>SAC PLASTIQUE JAUNE DASRI - 50 L</t>
  </si>
  <si>
    <t>Sac jaune à lien coulissant pour récupération des DASRI de type mous - 50 Litres - épaisseur 25 µ (+/- 10%) - avec marquage : DASRI  et  limite de remplissage sur chaque sac</t>
  </si>
  <si>
    <t xml:space="preserve">SAC PLASTIQUE JAUNE DASRI - 110L </t>
  </si>
  <si>
    <t>Sac jaune à lien coulissant pour récupération des DASRI de type mous - 110 Litres - épaisseur 35 µ (+/- 10%) - avec marquage : DASRI  et  limite de remplissage sur chaque sac</t>
  </si>
  <si>
    <t>SAC A DECHETS EN PLASTIQUE</t>
  </si>
  <si>
    <t>SAC PLASTIQUE BLANC 10L </t>
  </si>
  <si>
    <t>Sac en polyéthylène Haute densité - BLANC - 10 L - épaisseur : 15 µ (+/- 10%)</t>
  </si>
  <si>
    <t>SAC PLASTIQUE BLANC 20L</t>
  </si>
  <si>
    <t xml:space="preserve">Sac en polyéthylène Haute densité - BLANC - 20 L - épaisseur : 15 µ (+/- 10%) </t>
  </si>
  <si>
    <t xml:space="preserve">SAC PLASTIQUE BLANC 30L </t>
  </si>
  <si>
    <t xml:space="preserve">Sac en polyéthylène Basse densité - BLANC - 30 L - épaisseur : 25 µ (+/- 10%) </t>
  </si>
  <si>
    <t xml:space="preserve">SAC PLASTIQUE BLANC 40L </t>
  </si>
  <si>
    <t xml:space="preserve">Sac en polyéthylène Basse densité - BLANC - 40 L - épaisseur : 25 µ (+/- 10%) </t>
  </si>
  <si>
    <t xml:space="preserve">SAC PLASTIQUE BLANC 50L </t>
  </si>
  <si>
    <t xml:space="preserve">Sac en polyéthylène Haute densité - BLANC - 50 L - épaisseur : 30 µ (+/- 10%) </t>
  </si>
  <si>
    <t>SAC PLASTIQUE BLANC 110L</t>
  </si>
  <si>
    <t xml:space="preserve">Sac en polyéthylène Haute densité - BLANC - 110 L - épaisseur : 40 µ (+/- 10%) </t>
  </si>
  <si>
    <t xml:space="preserve">SAC PLASTIQUE BLEU 30L </t>
  </si>
  <si>
    <t xml:space="preserve">Sac en polyéthylène Basse densité - BLEU - 30 L - épaisseur : 25 µ (+/- 10%) </t>
  </si>
  <si>
    <t xml:space="preserve">SAC PLASTIQUE NOIR 20 L </t>
  </si>
  <si>
    <t xml:space="preserve">Sac en polyéthylène Haute densité - NOIR - 20 L - épaisseur : 15 µ (+/- 10%) </t>
  </si>
  <si>
    <t xml:space="preserve">SAC PLASTIQUE NOIR 30 L </t>
  </si>
  <si>
    <t>Sac en polyéthylène Basse densité - NOIR - 30 L - épaisseur : 25 µ (+/- 10%)</t>
  </si>
  <si>
    <t xml:space="preserve">SAC PLASTIQUE NOIR 50 L </t>
  </si>
  <si>
    <t xml:space="preserve">Sac en polyéthylène Basse densité - NOIR - 50 L - épaisseur : 30 µ (+/- 10%) </t>
  </si>
  <si>
    <t xml:space="preserve">SAC PLASTIQUE NOIR 110 L </t>
  </si>
  <si>
    <t xml:space="preserve">Sac en polyéthylène Basse densité - NOIR - 110 L - épaisseur : 45 µ (+/- 10%) </t>
  </si>
  <si>
    <t xml:space="preserve">SAC PLASTIQUE NOIR 130 L </t>
  </si>
  <si>
    <t>Sac en polyéthylène Haute densité - NOIR - 130 L - épaisseur : 50 µ (+/- 10%)</t>
  </si>
  <si>
    <t xml:space="preserve">SAC PLASTIQUE TRANSPARENT 50L </t>
  </si>
  <si>
    <t xml:space="preserve">Sac en polyéthylène Haute densité - TRANSPARENT - 50 L - épaisseur : 30 µ (+/- 10%) </t>
  </si>
  <si>
    <t>SAC PLASTIQUE TRANSPARENT 110L</t>
  </si>
  <si>
    <t>Sac en polyéthylène Basse densité - TRANSPARENT - 110 L - épaisseur : 40 µ (+/- 10%)</t>
  </si>
  <si>
    <t>SAC PLASTIQUE TRANSPARENT 130L</t>
  </si>
  <si>
    <t>Sac en polyéthylène Basse densité - TRANSPARENT - 130 L - épaisseur : 40 µ (+/- 10%)</t>
  </si>
  <si>
    <t xml:space="preserve">SAC PLASTIQUE VERT 110L </t>
  </si>
  <si>
    <t xml:space="preserve">Sac en polyéthylène Haute densité - VERT - 110 L - épaisseur : 40 µ (+/- 10%) </t>
  </si>
  <si>
    <t xml:space="preserve">SAC PLASTIQUE ROUGE </t>
  </si>
  <si>
    <t xml:space="preserve">Sac à lien soluble - ROUGE </t>
  </si>
  <si>
    <t>SAC A DECHETS GRANDE CAPACITE</t>
  </si>
  <si>
    <t xml:space="preserve">SAC PLASTIQUE NOIR 200 L  </t>
  </si>
  <si>
    <t>Sac en polyéthylène Haute densité - NOIR - 200 L - épaisseur : 45 µ (+/- 10%) - soudure traditionnelle</t>
  </si>
  <si>
    <t xml:space="preserve">SAC PLASTIQUE NOIR 240 L  </t>
  </si>
  <si>
    <t>Sac compostable 240 L (biodéchets)</t>
  </si>
  <si>
    <t>SAC A DECHETS  POUR  CONTENEURS A DECHETS</t>
  </si>
  <si>
    <t>SAC PLASTIQUE NOIR 750 L pour conteneurs à déchets</t>
  </si>
  <si>
    <t>Housse pour conteneur à déchet - Basse densité - NOIR - 750 Litres - épaisseur 30 µ (+/- 15%) - soudure traditionnelle</t>
  </si>
  <si>
    <t>housse</t>
  </si>
  <si>
    <t>COLLECTEUR A AIGUILLE</t>
  </si>
  <si>
    <t xml:space="preserve">MINI-COLLECTEUR AIGUILLE 0,45 L </t>
  </si>
  <si>
    <t>Collecteur pour objets tranchants 0,45L (+/- 15%) / Hauteur de 15 à 20 cm / capacité utile 0,40L (+/- 15%) Polyéthylène ou polypropylène sans chlore. Etanche et résistant aux perforations. Fermeture provisoire et verrouillage définitif du couvercle. Repère indiquant la limite de remplissage.</t>
  </si>
  <si>
    <t>unité</t>
  </si>
  <si>
    <t xml:space="preserve">MINI-COLLECTEUR AIGUILLE 0,6 L </t>
  </si>
  <si>
    <t>Collecteur pour objets tranchants 0,6L (+/- 15%) / Hauteur de 15 à 20 cm / capacité utile 0,40L (+/- 15%) Polyéthylène ou polypropylène sans chlore. Etanche et résistant aux perforations. Fermeture provisoire et verrouillage définitif du couvercle. Repère indiquant la limite de remplissage.</t>
  </si>
  <si>
    <t xml:space="preserve">MINI-COLLECTEUR AIGUILLE 1 L </t>
  </si>
  <si>
    <t>Collecteur pour objets tranchants 1L (+/- 15%) / Hauteur de 15 à 20 cm / capacité utile 0,8L (+/- 15%) Polyéthylène ou polypropylène sans chlore. Etanche et résistant aux perforations. Fermeture provisoire et verrouillage définitif du couvercle. Repère indiquant la limite de remplissage.</t>
  </si>
  <si>
    <t xml:space="preserve">COLLECTEUR AIGUILLE 2 L </t>
  </si>
  <si>
    <t>Collecteur pour objets tranchants 2L (+/- 15%) / Hauteur de 15 à 20 cm / capacité utile 1,7L. . Polyéthylène ou polypropylène sans chlore. Etanche et résistant aux perforations. Fermeture provisoire et verrouillage définitif du couvercle. Repère indiquant la limite de remplissage.</t>
  </si>
  <si>
    <t>COLLECTEUR AIGUILLE 3 L</t>
  </si>
  <si>
    <t>Collecteur pour objets tranchants 3L  (+/- 15%) / Hauteur de 30 à 35 cm / capacité utile 2,5L.  Polyéthylène ou polypropylène sans chlore. Etanche et résistant aux perforations. Fermeture provisoire et verrouillage définitif du couvercle. Repère indiquant la limite de remplissage.</t>
  </si>
  <si>
    <t>COLLECTEUR AIGUILLE 4 L</t>
  </si>
  <si>
    <t>Collecteur pour objets tranchants 4L  (+/- 15%)/ Hauteur de 20 à 25 cm / capacité utile 3L.  Polyéthylène ou polypropylène sans chlore. Etanche et résistant aux perforations. Fermeture provisoire et verrouillage définitif du couvercle. Repère indiquant la limite de remplissage.</t>
  </si>
  <si>
    <t xml:space="preserve">COLLECTEUR AIGUILLE 7 L </t>
  </si>
  <si>
    <t>Collecteur pour objets tranchants 7L  (+/- 15%) / Hauteur de 35 à 40 cm / capacité utile 6L.  Polyéthylène ou polypropylène sans chlore. Etanche et résistant aux perforations. Fermeture provisoire et verrouillage définitif du couvercle. Repère indiquant la limite de remplissage.</t>
  </si>
  <si>
    <t>COLLECTEUR AIGUILLE 9 L</t>
  </si>
  <si>
    <t>Collecteur pour objets tranchants très longs -  9L (+/- 15%)/ Hauteur de 45 à 50 cm / capacité utile 7L .  Polyéthylène ou polypropylène sans chlore. Etanche et résistant aux perforations. Fermeture provisoire et verrouillage définitif du couvercle. Repère indiquant la limite de remplissage.</t>
  </si>
  <si>
    <t>COLLECTEUR AIGUILLE 25 L</t>
  </si>
  <si>
    <t>Collecteur pour objets tranchants très longs -  25L (+/- 15%). Polyéthylène ou polypropylène sans chlore. Etanche et résistant aux perforations. Fermeture provisoire et verrouillage définitif du couvercle. Repère indiquant la limite de remplissage.</t>
  </si>
  <si>
    <t>FUT  pour DASRI   (DASRI = Déchets d'Activités de Soins à Risques Infectieux)
Avec couvercle</t>
  </si>
  <si>
    <t>FUT DASRI 30 LITRES AVEC COUVERCLE</t>
  </si>
  <si>
    <r>
      <t xml:space="preserve">Fût DASRI 30L (+/- 10%) . Polyéthylène ou polypropylène sans Chlore. 
Etanche
Avec poignées de préhension : 2 latérales et une sur le couvercle
</t>
    </r>
    <r>
      <rPr>
        <sz val="11"/>
        <rFont val="Calibri"/>
        <family val="2"/>
        <scheme val="minor"/>
      </rPr>
      <t>Avec couvercle sans opercule</t>
    </r>
    <r>
      <rPr>
        <sz val="11"/>
        <color theme="1"/>
        <rFont val="Calibri"/>
        <family val="2"/>
        <scheme val="minor"/>
      </rPr>
      <t xml:space="preserve">
Repère indiquant la limite de remplissage
</t>
    </r>
  </si>
  <si>
    <t>NF EN ISO 23907 : 2019
NF X30 511 : 2015</t>
  </si>
  <si>
    <t>FUT DASRI 60L AVEC COUVERCLE</t>
  </si>
  <si>
    <r>
      <t xml:space="preserve">Fût DASRI 60L  (+/- 10%) . Polyéthylène ou polypropylène sans Chlore. 
Etanche
Avec poignées de préhension : 2 latérales et une sur le couvercle
</t>
    </r>
    <r>
      <rPr>
        <sz val="11"/>
        <rFont val="Calibri"/>
        <family val="2"/>
        <scheme val="minor"/>
      </rPr>
      <t>Avec couvercle sans opercule</t>
    </r>
    <r>
      <rPr>
        <sz val="11"/>
        <color theme="1"/>
        <rFont val="Calibri"/>
        <family val="2"/>
        <scheme val="minor"/>
      </rPr>
      <t xml:space="preserve">
Repère indiquant la limite de remplissage
</t>
    </r>
  </si>
  <si>
    <t>FUT ET COUVERCLE SEPARE pour DASRI   (DASRI = Déchets d'Activités de Soins à Risques Infectieux)</t>
  </si>
  <si>
    <t>FUT DASRI 30 LITRES SANS COUVERCLE</t>
  </si>
  <si>
    <r>
      <t>Fût DASRI 30L (+/- 10%) . Polyéthylène ou polypropylène sans Chlore. 
Etanche
Avec poignées de préhension : 2 latérales et une sur le couvercle</t>
    </r>
    <r>
      <rPr>
        <sz val="11"/>
        <color theme="1"/>
        <rFont val="Calibri"/>
        <family val="2"/>
        <scheme val="minor"/>
      </rPr>
      <t xml:space="preserve">
Repère indiquant la limite de remplissage
</t>
    </r>
  </si>
  <si>
    <t>COUVERCLE SANS OPERCULE POUR FUT DASRI 30 LITRES et 60 LITRES</t>
  </si>
  <si>
    <t>Couvercle sans opercule pour Fût DASRI 30L proposé ci-dessus et 60L proposé ci-dessous. Polyéthylène ou polypropylène sans Chlore. 
Etanche</t>
  </si>
  <si>
    <t>FUT DASRI 60L SANS COUVERCLE</t>
  </si>
  <si>
    <t>CONTAINER pour DASRI   (DASRI = Déchets d'Activités de Soins à Risques Infectieux)</t>
  </si>
  <si>
    <t>CONTAINER CARTON RIGIDE DASRI 12L</t>
  </si>
  <si>
    <t xml:space="preserve">Carton ondulé en kraft – étanche de 12 litres (+/- 10%) 
pour déchets d'activités de soins à risques infectieux. Avec sachet jaune en polyéthylène 
Avec poignées de préhension extérieure
Fermeture provisoire et verrouillage définitif du carton
Les sacs doivent être fermés à l’aide d’un lien solidaire de l’emballage
</t>
  </si>
  <si>
    <t>NF X30-507 : 2018</t>
  </si>
  <si>
    <t>CONTAINER CARTON RIGIDE DASRI 25L</t>
  </si>
  <si>
    <t xml:space="preserve">Carton ondulé en kraft – étanche de 25 litres (+/- 10%)
pour déchets d'activités de soins à risques infectieux. Avec sachet jaune en polyéthylène
Avec poignées de préhension extérieure
Fermeture provisoire et verrouillage définitif du carton
Les sacs doivent être fermés à l’aide d’un lien solidaire de l’emballage
</t>
  </si>
  <si>
    <t>CONTAINER CARTON RIGIDE DASRI 50L</t>
  </si>
  <si>
    <t xml:space="preserve">Carton ondulé en kraft – étanche de 50 litres (+/- 10%)
pour déchets d'activités de soins à risques infectieux. Avec sachet jaune en polyéthylène 
Avec poignées de préhension extérieure
Fermeture provisoire et verrouillage définitif du carton
Les sacs doivent être fermés à l’aide d’un lien solidaire de l’emballage
</t>
  </si>
  <si>
    <t>CAISSE BOIS POUR PIECES ANATOMIQUES</t>
  </si>
  <si>
    <t>CAISSE BOIS PETIT MODELE</t>
  </si>
  <si>
    <t xml:space="preserve">Boite de crémation en bois pour pièces anatomiques avec poignées de préhension, double protection, fermeture définitive - petit modèle </t>
  </si>
  <si>
    <t>NF X30-507, articles agréés par les crématoriums</t>
  </si>
  <si>
    <t>CAISSE BOIS GRAND MODELE</t>
  </si>
  <si>
    <t xml:space="preserve">Boite de crémation en bois pour pièces anatomiques avec poignées de préhension, double protection, fermeture définitive - grand modèle </t>
  </si>
  <si>
    <t>GEL ET SOLUTION HYDROALCOOLIQUE - Friction 30 secondes</t>
  </si>
  <si>
    <t>GEL HYDROALCOOLIQUE
Flacons 1L AIRLESS</t>
  </si>
  <si>
    <t>Gel hydroalcoolique pour le traitement hygiénique et désinfection des mains par friction. Flacon "Airless universel" de 1 litre</t>
  </si>
  <si>
    <t>Efficacité   ≤ 30 secondes (toléré 60 secondes uniquement pour poliovirus)
Bactéricidie :
 - NF EN 13727+A2 : 2015
 - NF EN 1500 : 2013
Fongicidie :
 - NF EN 13624 : 2021 (sur Candida albicans)
Virucidie complète ( Poliovirus, Adénovirus et Norovirus murin):
-  NF EN 14476 + A2 : 2019 Friction des mains  
- NF EN 17430 : 2024 (sur norovirus)</t>
  </si>
  <si>
    <t>flacon</t>
  </si>
  <si>
    <t>GEL HYDROALCOOLIQUE
flacons mobiles avec pompe de 3 ML</t>
  </si>
  <si>
    <t>Gel hydroalcoolique pour le traitement hygiénique et désinfection des mains par friction hygiénique. Flacon de 300 ml à 500ml avec POMPE vissée de 3ml. Sans parfum ni colorant</t>
  </si>
  <si>
    <t>GEL HYDROALCOOLIQUE
format poche</t>
  </si>
  <si>
    <t>Gel hydroalcoolique pour le traitement hygiénique et désinfection des mains par friction hygiénique. Flacon versable format pocket. Sans parfum ni colorant</t>
  </si>
  <si>
    <t>SOLUTION HYDROALCOOLIQUE
Flacons 1L AIRLESS</t>
  </si>
  <si>
    <t>Solution hydroalcoolique pour le traitement hygiénique et désinfection des mains par friction chirurgicale. Flacon "Airless universel" de 1 litre. Sans parfum ni colorant</t>
  </si>
  <si>
    <t>Bactéricidie :
 - NF EN 13727+A2 : 2015
 - NF EN 12791 : 2017
Fongicidie :
 - NF EN 13624 : 2021 (sur Candida albicans)
Virucidie à minima  spectre limité (adenovirus, norovirus)
 -NF EN 14476 + A2 : 2019 / friction des mains</t>
  </si>
  <si>
    <t>SOLUTION HYDROALCOOLIQUE
flacons mobiles avec pompe de 3 ML</t>
  </si>
  <si>
    <t>Solution hydroalcoolique pour le traitement hygiénique et désinfection des mains par friction chirurgicale. Flacon de 300 à, 500 ml avec POMPE vissée de 3ml. Sans parfum ni colorant</t>
  </si>
  <si>
    <t>CREMES HYDRATANTES POUR LES MAINS</t>
  </si>
  <si>
    <t>CREMES HYDRATANTES POUR LES MAINS Tube</t>
  </si>
  <si>
    <t>Crème hydratante pour les mains. Forme non grasse avec pénétration rapide. Sans allergènes, sans perturbateurs endocriniens.</t>
  </si>
  <si>
    <t>tube</t>
  </si>
  <si>
    <t>CREMES HYDRATANTES POUR LES MAINS flacon pompe</t>
  </si>
  <si>
    <t>SAVON LIQUIDE POUR               LAVAGE FREQUENT DES MAINS</t>
  </si>
  <si>
    <t xml:space="preserve">SAVON LIQUIDE EN CARTOUCHE AIRLESS 1 L  </t>
  </si>
  <si>
    <t>Savon liquide pour lavage fréquent des mains - Flacon "airless universel" 1 litre - sans colorant, sans parfum</t>
  </si>
  <si>
    <r>
      <t xml:space="preserve">Savon liquide pour lavage fréquent des mains - Flacon "airless universel" 1 litre - sans colorant, sans parfum </t>
    </r>
    <r>
      <rPr>
        <b/>
        <sz val="11"/>
        <color theme="1"/>
        <rFont val="Calibri"/>
        <family val="2"/>
        <scheme val="minor"/>
      </rPr>
      <t>ENRICHI EN GLYCERINE</t>
    </r>
  </si>
  <si>
    <t xml:space="preserve">SAVON LIQUIDE  AVEC POMPE  - 500 ml </t>
  </si>
  <si>
    <t>Savon liquide pour lavage fréquent des mains - Flacon "Pompe" 500 ml - sans colorant  sans parfum - test de résistance à la contamination</t>
  </si>
  <si>
    <t xml:space="preserve">SAVON LIQUIDE  AVEC POMPE CARRE - 500 ml </t>
  </si>
  <si>
    <t>Savon liquide pour lavage fréquent des mains - Flacon "Pompe Carré" 500 ml - sans colorant  sans parfum - test de résistance à la contamination</t>
  </si>
  <si>
    <t xml:space="preserve">flacon </t>
  </si>
  <si>
    <t>SAVON DOUX LIQUIDE 250 ML AVEC BOUCHON VERSEUR</t>
  </si>
  <si>
    <t>Savon liquide pour lavage fréquent des mains - Flacon 250  ml avec bouchon verseur  - sans colorant  sans parfum - test de résistance à la contamination</t>
  </si>
  <si>
    <t>SAVON LIQUIDE 1L AVEC POMPE VISSEE</t>
  </si>
  <si>
    <t>Savon liquide pour lavage fréquent des mains - Flacon 1L avec pompe vissée - sans colorant  sans parfum - test de résistance à la contamination</t>
  </si>
  <si>
    <t>SAVON DOUX LIQUIDE 500ML POUR DISTRIBUTEUR</t>
  </si>
  <si>
    <t>Savon liquide pour lavage fréquent des mains - Flacon 500 ML- sans colorant  sans parfum - test de résistance à la contamination pour distributeur</t>
  </si>
  <si>
    <t>SAVON LIQUIDE 30ML</t>
  </si>
  <si>
    <t>Savon liquide pour lavage fréquent des mains - Flacon 30 ML pour distributeur - sans colorant  sans parfum - test de résistance à la contamination</t>
  </si>
  <si>
    <t>CREMES A RECURER</t>
  </si>
  <si>
    <t>CREME A RECURER</t>
  </si>
  <si>
    <t xml:space="preserve">Crème à récurer - Flacon de 1 litre </t>
  </si>
  <si>
    <t>litre</t>
  </si>
  <si>
    <t>GEL DETRATRANT SANITAIRE</t>
  </si>
  <si>
    <t>GEL DETARTRANT SANITAIRE</t>
  </si>
  <si>
    <t>Détartrant pour sanitaires - nettoie détartre et désinfecte les sanitaires - flacon de 1L avec bec verseur directionnel</t>
  </si>
  <si>
    <t>PRODUITS ENTRETIEN SOLS</t>
  </si>
  <si>
    <t>DECAPANT SOL</t>
  </si>
  <si>
    <t>Décapant universel pour sol - tous types de revêtements sauf bois - en bidon de 5 litres</t>
  </si>
  <si>
    <t>Décapant pour sol linéum</t>
  </si>
  <si>
    <t>ENTRETIEN SOL</t>
  </si>
  <si>
    <t>nettoyant régénérant - produit hautement concentré à la capacité de mouillage très élevé -en Spray</t>
  </si>
  <si>
    <t xml:space="preserve">litre </t>
  </si>
  <si>
    <t xml:space="preserve">détergent dégraissant nettoyant multi-usage hautement concentré à la capacité de mouillage très élevé </t>
  </si>
  <si>
    <t>DETERGENT AMMONIAQUE EN 1L</t>
  </si>
  <si>
    <t>Détergent ammoniaqué - multi usages - Multi surfaces - flacon 1 litre</t>
  </si>
  <si>
    <t>Conforme pour le nettoyage des surfaces au contact des denrées alimentaires</t>
  </si>
  <si>
    <t>DETERGENT NEUTRE AUTOLAVEUSE BIDON  5L</t>
  </si>
  <si>
    <t>Détergent neutre pour lavage avec autolaveuse des sols en thermoplastique et en carrelage. Biodégradable à plus de 90%. Faible pouvoir moussant. Dilution d'emploi 0,5% à 2%. PH  du produit dilué 7 à 7,5. Bidon de 5 litres</t>
  </si>
  <si>
    <t>EMULSION LIQUIDE POUR TOUS TYPES DE SOLS</t>
  </si>
  <si>
    <t>Emulsion  haute brillance  non glissante - prête à l'emploi pour tous types de sols - bidon de 5 litres</t>
  </si>
  <si>
    <t>PRODUITS D'ENTRETIEN POUR SURFACES VITREES</t>
  </si>
  <si>
    <t xml:space="preserve">NETTOYANT VITRE </t>
  </si>
  <si>
    <t xml:space="preserve">Détergent pour surfaces vitrées - Flacon pulvérisateur - </t>
  </si>
  <si>
    <t>PRODUITS D'ENTRETIEN SURFACE</t>
  </si>
  <si>
    <t>SURFACES INOX POLISH</t>
  </si>
  <si>
    <t>Nettoyant rénovateur pour entretien des surfaces en inox - Flacon 1 litre</t>
  </si>
  <si>
    <t>PRODUITS JAVELISES</t>
  </si>
  <si>
    <t>JAVEL EN COMPRIME</t>
  </si>
  <si>
    <t>Pastilles de chlore dosées à 1,5 grs</t>
  </si>
  <si>
    <t>comprimé</t>
  </si>
  <si>
    <t>JAVEL EN BERLINGO VISSE</t>
  </si>
  <si>
    <t>javel 36 ° 9, 6 % cruchon vissé 250 ML</t>
  </si>
  <si>
    <t>EAU DE JAVEL 9° -  LITRE</t>
  </si>
  <si>
    <r>
      <t xml:space="preserve">Eau de javel prête à l'emploi - 2,6 % de chlore actif - bouteille en plastique de 1 ou 2 litres  - </t>
    </r>
    <r>
      <rPr>
        <sz val="11"/>
        <rFont val="Calibri"/>
        <family val="2"/>
        <scheme val="minor"/>
      </rPr>
      <t>sans parfum</t>
    </r>
  </si>
  <si>
    <t xml:space="preserve">DETERGENT DESINFECTANT CONCENTRE POUR  SOLS ET SURFACES </t>
  </si>
  <si>
    <t xml:space="preserve">DETERGENT DESINFECTANT CONCENTRE POUR SOLS ET SURFACE EN BIDON DE 5 LITRES </t>
  </si>
  <si>
    <r>
      <rPr>
        <b/>
        <sz val="10"/>
        <color rgb="FFFF0000"/>
        <rFont val="Calibri"/>
        <family val="2"/>
        <scheme val="minor"/>
      </rPr>
      <t xml:space="preserve">un temps d'action ≤ à 5min sera un plus
</t>
    </r>
    <r>
      <rPr>
        <b/>
        <sz val="9"/>
        <rFont val="Calibri"/>
        <family val="2"/>
        <scheme val="minor"/>
      </rPr>
      <t xml:space="preserve">
Bactéricidie :
 - NF EN 13727+A2 : 2015 ; en condition de saleté
 - NF EN 16615 : 2015 ; en condition de saleté 
Levuricidie/ Fongicidie (EN 13624 complète sera un plus / levuricidie seule) :
 - NF EN 13624 :2021; en condition de saleté
 - NF EN 16615 : 2015 ; en condition de saleté 
Virucidie (un spectre limité Adenovirus, Norovirus sera un plus / à slt virus enveloppés) :
 - NF EN 14476 + A2 : 2019 : en condition de saleté
Préciser :
 - la stabilité du produit après ouverture
 - la stabilité du produit dilué (le cas échéant)
 - éventuelles incompatibilités</t>
    </r>
  </si>
  <si>
    <t xml:space="preserve">DETERGENT DESINFECTANT CONCENTRE POUR SOLS ET SURFACE EN BIDON DE 1 LITRE </t>
  </si>
  <si>
    <t>DETERGENT DESINFECTANT CONCENTRE POUR SOLS ET SURFACE EN  DOSE</t>
  </si>
  <si>
    <t>dose</t>
  </si>
  <si>
    <t>DETERGENT DESINFECTANT POUR  SOLS ET SURFACES PAE</t>
  </si>
  <si>
    <t>DETERGENT DESINFECTANT POUR SOL ET SURFACES, PRÊT A L'EMPLOI</t>
  </si>
  <si>
    <t>Détergent desinfectant destiné au nettoyage et à la désinfection des surfaces - Prêt à l'emploi - en Flacon avec pulvérisateur.</t>
  </si>
  <si>
    <t>DETERGENT DESINFECTANT SPECTRE ETENDU</t>
  </si>
  <si>
    <t xml:space="preserve">DESINFECTANT SPORICIDE POUR SOLS ET SURFACES </t>
  </si>
  <si>
    <r>
      <t>Détergent désinfectant à spectre élargie pour sols et surfaces</t>
    </r>
    <r>
      <rPr>
        <sz val="11"/>
        <color rgb="FFFF0000"/>
        <rFont val="Calibri"/>
        <family val="2"/>
        <scheme val="minor"/>
      </rPr>
      <t xml:space="preserve"> </t>
    </r>
    <r>
      <rPr>
        <sz val="11"/>
        <rFont val="Calibri"/>
        <family val="2"/>
        <scheme val="minor"/>
      </rPr>
      <t xml:space="preserve">proches du patient. </t>
    </r>
    <r>
      <rPr>
        <sz val="11"/>
        <color theme="1"/>
        <rFont val="Calibri"/>
        <family val="2"/>
        <scheme val="minor"/>
      </rPr>
      <t xml:space="preserve">Sans rinçage, prêt à l'emploi ou en dose. Produit actif sur les spores bactériennes notamment </t>
    </r>
    <r>
      <rPr>
        <i/>
        <sz val="11"/>
        <color theme="1"/>
        <rFont val="Calibri"/>
        <family val="2"/>
        <scheme val="minor"/>
      </rPr>
      <t>C. difficile</t>
    </r>
    <r>
      <rPr>
        <sz val="11"/>
        <color theme="1"/>
        <rFont val="Calibri"/>
        <family val="2"/>
        <scheme val="minor"/>
      </rPr>
      <t>.</t>
    </r>
  </si>
  <si>
    <r>
      <rPr>
        <b/>
        <sz val="11"/>
        <color rgb="FFFF0000"/>
        <rFont val="Calibri"/>
        <family val="2"/>
        <scheme val="minor"/>
      </rPr>
      <t>Toutes les normes en conditions de saleté sera un plus</t>
    </r>
    <r>
      <rPr>
        <b/>
        <sz val="11"/>
        <rFont val="Calibri"/>
        <family val="2"/>
        <scheme val="minor"/>
      </rPr>
      <t xml:space="preserve">
</t>
    </r>
    <r>
      <rPr>
        <b/>
        <sz val="9"/>
        <rFont val="Calibri"/>
        <family val="2"/>
        <scheme val="minor"/>
      </rPr>
      <t xml:space="preserve">
Bactéricidie :
 - NF EN 13727+A2  : 2015 ; en conditions de saleté
 - NF EN 16615 : 2015 ; en condition de saleté 
Fongicidie :
 - NF EN 13624 : 2021 ; complète (Candida albicans et Aspergillus brasiliensis) ; en conditions de saleté
 - NF EN 16615 : 2015 ; en condition de saleté 
Virucidie complète :
 NF EN 14476 + A2 : 2019 ; complète ; en conditions de saleté
Sporicidie (C. difficile +/- B. cereus et B. subtilis) :
 - NF EN 17126  : 2018 ; en conditions de saleté
- NF EN 17846 : 2023 en conditions de saleté
Préciser :
 - la stabilité du produit après ouverture
 - la stabilité du produit dilué (le cas échéant)
 - éventuelles incompatibilités</t>
    </r>
  </si>
  <si>
    <t>DETERGENT DESINFECTANT SPECTRE ETENDU PRÊT A L'EMPLOI</t>
  </si>
  <si>
    <t>DESINFECTANT SPORICIDE POUR SOLS ET SURFACES</t>
  </si>
  <si>
    <r>
      <t xml:space="preserve">Détergent désinfectant à spectre élargie pour  surfaces et DM. Sans rinçage, </t>
    </r>
    <r>
      <rPr>
        <b/>
        <sz val="11"/>
        <color theme="1"/>
        <rFont val="Calibri"/>
        <family val="2"/>
        <scheme val="minor"/>
      </rPr>
      <t>en sachet dose</t>
    </r>
    <r>
      <rPr>
        <sz val="11"/>
        <color theme="1"/>
        <rFont val="Calibri"/>
        <family val="2"/>
        <scheme val="minor"/>
      </rPr>
      <t xml:space="preserve"> Produit actif sur les spores bactériennes notamment C. difficile.
Produit non cancarigène non mutagène non reprotoxique et sans pertubateurs endocriniens
</t>
    </r>
  </si>
  <si>
    <t>Sachet 
unidose</t>
  </si>
  <si>
    <t>DESINFECTANT SPORICIDE POUR SURFACES ET DISPOSITIFS MEDICAUX</t>
  </si>
  <si>
    <t xml:space="preserve">Détergent désinfectant à spectre élargie pour  surfaces et DM. Sans rinçage. Produit actif sur les spores bactériennes notamment C. difficile.
Produit non cancarigène non mutagène non reprotoxique et sans pertubateurs endocriniens
</t>
  </si>
  <si>
    <t>DETERGENCE-DESINFECTION DE NIVEAU intermediaire PAR ESSUYAGE</t>
  </si>
  <si>
    <r>
      <t xml:space="preserve">PRODUIT </t>
    </r>
    <r>
      <rPr>
        <sz val="11"/>
        <color rgb="FFFF0000"/>
        <rFont val="Calibri"/>
        <family val="2"/>
        <scheme val="minor"/>
      </rPr>
      <t xml:space="preserve">OU COUPLE DE PRODUIT </t>
    </r>
    <r>
      <rPr>
        <sz val="11"/>
        <rFont val="Calibri"/>
        <family val="2"/>
        <scheme val="minor"/>
      </rPr>
      <t xml:space="preserve"> POUR UNE </t>
    </r>
    <r>
      <rPr>
        <sz val="11"/>
        <color rgb="FFFF0000"/>
        <rFont val="Calibri"/>
        <family val="2"/>
        <scheme val="minor"/>
      </rPr>
      <t xml:space="preserve">DETERGENCE ET UNE </t>
    </r>
    <r>
      <rPr>
        <sz val="11"/>
        <rFont val="Calibri"/>
        <family val="2"/>
        <scheme val="minor"/>
      </rPr>
      <t>DESINFECTION DE NIVEAU INTERMEDIAIRE PAR ESSUYAGE POUR DISPOSITIFS MEDICAUX SEMI CRITIQUE</t>
    </r>
  </si>
  <si>
    <r>
      <rPr>
        <sz val="11"/>
        <color rgb="FFFF0000"/>
        <rFont val="Calibri"/>
        <family val="2"/>
        <scheme val="minor"/>
      </rPr>
      <t xml:space="preserve">Détergence et </t>
    </r>
    <r>
      <rPr>
        <sz val="11"/>
        <color theme="1"/>
        <rFont val="Calibri"/>
        <family val="2"/>
        <scheme val="minor"/>
      </rPr>
      <t xml:space="preserve">désinfection de niveau intermédiaire (bactéricide, fongicide, virucide et mycobactéricidie) par essuyage pour les DM semi-critiques (verres trois-miroirs, sondes endocavitaires, nasofibroscope, …) 
</t>
    </r>
    <r>
      <rPr>
        <sz val="11"/>
        <color rgb="FFFF0000"/>
        <rFont val="Calibri"/>
        <family val="2"/>
        <scheme val="minor"/>
      </rPr>
      <t>Compatibilité des produits entre la detertion et la désinfection ne nécessitant pas de rinçage intermédiaire</t>
    </r>
  </si>
  <si>
    <t>Bactéricidie :
 - NF EN 13727+A2 : 2015 ; en condition de saleté
 - NF EN 16615 : 2015 ; en condition de saleté avec action mécanique
Fongicidie (complète Candida albicans et Aspergillus brasiliensis) :
 - NF EN 13624 :2021 ; en condition de saleté
- NF EN 14562 : 2006  en condition de saleté 
 - NF EN 16615 : 2015 sur Candida albicans; en condition de saleté 
Virucidie  a minima spectre limité (adenovirus, norovirus)
 -  NF EN 14476 + A2 : 2019 : en condition de saleté
Mycobactéricidie a minima en conditions de propreté :
 - NF EN 14348 : 2005 ; complète
 - NF EN 14563  : 2009 ; complète 
Sporicidie a minima en conditions de propreté :
 - NF EN 17126 : 2018; complète
- NF EN 17846 : 2023
Préciser :
 - la stabilité du produit après ouverture
 - la stabilité du produit dilué (le cas échéant)
 - éventuelles incompatibilités</t>
  </si>
  <si>
    <t>lingette</t>
  </si>
  <si>
    <t xml:space="preserve">Nettoyant tri-enzymatiques et ultrason </t>
  </si>
  <si>
    <t>flacons</t>
  </si>
  <si>
    <t>LINGETTE SECHES NEUTRE EN DUO POUR NETTOYAGE ULT OPH ORL</t>
  </si>
  <si>
    <t>Boite de 200 (1 carton = 6 boites de 200)</t>
  </si>
  <si>
    <t>LINGETTES DETERGENTES DESINFECTANTES PRETES A L'EMPLOI POUR MATERIEL MEDICAL</t>
  </si>
  <si>
    <r>
      <t>LINGETTE DETERGENTE DESINFECTANTE</t>
    </r>
    <r>
      <rPr>
        <b/>
        <u/>
        <sz val="11"/>
        <rFont val="Calibri"/>
        <family val="2"/>
        <scheme val="minor"/>
      </rPr>
      <t xml:space="preserve"> AVEC ALCOOL</t>
    </r>
    <r>
      <rPr>
        <sz val="11"/>
        <rFont val="Calibri"/>
        <family val="2"/>
        <scheme val="minor"/>
      </rPr>
      <t xml:space="preserve"> pour traitement des surfaces et des dispositifs médicaux non invasifs</t>
    </r>
  </si>
  <si>
    <r>
      <t xml:space="preserve">Lingettes à usage unique imprégnées d'une solution détergente et désinfectante pour le nettoyage et désinfection des surfaces, et des dispositifs médicaux non invasifs. </t>
    </r>
    <r>
      <rPr>
        <sz val="11"/>
        <color rgb="FFFF0000"/>
        <rFont val="Calibri"/>
        <family val="2"/>
        <scheme val="minor"/>
      </rPr>
      <t>Sans rinçage</t>
    </r>
    <r>
      <rPr>
        <sz val="11"/>
        <color theme="1"/>
        <rFont val="Calibri"/>
        <family val="2"/>
        <scheme val="minor"/>
      </rPr>
      <t xml:space="preserve">. Pouvant entrer en contact avec des </t>
    </r>
    <r>
      <rPr>
        <sz val="11"/>
        <color rgb="FFFF0000"/>
        <rFont val="Calibri"/>
        <family val="2"/>
        <scheme val="minor"/>
      </rPr>
      <t>surfaces</t>
    </r>
    <r>
      <rPr>
        <sz val="11"/>
        <color theme="1"/>
        <rFont val="Calibri"/>
        <family val="2"/>
        <scheme val="minor"/>
      </rPr>
      <t xml:space="preserve"> alimentaires</t>
    </r>
  </si>
  <si>
    <t>Bactéricidie :
 - NF EN 13727+A2: 2015 ; en condition de saleté
 - NF EN 16615  : 2015 ; en condition de saleté 
Fongicidie :
 - NF EN 13624  : 2021 ; complète ; en condition de saleté
 - NF EN 16615 : 2015 ; en condition de saleté 
Virucidie a minima spectre limité:
 - NF EN 14476 + A2 : 2019 : en condition de saleté
Préciser :
 - durée de conservation après ouverture
 - éventuelles incompatibilités</t>
  </si>
  <si>
    <t>LINGETTES DETERGENTES DESINFECTANTES PRETES A L'EMPLOI POUR SURFACES</t>
  </si>
  <si>
    <r>
      <t xml:space="preserve">LINGETTE DETERGENTE DESINFECTANTE </t>
    </r>
    <r>
      <rPr>
        <b/>
        <u/>
        <sz val="11"/>
        <rFont val="Calibri"/>
        <family val="2"/>
        <scheme val="minor"/>
      </rPr>
      <t>SANS ALCOOL</t>
    </r>
    <r>
      <rPr>
        <sz val="11"/>
        <rFont val="Calibri"/>
        <family val="2"/>
        <scheme val="minor"/>
      </rPr>
      <t xml:space="preserve"> pour traitement des surfaces et des dispositifs médicaux non invasifs</t>
    </r>
  </si>
  <si>
    <r>
      <t xml:space="preserve">Lingettes à usage unique imprégnées d'une solution détergente et désinfectante pour le nettoyage et désinfection des surfaces et des dispositifs médicaux non invasifs. </t>
    </r>
    <r>
      <rPr>
        <sz val="11"/>
        <color rgb="FFFF0000"/>
        <rFont val="Calibri"/>
        <family val="2"/>
        <scheme val="minor"/>
      </rPr>
      <t>Sans rinçage</t>
    </r>
    <r>
      <rPr>
        <sz val="11"/>
        <color theme="1"/>
        <rFont val="Calibri"/>
        <family val="2"/>
        <scheme val="minor"/>
      </rPr>
      <t xml:space="preserve">. Pouvant entrer en contact avec des </t>
    </r>
    <r>
      <rPr>
        <sz val="11"/>
        <color rgb="FFFF0000"/>
        <rFont val="Calibri"/>
        <family val="2"/>
        <scheme val="minor"/>
      </rPr>
      <t>surfaces</t>
    </r>
    <r>
      <rPr>
        <sz val="11"/>
        <color theme="1"/>
        <rFont val="Calibri"/>
        <family val="2"/>
        <scheme val="minor"/>
      </rPr>
      <t xml:space="preserve"> alimentaires</t>
    </r>
  </si>
  <si>
    <t>Bactéricidie :
 - NF EN 13727+A2 : 2015 ; en condition de saleté
 - NF EN 16615:  2015 ; en condition de saleté 
Fongicidie :
 - NF EN 13624  : 2021 ; en condition de saleté (EN 13624 complète sera un plus / levuricidie seule)
 - NF EN 16615 : 2015 ; en condition de saleté 
Virucidie a minima spectre limité
 - NF EN 14476 + A2 : 2019 : en condition de saleté
Préciser :
 - durée de conservation après ouverture
 - éventuelles incompatibilités</t>
  </si>
  <si>
    <t>DETERGENT NEUTRE</t>
  </si>
  <si>
    <t>DETERGENT NEUTRE SOLS ET SURFACES  EN DOSE</t>
  </si>
  <si>
    <r>
      <t xml:space="preserve">Détergent neutre pour Lavage manuel des sols et surfaces - Biodégradable à plus de 90%- Incolore et sans rinçage - Dilution de 0,25% à 0,50 % - PH du produit dilué 7 à 7,5 - </t>
    </r>
    <r>
      <rPr>
        <b/>
        <sz val="11"/>
        <color theme="1"/>
        <rFont val="Calibri"/>
        <family val="2"/>
        <scheme val="minor"/>
      </rPr>
      <t xml:space="preserve">en  Dose </t>
    </r>
  </si>
  <si>
    <t>DETERGENT NEUTRE SOLS ET SURFACES -  5L</t>
  </si>
  <si>
    <r>
      <t xml:space="preserve">Détergent neutre pour Lavage manuel des sols et surfaces - Biodégradable à plus de 90%- Incolore et sans rinçage - Dilution de 0,25% à 0,50 % - PH du produit dilué 7 à 7,5 -  </t>
    </r>
    <r>
      <rPr>
        <b/>
        <sz val="11"/>
        <color theme="1"/>
        <rFont val="Calibri"/>
        <family val="2"/>
        <scheme val="minor"/>
      </rPr>
      <t>Bidon de 5 litres</t>
    </r>
  </si>
  <si>
    <t>DETERGENT NEUTRE SOLS ET SURFACES -  1L</t>
  </si>
  <si>
    <r>
      <t xml:space="preserve">Détergent neutre pour Lavage manuel des sols et surfaces - Biodégradable à plus de 90%- Incolore et sans rinçage - Dilution de 0,25% à 0,50 % - PH du produit dilué 7 à 7,5 -  </t>
    </r>
    <r>
      <rPr>
        <b/>
        <sz val="11"/>
        <rFont val="Calibri"/>
        <family val="2"/>
        <scheme val="minor"/>
      </rPr>
      <t xml:space="preserve">Bidon de </t>
    </r>
    <r>
      <rPr>
        <b/>
        <sz val="11"/>
        <color theme="1"/>
        <rFont val="Calibri"/>
        <family val="2"/>
        <scheme val="minor"/>
      </rPr>
      <t>1 litre</t>
    </r>
  </si>
  <si>
    <t>DECONTAMINANT RADIO ACTIVITE</t>
  </si>
  <si>
    <t>DECONTAMINANT RADIO ACTIVE -  5L</t>
  </si>
  <si>
    <t>Détergent liquide décontaminant universel pour matériaux souillés par des corps radio actifs - usage manuel - en bidon de 5 litres</t>
  </si>
  <si>
    <t>DECONTAMINANT RADIO ACTIVE - SPRAY</t>
  </si>
  <si>
    <t>Détergent décontaminant universel pour matériaux souillés par des corps radio actifs - usage manuel - en spray 750 ml</t>
  </si>
  <si>
    <t>SAVON DECONTAMINANT RADIO ACTIVITE PEAU - 500 ML</t>
  </si>
  <si>
    <t>Savon par saponification liquide pour mains souillées par des corps radio actifs - flacon de 500 ml</t>
  </si>
  <si>
    <t xml:space="preserve">DESINFECTANT DE HAUT NIVEAU PAR IMMERSION </t>
  </si>
  <si>
    <r>
      <t xml:space="preserve">DESINFECTANT DE HAUT NIVEAU POUR LA DESINFECTION MANUELLE DES DISPOSITIFS THERMOSENSIBLES
pour </t>
    </r>
    <r>
      <rPr>
        <u/>
        <sz val="11"/>
        <color theme="1"/>
        <rFont val="Calibri"/>
        <family val="2"/>
        <scheme val="minor"/>
      </rPr>
      <t>bain de 24 heures</t>
    </r>
  </si>
  <si>
    <t xml:space="preserve">Désinfectant de haut niveau pour le traitement manuel des dispositifs médicaux thermosensibles, immergeables et préalablement nettoyés
</t>
  </si>
  <si>
    <r>
      <rPr>
        <b/>
        <sz val="9"/>
        <rFont val="Calibri"/>
        <family val="2"/>
        <scheme val="minor"/>
      </rPr>
      <t>Bactéricidie</t>
    </r>
    <r>
      <rPr>
        <sz val="9"/>
        <rFont val="Calibri"/>
        <family val="2"/>
        <scheme val="minor"/>
      </rPr>
      <t xml:space="preserve"> :
 - NF EN 13727+A2 / NF T 72-175 : 2015 ; en condition de propreté
 - NF EN 14561 /NF T 72-602 : 2007 ; en conditions de propreté
</t>
    </r>
    <r>
      <rPr>
        <b/>
        <sz val="9"/>
        <rFont val="Calibri"/>
        <family val="2"/>
        <scheme val="minor"/>
      </rPr>
      <t>Fongicidie</t>
    </r>
    <r>
      <rPr>
        <sz val="9"/>
        <rFont val="Calibri"/>
        <family val="2"/>
        <scheme val="minor"/>
      </rPr>
      <t xml:space="preserve"> :
 - NF EN 13624 /NF T 72-600 : 2013 ; complète ; en condition de propreté
 - NF EN 14562 / NF T 72-206 : 2006 ; complète ; en condition de propreté
</t>
    </r>
    <r>
      <rPr>
        <b/>
        <sz val="9"/>
        <rFont val="Calibri"/>
        <family val="2"/>
        <scheme val="minor"/>
      </rPr>
      <t>Virucidie</t>
    </r>
    <r>
      <rPr>
        <sz val="9"/>
        <rFont val="Calibri"/>
        <family val="2"/>
        <scheme val="minor"/>
      </rPr>
      <t xml:space="preserve">  :
 - NF EN 14476+A1 / NF T 72-185 : 2015 ; en conditions de propreté
</t>
    </r>
    <r>
      <rPr>
        <b/>
        <sz val="9"/>
        <rFont val="Calibri"/>
        <family val="2"/>
        <scheme val="minor"/>
      </rPr>
      <t>Mycobactéricidie</t>
    </r>
    <r>
      <rPr>
        <sz val="9"/>
        <rFont val="Calibri"/>
        <family val="2"/>
        <scheme val="minor"/>
      </rPr>
      <t xml:space="preserve"> :
 - NF EN 14348 / NF T 72-245 : 2005 ; complète ; en conditions de propreté
 - NF EN 14563 / NF T 72-246 : 2009 ; complète ; en conditions de propreté
</t>
    </r>
    <r>
      <rPr>
        <b/>
        <sz val="9"/>
        <rFont val="Calibri"/>
        <family val="2"/>
        <scheme val="minor"/>
      </rPr>
      <t>Sporicidie</t>
    </r>
    <r>
      <rPr>
        <sz val="9"/>
        <rFont val="Calibri"/>
        <family val="2"/>
        <scheme val="minor"/>
      </rPr>
      <t xml:space="preserve"> :
 - NF EN 14347 / NF T 72-232 : 2005 ou NF T 72-230 / 72-231 : 1988
 - NF EN 17126 / NF T 72-208 : 2018 ; en conditions de propreté
</t>
    </r>
    <r>
      <rPr>
        <b/>
        <sz val="9"/>
        <rFont val="Calibri"/>
        <family val="2"/>
        <scheme val="minor"/>
      </rPr>
      <t xml:space="preserve">
Préciser : </t>
    </r>
    <r>
      <rPr>
        <sz val="9"/>
        <rFont val="Calibri"/>
        <family val="2"/>
        <scheme val="minor"/>
      </rPr>
      <t xml:space="preserve">
 - la stabilité (en jour et nombre d'endoscope traité)
 - éventuelles incompatibilités</t>
    </r>
  </si>
  <si>
    <t>BANDELETTE CONTRÔLE ACIDE PERACETIQUE pour produit prêt à l'emploi</t>
  </si>
  <si>
    <t>Bandelette de contrôle pour Désinfectant manuelle de haut niveau pour instruments à base d'acide péracétique - pour produit "prêt à l'emploi"</t>
  </si>
  <si>
    <t>bandelette</t>
  </si>
  <si>
    <t>DESINFECTANT CONCENTRE DE HAUT NIVEAU PAR IMMERSION</t>
  </si>
  <si>
    <r>
      <t xml:space="preserve">DESINFECTANT DE HAUT NIVEAU POUR LA DESINFECTION MANUELLE DES DISPOSITIFS THERMOSENSIBLES
CONCENTRE </t>
    </r>
    <r>
      <rPr>
        <u/>
        <sz val="11"/>
        <color theme="1"/>
        <rFont val="Calibri"/>
        <family val="2"/>
        <scheme val="minor"/>
      </rPr>
      <t xml:space="preserve">pour bain stable 7 jours </t>
    </r>
  </si>
  <si>
    <r>
      <t xml:space="preserve">Désinfection manuelle de haut niveau des dispositifs médicaux thermosensibles, immergeables et préalablement nettoyés -  </t>
    </r>
    <r>
      <rPr>
        <sz val="11"/>
        <rFont val="Calibri"/>
        <family val="2"/>
        <scheme val="minor"/>
      </rPr>
      <t>à base d'acide péracétique</t>
    </r>
    <r>
      <rPr>
        <sz val="11"/>
        <color theme="1"/>
        <rFont val="Calibri"/>
        <family val="2"/>
        <scheme val="minor"/>
      </rPr>
      <t xml:space="preserve"> - Solution concentrée. Sans aldehydes.</t>
    </r>
  </si>
  <si>
    <r>
      <rPr>
        <b/>
        <sz val="9"/>
        <rFont val="Calibri"/>
        <family val="2"/>
        <scheme val="minor"/>
      </rPr>
      <t>Bactéricidie</t>
    </r>
    <r>
      <rPr>
        <sz val="9"/>
        <rFont val="Calibri"/>
        <family val="2"/>
        <scheme val="minor"/>
      </rPr>
      <t xml:space="preserve"> :
 - NF EN 13727+A2 / NF T 72-175 : 2015 ; en condition de propreté
 - NF EN 14561 /NF T 72-602 : 2007 ; en conditions de propreté
</t>
    </r>
    <r>
      <rPr>
        <b/>
        <sz val="9"/>
        <rFont val="Calibri"/>
        <family val="2"/>
        <scheme val="minor"/>
      </rPr>
      <t>Fongicidie</t>
    </r>
    <r>
      <rPr>
        <sz val="9"/>
        <rFont val="Calibri"/>
        <family val="2"/>
        <scheme val="minor"/>
      </rPr>
      <t xml:space="preserve"> :
 - NF EN 13624 /NF T 72-600 : 2013 ; complète ; en condition de propreté
 - NF EN 14562 / NF T 72-206 : 2006 ; complète ; en condition de propreté
</t>
    </r>
    <r>
      <rPr>
        <b/>
        <sz val="9"/>
        <rFont val="Calibri"/>
        <family val="2"/>
        <scheme val="minor"/>
      </rPr>
      <t>Virucidie</t>
    </r>
    <r>
      <rPr>
        <sz val="9"/>
        <rFont val="Calibri"/>
        <family val="2"/>
        <scheme val="minor"/>
      </rPr>
      <t xml:space="preserve">  :
 - NF EN 14476+A1 / NF T 72-185 : 2015 ; en conditions de propreté
</t>
    </r>
    <r>
      <rPr>
        <b/>
        <sz val="9"/>
        <rFont val="Calibri"/>
        <family val="2"/>
        <scheme val="minor"/>
      </rPr>
      <t>Mycobactéricidie</t>
    </r>
    <r>
      <rPr>
        <sz val="9"/>
        <rFont val="Calibri"/>
        <family val="2"/>
        <scheme val="minor"/>
      </rPr>
      <t xml:space="preserve"> :
 - NF EN 14348 / NF T 72-245 : 2005 ; complète ; en conditions de propreté
 - NF EN 14563 / NF T 72-246 : 2009 ; complète ; en conditions de propreté
</t>
    </r>
    <r>
      <rPr>
        <b/>
        <sz val="9"/>
        <rFont val="Calibri"/>
        <family val="2"/>
        <scheme val="minor"/>
      </rPr>
      <t>Sporicidie</t>
    </r>
    <r>
      <rPr>
        <sz val="9"/>
        <rFont val="Calibri"/>
        <family val="2"/>
        <scheme val="minor"/>
      </rPr>
      <t xml:space="preserve"> :
 - NF EN 14347 / NF T 72-232 : 2005 ou NF T 72-230 / 72-231 : 1988
 - </t>
    </r>
    <r>
      <rPr>
        <b/>
        <sz val="9"/>
        <color rgb="FFFF0000"/>
        <rFont val="Calibri"/>
        <family val="2"/>
        <scheme val="minor"/>
      </rPr>
      <t>sensibilité des souches testées selon</t>
    </r>
    <r>
      <rPr>
        <sz val="9"/>
        <rFont val="Calibri"/>
        <family val="2"/>
        <scheme val="minor"/>
      </rPr>
      <t xml:space="preserve"> NF EN 17126 / NF T 72-208 : 2018 ; en conditions de propreté
</t>
    </r>
    <r>
      <rPr>
        <b/>
        <sz val="9"/>
        <rFont val="Calibri"/>
        <family val="2"/>
        <scheme val="minor"/>
      </rPr>
      <t xml:space="preserve">Préciser : 
</t>
    </r>
    <r>
      <rPr>
        <sz val="9"/>
        <rFont val="Calibri"/>
        <family val="2"/>
        <scheme val="minor"/>
      </rPr>
      <t xml:space="preserve"> - la stabilité (en jour et nombre d'endoscope traité)
 - éventuelles incompatibilités</t>
    </r>
  </si>
  <si>
    <t>BANDELETTE CONTRÔLE ACIDE PERACETIQUE  pour produit en solution concentrée</t>
  </si>
  <si>
    <t>Bandelette de contrôle pour Désinfectant manuelle de haut niveau pour instruments à base d'acide péracétique - pour produit (solution concentrée)</t>
  </si>
  <si>
    <t>PRODUITS POUR LAVE BASSIN de marque MEIKO</t>
  </si>
  <si>
    <t xml:space="preserve">DETERGENT 2 en 1 POUR LAVE BASSIN </t>
  </si>
  <si>
    <t>DETERGENT 2 en 1 POUR LAVE BASSIN en bidon de 5 litres</t>
  </si>
  <si>
    <t>PRODUITS POUR LAVE BASSIN de marque ARCANIA</t>
  </si>
  <si>
    <t>ANTI-TARTRE POUR LAVE BASSINS THERMIQUES</t>
  </si>
  <si>
    <t>Anti-tartre pour désinfection par vapeur pour tous types de lave-bassins Thermiques  - en bidon de 5 litres</t>
  </si>
  <si>
    <t>bidon</t>
  </si>
  <si>
    <t>DETERGENT DETARTRANT LAVE-BASSIN CHIMIQUE</t>
  </si>
  <si>
    <t>Détergent détartrant acide pour lave bassins compatible avec toutes marques de LAVE BASSINS - en bidon de 5 litres</t>
  </si>
  <si>
    <t>PRODUITS POUR LAVE BASSIN de marque ARJO</t>
  </si>
  <si>
    <t>Anti-tartre pour désinfection par vapeur pour tous types de lave-bassins Thermiques  - en bidon de 1 litre</t>
  </si>
  <si>
    <t>Détergent détartrant  pour lave bassins thermiques avec 2 pompes - 1 Litre</t>
  </si>
  <si>
    <t xml:space="preserve">PRODUITS POUR LAVE BASSIN de marque STEELCO </t>
  </si>
  <si>
    <t>SOLIDIFICATION DES DECHETS LIQUIDES</t>
  </si>
  <si>
    <t xml:space="preserve">GELIFIANT POUDRE en MONODOSE </t>
  </si>
  <si>
    <t>Poudre pour solidification des déchets liquides en mini-doses</t>
  </si>
  <si>
    <t>GELIFIANT POUDRE en SEAU</t>
  </si>
  <si>
    <t>Poudre pour solidification des déchets liquides en seau</t>
  </si>
  <si>
    <t>seau</t>
  </si>
  <si>
    <t>SEL ADOUCISSEUR</t>
  </si>
  <si>
    <t>SEL ADOUCISSEUR EN PASTILLES - SAC DE 25 KG</t>
  </si>
  <si>
    <t>Sel adoucisseur pour traitement de l'eau - en pastille</t>
  </si>
  <si>
    <t>SOLUTION SALINE</t>
  </si>
  <si>
    <t>Solution aqueuse de chlorure de sodium à 50 g/l - en bidon de 5 litres</t>
  </si>
  <si>
    <t>DETERGENT INACTIVANT PRION PAR IMMERSION</t>
  </si>
  <si>
    <t>INNACTIVANT PRION PAR IMMERSION</t>
  </si>
  <si>
    <t>Détergent alcalin -  inactivation du prion - flacon 500 ml</t>
  </si>
  <si>
    <t>Inscrit sur liste PSP de l'ANSM (Novembre 2015)</t>
  </si>
  <si>
    <t>DETACHANT IODE</t>
  </si>
  <si>
    <t>NETTOYANT POUR TACHES D'IODE</t>
  </si>
  <si>
    <t>Détachant qui élimine instantanément les tâches d'iode - flacon 500ml</t>
  </si>
  <si>
    <t xml:space="preserve">DETERGENT ULTRA HAUTE PERFORMANCE pour CENTRALE DE DOSAGE </t>
  </si>
  <si>
    <t xml:space="preserve">Détergent ultra performant pour le nettoyage renforcé et pré-désinfection de l'instrumentation, des dispositifs médicaux et du matériel endoscopie. Utilisé avec une centrale de dosage. </t>
  </si>
  <si>
    <t>Bactéricidie :
 - NF EN 13727: 2015 en condition de saleté
- NF EN 14561: 2007  en conditions de saleté 
Levuricidie :
 - NF EN 13624 : 2021  en condition de saleté
 - NF EN 14562 : 2006 en condition de saleté
Virucidie (virus enveloppés) :
 - NF EN 14476 + A2 : 2019 : en condition de saleté
- NF EN 17111 : 2018 en conditions de saleté 
Préciser :
 - durée de conservation après ouverture
 - éventuelles incompatibilités</t>
  </si>
  <si>
    <t>DETERGENT ULTRA HAUTE PERFORMANCE</t>
  </si>
  <si>
    <t>DATE :</t>
  </si>
  <si>
    <t>REMISE CATALOGUE en %</t>
  </si>
  <si>
    <t xml:space="preserve">SIGNATURE </t>
  </si>
  <si>
    <t xml:space="preserve">REMISE SUR C.A.                                                                             </t>
  </si>
  <si>
    <t>ESCOMPTE POUR PAIEMENT ANTICIPE en %</t>
  </si>
  <si>
    <t>CH CLAUDINON</t>
  </si>
  <si>
    <t>EHPAD BOEN</t>
  </si>
  <si>
    <t>CH CHARLIEU</t>
  </si>
  <si>
    <t>ST BONNET</t>
  </si>
  <si>
    <t>CH SERRIERES</t>
  </si>
  <si>
    <t>CH ST FELICIEN</t>
  </si>
  <si>
    <t>CH ST JUST</t>
  </si>
  <si>
    <t>CH MDL</t>
  </si>
  <si>
    <t>CH ST GALMIER</t>
  </si>
  <si>
    <r>
      <t>Détergent désinfectant pour le Traitement des sols,surfaces et mobiliers- Biodégradable à plus de 90% - Incolore -</t>
    </r>
    <r>
      <rPr>
        <b/>
        <sz val="11"/>
        <color theme="1"/>
        <rFont val="Calibri"/>
        <family val="2"/>
        <scheme val="minor"/>
      </rPr>
      <t xml:space="preserve"> En bidon de 5 litres</t>
    </r>
    <r>
      <rPr>
        <sz val="11"/>
        <color theme="1"/>
        <rFont val="Calibri"/>
        <family val="2"/>
        <scheme val="minor"/>
      </rPr>
      <t xml:space="preserve"> - </t>
    </r>
    <r>
      <rPr>
        <sz val="11"/>
        <color rgb="FFFF0000"/>
        <rFont val="Calibri"/>
        <family val="2"/>
        <scheme val="minor"/>
      </rPr>
      <t>Utilisation en centrale de dilution</t>
    </r>
  </si>
  <si>
    <r>
      <t xml:space="preserve">Détergent désinfectant pour le Traitement des sols,surfaces et mobiliers- Biodégradable à plus de 90% - Incolore - </t>
    </r>
    <r>
      <rPr>
        <b/>
        <sz val="11"/>
        <color theme="1"/>
        <rFont val="Calibri"/>
        <family val="2"/>
        <scheme val="minor"/>
      </rPr>
      <t xml:space="preserve">En bidon de 1 litre </t>
    </r>
    <r>
      <rPr>
        <sz val="11"/>
        <color theme="1"/>
        <rFont val="Calibri"/>
        <family val="2"/>
        <scheme val="minor"/>
      </rPr>
      <t xml:space="preserve">- </t>
    </r>
    <r>
      <rPr>
        <sz val="11"/>
        <color rgb="FFFF0000"/>
        <rFont val="Calibri"/>
        <family val="2"/>
        <scheme val="minor"/>
      </rPr>
      <t>Utilisation en centrale de dilution</t>
    </r>
  </si>
  <si>
    <r>
      <t xml:space="preserve">Détergent désinfectant pour le Traitement des sols,surfaces et mobiliers- Biodégradable à plus de 90% - Incolore - </t>
    </r>
    <r>
      <rPr>
        <b/>
        <sz val="11"/>
        <color theme="1"/>
        <rFont val="Calibri"/>
        <family val="2"/>
        <scheme val="minor"/>
      </rPr>
      <t xml:space="preserve">En dose </t>
    </r>
  </si>
  <si>
    <r>
      <t>Détergent ultra performant pour le nettoyage renforcé et pré-désinfection de l'instrumentation, des dispositifs médicaux et du matériel endoscopie.</t>
    </r>
    <r>
      <rPr>
        <b/>
        <sz val="11"/>
        <rFont val="Calibri"/>
        <family val="2"/>
        <scheme val="minor"/>
      </rPr>
      <t xml:space="preserve"> En pompe manuelle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</si>
</sst>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rgb="FFFF0000"/>
      <name val="Calibri"/>
      <family val="2"/>
      <scheme val="minor"/>
    </font>
    <font>
      <b/>
      <sz val="11"/>
      <color theme="1"/>
      <name val="Calibri"/>
      <family val="2"/>
      <scheme val="minor"/>
    </font>
    <font>
      <b/>
      <sz val="18"/>
      <color theme="1"/>
      <name val="Calibri"/>
      <family val="2"/>
      <scheme val="minor"/>
    </font>
    <font>
      <sz val="18"/>
      <color theme="1"/>
      <name val="Calibri"/>
      <family val="2"/>
      <scheme val="minor"/>
    </font>
    <font>
      <b/>
      <sz val="14"/>
      <color theme="1"/>
      <name val="Calibri"/>
      <family val="2"/>
      <scheme val="minor"/>
    </font>
    <font>
      <b/>
      <sz val="12"/>
      <color theme="1"/>
      <name val="Calibri"/>
      <family val="2"/>
      <scheme val="minor"/>
    </font>
    <font>
      <b/>
      <sz val="12"/>
      <color rgb="FFFF0000"/>
      <name val="Calibri"/>
      <family val="2"/>
      <scheme val="minor"/>
    </font>
    <font>
      <b/>
      <sz val="15"/>
      <color rgb="FFFF0000"/>
      <name val="Calibri"/>
      <family val="2"/>
      <scheme val="minor"/>
    </font>
    <font>
      <b/>
      <sz val="15"/>
      <name val="Calibri"/>
      <family val="2"/>
      <scheme val="minor"/>
    </font>
    <font>
      <sz val="9"/>
      <name val="Calibri"/>
      <family val="2"/>
      <scheme val="minor"/>
    </font>
    <font>
      <sz val="14"/>
      <color theme="1"/>
      <name val="Calibri"/>
      <family val="2"/>
      <scheme val="minor"/>
    </font>
    <font>
      <sz val="14"/>
      <name val="Calibri"/>
      <family val="2"/>
      <scheme val="minor"/>
    </font>
    <font>
      <sz val="11"/>
      <name val="Calibri"/>
      <family val="2"/>
      <scheme val="minor"/>
    </font>
    <font>
      <b/>
      <sz val="9"/>
      <name val="Calibri"/>
      <family val="2"/>
      <scheme val="minor"/>
    </font>
    <font>
      <b/>
      <sz val="11"/>
      <color rgb="FFFF0000"/>
      <name val="Calibri"/>
      <family val="2"/>
      <scheme val="minor"/>
    </font>
    <font>
      <sz val="12"/>
      <color theme="1"/>
      <name val="Calibri"/>
      <family val="2"/>
      <scheme val="minor"/>
    </font>
    <font>
      <b/>
      <sz val="10"/>
      <color rgb="FFFF0000"/>
      <name val="Calibri"/>
      <family val="2"/>
      <scheme val="minor"/>
    </font>
    <font>
      <i/>
      <sz val="11"/>
      <color theme="1"/>
      <name val="Calibri"/>
      <family val="2"/>
      <scheme val="minor"/>
    </font>
    <font>
      <b/>
      <sz val="11"/>
      <name val="Calibri"/>
      <family val="2"/>
      <scheme val="minor"/>
    </font>
    <font>
      <b/>
      <sz val="18"/>
      <name val="Calibri"/>
      <family val="2"/>
      <scheme val="minor"/>
    </font>
    <font>
      <b/>
      <u/>
      <sz val="11"/>
      <name val="Calibri"/>
      <family val="2"/>
      <scheme val="minor"/>
    </font>
    <font>
      <u/>
      <sz val="11"/>
      <color theme="1"/>
      <name val="Calibri"/>
      <family val="2"/>
      <scheme val="minor"/>
    </font>
    <font>
      <b/>
      <sz val="9"/>
      <color rgb="FFFF0000"/>
      <name val="Calibri"/>
      <family val="2"/>
      <scheme val="minor"/>
    </font>
    <font>
      <u/>
      <sz val="20"/>
      <color theme="1"/>
      <name val="Calibri"/>
      <family val="2"/>
      <scheme val="minor"/>
    </font>
    <font>
      <sz val="20"/>
      <color theme="1"/>
      <name val="Calibri"/>
      <family val="2"/>
      <scheme val="minor"/>
    </font>
    <font>
      <sz val="10"/>
      <name val="Arial"/>
      <family val="2"/>
    </font>
    <font>
      <b/>
      <sz val="16"/>
      <name val="Arial"/>
      <family val="2"/>
    </font>
    <font>
      <b/>
      <sz val="12"/>
      <name val="Arial"/>
      <family val="2"/>
    </font>
    <font>
      <b/>
      <sz val="9"/>
      <color indexed="81"/>
      <name val="Tahoma"/>
      <family val="2"/>
    </font>
    <font>
      <sz val="9"/>
      <color indexed="81"/>
      <name val="Tahoma"/>
      <family val="2"/>
    </font>
  </fonts>
  <fills count="38">
    <fill>
      <patternFill patternType="none"/>
    </fill>
    <fill>
      <patternFill patternType="gray125"/>
    </fill>
    <fill>
      <patternFill patternType="solid">
        <fgColor rgb="FFFFFFCC"/>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24994659260841701"/>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rgb="FFFFFF66"/>
        <bgColor indexed="64"/>
      </patternFill>
    </fill>
    <fill>
      <patternFill patternType="solid">
        <fgColor rgb="FFFFFF99"/>
        <bgColor indexed="64"/>
      </patternFill>
    </fill>
    <fill>
      <patternFill patternType="solid">
        <fgColor rgb="FFFFFFCC"/>
        <bgColor theme="4" tint="0.79998168889431442"/>
      </patternFill>
    </fill>
    <fill>
      <patternFill patternType="solid">
        <fgColor theme="9" tint="0.39997558519241921"/>
        <bgColor indexed="64"/>
      </patternFill>
    </fill>
    <fill>
      <patternFill patternType="solid">
        <fgColor rgb="FFFF99CC"/>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FF9933"/>
        <bgColor indexed="64"/>
      </patternFill>
    </fill>
    <fill>
      <patternFill patternType="solid">
        <fgColor rgb="FFFF660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2" tint="-0.499984740745262"/>
        <bgColor indexed="64"/>
      </patternFill>
    </fill>
    <fill>
      <patternFill patternType="solid">
        <fgColor rgb="FF92D050"/>
        <bgColor indexed="64"/>
      </patternFill>
    </fill>
    <fill>
      <patternFill patternType="solid">
        <fgColor rgb="FFFF99CC"/>
        <bgColor theme="4" tint="0.79998168889431442"/>
      </patternFill>
    </fill>
    <fill>
      <patternFill patternType="solid">
        <fgColor theme="8" tint="0.39997558519241921"/>
        <bgColor indexed="64"/>
      </patternFill>
    </fill>
    <fill>
      <patternFill patternType="solid">
        <fgColor rgb="FFFFC000"/>
        <bgColor indexed="64"/>
      </patternFill>
    </fill>
    <fill>
      <patternFill patternType="solid">
        <fgColor rgb="FFFFC000"/>
        <bgColor theme="4" tint="0.79998168889431442"/>
      </patternFill>
    </fill>
    <fill>
      <patternFill patternType="solid">
        <fgColor rgb="FFFFFF00"/>
        <bgColor theme="4" tint="0.79998168889431442"/>
      </patternFill>
    </fill>
    <fill>
      <patternFill patternType="solid">
        <fgColor theme="3" tint="0.59999389629810485"/>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009999"/>
        <bgColor indexed="64"/>
      </patternFill>
    </fill>
  </fills>
  <borders count="6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n">
        <color indexed="64"/>
      </top>
      <bottom/>
      <diagonal/>
    </border>
    <border>
      <left/>
      <right/>
      <top style="hair">
        <color auto="1"/>
      </top>
      <bottom style="hair">
        <color auto="1"/>
      </bottom>
      <diagonal/>
    </border>
    <border>
      <left style="thin">
        <color indexed="64"/>
      </left>
      <right style="thick">
        <color indexed="64"/>
      </right>
      <top style="thin">
        <color indexed="64"/>
      </top>
      <bottom/>
      <diagonal/>
    </border>
    <border>
      <left style="thick">
        <color indexed="64"/>
      </left>
      <right style="thin">
        <color auto="1"/>
      </right>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ck">
        <color indexed="64"/>
      </right>
      <top/>
      <bottom/>
      <diagonal/>
    </border>
    <border>
      <left style="thin">
        <color indexed="64"/>
      </left>
      <right style="thin">
        <color indexed="64"/>
      </right>
      <top style="hair">
        <color auto="1"/>
      </top>
      <bottom style="hair">
        <color auto="1"/>
      </bottom>
      <diagonal/>
    </border>
    <border>
      <left style="thin">
        <color indexed="64"/>
      </left>
      <right/>
      <top style="hair">
        <color auto="1"/>
      </top>
      <bottom style="hair">
        <color auto="1"/>
      </bottom>
      <diagonal/>
    </border>
    <border>
      <left style="thick">
        <color indexed="64"/>
      </left>
      <right style="thin">
        <color auto="1"/>
      </right>
      <top style="hair">
        <color auto="1"/>
      </top>
      <bottom style="hair">
        <color auto="1"/>
      </bottom>
      <diagonal/>
    </border>
    <border>
      <left style="thin">
        <color indexed="64"/>
      </left>
      <right style="thin">
        <color indexed="64"/>
      </right>
      <top/>
      <bottom style="hair">
        <color auto="1"/>
      </bottom>
      <diagonal/>
    </border>
    <border>
      <left style="thin">
        <color auto="1"/>
      </left>
      <right/>
      <top/>
      <bottom style="hair">
        <color auto="1"/>
      </bottom>
      <diagonal/>
    </border>
    <border>
      <left/>
      <right/>
      <top/>
      <bottom style="hair">
        <color auto="1"/>
      </bottom>
      <diagonal/>
    </border>
    <border>
      <left/>
      <right/>
      <top/>
      <bottom style="double">
        <color indexed="64"/>
      </bottom>
      <diagonal/>
    </border>
    <border>
      <left/>
      <right/>
      <top style="hair">
        <color auto="1"/>
      </top>
      <bottom style="double">
        <color indexed="64"/>
      </bottom>
      <diagonal/>
    </border>
    <border>
      <left style="thin">
        <color indexed="64"/>
      </left>
      <right style="thick">
        <color indexed="64"/>
      </right>
      <top/>
      <bottom style="double">
        <color indexed="64"/>
      </bottom>
      <diagonal/>
    </border>
    <border>
      <left style="thick">
        <color indexed="64"/>
      </left>
      <right style="thin">
        <color indexed="64"/>
      </right>
      <top style="hair">
        <color auto="1"/>
      </top>
      <bottom style="double">
        <color indexed="64"/>
      </bottom>
      <diagonal/>
    </border>
    <border>
      <left style="thin">
        <color indexed="64"/>
      </left>
      <right/>
      <top/>
      <bottom/>
      <diagonal/>
    </border>
    <border>
      <left style="thin">
        <color indexed="64"/>
      </left>
      <right style="thin">
        <color indexed="64"/>
      </right>
      <top style="hair">
        <color auto="1"/>
      </top>
      <bottom/>
      <diagonal/>
    </border>
    <border>
      <left style="thin">
        <color indexed="64"/>
      </left>
      <right style="thin">
        <color indexed="64"/>
      </right>
      <top/>
      <bottom/>
      <diagonal/>
    </border>
    <border>
      <left/>
      <right/>
      <top style="double">
        <color indexed="64"/>
      </top>
      <bottom/>
      <diagonal/>
    </border>
    <border>
      <left/>
      <right/>
      <top style="double">
        <color indexed="64"/>
      </top>
      <bottom style="hair">
        <color auto="1"/>
      </bottom>
      <diagonal/>
    </border>
    <border>
      <left style="thin">
        <color indexed="64"/>
      </left>
      <right style="thick">
        <color indexed="64"/>
      </right>
      <top/>
      <bottom style="hair">
        <color auto="1"/>
      </bottom>
      <diagonal/>
    </border>
    <border>
      <left style="thin">
        <color indexed="64"/>
      </left>
      <right/>
      <top style="double">
        <color indexed="64"/>
      </top>
      <bottom style="hair">
        <color auto="1"/>
      </bottom>
      <diagonal/>
    </border>
    <border>
      <left style="thin">
        <color indexed="64"/>
      </left>
      <right style="thin">
        <color indexed="64"/>
      </right>
      <top style="double">
        <color indexed="64"/>
      </top>
      <bottom style="hair">
        <color auto="1"/>
      </bottom>
      <diagonal/>
    </border>
    <border>
      <left style="thick">
        <color indexed="64"/>
      </left>
      <right style="thin">
        <color indexed="64"/>
      </right>
      <top style="double">
        <color indexed="64"/>
      </top>
      <bottom style="hair">
        <color auto="1"/>
      </bottom>
      <diagonal/>
    </border>
    <border>
      <left/>
      <right/>
      <top style="hair">
        <color auto="1"/>
      </top>
      <bottom/>
      <diagonal/>
    </border>
    <border>
      <left style="thin">
        <color indexed="64"/>
      </left>
      <right style="thick">
        <color indexed="64"/>
      </right>
      <top style="hair">
        <color auto="1"/>
      </top>
      <bottom/>
      <diagonal/>
    </border>
    <border>
      <left style="thick">
        <color indexed="64"/>
      </left>
      <right style="thin">
        <color indexed="64"/>
      </right>
      <top style="hair">
        <color auto="1"/>
      </top>
      <bottom/>
      <diagonal/>
    </border>
    <border>
      <left style="thick">
        <color indexed="64"/>
      </left>
      <right style="thin">
        <color auto="1"/>
      </right>
      <top/>
      <bottom/>
      <diagonal/>
    </border>
    <border>
      <left style="thin">
        <color indexed="64"/>
      </left>
      <right style="thick">
        <color indexed="64"/>
      </right>
      <top style="hair">
        <color auto="1"/>
      </top>
      <bottom style="double">
        <color indexed="64"/>
      </bottom>
      <diagonal/>
    </border>
    <border>
      <left style="thin">
        <color indexed="64"/>
      </left>
      <right/>
      <top style="hair">
        <color auto="1"/>
      </top>
      <bottom style="double">
        <color indexed="64"/>
      </bottom>
      <diagonal/>
    </border>
    <border>
      <left style="thin">
        <color indexed="64"/>
      </left>
      <right style="thick">
        <color indexed="64"/>
      </right>
      <top style="double">
        <color indexed="64"/>
      </top>
      <bottom/>
      <diagonal/>
    </border>
    <border>
      <left style="thick">
        <color indexed="64"/>
      </left>
      <right style="thin">
        <color indexed="64"/>
      </right>
      <top style="double">
        <color indexed="64"/>
      </top>
      <bottom/>
      <diagonal/>
    </border>
    <border>
      <left style="thin">
        <color indexed="64"/>
      </left>
      <right style="thin">
        <color indexed="64"/>
      </right>
      <top style="hair">
        <color auto="1"/>
      </top>
      <bottom style="double">
        <color indexed="64"/>
      </bottom>
      <diagonal/>
    </border>
    <border>
      <left style="thick">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auto="1"/>
      </left>
      <right style="thin">
        <color auto="1"/>
      </right>
      <top style="double">
        <color indexed="64"/>
      </top>
      <bottom/>
      <diagonal/>
    </border>
    <border>
      <left style="thin">
        <color indexed="64"/>
      </left>
      <right/>
      <top style="double">
        <color indexed="64"/>
      </top>
      <bottom/>
      <diagonal/>
    </border>
    <border>
      <left style="thin">
        <color indexed="64"/>
      </left>
      <right/>
      <top style="hair">
        <color auto="1"/>
      </top>
      <bottom/>
      <diagonal/>
    </border>
    <border>
      <left style="thick">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ck">
        <color indexed="64"/>
      </right>
      <top style="hair">
        <color auto="1"/>
      </top>
      <bottom style="hair">
        <color auto="1"/>
      </bottom>
      <diagonal/>
    </border>
    <border>
      <left/>
      <right style="thin">
        <color auto="1"/>
      </right>
      <top style="hair">
        <color auto="1"/>
      </top>
      <bottom style="double">
        <color indexed="64"/>
      </bottom>
      <diagonal/>
    </border>
    <border>
      <left style="thin">
        <color indexed="64"/>
      </left>
      <right style="thick">
        <color indexed="64"/>
      </right>
      <top style="double">
        <color indexed="64"/>
      </top>
      <bottom style="double">
        <color indexed="64"/>
      </bottom>
      <diagonal/>
    </border>
    <border>
      <left style="thick">
        <color indexed="64"/>
      </left>
      <right/>
      <top/>
      <bottom/>
      <diagonal/>
    </border>
    <border>
      <left/>
      <right style="thin">
        <color auto="1"/>
      </right>
      <top style="hair">
        <color auto="1"/>
      </top>
      <bottom style="hair">
        <color auto="1"/>
      </bottom>
      <diagonal/>
    </border>
    <border>
      <left/>
      <right style="thin">
        <color indexed="64"/>
      </right>
      <top style="double">
        <color indexed="64"/>
      </top>
      <bottom/>
      <diagonal/>
    </border>
    <border>
      <left/>
      <right style="thin">
        <color auto="1"/>
      </right>
      <top/>
      <bottom style="hair">
        <color auto="1"/>
      </bottom>
      <diagonal/>
    </border>
    <border>
      <left/>
      <right style="thin">
        <color indexed="64"/>
      </right>
      <top/>
      <bottom style="double">
        <color indexed="64"/>
      </bottom>
      <diagonal/>
    </border>
    <border>
      <left style="thin">
        <color indexed="64"/>
      </left>
      <right style="thick">
        <color indexed="64"/>
      </right>
      <top style="double">
        <color indexed="64"/>
      </top>
      <bottom style="hair">
        <color indexed="64"/>
      </bottom>
      <diagonal/>
    </border>
    <border>
      <left/>
      <right style="thin">
        <color indexed="64"/>
      </right>
      <top style="double">
        <color indexed="64"/>
      </top>
      <bottom style="double">
        <color indexed="64"/>
      </bottom>
      <diagonal/>
    </border>
    <border>
      <left/>
      <right style="thick">
        <color indexed="64"/>
      </right>
      <top style="double">
        <color indexed="64"/>
      </top>
      <bottom/>
      <diagonal/>
    </border>
    <border>
      <left/>
      <right style="thick">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26" fillId="0" borderId="0"/>
  </cellStyleXfs>
  <cellXfs count="370">
    <xf numFmtId="0" fontId="0" fillId="0" borderId="0" xfId="0"/>
    <xf numFmtId="0" fontId="3" fillId="0" borderId="0" xfId="0" applyFont="1" applyAlignment="1">
      <alignment horizontal="left" vertical="center"/>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0" fillId="0" borderId="0" xfId="0" applyAlignment="1">
      <alignment vertical="center"/>
    </xf>
    <xf numFmtId="0" fontId="4" fillId="0" borderId="0" xfId="0" applyFont="1" applyAlignment="1">
      <alignment horizontal="right" vertical="center" wrapText="1"/>
    </xf>
    <xf numFmtId="0" fontId="5" fillId="0" borderId="2"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3" fontId="8"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0" fillId="2" borderId="7" xfId="0" applyFill="1" applyBorder="1" applyAlignment="1">
      <alignment vertical="center" wrapText="1"/>
    </xf>
    <xf numFmtId="3" fontId="11" fillId="3" borderId="9" xfId="0" applyNumberFormat="1" applyFont="1" applyFill="1" applyBorder="1" applyAlignment="1">
      <alignment horizontal="center" vertical="center" wrapText="1"/>
    </xf>
    <xf numFmtId="3" fontId="11" fillId="0" borderId="0" xfId="0" applyNumberFormat="1" applyFont="1" applyFill="1" applyBorder="1" applyAlignment="1">
      <alignment horizontal="center" vertical="center" wrapText="1"/>
    </xf>
    <xf numFmtId="3" fontId="11" fillId="0" borderId="13" xfId="0" applyNumberFormat="1" applyFont="1" applyFill="1" applyBorder="1" applyAlignment="1">
      <alignment horizontal="center" vertical="center" wrapText="1"/>
    </xf>
    <xf numFmtId="3" fontId="11" fillId="0" borderId="14" xfId="0" applyNumberFormat="1" applyFont="1" applyFill="1" applyBorder="1" applyAlignment="1">
      <alignment horizontal="center" vertical="center" wrapText="1"/>
    </xf>
    <xf numFmtId="3" fontId="11" fillId="0" borderId="16" xfId="0" applyNumberFormat="1" applyFont="1" applyFill="1" applyBorder="1" applyAlignment="1">
      <alignment horizontal="center" vertical="center" wrapText="1"/>
    </xf>
    <xf numFmtId="3" fontId="11" fillId="0" borderId="18" xfId="0" applyNumberFormat="1" applyFont="1" applyFill="1" applyBorder="1" applyAlignment="1">
      <alignment horizontal="center" vertical="center" wrapText="1"/>
    </xf>
    <xf numFmtId="0" fontId="0" fillId="2" borderId="20" xfId="0" applyFill="1" applyBorder="1" applyAlignment="1">
      <alignment vertical="center" wrapText="1"/>
    </xf>
    <xf numFmtId="3" fontId="11" fillId="3" borderId="22" xfId="0" applyNumberFormat="1" applyFont="1" applyFill="1" applyBorder="1" applyAlignment="1">
      <alignment horizontal="center" vertical="center" wrapText="1"/>
    </xf>
    <xf numFmtId="3" fontId="11" fillId="0" borderId="23" xfId="0" applyNumberFormat="1" applyFont="1" applyFill="1" applyBorder="1" applyAlignment="1">
      <alignment horizontal="center" vertical="center" wrapText="1"/>
    </xf>
    <xf numFmtId="3" fontId="11" fillId="0" borderId="25" xfId="0" applyNumberFormat="1" applyFont="1" applyFill="1" applyBorder="1" applyAlignment="1">
      <alignment horizontal="center" vertical="center" wrapText="1"/>
    </xf>
    <xf numFmtId="0" fontId="0" fillId="4" borderId="27" xfId="0" applyFill="1" applyBorder="1" applyAlignment="1">
      <alignment vertical="center" wrapText="1"/>
    </xf>
    <xf numFmtId="0" fontId="0" fillId="4" borderId="28" xfId="0" applyFill="1" applyBorder="1" applyAlignment="1">
      <alignment vertical="center" wrapText="1"/>
    </xf>
    <xf numFmtId="3" fontId="11" fillId="0" borderId="29" xfId="0" applyNumberFormat="1" applyFont="1" applyFill="1" applyBorder="1" applyAlignment="1">
      <alignment horizontal="center" vertical="center" wrapText="1"/>
    </xf>
    <xf numFmtId="3" fontId="11" fillId="0" borderId="30" xfId="0" applyNumberFormat="1" applyFont="1" applyFill="1" applyBorder="1" applyAlignment="1">
      <alignment horizontal="center" vertical="center" wrapText="1"/>
    </xf>
    <xf numFmtId="0" fontId="0" fillId="4" borderId="7" xfId="0" applyFill="1" applyBorder="1" applyAlignment="1">
      <alignment vertical="center" wrapText="1"/>
    </xf>
    <xf numFmtId="3" fontId="11" fillId="0" borderId="17" xfId="0" applyNumberFormat="1" applyFont="1" applyFill="1" applyBorder="1" applyAlignment="1">
      <alignment horizontal="center" vertical="center" wrapText="1"/>
    </xf>
    <xf numFmtId="0" fontId="0" fillId="4" borderId="12" xfId="0" applyFill="1" applyBorder="1" applyAlignment="1">
      <alignment vertical="center" wrapText="1"/>
    </xf>
    <xf numFmtId="0" fontId="0" fillId="4" borderId="32" xfId="0" applyFill="1" applyBorder="1" applyAlignment="1">
      <alignment vertical="center" wrapText="1"/>
    </xf>
    <xf numFmtId="0" fontId="0" fillId="4" borderId="33" xfId="0" applyFill="1" applyBorder="1" applyAlignment="1">
      <alignment vertical="center" wrapText="1"/>
    </xf>
    <xf numFmtId="3" fontId="11" fillId="3" borderId="34" xfId="0" applyNumberFormat="1" applyFont="1" applyFill="1" applyBorder="1" applyAlignment="1">
      <alignment horizontal="center" vertical="center" wrapText="1"/>
    </xf>
    <xf numFmtId="0" fontId="0" fillId="4" borderId="20" xfId="0" applyFill="1" applyBorder="1" applyAlignment="1">
      <alignment vertical="center" wrapText="1"/>
    </xf>
    <xf numFmtId="0" fontId="0" fillId="4" borderId="36" xfId="0" applyFill="1" applyBorder="1" applyAlignment="1">
      <alignment vertical="center" wrapText="1"/>
    </xf>
    <xf numFmtId="3" fontId="11" fillId="0" borderId="37" xfId="0" applyNumberFormat="1" applyFont="1" applyFill="1" applyBorder="1" applyAlignment="1">
      <alignment horizontal="center" vertical="center" wrapText="1"/>
    </xf>
    <xf numFmtId="0" fontId="0" fillId="6" borderId="26" xfId="0" applyFill="1" applyBorder="1" applyAlignment="1">
      <alignment vertical="center" wrapText="1"/>
    </xf>
    <xf numFmtId="0" fontId="0" fillId="6" borderId="38" xfId="0" applyFill="1" applyBorder="1" applyAlignment="1">
      <alignment vertical="center" wrapText="1"/>
    </xf>
    <xf numFmtId="3" fontId="11" fillId="3" borderId="39" xfId="0" applyNumberFormat="1" applyFont="1" applyFill="1" applyBorder="1" applyAlignment="1">
      <alignment horizontal="center" vertical="center" wrapText="1"/>
    </xf>
    <xf numFmtId="3" fontId="11" fillId="0" borderId="26" xfId="0" applyNumberFormat="1" applyFont="1" applyFill="1" applyBorder="1" applyAlignment="1">
      <alignment horizontal="center" vertical="center" wrapText="1"/>
    </xf>
    <xf numFmtId="0" fontId="0" fillId="6" borderId="20" xfId="0" applyFill="1" applyBorder="1" applyAlignment="1">
      <alignment vertical="center" wrapText="1"/>
    </xf>
    <xf numFmtId="0" fontId="0" fillId="6" borderId="36" xfId="0" applyFill="1" applyBorder="1" applyAlignment="1">
      <alignment vertical="center" wrapText="1"/>
    </xf>
    <xf numFmtId="3" fontId="11" fillId="0" borderId="20" xfId="0" applyNumberFormat="1" applyFont="1" applyFill="1" applyBorder="1" applyAlignment="1">
      <alignment horizontal="center" vertical="center" wrapText="1"/>
    </xf>
    <xf numFmtId="0" fontId="3" fillId="0" borderId="20" xfId="0" applyFont="1" applyBorder="1" applyAlignment="1">
      <alignment horizontal="center" vertical="center"/>
    </xf>
    <xf numFmtId="0" fontId="2" fillId="7" borderId="26" xfId="0" applyFont="1" applyFill="1" applyBorder="1" applyAlignment="1">
      <alignment horizontal="left" vertical="center" wrapText="1"/>
    </xf>
    <xf numFmtId="0" fontId="0" fillId="7" borderId="20" xfId="0" applyFill="1" applyBorder="1" applyAlignment="1">
      <alignment vertical="center" wrapText="1"/>
    </xf>
    <xf numFmtId="0" fontId="0" fillId="7" borderId="21" xfId="0" applyFill="1" applyBorder="1" applyAlignment="1">
      <alignment vertical="center" wrapText="1"/>
    </xf>
    <xf numFmtId="3" fontId="11" fillId="3" borderId="41" xfId="0" applyNumberFormat="1" applyFont="1" applyFill="1" applyBorder="1" applyAlignment="1">
      <alignment horizontal="center" vertical="center" wrapText="1"/>
    </xf>
    <xf numFmtId="3" fontId="11" fillId="0" borderId="42" xfId="0" applyNumberFormat="1" applyFont="1" applyFill="1" applyBorder="1" applyAlignment="1">
      <alignment horizontal="center" vertical="center" wrapText="1"/>
    </xf>
    <xf numFmtId="3" fontId="11" fillId="0" borderId="43" xfId="0" applyNumberFormat="1" applyFont="1" applyFill="1" applyBorder="1" applyAlignment="1">
      <alignment horizontal="center" vertical="center" wrapText="1"/>
    </xf>
    <xf numFmtId="3" fontId="11" fillId="0" borderId="44" xfId="0" applyNumberFormat="1" applyFont="1" applyFill="1" applyBorder="1" applyAlignment="1">
      <alignment horizontal="center" vertical="center" wrapText="1"/>
    </xf>
    <xf numFmtId="0" fontId="0" fillId="5" borderId="7" xfId="0" applyFill="1" applyBorder="1" applyAlignment="1">
      <alignment vertical="center" wrapText="1"/>
    </xf>
    <xf numFmtId="0" fontId="0" fillId="5" borderId="28" xfId="0" applyFill="1" applyBorder="1" applyAlignment="1">
      <alignment vertical="center" wrapText="1"/>
    </xf>
    <xf numFmtId="3" fontId="12" fillId="3" borderId="9"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33" xfId="0" applyFill="1" applyBorder="1" applyAlignment="1">
      <alignment vertical="center" wrapText="1"/>
    </xf>
    <xf numFmtId="3" fontId="12" fillId="3" borderId="34" xfId="0" applyNumberFormat="1" applyFont="1" applyFill="1" applyBorder="1" applyAlignment="1">
      <alignment horizontal="center" vertical="center" wrapText="1"/>
    </xf>
    <xf numFmtId="3" fontId="11" fillId="0" borderId="32" xfId="0" applyNumberFormat="1" applyFont="1" applyFill="1" applyBorder="1" applyAlignment="1">
      <alignment horizontal="center" vertical="center" wrapText="1"/>
    </xf>
    <xf numFmtId="3" fontId="11" fillId="0" borderId="24" xfId="0" applyNumberFormat="1" applyFont="1" applyFill="1" applyBorder="1" applyAlignment="1">
      <alignment horizontal="center" vertical="center" wrapText="1"/>
    </xf>
    <xf numFmtId="3" fontId="11" fillId="0" borderId="47" xfId="0" applyNumberFormat="1" applyFont="1" applyFill="1" applyBorder="1" applyAlignment="1">
      <alignment horizontal="center" vertical="center" wrapText="1"/>
    </xf>
    <xf numFmtId="0" fontId="2" fillId="5" borderId="19" xfId="0" applyFont="1" applyFill="1" applyBorder="1" applyAlignment="1">
      <alignment horizontal="left" vertical="center" wrapText="1"/>
    </xf>
    <xf numFmtId="0" fontId="0" fillId="5" borderId="21" xfId="0" applyFill="1" applyBorder="1" applyAlignment="1">
      <alignment vertical="center" wrapText="1"/>
    </xf>
    <xf numFmtId="3" fontId="12" fillId="3" borderId="48" xfId="0" applyNumberFormat="1" applyFont="1" applyFill="1" applyBorder="1" applyAlignment="1">
      <alignment horizontal="center" vertical="center" wrapText="1"/>
    </xf>
    <xf numFmtId="3" fontId="11" fillId="0" borderId="40" xfId="0" applyNumberFormat="1" applyFont="1" applyFill="1" applyBorder="1" applyAlignment="1">
      <alignment horizontal="center" vertical="center" wrapText="1"/>
    </xf>
    <xf numFmtId="0" fontId="0" fillId="8" borderId="27" xfId="0" applyFill="1" applyBorder="1" applyAlignment="1">
      <alignment vertical="center" wrapText="1"/>
    </xf>
    <xf numFmtId="0" fontId="0" fillId="8" borderId="7" xfId="0" applyFill="1" applyBorder="1" applyAlignment="1">
      <alignment vertical="center" wrapText="1"/>
    </xf>
    <xf numFmtId="0" fontId="0" fillId="9" borderId="27" xfId="0" applyFill="1" applyBorder="1" applyAlignment="1">
      <alignment vertical="center" wrapText="1"/>
    </xf>
    <xf numFmtId="3" fontId="12" fillId="3" borderId="31" xfId="0" applyNumberFormat="1" applyFont="1" applyFill="1" applyBorder="1" applyAlignment="1">
      <alignment horizontal="center" vertical="center" wrapText="1"/>
    </xf>
    <xf numFmtId="0" fontId="0" fillId="9" borderId="7" xfId="0" applyFill="1" applyBorder="1" applyAlignment="1">
      <alignment vertical="center" wrapText="1"/>
    </xf>
    <xf numFmtId="0" fontId="0" fillId="9" borderId="20" xfId="0" applyFill="1" applyBorder="1" applyAlignment="1">
      <alignment vertical="center" wrapText="1"/>
    </xf>
    <xf numFmtId="0" fontId="0" fillId="6" borderId="18" xfId="0" applyFill="1" applyBorder="1" applyAlignment="1">
      <alignment vertical="center" wrapText="1"/>
    </xf>
    <xf numFmtId="0" fontId="0" fillId="6" borderId="18" xfId="0" applyFill="1" applyBorder="1" applyAlignment="1">
      <alignment vertical="top" wrapText="1"/>
    </xf>
    <xf numFmtId="0" fontId="0" fillId="6" borderId="7" xfId="0" applyFill="1" applyBorder="1" applyAlignment="1">
      <alignment vertical="center" wrapText="1"/>
    </xf>
    <xf numFmtId="0" fontId="0" fillId="6" borderId="7" xfId="0" applyFont="1" applyFill="1" applyBorder="1" applyAlignment="1">
      <alignment vertical="top" wrapText="1"/>
    </xf>
    <xf numFmtId="0" fontId="0" fillId="6" borderId="20" xfId="0" applyFont="1" applyFill="1" applyBorder="1" applyAlignment="1">
      <alignment vertical="top" wrapText="1"/>
    </xf>
    <xf numFmtId="3" fontId="12" fillId="3" borderId="35" xfId="0" applyNumberFormat="1" applyFont="1" applyFill="1" applyBorder="1" applyAlignment="1">
      <alignment horizontal="center" vertical="center" wrapText="1"/>
    </xf>
    <xf numFmtId="3" fontId="11" fillId="0" borderId="49" xfId="0" applyNumberFormat="1" applyFont="1" applyFill="1" applyBorder="1" applyAlignment="1">
      <alignment horizontal="center" vertical="center" wrapText="1"/>
    </xf>
    <xf numFmtId="3" fontId="11" fillId="0" borderId="50" xfId="0" applyNumberFormat="1" applyFont="1" applyFill="1" applyBorder="1" applyAlignment="1">
      <alignment horizontal="center" vertical="center" wrapText="1"/>
    </xf>
    <xf numFmtId="0" fontId="0" fillId="11" borderId="27" xfId="0" applyFill="1" applyBorder="1" applyAlignment="1">
      <alignment vertical="center" wrapText="1"/>
    </xf>
    <xf numFmtId="3" fontId="11" fillId="0" borderId="46" xfId="0" applyNumberFormat="1" applyFont="1" applyFill="1" applyBorder="1" applyAlignment="1">
      <alignment horizontal="center" vertical="center" wrapText="1"/>
    </xf>
    <xf numFmtId="3" fontId="11" fillId="0" borderId="45" xfId="0" applyNumberFormat="1" applyFont="1" applyFill="1" applyBorder="1" applyAlignment="1">
      <alignment horizontal="center" vertical="center" wrapText="1"/>
    </xf>
    <xf numFmtId="0" fontId="2" fillId="0" borderId="0" xfId="0" applyFont="1" applyAlignment="1">
      <alignment vertical="center"/>
    </xf>
    <xf numFmtId="0" fontId="0" fillId="11" borderId="0" xfId="0" applyFill="1" applyBorder="1" applyAlignment="1">
      <alignment vertical="center" wrapText="1"/>
    </xf>
    <xf numFmtId="0" fontId="0" fillId="11" borderId="18" xfId="0" applyFill="1" applyBorder="1" applyAlignment="1">
      <alignment vertical="center" wrapText="1"/>
    </xf>
    <xf numFmtId="3" fontId="12" fillId="3" borderId="22" xfId="0" applyNumberFormat="1" applyFont="1" applyFill="1" applyBorder="1" applyAlignment="1">
      <alignment horizontal="center" vertical="center" wrapText="1"/>
    </xf>
    <xf numFmtId="0" fontId="0" fillId="12" borderId="27" xfId="0" applyFill="1" applyBorder="1" applyAlignment="1">
      <alignment vertical="center" wrapText="1"/>
    </xf>
    <xf numFmtId="0" fontId="0" fillId="12" borderId="7" xfId="0" applyFill="1" applyBorder="1" applyAlignment="1">
      <alignment vertical="center" wrapText="1"/>
    </xf>
    <xf numFmtId="0" fontId="0" fillId="12" borderId="32" xfId="0" applyFill="1" applyBorder="1" applyAlignment="1">
      <alignment vertical="center" wrapText="1"/>
    </xf>
    <xf numFmtId="3" fontId="11" fillId="3" borderId="35" xfId="0" applyNumberFormat="1" applyFont="1" applyFill="1" applyBorder="1" applyAlignment="1">
      <alignment horizontal="center" vertical="center" wrapText="1"/>
    </xf>
    <xf numFmtId="0" fontId="0" fillId="15" borderId="26" xfId="0" applyFill="1" applyBorder="1" applyAlignment="1">
      <alignment vertical="center" wrapText="1"/>
    </xf>
    <xf numFmtId="0" fontId="0" fillId="15" borderId="38" xfId="0" applyFill="1" applyBorder="1" applyAlignment="1">
      <alignment vertical="center" wrapText="1"/>
    </xf>
    <xf numFmtId="3" fontId="11" fillId="3" borderId="31" xfId="0" applyNumberFormat="1" applyFont="1" applyFill="1" applyBorder="1" applyAlignment="1">
      <alignment horizontal="center" vertical="center" wrapText="1"/>
    </xf>
    <xf numFmtId="0" fontId="0" fillId="15" borderId="19" xfId="0" applyFill="1" applyBorder="1" applyAlignment="1">
      <alignment vertical="center" wrapText="1"/>
    </xf>
    <xf numFmtId="0" fontId="0" fillId="15" borderId="21" xfId="0" applyFill="1" applyBorder="1" applyAlignment="1">
      <alignment vertical="center" wrapText="1"/>
    </xf>
    <xf numFmtId="3" fontId="11" fillId="3" borderId="48" xfId="0" applyNumberFormat="1" applyFont="1" applyFill="1" applyBorder="1" applyAlignment="1">
      <alignment horizontal="center" vertical="center" wrapText="1"/>
    </xf>
    <xf numFmtId="0" fontId="0" fillId="16" borderId="18" xfId="0" applyFill="1" applyBorder="1" applyAlignment="1">
      <alignment vertical="center" wrapText="1"/>
    </xf>
    <xf numFmtId="0" fontId="0" fillId="16" borderId="28" xfId="0" applyFill="1" applyBorder="1" applyAlignment="1">
      <alignment vertical="center" wrapText="1"/>
    </xf>
    <xf numFmtId="0" fontId="0" fillId="16" borderId="12" xfId="0" applyFill="1" applyBorder="1" applyAlignment="1">
      <alignment vertical="center" wrapText="1"/>
    </xf>
    <xf numFmtId="0" fontId="0" fillId="16" borderId="32" xfId="0" applyFill="1" applyBorder="1" applyAlignment="1">
      <alignment vertical="center" wrapText="1"/>
    </xf>
    <xf numFmtId="0" fontId="0" fillId="16" borderId="33" xfId="0" applyFill="1" applyBorder="1" applyAlignment="1">
      <alignment vertical="center" wrapText="1"/>
    </xf>
    <xf numFmtId="0" fontId="0" fillId="16" borderId="7" xfId="0" applyFill="1" applyBorder="1" applyAlignment="1">
      <alignment vertical="center" wrapText="1"/>
    </xf>
    <xf numFmtId="0" fontId="0" fillId="16" borderId="51" xfId="0" applyFill="1" applyBorder="1" applyAlignment="1">
      <alignment vertical="center" wrapText="1"/>
    </xf>
    <xf numFmtId="0" fontId="0" fillId="16" borderId="0" xfId="0" applyFill="1" applyBorder="1" applyAlignment="1">
      <alignment vertical="center" wrapText="1"/>
    </xf>
    <xf numFmtId="3" fontId="11" fillId="3" borderId="15" xfId="0" applyNumberFormat="1" applyFont="1" applyFill="1" applyBorder="1" applyAlignment="1">
      <alignment horizontal="center" vertical="center" wrapText="1"/>
    </xf>
    <xf numFmtId="3" fontId="11" fillId="0" borderId="7" xfId="0" applyNumberFormat="1" applyFont="1" applyFill="1" applyBorder="1" applyAlignment="1">
      <alignment horizontal="center" vertical="center" wrapText="1"/>
    </xf>
    <xf numFmtId="0" fontId="0" fillId="16" borderId="20" xfId="0" applyFill="1" applyBorder="1" applyAlignment="1">
      <alignment vertical="center" wrapText="1"/>
    </xf>
    <xf numFmtId="0" fontId="0" fillId="16" borderId="52" xfId="0" applyFill="1" applyBorder="1" applyAlignment="1">
      <alignment vertical="center" wrapText="1"/>
    </xf>
    <xf numFmtId="0" fontId="0" fillId="16" borderId="36" xfId="0" applyFill="1" applyBorder="1" applyAlignment="1">
      <alignment vertical="center" wrapText="1"/>
    </xf>
    <xf numFmtId="0" fontId="3" fillId="0" borderId="42" xfId="0" applyFont="1" applyBorder="1" applyAlignment="1">
      <alignment horizontal="center" vertical="center"/>
    </xf>
    <xf numFmtId="0" fontId="2" fillId="17" borderId="42" xfId="0" applyFont="1" applyFill="1" applyBorder="1" applyAlignment="1">
      <alignment horizontal="center" vertical="center" wrapText="1"/>
    </xf>
    <xf numFmtId="0" fontId="0" fillId="17" borderId="42" xfId="0" applyFill="1" applyBorder="1" applyAlignment="1">
      <alignment vertical="center" wrapText="1"/>
    </xf>
    <xf numFmtId="0" fontId="0" fillId="17" borderId="53" xfId="0" applyFill="1" applyBorder="1" applyAlignment="1">
      <alignment vertical="center" wrapText="1"/>
    </xf>
    <xf numFmtId="0" fontId="2" fillId="18" borderId="42" xfId="0" applyFont="1" applyFill="1" applyBorder="1" applyAlignment="1">
      <alignment horizontal="center" vertical="center" wrapText="1"/>
    </xf>
    <xf numFmtId="0" fontId="0" fillId="18" borderId="42" xfId="0" applyFill="1" applyBorder="1" applyAlignment="1">
      <alignment vertical="center" wrapText="1"/>
    </xf>
    <xf numFmtId="0" fontId="0" fillId="19" borderId="18" xfId="0" applyFill="1" applyBorder="1" applyAlignment="1">
      <alignment vertical="center" wrapText="1"/>
    </xf>
    <xf numFmtId="0" fontId="0" fillId="17" borderId="28" xfId="0" applyFill="1" applyBorder="1" applyAlignment="1">
      <alignment vertical="center" wrapText="1"/>
    </xf>
    <xf numFmtId="0" fontId="0" fillId="19" borderId="7" xfId="0" applyFill="1" applyBorder="1" applyAlignment="1">
      <alignment vertical="center" wrapText="1"/>
    </xf>
    <xf numFmtId="0" fontId="10" fillId="17" borderId="51" xfId="0" applyFont="1" applyFill="1" applyBorder="1" applyAlignment="1">
      <alignment vertical="center" wrapText="1"/>
    </xf>
    <xf numFmtId="0" fontId="0" fillId="19" borderId="20" xfId="0" applyFill="1" applyBorder="1" applyAlignment="1">
      <alignment vertical="center" wrapText="1"/>
    </xf>
    <xf numFmtId="0" fontId="0" fillId="19" borderId="20" xfId="0" applyFill="1" applyBorder="1" applyAlignment="1">
      <alignment horizontal="left" vertical="center" wrapText="1"/>
    </xf>
    <xf numFmtId="0" fontId="0" fillId="17" borderId="21" xfId="0" applyFill="1" applyBorder="1" applyAlignment="1">
      <alignment horizontal="center" vertical="center" wrapText="1"/>
    </xf>
    <xf numFmtId="0" fontId="2" fillId="20" borderId="42" xfId="0" applyFont="1" applyFill="1" applyBorder="1" applyAlignment="1">
      <alignment horizontal="left" vertical="center" wrapText="1"/>
    </xf>
    <xf numFmtId="0" fontId="0" fillId="20" borderId="42" xfId="0" applyFill="1" applyBorder="1" applyAlignment="1">
      <alignment vertical="center" wrapText="1"/>
    </xf>
    <xf numFmtId="0" fontId="10" fillId="17" borderId="53" xfId="0" applyFont="1" applyFill="1" applyBorder="1" applyAlignment="1">
      <alignment vertical="center" wrapText="1"/>
    </xf>
    <xf numFmtId="0" fontId="2" fillId="21" borderId="42" xfId="0" applyFont="1" applyFill="1" applyBorder="1" applyAlignment="1">
      <alignment horizontal="left" vertical="center" wrapText="1"/>
    </xf>
    <xf numFmtId="0" fontId="0" fillId="21" borderId="42" xfId="0" applyFill="1" applyBorder="1" applyAlignment="1">
      <alignment vertical="center" wrapText="1"/>
    </xf>
    <xf numFmtId="3" fontId="12" fillId="3" borderId="41" xfId="0" applyNumberFormat="1" applyFont="1" applyFill="1" applyBorder="1" applyAlignment="1">
      <alignment horizontal="center" vertical="center" wrapText="1"/>
    </xf>
    <xf numFmtId="0" fontId="0" fillId="17" borderId="0" xfId="0" applyFill="1" applyBorder="1" applyAlignment="1">
      <alignment vertical="center" wrapText="1"/>
    </xf>
    <xf numFmtId="0" fontId="0" fillId="17" borderId="12" xfId="0" applyFill="1" applyBorder="1" applyAlignment="1">
      <alignment vertical="center" wrapText="1"/>
    </xf>
    <xf numFmtId="3" fontId="16" fillId="3" borderId="9" xfId="0" applyNumberFormat="1" applyFont="1" applyFill="1" applyBorder="1" applyAlignment="1">
      <alignment horizontal="center" vertical="center" wrapText="1"/>
    </xf>
    <xf numFmtId="0" fontId="0" fillId="17" borderId="32" xfId="0" applyFill="1" applyBorder="1" applyAlignment="1">
      <alignment vertical="center" wrapText="1"/>
    </xf>
    <xf numFmtId="0" fontId="0" fillId="17" borderId="33" xfId="0" applyFill="1" applyBorder="1" applyAlignment="1">
      <alignment vertical="center" wrapText="1"/>
    </xf>
    <xf numFmtId="0" fontId="0" fillId="17" borderId="20" xfId="0" applyFill="1" applyBorder="1" applyAlignment="1">
      <alignment vertical="center" wrapText="1"/>
    </xf>
    <xf numFmtId="0" fontId="0" fillId="17" borderId="36" xfId="0" applyFill="1" applyBorder="1" applyAlignment="1">
      <alignment vertical="center" wrapText="1"/>
    </xf>
    <xf numFmtId="3" fontId="11" fillId="3" borderId="54" xfId="0" applyNumberFormat="1" applyFont="1" applyFill="1" applyBorder="1" applyAlignment="1">
      <alignment horizontal="center" vertical="center" wrapText="1"/>
    </xf>
    <xf numFmtId="0" fontId="0" fillId="22" borderId="26" xfId="0" applyFill="1" applyBorder="1" applyAlignment="1">
      <alignment vertical="center" wrapText="1"/>
    </xf>
    <xf numFmtId="0" fontId="0" fillId="22" borderId="7" xfId="0" applyFill="1" applyBorder="1" applyAlignment="1">
      <alignment vertical="center" wrapText="1"/>
    </xf>
    <xf numFmtId="0" fontId="0" fillId="22" borderId="55" xfId="0" applyFill="1" applyBorder="1" applyAlignment="1">
      <alignment vertical="center" wrapText="1"/>
    </xf>
    <xf numFmtId="0" fontId="0" fillId="22" borderId="20" xfId="0" applyFill="1" applyBorder="1" applyAlignment="1">
      <alignment vertical="center" wrapText="1"/>
    </xf>
    <xf numFmtId="0" fontId="2" fillId="24" borderId="42" xfId="0" applyFont="1" applyFill="1" applyBorder="1" applyAlignment="1">
      <alignment horizontal="left" vertical="center" wrapText="1"/>
    </xf>
    <xf numFmtId="0" fontId="13" fillId="24" borderId="42" xfId="0" applyFont="1" applyFill="1" applyBorder="1" applyAlignment="1">
      <alignment vertical="center" wrapText="1"/>
    </xf>
    <xf numFmtId="0" fontId="0" fillId="24" borderId="42" xfId="0" applyFill="1" applyBorder="1" applyAlignment="1">
      <alignment vertical="center" wrapText="1"/>
    </xf>
    <xf numFmtId="0" fontId="3" fillId="5" borderId="42" xfId="0" applyNumberFormat="1" applyFont="1" applyFill="1" applyBorder="1" applyAlignment="1">
      <alignment horizontal="center" vertical="center"/>
    </xf>
    <xf numFmtId="0" fontId="2" fillId="25" borderId="42" xfId="0" applyFont="1" applyFill="1" applyBorder="1" applyAlignment="1">
      <alignment horizontal="left" vertical="center" wrapText="1"/>
    </xf>
    <xf numFmtId="0" fontId="0" fillId="25" borderId="42" xfId="0" applyFill="1" applyBorder="1" applyAlignment="1">
      <alignment vertical="center" wrapText="1"/>
    </xf>
    <xf numFmtId="0" fontId="0" fillId="26" borderId="0" xfId="0" applyFill="1" applyBorder="1" applyAlignment="1">
      <alignment vertical="center" wrapText="1"/>
    </xf>
    <xf numFmtId="0" fontId="0" fillId="26" borderId="18" xfId="0" applyFill="1" applyBorder="1" applyAlignment="1">
      <alignment vertical="center" wrapText="1"/>
    </xf>
    <xf numFmtId="0" fontId="0" fillId="26" borderId="19" xfId="0" applyFill="1" applyBorder="1" applyAlignment="1">
      <alignment vertical="center" wrapText="1"/>
    </xf>
    <xf numFmtId="0" fontId="13" fillId="16" borderId="0" xfId="0" applyFont="1" applyFill="1" applyBorder="1" applyAlignment="1">
      <alignment vertical="center" wrapText="1"/>
    </xf>
    <xf numFmtId="0" fontId="13" fillId="16" borderId="7" xfId="0" applyFont="1" applyFill="1" applyBorder="1" applyAlignment="1">
      <alignment horizontal="left" vertical="center" wrapText="1"/>
    </xf>
    <xf numFmtId="0" fontId="0" fillId="16" borderId="58" xfId="0" applyFill="1" applyBorder="1" applyAlignment="1">
      <alignment vertical="center" wrapText="1"/>
    </xf>
    <xf numFmtId="0" fontId="20" fillId="0" borderId="42" xfId="0" applyFont="1" applyFill="1" applyBorder="1" applyAlignment="1">
      <alignment horizontal="center" vertical="center"/>
    </xf>
    <xf numFmtId="0" fontId="2" fillId="28" borderId="42" xfId="0" applyFont="1" applyFill="1" applyBorder="1" applyAlignment="1">
      <alignment horizontal="left" vertical="center" wrapText="1"/>
    </xf>
    <xf numFmtId="0" fontId="13" fillId="28" borderId="42" xfId="0" applyFont="1" applyFill="1" applyBorder="1" applyAlignment="1">
      <alignment vertical="center" wrapText="1"/>
    </xf>
    <xf numFmtId="0" fontId="0" fillId="28" borderId="19" xfId="0" applyFill="1" applyBorder="1" applyAlignment="1">
      <alignment vertical="center" wrapText="1"/>
    </xf>
    <xf numFmtId="0" fontId="14" fillId="28" borderId="38" xfId="0" applyFont="1" applyFill="1" applyBorder="1" applyAlignment="1">
      <alignment vertical="center" wrapText="1"/>
    </xf>
    <xf numFmtId="0" fontId="20" fillId="0" borderId="19" xfId="0" applyFont="1" applyFill="1" applyBorder="1" applyAlignment="1">
      <alignment horizontal="center" vertical="center"/>
    </xf>
    <xf numFmtId="0" fontId="2" fillId="24" borderId="19" xfId="0" applyFont="1" applyFill="1" applyBorder="1" applyAlignment="1">
      <alignment horizontal="left" vertical="center" wrapText="1"/>
    </xf>
    <xf numFmtId="0" fontId="13" fillId="24" borderId="19" xfId="0" applyFont="1" applyFill="1" applyBorder="1" applyAlignment="1">
      <alignment vertical="center" wrapText="1"/>
    </xf>
    <xf numFmtId="0" fontId="14" fillId="24" borderId="53" xfId="0" applyFont="1" applyFill="1" applyBorder="1" applyAlignment="1">
      <alignment vertical="center" wrapText="1"/>
    </xf>
    <xf numFmtId="0" fontId="0" fillId="22" borderId="18" xfId="0" applyFill="1" applyBorder="1" applyAlignment="1">
      <alignment vertical="center" wrapText="1"/>
    </xf>
    <xf numFmtId="0" fontId="0" fillId="22" borderId="28" xfId="0" applyFill="1" applyBorder="1" applyAlignment="1">
      <alignment vertical="center" wrapText="1"/>
    </xf>
    <xf numFmtId="0" fontId="0" fillId="22" borderId="32" xfId="0" applyFill="1" applyBorder="1" applyAlignment="1">
      <alignment vertical="center" wrapText="1"/>
    </xf>
    <xf numFmtId="0" fontId="0" fillId="22" borderId="33" xfId="0" applyFill="1" applyBorder="1" applyAlignment="1">
      <alignment vertical="center" wrapText="1"/>
    </xf>
    <xf numFmtId="0" fontId="0" fillId="22" borderId="36" xfId="0" applyFill="1" applyBorder="1" applyAlignment="1">
      <alignment vertical="center" wrapText="1"/>
    </xf>
    <xf numFmtId="0" fontId="0" fillId="26" borderId="27" xfId="0" applyFill="1" applyBorder="1" applyAlignment="1">
      <alignment vertical="center" wrapText="1"/>
    </xf>
    <xf numFmtId="0" fontId="0" fillId="26" borderId="28" xfId="0" applyFill="1" applyBorder="1" applyAlignment="1">
      <alignment vertical="center" wrapText="1"/>
    </xf>
    <xf numFmtId="0" fontId="0" fillId="26" borderId="7" xfId="0" applyFill="1" applyBorder="1" applyAlignment="1">
      <alignment vertical="center" wrapText="1"/>
    </xf>
    <xf numFmtId="0" fontId="0" fillId="26" borderId="12" xfId="0" applyFill="1" applyBorder="1" applyAlignment="1">
      <alignment vertical="center" wrapText="1"/>
    </xf>
    <xf numFmtId="0" fontId="0" fillId="29" borderId="27" xfId="0" applyFill="1" applyBorder="1" applyAlignment="1">
      <alignment vertical="center" wrapText="1"/>
    </xf>
    <xf numFmtId="0" fontId="10" fillId="30" borderId="59" xfId="0" applyFont="1" applyFill="1" applyBorder="1" applyAlignment="1">
      <alignment vertical="center" wrapText="1"/>
    </xf>
    <xf numFmtId="0" fontId="0" fillId="29" borderId="20" xfId="0" applyFill="1" applyBorder="1" applyAlignment="1">
      <alignment vertical="center" wrapText="1"/>
    </xf>
    <xf numFmtId="0" fontId="0" fillId="29" borderId="21" xfId="0" applyFill="1" applyBorder="1" applyAlignment="1">
      <alignment vertical="center" wrapText="1"/>
    </xf>
    <xf numFmtId="3" fontId="0" fillId="3" borderId="48" xfId="0" applyNumberFormat="1" applyFont="1" applyFill="1" applyBorder="1" applyAlignment="1">
      <alignment horizontal="center" vertical="center" wrapText="1"/>
    </xf>
    <xf numFmtId="0" fontId="0" fillId="18" borderId="18" xfId="0" applyFill="1" applyBorder="1" applyAlignment="1">
      <alignment vertical="center" wrapText="1"/>
    </xf>
    <xf numFmtId="0" fontId="10" fillId="31" borderId="38" xfId="0" applyFont="1" applyFill="1" applyBorder="1" applyAlignment="1">
      <alignment vertical="center" wrapText="1"/>
    </xf>
    <xf numFmtId="0" fontId="0" fillId="18" borderId="19" xfId="0" applyFill="1" applyBorder="1" applyAlignment="1">
      <alignment vertical="center" wrapText="1"/>
    </xf>
    <xf numFmtId="0" fontId="10" fillId="31" borderId="21" xfId="0" applyFont="1" applyFill="1" applyBorder="1" applyAlignment="1">
      <alignment vertical="center" wrapText="1"/>
    </xf>
    <xf numFmtId="3" fontId="0" fillId="3" borderId="22" xfId="0" applyNumberFormat="1" applyFont="1" applyFill="1" applyBorder="1" applyAlignment="1">
      <alignment horizontal="center" vertical="center" wrapText="1"/>
    </xf>
    <xf numFmtId="0" fontId="3" fillId="0" borderId="42" xfId="0" applyFont="1" applyFill="1" applyBorder="1" applyAlignment="1">
      <alignment horizontal="center" vertical="center"/>
    </xf>
    <xf numFmtId="0" fontId="19" fillId="32" borderId="26" xfId="0" applyFont="1" applyFill="1" applyBorder="1" applyAlignment="1">
      <alignment vertical="center" wrapText="1"/>
    </xf>
    <xf numFmtId="0" fontId="0" fillId="32" borderId="42" xfId="0" applyFill="1" applyBorder="1" applyAlignment="1">
      <alignment vertical="center" wrapText="1"/>
    </xf>
    <xf numFmtId="0" fontId="0" fillId="32" borderId="60" xfId="0" applyFill="1" applyBorder="1" applyAlignment="1">
      <alignment vertical="center" wrapText="1"/>
    </xf>
    <xf numFmtId="0" fontId="0" fillId="32" borderId="12" xfId="0" applyFill="1" applyBorder="1" applyAlignment="1">
      <alignment vertical="center" wrapText="1"/>
    </xf>
    <xf numFmtId="0" fontId="0" fillId="0" borderId="0" xfId="0" applyFill="1" applyAlignment="1">
      <alignment vertical="center"/>
    </xf>
    <xf numFmtId="0" fontId="0" fillId="12" borderId="38" xfId="0" applyFill="1" applyBorder="1" applyAlignment="1">
      <alignment vertical="center" wrapText="1"/>
    </xf>
    <xf numFmtId="0" fontId="0" fillId="12" borderId="36" xfId="0" applyFill="1" applyBorder="1" applyAlignment="1">
      <alignment vertical="center" wrapText="1"/>
    </xf>
    <xf numFmtId="0" fontId="0" fillId="6" borderId="12" xfId="0" applyFill="1" applyBorder="1" applyAlignment="1">
      <alignment vertical="center" wrapText="1"/>
    </xf>
    <xf numFmtId="0" fontId="0" fillId="6" borderId="55" xfId="0" applyFill="1" applyBorder="1" applyAlignment="1">
      <alignment vertical="center" wrapText="1"/>
    </xf>
    <xf numFmtId="0" fontId="0" fillId="6" borderId="51" xfId="0" applyFill="1" applyBorder="1" applyAlignment="1">
      <alignment vertical="center" wrapText="1"/>
    </xf>
    <xf numFmtId="0" fontId="0" fillId="6" borderId="0" xfId="0" applyFill="1" applyBorder="1" applyAlignment="1">
      <alignment vertical="center" wrapText="1"/>
    </xf>
    <xf numFmtId="0" fontId="0" fillId="6" borderId="32" xfId="0" applyFill="1" applyBorder="1" applyAlignment="1">
      <alignment vertical="center" wrapText="1"/>
    </xf>
    <xf numFmtId="0" fontId="0" fillId="33" borderId="26" xfId="0" applyFill="1" applyBorder="1" applyAlignment="1">
      <alignment vertical="center" wrapText="1"/>
    </xf>
    <xf numFmtId="0" fontId="0" fillId="33" borderId="20" xfId="0" applyFill="1" applyBorder="1" applyAlignment="1">
      <alignment vertical="center" wrapText="1"/>
    </xf>
    <xf numFmtId="0" fontId="2" fillId="8" borderId="42" xfId="0" applyFont="1" applyFill="1" applyBorder="1" applyAlignment="1">
      <alignment horizontal="left" vertical="center" wrapText="1"/>
    </xf>
    <xf numFmtId="0" fontId="0" fillId="8" borderId="42" xfId="0" applyFill="1" applyBorder="1" applyAlignment="1">
      <alignment vertical="center" wrapText="1"/>
    </xf>
    <xf numFmtId="0" fontId="0" fillId="8" borderId="42" xfId="0" applyFill="1" applyBorder="1" applyAlignment="1">
      <alignment vertical="center"/>
    </xf>
    <xf numFmtId="0" fontId="0" fillId="8" borderId="53" xfId="0" applyFill="1" applyBorder="1" applyAlignment="1">
      <alignment vertical="center"/>
    </xf>
    <xf numFmtId="0" fontId="3" fillId="0" borderId="19" xfId="0" applyFont="1" applyFill="1" applyBorder="1" applyAlignment="1">
      <alignment horizontal="center" vertical="center"/>
    </xf>
    <xf numFmtId="0" fontId="2" fillId="34" borderId="42" xfId="0" applyFont="1" applyFill="1" applyBorder="1" applyAlignment="1">
      <alignment horizontal="left" vertical="center" wrapText="1"/>
    </xf>
    <xf numFmtId="0" fontId="0" fillId="34" borderId="19" xfId="0" applyFill="1" applyBorder="1" applyAlignment="1">
      <alignment vertical="center" wrapText="1"/>
    </xf>
    <xf numFmtId="0" fontId="0" fillId="34" borderId="42" xfId="0" applyFill="1" applyBorder="1" applyAlignment="1">
      <alignment vertical="center"/>
    </xf>
    <xf numFmtId="0" fontId="0" fillId="34" borderId="38" xfId="0" applyFill="1" applyBorder="1" applyAlignment="1">
      <alignment vertical="center"/>
    </xf>
    <xf numFmtId="0" fontId="2" fillId="18" borderId="42" xfId="0" applyFont="1" applyFill="1" applyBorder="1" applyAlignment="1">
      <alignment horizontal="left" vertical="center" wrapText="1"/>
    </xf>
    <xf numFmtId="0" fontId="0" fillId="18" borderId="53" xfId="0" applyFill="1" applyBorder="1" applyAlignment="1">
      <alignment vertical="center" wrapText="1"/>
    </xf>
    <xf numFmtId="0" fontId="2" fillId="2" borderId="42" xfId="0" applyFont="1" applyFill="1" applyBorder="1" applyAlignment="1">
      <alignment horizontal="left" vertical="center" wrapText="1"/>
    </xf>
    <xf numFmtId="0" fontId="0" fillId="2" borderId="42" xfId="0" applyFill="1" applyBorder="1" applyAlignment="1">
      <alignment vertical="center" wrapText="1"/>
    </xf>
    <xf numFmtId="0" fontId="0" fillId="2" borderId="42" xfId="0" applyFill="1" applyBorder="1" applyAlignment="1">
      <alignment vertical="center"/>
    </xf>
    <xf numFmtId="0" fontId="0" fillId="2" borderId="21" xfId="0" applyFill="1" applyBorder="1" applyAlignment="1">
      <alignment vertical="center"/>
    </xf>
    <xf numFmtId="0" fontId="3" fillId="0" borderId="0" xfId="0" applyFont="1" applyFill="1" applyBorder="1" applyAlignment="1">
      <alignment horizontal="center" vertical="center"/>
    </xf>
    <xf numFmtId="0" fontId="2" fillId="23" borderId="26" xfId="0" applyFont="1" applyFill="1" applyBorder="1" applyAlignment="1">
      <alignment horizontal="left" vertical="center" wrapText="1"/>
    </xf>
    <xf numFmtId="0" fontId="0" fillId="23" borderId="20" xfId="0" applyFill="1" applyBorder="1" applyAlignment="1">
      <alignment vertical="center" wrapText="1"/>
    </xf>
    <xf numFmtId="0" fontId="0" fillId="23" borderId="19" xfId="0" applyFill="1" applyBorder="1" applyAlignment="1">
      <alignment vertical="center"/>
    </xf>
    <xf numFmtId="0" fontId="10" fillId="23" borderId="53" xfId="0" applyFont="1" applyFill="1" applyBorder="1" applyAlignment="1">
      <alignment vertical="center" wrapText="1"/>
    </xf>
    <xf numFmtId="0" fontId="2" fillId="35" borderId="42" xfId="0" applyFont="1" applyFill="1" applyBorder="1" applyAlignment="1">
      <alignment horizontal="left" vertical="center" wrapText="1"/>
    </xf>
    <xf numFmtId="0" fontId="0" fillId="35" borderId="42" xfId="0" applyFill="1" applyBorder="1" applyAlignment="1">
      <alignment vertical="center" wrapText="1"/>
    </xf>
    <xf numFmtId="0" fontId="0" fillId="35" borderId="42" xfId="0" applyFill="1" applyBorder="1" applyAlignment="1">
      <alignment vertical="center"/>
    </xf>
    <xf numFmtId="0" fontId="0" fillId="35" borderId="53" xfId="0" applyFill="1" applyBorder="1" applyAlignment="1">
      <alignment vertical="center"/>
    </xf>
    <xf numFmtId="0" fontId="20" fillId="36" borderId="26" xfId="0" applyFont="1" applyFill="1" applyBorder="1" applyAlignment="1">
      <alignment horizontal="center" vertical="center"/>
    </xf>
    <xf numFmtId="0" fontId="19" fillId="17" borderId="26" xfId="0" applyFont="1" applyFill="1" applyBorder="1" applyAlignment="1">
      <alignment horizontal="left" vertical="center" wrapText="1"/>
    </xf>
    <xf numFmtId="0" fontId="19" fillId="17" borderId="42" xfId="0" applyFont="1" applyFill="1" applyBorder="1" applyAlignment="1">
      <alignment horizontal="center" vertical="center" wrapText="1"/>
    </xf>
    <xf numFmtId="0" fontId="13" fillId="17" borderId="42" xfId="0" applyFont="1" applyFill="1" applyBorder="1" applyAlignment="1">
      <alignment vertical="center" wrapText="1"/>
    </xf>
    <xf numFmtId="0" fontId="20" fillId="36" borderId="42" xfId="0" applyFont="1" applyFill="1" applyBorder="1" applyAlignment="1">
      <alignment horizontal="center" vertical="center"/>
    </xf>
    <xf numFmtId="0" fontId="19" fillId="10" borderId="42" xfId="0" applyFont="1" applyFill="1" applyBorder="1" applyAlignment="1">
      <alignment horizontal="left" vertical="center" wrapText="1"/>
    </xf>
    <xf numFmtId="0" fontId="19" fillId="10" borderId="42" xfId="0" applyFont="1" applyFill="1" applyBorder="1" applyAlignment="1">
      <alignment horizontal="center" vertical="center" wrapText="1"/>
    </xf>
    <xf numFmtId="0" fontId="13" fillId="10" borderId="42" xfId="0" applyFont="1" applyFill="1" applyBorder="1" applyAlignment="1">
      <alignment vertical="center" wrapText="1"/>
    </xf>
    <xf numFmtId="0" fontId="0" fillId="0" borderId="0" xfId="0" applyAlignment="1">
      <alignment horizontal="center" vertical="center" wrapText="1"/>
    </xf>
    <xf numFmtId="0" fontId="11" fillId="0" borderId="0" xfId="0" applyFont="1" applyAlignment="1">
      <alignment horizontal="center" vertical="center" wrapText="1"/>
    </xf>
    <xf numFmtId="0" fontId="0" fillId="0" borderId="0" xfId="0" applyAlignment="1">
      <alignment vertical="center" wrapText="1"/>
    </xf>
    <xf numFmtId="3" fontId="0" fillId="0" borderId="0" xfId="0" applyNumberFormat="1" applyFill="1" applyAlignment="1">
      <alignment vertical="center" wrapText="1"/>
    </xf>
    <xf numFmtId="0" fontId="24" fillId="0" borderId="0" xfId="0" applyFont="1" applyAlignment="1">
      <alignment vertical="center"/>
    </xf>
    <xf numFmtId="3" fontId="25" fillId="0" borderId="0" xfId="0" applyNumberFormat="1" applyFont="1" applyFill="1" applyAlignment="1">
      <alignment vertical="center" wrapText="1"/>
    </xf>
    <xf numFmtId="0" fontId="26" fillId="0" borderId="0" xfId="1" applyAlignment="1">
      <alignment horizontal="center" vertical="center"/>
    </xf>
    <xf numFmtId="0" fontId="27" fillId="0" borderId="0" xfId="1" applyFont="1" applyAlignment="1">
      <alignment vertical="center"/>
    </xf>
    <xf numFmtId="0" fontId="28" fillId="0" borderId="0" xfId="1" applyFont="1" applyAlignment="1">
      <alignment vertical="center"/>
    </xf>
    <xf numFmtId="0" fontId="0" fillId="0" borderId="0" xfId="0" applyFill="1" applyBorder="1" applyAlignment="1">
      <alignment horizontal="center" vertical="center" wrapText="1"/>
    </xf>
    <xf numFmtId="0" fontId="26" fillId="0" borderId="0" xfId="1" applyAlignment="1">
      <alignment vertical="center"/>
    </xf>
    <xf numFmtId="0" fontId="0" fillId="0" borderId="0" xfId="0" applyBorder="1" applyAlignment="1">
      <alignment vertical="center" wrapText="1"/>
    </xf>
    <xf numFmtId="0" fontId="0" fillId="0" borderId="0" xfId="0" applyBorder="1" applyAlignment="1">
      <alignment vertical="center"/>
    </xf>
    <xf numFmtId="0" fontId="0" fillId="0" borderId="0" xfId="0" applyAlignment="1">
      <alignment horizontal="center" vertical="center"/>
    </xf>
    <xf numFmtId="0" fontId="0" fillId="0" borderId="0" xfId="0" applyFill="1" applyBorder="1" applyAlignment="1">
      <alignment vertical="center" wrapText="1"/>
    </xf>
    <xf numFmtId="3" fontId="0" fillId="0" borderId="0" xfId="0" applyNumberFormat="1" applyFill="1" applyBorder="1" applyAlignment="1">
      <alignment vertical="center" wrapText="1"/>
    </xf>
    <xf numFmtId="3" fontId="0" fillId="0" borderId="0" xfId="0" applyNumberFormat="1" applyAlignment="1">
      <alignment vertical="center" wrapText="1"/>
    </xf>
    <xf numFmtId="0" fontId="5" fillId="0" borderId="1" xfId="0" applyFont="1" applyFill="1" applyBorder="1" applyAlignment="1">
      <alignment vertical="center" wrapText="1"/>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11" fillId="0" borderId="13" xfId="0" applyNumberFormat="1" applyFont="1" applyFill="1" applyBorder="1" applyAlignment="1">
      <alignment horizontal="center" vertical="center"/>
    </xf>
    <xf numFmtId="3" fontId="5" fillId="0" borderId="14" xfId="0" applyNumberFormat="1" applyFont="1" applyFill="1" applyBorder="1" applyAlignment="1">
      <alignment horizontal="center" vertical="center"/>
    </xf>
    <xf numFmtId="3" fontId="11" fillId="0" borderId="45" xfId="0" applyNumberFormat="1" applyFont="1" applyFill="1" applyBorder="1" applyAlignment="1">
      <alignment horizontal="center" vertical="center"/>
    </xf>
    <xf numFmtId="3" fontId="11" fillId="0" borderId="37" xfId="0" applyNumberFormat="1" applyFont="1" applyFill="1" applyBorder="1" applyAlignment="1">
      <alignment horizontal="center" vertical="center"/>
    </xf>
    <xf numFmtId="3" fontId="11" fillId="0" borderId="40" xfId="0" applyNumberFormat="1" applyFont="1" applyFill="1" applyBorder="1" applyAlignment="1">
      <alignment horizontal="center" vertical="center"/>
    </xf>
    <xf numFmtId="3" fontId="11" fillId="0" borderId="20" xfId="0" applyNumberFormat="1" applyFont="1" applyFill="1" applyBorder="1" applyAlignment="1">
      <alignment horizontal="center" vertical="center"/>
    </xf>
    <xf numFmtId="3" fontId="11" fillId="0" borderId="24" xfId="0" applyNumberFormat="1" applyFont="1" applyFill="1" applyBorder="1" applyAlignment="1">
      <alignment horizontal="center" vertical="center"/>
    </xf>
    <xf numFmtId="3" fontId="11" fillId="0" borderId="46" xfId="0" applyNumberFormat="1" applyFont="1" applyFill="1" applyBorder="1" applyAlignment="1">
      <alignment horizontal="center" vertical="center"/>
    </xf>
    <xf numFmtId="3" fontId="11" fillId="0" borderId="14" xfId="0" applyNumberFormat="1" applyFont="1" applyFill="1" applyBorder="1" applyAlignment="1">
      <alignment horizontal="center" vertical="center"/>
    </xf>
    <xf numFmtId="3" fontId="11" fillId="0" borderId="30" xfId="0" applyNumberFormat="1" applyFont="1" applyFill="1" applyBorder="1" applyAlignment="1">
      <alignment horizontal="center" vertical="center"/>
    </xf>
    <xf numFmtId="3" fontId="11" fillId="0" borderId="29" xfId="0" applyNumberFormat="1" applyFont="1" applyFill="1" applyBorder="1" applyAlignment="1">
      <alignment horizontal="center" vertical="center"/>
    </xf>
    <xf numFmtId="3" fontId="11" fillId="37" borderId="16" xfId="0" applyNumberFormat="1" applyFont="1" applyFill="1" applyBorder="1" applyAlignment="1">
      <alignment horizontal="center" vertical="center" wrapText="1"/>
    </xf>
    <xf numFmtId="3" fontId="11" fillId="37" borderId="40" xfId="0" applyNumberFormat="1" applyFont="1" applyFill="1" applyBorder="1" applyAlignment="1">
      <alignment horizontal="center" vertical="center" wrapText="1"/>
    </xf>
    <xf numFmtId="3" fontId="11" fillId="37" borderId="13" xfId="0" applyNumberFormat="1" applyFont="1" applyFill="1" applyBorder="1" applyAlignment="1">
      <alignment horizontal="center" vertical="center" wrapText="1"/>
    </xf>
    <xf numFmtId="3" fontId="11" fillId="37" borderId="45" xfId="0" applyNumberFormat="1" applyFont="1" applyFill="1" applyBorder="1" applyAlignment="1">
      <alignment horizontal="center" vertical="center"/>
    </xf>
    <xf numFmtId="3" fontId="11" fillId="37" borderId="40" xfId="0" applyNumberFormat="1" applyFont="1" applyFill="1" applyBorder="1" applyAlignment="1">
      <alignment horizontal="center" vertical="center"/>
    </xf>
    <xf numFmtId="3" fontId="11" fillId="37" borderId="24" xfId="0" applyNumberFormat="1" applyFont="1" applyFill="1" applyBorder="1" applyAlignment="1">
      <alignment horizontal="center" vertical="center"/>
    </xf>
    <xf numFmtId="3" fontId="11" fillId="37" borderId="30" xfId="0" applyNumberFormat="1" applyFont="1" applyFill="1" applyBorder="1" applyAlignment="1">
      <alignment horizontal="center" vertical="center" wrapText="1"/>
    </xf>
    <xf numFmtId="3" fontId="11" fillId="37" borderId="43" xfId="0" applyNumberFormat="1" applyFont="1" applyFill="1" applyBorder="1" applyAlignment="1">
      <alignment horizontal="center" vertical="center" wrapText="1"/>
    </xf>
    <xf numFmtId="3" fontId="11" fillId="37" borderId="24" xfId="0" applyNumberFormat="1" applyFont="1" applyFill="1" applyBorder="1" applyAlignment="1">
      <alignment horizontal="center" vertical="center" wrapText="1"/>
    </xf>
    <xf numFmtId="3" fontId="11" fillId="37" borderId="13" xfId="0" applyNumberFormat="1" applyFont="1" applyFill="1" applyBorder="1" applyAlignment="1">
      <alignment horizontal="center" vertical="center"/>
    </xf>
    <xf numFmtId="3" fontId="11" fillId="37" borderId="10" xfId="0" applyNumberFormat="1" applyFont="1" applyFill="1" applyBorder="1" applyAlignment="1">
      <alignment horizontal="center" vertical="center"/>
    </xf>
    <xf numFmtId="3" fontId="11" fillId="37" borderId="25" xfId="0" applyNumberFormat="1" applyFont="1" applyFill="1" applyBorder="1" applyAlignment="1">
      <alignment horizontal="center" vertical="center" wrapText="1"/>
    </xf>
    <xf numFmtId="0" fontId="13" fillId="17" borderId="0" xfId="0" applyFont="1" applyFill="1" applyBorder="1" applyAlignment="1">
      <alignment vertical="center" wrapText="1"/>
    </xf>
    <xf numFmtId="0" fontId="13" fillId="17" borderId="32" xfId="0" applyFont="1" applyFill="1" applyBorder="1" applyAlignment="1">
      <alignment vertical="center" wrapText="1"/>
    </xf>
    <xf numFmtId="0" fontId="14" fillId="17" borderId="61" xfId="0" applyFont="1" applyFill="1" applyBorder="1" applyAlignment="1">
      <alignment horizontal="left" vertical="center" wrapText="1"/>
    </xf>
    <xf numFmtId="0" fontId="14" fillId="17" borderId="62" xfId="0" applyFont="1" applyFill="1" applyBorder="1" applyAlignment="1">
      <alignment horizontal="left" vertical="center" wrapText="1"/>
    </xf>
    <xf numFmtId="0" fontId="0" fillId="0" borderId="63" xfId="0" applyBorder="1" applyAlignment="1">
      <alignment horizontal="left" vertical="center" wrapText="1"/>
    </xf>
    <xf numFmtId="0" fontId="0" fillId="0" borderId="64" xfId="0" applyBorder="1" applyAlignment="1">
      <alignment horizontal="left" vertical="center" wrapText="1"/>
    </xf>
    <xf numFmtId="0" fontId="3" fillId="0" borderId="26" xfId="0" applyFont="1" applyFill="1" applyBorder="1" applyAlignment="1">
      <alignment horizontal="center" vertical="center"/>
    </xf>
    <xf numFmtId="0" fontId="3" fillId="0" borderId="0" xfId="0" applyFont="1" applyFill="1" applyBorder="1" applyAlignment="1">
      <alignment horizontal="center" vertical="center"/>
    </xf>
    <xf numFmtId="0" fontId="19" fillId="12" borderId="26" xfId="0" applyFont="1" applyFill="1" applyBorder="1" applyAlignment="1">
      <alignment horizontal="left" vertical="center" wrapText="1"/>
    </xf>
    <xf numFmtId="0" fontId="19" fillId="12" borderId="0" xfId="0" applyFont="1" applyFill="1" applyBorder="1" applyAlignment="1">
      <alignment horizontal="left" vertical="center" wrapText="1"/>
    </xf>
    <xf numFmtId="0" fontId="3" fillId="0" borderId="19" xfId="0" applyFont="1" applyFill="1" applyBorder="1" applyAlignment="1">
      <alignment horizontal="center" vertical="center"/>
    </xf>
    <xf numFmtId="0" fontId="19" fillId="6" borderId="26" xfId="0" applyFont="1" applyFill="1" applyBorder="1" applyAlignment="1">
      <alignment horizontal="left" vertical="center" wrapText="1"/>
    </xf>
    <xf numFmtId="0" fontId="19" fillId="6" borderId="0" xfId="0" applyFont="1" applyFill="1" applyBorder="1" applyAlignment="1">
      <alignment horizontal="left" vertical="center" wrapText="1"/>
    </xf>
    <xf numFmtId="0" fontId="19" fillId="6" borderId="19" xfId="0" applyFont="1" applyFill="1" applyBorder="1" applyAlignment="1">
      <alignment horizontal="left" vertical="center" wrapText="1"/>
    </xf>
    <xf numFmtId="0" fontId="19" fillId="33" borderId="26" xfId="0" applyFont="1" applyFill="1" applyBorder="1" applyAlignment="1">
      <alignment horizontal="left" vertical="center" wrapText="1"/>
    </xf>
    <xf numFmtId="0" fontId="19" fillId="33" borderId="19" xfId="0" applyFont="1" applyFill="1" applyBorder="1" applyAlignment="1">
      <alignment horizontal="left" vertical="center" wrapText="1"/>
    </xf>
    <xf numFmtId="0" fontId="3" fillId="0" borderId="26" xfId="0" applyFont="1" applyBorder="1" applyAlignment="1">
      <alignment horizontal="center" vertical="center"/>
    </xf>
    <xf numFmtId="0" fontId="3" fillId="0" borderId="0" xfId="0" applyFont="1" applyBorder="1" applyAlignment="1">
      <alignment horizontal="center" vertical="center"/>
    </xf>
    <xf numFmtId="0" fontId="3" fillId="0" borderId="19" xfId="0" applyFont="1" applyBorder="1" applyAlignment="1">
      <alignment horizontal="center" vertical="center"/>
    </xf>
    <xf numFmtId="0" fontId="2" fillId="26" borderId="26" xfId="0" applyFont="1" applyFill="1" applyBorder="1" applyAlignment="1">
      <alignment horizontal="left" vertical="center" wrapText="1"/>
    </xf>
    <xf numFmtId="0" fontId="2" fillId="26" borderId="0" xfId="0" applyFont="1" applyFill="1" applyBorder="1" applyAlignment="1">
      <alignment horizontal="left" vertical="center" wrapText="1"/>
    </xf>
    <xf numFmtId="0" fontId="2" fillId="26" borderId="19" xfId="0" applyFont="1" applyFill="1" applyBorder="1" applyAlignment="1">
      <alignment horizontal="left" vertical="center" wrapText="1"/>
    </xf>
    <xf numFmtId="0" fontId="3" fillId="0" borderId="26"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2" fillId="29" borderId="26" xfId="0" applyFont="1" applyFill="1" applyBorder="1" applyAlignment="1">
      <alignment horizontal="left" vertical="center" wrapText="1"/>
    </xf>
    <xf numFmtId="0" fontId="2" fillId="29" borderId="19" xfId="0"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2" fillId="18" borderId="0" xfId="0" applyFont="1" applyFill="1" applyBorder="1" applyAlignment="1">
      <alignment horizontal="left" vertical="center" wrapText="1"/>
    </xf>
    <xf numFmtId="0" fontId="2" fillId="18" borderId="19" xfId="0" applyFont="1" applyFill="1" applyBorder="1" applyAlignment="1">
      <alignment horizontal="left" vertical="center" wrapText="1"/>
    </xf>
    <xf numFmtId="0" fontId="3" fillId="5" borderId="26" xfId="0" applyNumberFormat="1" applyFont="1" applyFill="1" applyBorder="1" applyAlignment="1">
      <alignment horizontal="center" vertical="center"/>
    </xf>
    <xf numFmtId="0" fontId="3" fillId="5" borderId="0" xfId="0" applyNumberFormat="1" applyFont="1" applyFill="1" applyBorder="1" applyAlignment="1">
      <alignment horizontal="center" vertical="center"/>
    </xf>
    <xf numFmtId="0" fontId="3" fillId="5" borderId="19" xfId="0" applyNumberFormat="1" applyFont="1" applyFill="1" applyBorder="1" applyAlignment="1">
      <alignment horizontal="center" vertical="center"/>
    </xf>
    <xf numFmtId="0" fontId="2" fillId="16" borderId="26" xfId="0" applyFont="1" applyFill="1" applyBorder="1" applyAlignment="1">
      <alignment horizontal="left" vertical="center" wrapText="1"/>
    </xf>
    <xf numFmtId="0" fontId="2" fillId="16" borderId="0" xfId="0" applyFont="1" applyFill="1" applyBorder="1" applyAlignment="1">
      <alignment horizontal="left" vertical="center" wrapText="1"/>
    </xf>
    <xf numFmtId="0" fontId="2" fillId="16" borderId="19" xfId="0" applyFont="1" applyFill="1" applyBorder="1" applyAlignment="1">
      <alignment horizontal="left" vertical="center" wrapText="1"/>
    </xf>
    <xf numFmtId="0" fontId="0" fillId="16" borderId="56" xfId="0" applyFill="1" applyBorder="1" applyAlignment="1">
      <alignment horizontal="left" vertical="center" wrapText="1"/>
    </xf>
    <xf numFmtId="0" fontId="0" fillId="16" borderId="57" xfId="0" applyFill="1" applyBorder="1" applyAlignment="1">
      <alignment horizontal="left" vertical="center" wrapText="1"/>
    </xf>
    <xf numFmtId="0" fontId="14" fillId="27" borderId="38" xfId="0" applyFont="1" applyFill="1" applyBorder="1" applyAlignment="1">
      <alignment horizontal="left" vertical="center" wrapText="1"/>
    </xf>
    <xf numFmtId="0" fontId="13" fillId="27" borderId="12" xfId="0" applyFont="1" applyFill="1" applyBorder="1" applyAlignment="1">
      <alignment horizontal="left" vertical="center" wrapText="1"/>
    </xf>
    <xf numFmtId="0" fontId="13" fillId="27" borderId="21" xfId="0" applyFont="1" applyFill="1" applyBorder="1" applyAlignment="1">
      <alignment horizontal="left" vertical="center" wrapText="1"/>
    </xf>
    <xf numFmtId="0" fontId="2" fillId="22" borderId="26" xfId="0" applyFont="1" applyFill="1" applyBorder="1" applyAlignment="1">
      <alignment horizontal="left" vertical="center" wrapText="1"/>
    </xf>
    <xf numFmtId="0" fontId="2" fillId="22" borderId="0" xfId="0" applyFont="1" applyFill="1" applyBorder="1" applyAlignment="1">
      <alignment horizontal="left" vertical="center" wrapText="1"/>
    </xf>
    <xf numFmtId="0" fontId="2" fillId="22" borderId="19" xfId="0" applyFont="1" applyFill="1" applyBorder="1" applyAlignment="1">
      <alignment horizontal="left" vertical="center" wrapText="1"/>
    </xf>
    <xf numFmtId="0" fontId="14" fillId="23" borderId="38" xfId="0" applyFont="1" applyFill="1" applyBorder="1" applyAlignment="1">
      <alignment horizontal="left" vertical="center" wrapText="1"/>
    </xf>
    <xf numFmtId="0" fontId="14" fillId="23" borderId="12" xfId="0" applyFont="1" applyFill="1" applyBorder="1" applyAlignment="1">
      <alignment horizontal="left" vertical="center" wrapText="1"/>
    </xf>
    <xf numFmtId="0" fontId="14" fillId="26" borderId="38" xfId="0" applyFont="1" applyFill="1" applyBorder="1" applyAlignment="1">
      <alignment horizontal="left" vertical="center" wrapText="1"/>
    </xf>
    <xf numFmtId="0" fontId="14" fillId="26" borderId="12" xfId="0" applyFont="1" applyFill="1" applyBorder="1" applyAlignment="1">
      <alignment horizontal="left" vertical="center" wrapText="1"/>
    </xf>
    <xf numFmtId="0" fontId="2" fillId="19" borderId="0" xfId="0" applyFont="1" applyFill="1" applyBorder="1" applyAlignment="1">
      <alignment horizontal="center" vertical="center" wrapText="1"/>
    </xf>
    <xf numFmtId="0" fontId="2" fillId="19" borderId="19" xfId="0" applyFont="1" applyFill="1" applyBorder="1" applyAlignment="1">
      <alignment horizontal="center" vertical="center" wrapText="1"/>
    </xf>
    <xf numFmtId="0" fontId="2" fillId="17" borderId="0" xfId="0" applyFont="1" applyFill="1" applyBorder="1" applyAlignment="1">
      <alignment horizontal="left" vertical="center" wrapText="1"/>
    </xf>
    <xf numFmtId="0" fontId="2" fillId="17" borderId="19" xfId="0" applyFont="1" applyFill="1" applyBorder="1" applyAlignment="1">
      <alignment horizontal="left" vertical="center" wrapText="1"/>
    </xf>
    <xf numFmtId="0" fontId="3" fillId="0" borderId="27" xfId="0" applyFont="1" applyBorder="1" applyAlignment="1">
      <alignment horizontal="center" vertical="center"/>
    </xf>
    <xf numFmtId="0" fontId="3" fillId="0" borderId="7" xfId="0" applyFont="1" applyBorder="1" applyAlignment="1">
      <alignment horizontal="center" vertical="center"/>
    </xf>
    <xf numFmtId="0" fontId="3" fillId="0" borderId="20" xfId="0" applyFont="1" applyBorder="1" applyAlignment="1">
      <alignment horizontal="center" vertical="center"/>
    </xf>
    <xf numFmtId="0" fontId="2" fillId="12" borderId="27" xfId="0" applyFont="1" applyFill="1" applyBorder="1" applyAlignment="1">
      <alignment horizontal="left" vertical="center" wrapText="1"/>
    </xf>
    <xf numFmtId="0" fontId="2" fillId="12" borderId="7" xfId="0" applyFont="1" applyFill="1" applyBorder="1" applyAlignment="1">
      <alignment horizontal="left" vertical="center" wrapText="1"/>
    </xf>
    <xf numFmtId="0" fontId="2" fillId="12" borderId="32" xfId="0" applyFont="1" applyFill="1" applyBorder="1" applyAlignment="1">
      <alignment horizontal="left" vertical="center" wrapText="1"/>
    </xf>
    <xf numFmtId="0" fontId="14" fillId="13" borderId="38" xfId="0" applyFont="1" applyFill="1" applyBorder="1" applyAlignment="1">
      <alignment vertical="center" wrapText="1"/>
    </xf>
    <xf numFmtId="0" fontId="10" fillId="13" borderId="12" xfId="0" applyFont="1" applyFill="1" applyBorder="1" applyAlignment="1">
      <alignment vertical="center" wrapText="1"/>
    </xf>
    <xf numFmtId="0" fontId="10" fillId="13" borderId="28" xfId="0" applyFont="1" applyFill="1" applyBorder="1" applyAlignment="1">
      <alignment vertical="center" wrapText="1"/>
    </xf>
    <xf numFmtId="0" fontId="14" fillId="14" borderId="12" xfId="0" applyFont="1" applyFill="1" applyBorder="1" applyAlignment="1">
      <alignment vertical="center" wrapText="1"/>
    </xf>
    <xf numFmtId="0" fontId="10" fillId="14" borderId="21" xfId="0" applyFont="1" applyFill="1" applyBorder="1" applyAlignment="1">
      <alignment vertical="center" wrapText="1"/>
    </xf>
    <xf numFmtId="0" fontId="2" fillId="15" borderId="26" xfId="0" applyFont="1" applyFill="1" applyBorder="1" applyAlignment="1">
      <alignment horizontal="left" vertical="center" wrapText="1"/>
    </xf>
    <xf numFmtId="0" fontId="2" fillId="15" borderId="19" xfId="0" applyFont="1" applyFill="1" applyBorder="1" applyAlignment="1">
      <alignment horizontal="left" vertical="center" wrapText="1"/>
    </xf>
    <xf numFmtId="0" fontId="2" fillId="6" borderId="0" xfId="0" applyFont="1" applyFill="1" applyBorder="1" applyAlignment="1">
      <alignment horizontal="left" vertical="center" wrapText="1"/>
    </xf>
    <xf numFmtId="0" fontId="2" fillId="6" borderId="19" xfId="0" applyFont="1" applyFill="1" applyBorder="1" applyAlignment="1">
      <alignment horizontal="left" vertical="center" wrapText="1"/>
    </xf>
    <xf numFmtId="3" fontId="13" fillId="6" borderId="12" xfId="0" applyNumberFormat="1" applyFont="1" applyFill="1" applyBorder="1" applyAlignment="1">
      <alignment horizontal="left" vertical="center" wrapText="1"/>
    </xf>
    <xf numFmtId="3" fontId="13" fillId="6" borderId="21" xfId="0" applyNumberFormat="1" applyFont="1" applyFill="1" applyBorder="1" applyAlignment="1">
      <alignment horizontal="left" vertical="center" wrapText="1"/>
    </xf>
    <xf numFmtId="0" fontId="2" fillId="11" borderId="26" xfId="0" applyFont="1" applyFill="1" applyBorder="1" applyAlignment="1">
      <alignment horizontal="left" vertical="center" wrapText="1"/>
    </xf>
    <xf numFmtId="0" fontId="2" fillId="11" borderId="19" xfId="0" applyFont="1" applyFill="1" applyBorder="1" applyAlignment="1">
      <alignment horizontal="left" vertical="center" wrapText="1"/>
    </xf>
    <xf numFmtId="3" fontId="13" fillId="11" borderId="38" xfId="0" applyNumberFormat="1" applyFont="1" applyFill="1" applyBorder="1" applyAlignment="1">
      <alignment horizontal="left" vertical="center" wrapText="1"/>
    </xf>
    <xf numFmtId="3" fontId="13" fillId="11" borderId="21" xfId="0" applyNumberFormat="1" applyFont="1" applyFill="1" applyBorder="1" applyAlignment="1">
      <alignment horizontal="left" vertical="center" wrapText="1"/>
    </xf>
    <xf numFmtId="0" fontId="2" fillId="9" borderId="26" xfId="0" applyFont="1" applyFill="1" applyBorder="1" applyAlignment="1">
      <alignment horizontal="left" vertical="center" wrapText="1"/>
    </xf>
    <xf numFmtId="0" fontId="2" fillId="9" borderId="0" xfId="0" applyFont="1" applyFill="1" applyBorder="1" applyAlignment="1">
      <alignment horizontal="left" vertical="center" wrapText="1"/>
    </xf>
    <xf numFmtId="0" fontId="2" fillId="9" borderId="19" xfId="0" applyFont="1" applyFill="1" applyBorder="1" applyAlignment="1">
      <alignment horizontal="left" vertical="center" wrapText="1"/>
    </xf>
    <xf numFmtId="3" fontId="13" fillId="10" borderId="12" xfId="0" applyNumberFormat="1" applyFont="1" applyFill="1" applyBorder="1" applyAlignment="1">
      <alignment horizontal="left" vertical="center" wrapText="1"/>
    </xf>
    <xf numFmtId="3" fontId="13" fillId="10" borderId="21" xfId="0" applyNumberFormat="1" applyFont="1" applyFill="1" applyBorder="1" applyAlignment="1">
      <alignment horizontal="left" vertical="center" wrapText="1"/>
    </xf>
    <xf numFmtId="0" fontId="3" fillId="0" borderId="6" xfId="0" applyFont="1" applyBorder="1" applyAlignment="1">
      <alignment horizontal="center" vertical="center"/>
    </xf>
    <xf numFmtId="0" fontId="2" fillId="2" borderId="6"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2" fillId="4" borderId="26"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5" borderId="2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32" xfId="0" applyFont="1" applyFill="1" applyBorder="1" applyAlignment="1">
      <alignment horizontal="left" vertical="center" wrapText="1"/>
    </xf>
    <xf numFmtId="0" fontId="2" fillId="8" borderId="26" xfId="0" applyFont="1" applyFill="1" applyBorder="1" applyAlignment="1">
      <alignment horizontal="left" vertical="center" wrapText="1"/>
    </xf>
    <xf numFmtId="0" fontId="2" fillId="8" borderId="19" xfId="0" applyFont="1" applyFill="1" applyBorder="1" applyAlignment="1">
      <alignment horizontal="left" vertical="center" wrapText="1"/>
    </xf>
    <xf numFmtId="3" fontId="13" fillId="8" borderId="12" xfId="0" applyNumberFormat="1" applyFont="1" applyFill="1" applyBorder="1" applyAlignment="1">
      <alignment horizontal="left" vertical="center" wrapText="1"/>
    </xf>
    <xf numFmtId="3" fontId="13" fillId="8" borderId="21" xfId="0" applyNumberFormat="1" applyFont="1" applyFill="1" applyBorder="1" applyAlignment="1">
      <alignment horizontal="left" vertical="center" wrapText="1"/>
    </xf>
  </cellXfs>
  <cellStyles count="2">
    <cellStyle name="Normal" xfId="0" builtinId="0"/>
    <cellStyle name="Normal 2" xfId="1" xr:uid="{D32B0651-866E-4A54-AF3E-802120D42BC1}"/>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ynth&#232;se%20qt&#233;s%20valoris&#233;es%20-%20Et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ande frs par Numéro d'o (2)"/>
      <sheetName val="requete du 26-08"/>
      <sheetName val="SUIVI DES RETOURS"/>
      <sheetName val="LISTE DES PRODUITS A RAJOUTER"/>
      <sheetName val="SYNTHESE TOUS ETS"/>
      <sheetName val="synthese avec normesNPU"/>
      <sheetName val="synthese avec normes VD"/>
      <sheetName val="CHU DEFINITIF NPU"/>
      <sheetName val="CHU DEFINITIF1"/>
      <sheetName val="PHARMA"/>
      <sheetName val="ST FELICIEN"/>
      <sheetName val="CH ST JUST"/>
      <sheetName val="CH ST GALMIER"/>
      <sheetName val="CH ROANNE"/>
      <sheetName val="CH CHARLIEU"/>
      <sheetName val="CH FOREZ"/>
      <sheetName val="CH FOREZBIS"/>
      <sheetName val="CH MDL"/>
      <sheetName val="CH FIRMINY"/>
      <sheetName val="CH GIER"/>
      <sheetName val="CH ST BONNET"/>
      <sheetName val="CH AN"/>
      <sheetName val="CH CLAUDINON"/>
      <sheetName val="CH BOEN"/>
      <sheetName val="CH SERRIERES"/>
    </sheetNames>
    <sheetDataSet>
      <sheetData sheetId="0"/>
      <sheetData sheetId="1"/>
      <sheetData sheetId="2"/>
      <sheetData sheetId="3"/>
      <sheetData sheetId="4">
        <row r="4">
          <cell r="F4">
            <v>434600</v>
          </cell>
        </row>
        <row r="5">
          <cell r="F5">
            <v>116550</v>
          </cell>
        </row>
        <row r="6">
          <cell r="F6">
            <v>293800</v>
          </cell>
        </row>
        <row r="7">
          <cell r="F7">
            <v>55750</v>
          </cell>
        </row>
        <row r="8">
          <cell r="F8">
            <v>255200</v>
          </cell>
        </row>
        <row r="9">
          <cell r="F9">
            <v>462300</v>
          </cell>
        </row>
        <row r="10">
          <cell r="F10">
            <v>11000</v>
          </cell>
        </row>
        <row r="11">
          <cell r="F11">
            <v>49800</v>
          </cell>
        </row>
        <row r="12">
          <cell r="F12">
            <v>36200</v>
          </cell>
        </row>
        <row r="14">
          <cell r="F14">
            <v>269500</v>
          </cell>
        </row>
        <row r="15">
          <cell r="F15">
            <v>1121500</v>
          </cell>
        </row>
        <row r="16">
          <cell r="F16">
            <v>641400</v>
          </cell>
        </row>
        <row r="17">
          <cell r="F17">
            <v>1714450</v>
          </cell>
        </row>
        <row r="18">
          <cell r="F18">
            <v>53300</v>
          </cell>
        </row>
        <row r="19">
          <cell r="F19">
            <v>602475</v>
          </cell>
        </row>
        <row r="20">
          <cell r="F20">
            <v>180450</v>
          </cell>
        </row>
        <row r="21">
          <cell r="F21">
            <v>500</v>
          </cell>
        </row>
        <row r="23">
          <cell r="F23">
            <v>6750</v>
          </cell>
        </row>
        <row r="24">
          <cell r="F24">
            <v>8000</v>
          </cell>
        </row>
        <row r="25">
          <cell r="F25">
            <v>9080</v>
          </cell>
        </row>
        <row r="26">
          <cell r="F26">
            <v>4625</v>
          </cell>
        </row>
        <row r="27">
          <cell r="F27">
            <v>46530</v>
          </cell>
        </row>
        <row r="28">
          <cell r="F28">
            <v>22000</v>
          </cell>
        </row>
        <row r="29">
          <cell r="F29">
            <v>6059</v>
          </cell>
        </row>
        <row r="30">
          <cell r="F30">
            <v>1730</v>
          </cell>
        </row>
        <row r="31">
          <cell r="F31">
            <v>2316</v>
          </cell>
        </row>
        <row r="32">
          <cell r="F32">
            <v>1315</v>
          </cell>
        </row>
        <row r="33">
          <cell r="F33">
            <v>7686</v>
          </cell>
        </row>
        <row r="34">
          <cell r="F34">
            <v>10130</v>
          </cell>
        </row>
        <row r="35">
          <cell r="F35">
            <v>3880</v>
          </cell>
        </row>
        <row r="36">
          <cell r="F36">
            <v>500</v>
          </cell>
        </row>
        <row r="37">
          <cell r="F37">
            <v>7500</v>
          </cell>
        </row>
        <row r="38">
          <cell r="F38">
            <v>13394</v>
          </cell>
        </row>
        <row r="40">
          <cell r="F40">
            <v>16</v>
          </cell>
        </row>
        <row r="41">
          <cell r="F41">
            <v>12</v>
          </cell>
        </row>
        <row r="42">
          <cell r="F42">
            <v>18712</v>
          </cell>
        </row>
        <row r="43">
          <cell r="F43">
            <v>42520</v>
          </cell>
        </row>
        <row r="44">
          <cell r="F44">
            <v>8800</v>
          </cell>
        </row>
        <row r="45">
          <cell r="F45">
            <v>952</v>
          </cell>
        </row>
        <row r="46">
          <cell r="F46">
            <v>5050</v>
          </cell>
        </row>
        <row r="47">
          <cell r="F47">
            <v>650</v>
          </cell>
        </row>
        <row r="48">
          <cell r="F48">
            <v>910</v>
          </cell>
        </row>
        <row r="49">
          <cell r="F49">
            <v>17811</v>
          </cell>
        </row>
        <row r="50">
          <cell r="F50">
            <v>7948</v>
          </cell>
        </row>
        <row r="51">
          <cell r="F51">
            <v>6994</v>
          </cell>
        </row>
        <row r="53">
          <cell r="F53">
            <v>315</v>
          </cell>
        </row>
        <row r="54">
          <cell r="F54">
            <v>1001</v>
          </cell>
        </row>
        <row r="55">
          <cell r="F55">
            <v>685</v>
          </cell>
        </row>
        <row r="56">
          <cell r="F56">
            <v>179</v>
          </cell>
        </row>
        <row r="57">
          <cell r="F57">
            <v>1276</v>
          </cell>
        </row>
        <row r="58">
          <cell r="F58">
            <v>200</v>
          </cell>
        </row>
        <row r="59">
          <cell r="F59">
            <v>821000</v>
          </cell>
        </row>
        <row r="60">
          <cell r="F60">
            <v>6852</v>
          </cell>
        </row>
        <row r="61">
          <cell r="F61">
            <v>2994</v>
          </cell>
        </row>
        <row r="62">
          <cell r="F62">
            <v>13941</v>
          </cell>
        </row>
        <row r="63">
          <cell r="F63">
            <v>548048</v>
          </cell>
        </row>
        <row r="64">
          <cell r="F64">
            <v>10270</v>
          </cell>
        </row>
        <row r="66">
          <cell r="F66">
            <v>5520</v>
          </cell>
        </row>
        <row r="67">
          <cell r="F67">
            <v>3265</v>
          </cell>
        </row>
        <row r="70">
          <cell r="F70">
            <v>7200</v>
          </cell>
        </row>
        <row r="71">
          <cell r="F71">
            <v>1336400</v>
          </cell>
        </row>
        <row r="72">
          <cell r="F72">
            <v>4476300</v>
          </cell>
        </row>
        <row r="73">
          <cell r="F73">
            <v>500</v>
          </cell>
        </row>
        <row r="74">
          <cell r="F74">
            <v>1685</v>
          </cell>
        </row>
        <row r="75">
          <cell r="F75">
            <v>280</v>
          </cell>
        </row>
        <row r="76">
          <cell r="F76">
            <v>24</v>
          </cell>
        </row>
        <row r="77">
          <cell r="F77">
            <v>8</v>
          </cell>
        </row>
        <row r="78">
          <cell r="F78">
            <v>4035</v>
          </cell>
        </row>
        <row r="79">
          <cell r="F79">
            <v>4900</v>
          </cell>
        </row>
        <row r="80">
          <cell r="F80">
            <v>682</v>
          </cell>
        </row>
        <row r="81">
          <cell r="F81">
            <v>1850</v>
          </cell>
        </row>
        <row r="85">
          <cell r="F85">
            <v>2075</v>
          </cell>
        </row>
        <row r="86">
          <cell r="F86">
            <v>2600</v>
          </cell>
        </row>
        <row r="87">
          <cell r="F87">
            <v>1615</v>
          </cell>
        </row>
        <row r="89">
          <cell r="F89">
            <v>172</v>
          </cell>
        </row>
        <row r="90">
          <cell r="F90">
            <v>17</v>
          </cell>
        </row>
        <row r="92">
          <cell r="F92">
            <v>17500</v>
          </cell>
        </row>
        <row r="93">
          <cell r="F93">
            <v>29</v>
          </cell>
        </row>
        <row r="94">
          <cell r="F94">
            <v>1140</v>
          </cell>
        </row>
        <row r="95">
          <cell r="F95">
            <v>800</v>
          </cell>
        </row>
        <row r="96">
          <cell r="F96">
            <v>20</v>
          </cell>
        </row>
        <row r="101">
          <cell r="F101">
            <v>116</v>
          </cell>
        </row>
        <row r="102">
          <cell r="F102">
            <v>1300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E7EF5-4D1F-495E-8D5E-FA8EC7712464}">
  <sheetPr>
    <pageSetUpPr fitToPage="1"/>
  </sheetPr>
  <dimension ref="A1:V274"/>
  <sheetViews>
    <sheetView tabSelected="1" zoomScale="60" zoomScaleNormal="60" workbookViewId="0">
      <pane ySplit="4" topLeftCell="A110" activePane="bottomLeft" state="frozen"/>
      <selection activeCell="D1" sqref="D1"/>
      <selection pane="bottomLeft" activeCell="B115" sqref="B115"/>
    </sheetView>
  </sheetViews>
  <sheetFormatPr baseColWidth="10" defaultRowHeight="30" customHeight="1" x14ac:dyDescent="0.25"/>
  <cols>
    <col min="1" max="1" width="9.85546875" style="242" customWidth="1"/>
    <col min="2" max="2" width="35.5703125" style="229" customWidth="1"/>
    <col min="3" max="3" width="34.5703125" style="231" customWidth="1"/>
    <col min="4" max="4" width="89.7109375" style="231" customWidth="1"/>
    <col min="5" max="5" width="89.7109375" style="231" hidden="1" customWidth="1"/>
    <col min="6" max="6" width="15.28515625" style="231" customWidth="1"/>
    <col min="7" max="7" width="22.7109375" style="245" customWidth="1"/>
    <col min="8" max="22" width="20.7109375" style="4" customWidth="1"/>
    <col min="23" max="16384" width="11.42578125" style="4"/>
  </cols>
  <sheetData>
    <row r="1" spans="1:22" ht="30" customHeight="1" x14ac:dyDescent="0.25">
      <c r="A1" s="1" t="s">
        <v>0</v>
      </c>
      <c r="B1" s="2"/>
      <c r="C1" s="2"/>
      <c r="D1" s="2"/>
      <c r="E1" s="2"/>
      <c r="F1" s="2"/>
      <c r="G1" s="3"/>
    </row>
    <row r="2" spans="1:22" ht="27.75" customHeight="1" x14ac:dyDescent="0.25">
      <c r="A2" s="1"/>
      <c r="B2" s="5"/>
      <c r="C2" s="2"/>
      <c r="D2" s="2"/>
      <c r="E2" s="2"/>
      <c r="F2" s="2"/>
      <c r="G2" s="3"/>
    </row>
    <row r="3" spans="1:22" ht="27.75" customHeight="1" x14ac:dyDescent="0.25">
      <c r="A3" s="1"/>
      <c r="B3" s="5"/>
      <c r="C3" s="2"/>
      <c r="D3" s="2"/>
      <c r="E3" s="2"/>
      <c r="F3" s="2"/>
      <c r="G3" s="3"/>
      <c r="H3" s="246"/>
      <c r="I3" s="246"/>
      <c r="J3" s="246"/>
      <c r="K3" s="246"/>
      <c r="L3" s="246"/>
      <c r="M3" s="246"/>
      <c r="N3" s="246"/>
      <c r="O3" s="246"/>
      <c r="P3" s="246"/>
      <c r="Q3" s="246"/>
    </row>
    <row r="4" spans="1:22" s="14" customFormat="1" ht="148.5" customHeight="1" x14ac:dyDescent="0.25">
      <c r="A4" s="6" t="s">
        <v>1</v>
      </c>
      <c r="B4" s="7" t="s">
        <v>2</v>
      </c>
      <c r="C4" s="7" t="s">
        <v>3</v>
      </c>
      <c r="D4" s="8" t="s">
        <v>4</v>
      </c>
      <c r="E4" s="9" t="s">
        <v>5</v>
      </c>
      <c r="F4" s="10" t="s">
        <v>6</v>
      </c>
      <c r="G4" s="11" t="s">
        <v>7</v>
      </c>
      <c r="H4" s="12" t="s">
        <v>8</v>
      </c>
      <c r="I4" s="12" t="s">
        <v>9</v>
      </c>
      <c r="J4" s="12" t="s">
        <v>10</v>
      </c>
      <c r="K4" s="12" t="s">
        <v>292</v>
      </c>
      <c r="L4" s="12" t="s">
        <v>293</v>
      </c>
      <c r="M4" s="12" t="s">
        <v>294</v>
      </c>
      <c r="N4" s="12" t="s">
        <v>11</v>
      </c>
      <c r="O4" s="13" t="s">
        <v>13</v>
      </c>
      <c r="P4" s="12" t="s">
        <v>295</v>
      </c>
      <c r="Q4" s="12" t="s">
        <v>12</v>
      </c>
      <c r="R4" s="12" t="s">
        <v>296</v>
      </c>
      <c r="S4" s="12" t="s">
        <v>297</v>
      </c>
      <c r="T4" s="12" t="s">
        <v>298</v>
      </c>
      <c r="U4" s="12" t="s">
        <v>299</v>
      </c>
      <c r="V4" s="6" t="s">
        <v>300</v>
      </c>
    </row>
    <row r="5" spans="1:22" s="14" customFormat="1" ht="44.25" customHeight="1" x14ac:dyDescent="0.25">
      <c r="A5" s="350">
        <v>1</v>
      </c>
      <c r="B5" s="351" t="s">
        <v>14</v>
      </c>
      <c r="C5" s="15" t="s">
        <v>15</v>
      </c>
      <c r="D5" s="15" t="s">
        <v>16</v>
      </c>
      <c r="E5" s="354" t="s">
        <v>17</v>
      </c>
      <c r="F5" s="16" t="s">
        <v>18</v>
      </c>
      <c r="G5" s="17">
        <v>2800</v>
      </c>
      <c r="H5" s="247"/>
      <c r="I5" s="247"/>
      <c r="J5" s="271">
        <v>2800</v>
      </c>
      <c r="K5" s="247"/>
      <c r="L5" s="247"/>
      <c r="M5" s="247"/>
      <c r="N5" s="247"/>
      <c r="O5" s="248"/>
      <c r="P5" s="247"/>
      <c r="Q5" s="247"/>
      <c r="R5" s="247"/>
      <c r="S5" s="247"/>
      <c r="T5" s="247"/>
      <c r="U5" s="247"/>
      <c r="V5" s="247"/>
    </row>
    <row r="6" spans="1:22" s="14" customFormat="1" ht="44.25" customHeight="1" x14ac:dyDescent="0.25">
      <c r="A6" s="290"/>
      <c r="B6" s="352"/>
      <c r="C6" s="15" t="s">
        <v>19</v>
      </c>
      <c r="D6" s="15" t="s">
        <v>20</v>
      </c>
      <c r="E6" s="355"/>
      <c r="F6" s="16" t="s">
        <v>18</v>
      </c>
      <c r="G6" s="18">
        <v>17000</v>
      </c>
      <c r="H6" s="249"/>
      <c r="I6" s="270">
        <v>17000</v>
      </c>
      <c r="J6" s="249"/>
      <c r="K6" s="249"/>
      <c r="L6" s="249"/>
      <c r="M6" s="249"/>
      <c r="N6" s="249"/>
      <c r="O6" s="251"/>
      <c r="P6" s="249"/>
      <c r="Q6" s="249"/>
      <c r="R6" s="249"/>
      <c r="S6" s="249"/>
      <c r="T6" s="249"/>
      <c r="U6" s="249"/>
      <c r="V6" s="249"/>
    </row>
    <row r="7" spans="1:22" ht="39.950000000000003" customHeight="1" x14ac:dyDescent="0.25">
      <c r="A7" s="290"/>
      <c r="B7" s="352"/>
      <c r="C7" s="15" t="s">
        <v>21</v>
      </c>
      <c r="D7" s="15" t="s">
        <v>22</v>
      </c>
      <c r="E7" s="355"/>
      <c r="F7" s="16" t="s">
        <v>18</v>
      </c>
      <c r="G7" s="19">
        <f>'[1]SYNTHESE TOUS ETS'!$F$4</f>
        <v>434600</v>
      </c>
      <c r="H7" s="20">
        <v>156000</v>
      </c>
      <c r="I7" s="20">
        <v>30000</v>
      </c>
      <c r="J7" s="20">
        <v>46400</v>
      </c>
      <c r="K7" s="20">
        <v>2500</v>
      </c>
      <c r="L7" s="20">
        <v>0</v>
      </c>
      <c r="M7" s="20">
        <v>0</v>
      </c>
      <c r="N7" s="20">
        <v>42000</v>
      </c>
      <c r="O7" s="31">
        <v>15000</v>
      </c>
      <c r="P7" s="20">
        <v>5000</v>
      </c>
      <c r="Q7" s="20">
        <v>2000</v>
      </c>
      <c r="R7" s="20">
        <v>87500</v>
      </c>
      <c r="S7" s="20">
        <v>8000</v>
      </c>
      <c r="T7" s="20">
        <v>200</v>
      </c>
      <c r="U7" s="20">
        <v>30000</v>
      </c>
      <c r="V7" s="20">
        <v>10000</v>
      </c>
    </row>
    <row r="8" spans="1:22" ht="39.950000000000003" customHeight="1" x14ac:dyDescent="0.25">
      <c r="A8" s="290"/>
      <c r="B8" s="352"/>
      <c r="C8" s="15" t="s">
        <v>23</v>
      </c>
      <c r="D8" s="15" t="s">
        <v>24</v>
      </c>
      <c r="E8" s="355"/>
      <c r="F8" s="16" t="s">
        <v>18</v>
      </c>
      <c r="G8" s="21">
        <f>'[1]SYNTHESE TOUS ETS'!$F$5</f>
        <v>116550</v>
      </c>
      <c r="H8" s="18">
        <v>72000</v>
      </c>
      <c r="I8" s="18">
        <v>15000</v>
      </c>
      <c r="J8" s="18">
        <v>3650</v>
      </c>
      <c r="K8" s="18">
        <v>2500</v>
      </c>
      <c r="L8" s="18"/>
      <c r="M8" s="18"/>
      <c r="N8" s="18">
        <v>11000</v>
      </c>
      <c r="O8" s="19">
        <v>5000</v>
      </c>
      <c r="P8" s="18"/>
      <c r="Q8" s="20"/>
      <c r="R8" s="18"/>
      <c r="S8" s="18"/>
      <c r="T8" s="18"/>
      <c r="U8" s="18">
        <v>2400</v>
      </c>
      <c r="V8" s="18">
        <v>5000</v>
      </c>
    </row>
    <row r="9" spans="1:22" ht="39.950000000000003" customHeight="1" thickBot="1" x14ac:dyDescent="0.3">
      <c r="A9" s="291"/>
      <c r="B9" s="353"/>
      <c r="C9" s="22" t="s">
        <v>25</v>
      </c>
      <c r="D9" s="22" t="s">
        <v>26</v>
      </c>
      <c r="E9" s="356"/>
      <c r="F9" s="23" t="s">
        <v>18</v>
      </c>
      <c r="G9" s="24">
        <f>'[1]SYNTHESE TOUS ETS'!$F$6</f>
        <v>293800</v>
      </c>
      <c r="H9" s="18">
        <v>168000</v>
      </c>
      <c r="I9" s="18">
        <v>50000</v>
      </c>
      <c r="J9" s="61">
        <v>16200</v>
      </c>
      <c r="K9" s="18">
        <v>40000</v>
      </c>
      <c r="L9" s="18"/>
      <c r="M9" s="18"/>
      <c r="N9" s="18">
        <v>19000</v>
      </c>
      <c r="O9" s="19">
        <v>600</v>
      </c>
      <c r="P9" s="18"/>
      <c r="Q9" s="25"/>
      <c r="R9" s="18"/>
      <c r="S9" s="18"/>
      <c r="T9" s="18"/>
      <c r="U9" s="18"/>
      <c r="V9" s="18"/>
    </row>
    <row r="10" spans="1:22" ht="30" customHeight="1" thickTop="1" x14ac:dyDescent="0.25">
      <c r="A10" s="289">
        <v>2</v>
      </c>
      <c r="B10" s="357" t="s">
        <v>27</v>
      </c>
      <c r="C10" s="26" t="s">
        <v>28</v>
      </c>
      <c r="D10" s="26" t="s">
        <v>29</v>
      </c>
      <c r="E10" s="27"/>
      <c r="F10" s="16" t="s">
        <v>18</v>
      </c>
      <c r="G10" s="28">
        <f>'[1]SYNTHESE TOUS ETS'!$F$7</f>
        <v>55750</v>
      </c>
      <c r="H10" s="29"/>
      <c r="I10" s="29"/>
      <c r="J10" s="29">
        <v>20250</v>
      </c>
      <c r="K10" s="29"/>
      <c r="L10" s="29">
        <v>15000</v>
      </c>
      <c r="M10" s="29">
        <v>10000</v>
      </c>
      <c r="N10" s="29"/>
      <c r="O10" s="28"/>
      <c r="P10" s="29"/>
      <c r="Q10" s="29"/>
      <c r="R10" s="29">
        <v>8000</v>
      </c>
      <c r="S10" s="29"/>
      <c r="T10" s="29"/>
      <c r="U10" s="29"/>
      <c r="V10" s="29">
        <v>2500</v>
      </c>
    </row>
    <row r="11" spans="1:22" ht="30" customHeight="1" x14ac:dyDescent="0.25">
      <c r="A11" s="290"/>
      <c r="B11" s="358"/>
      <c r="C11" s="30" t="s">
        <v>30</v>
      </c>
      <c r="D11" s="30" t="s">
        <v>31</v>
      </c>
      <c r="E11" s="27"/>
      <c r="F11" s="16" t="s">
        <v>18</v>
      </c>
      <c r="G11" s="21">
        <f>'[1]SYNTHESE TOUS ETS'!F$8</f>
        <v>255200</v>
      </c>
      <c r="H11" s="19"/>
      <c r="I11" s="18"/>
      <c r="J11" s="18"/>
      <c r="K11" s="20"/>
      <c r="L11" s="20">
        <v>10000</v>
      </c>
      <c r="M11" s="20"/>
      <c r="N11" s="18"/>
      <c r="O11" s="107"/>
      <c r="P11" s="20">
        <v>72200</v>
      </c>
      <c r="Q11" s="18"/>
      <c r="R11" s="20"/>
      <c r="S11" s="20">
        <v>100000</v>
      </c>
      <c r="T11" s="20"/>
      <c r="U11" s="20">
        <v>73000</v>
      </c>
      <c r="V11" s="20"/>
    </row>
    <row r="12" spans="1:22" ht="30" customHeight="1" x14ac:dyDescent="0.25">
      <c r="A12" s="290"/>
      <c r="B12" s="358"/>
      <c r="C12" s="30" t="s">
        <v>32</v>
      </c>
      <c r="D12" s="30" t="s">
        <v>33</v>
      </c>
      <c r="E12" s="27"/>
      <c r="F12" s="16" t="s">
        <v>18</v>
      </c>
      <c r="G12" s="21">
        <f>'[1]SYNTHESE TOUS ETS'!$F$9</f>
        <v>462300</v>
      </c>
      <c r="H12" s="20"/>
      <c r="I12" s="20"/>
      <c r="J12" s="18">
        <v>294800</v>
      </c>
      <c r="K12" s="20"/>
      <c r="L12" s="20"/>
      <c r="M12" s="20">
        <v>30000</v>
      </c>
      <c r="N12" s="20"/>
      <c r="O12" s="31"/>
      <c r="P12" s="20"/>
      <c r="Q12" s="20"/>
      <c r="R12" s="20">
        <v>25000</v>
      </c>
      <c r="S12" s="20"/>
      <c r="T12" s="20">
        <v>12000</v>
      </c>
      <c r="U12" s="20">
        <v>50000</v>
      </c>
      <c r="V12" s="20">
        <v>50500</v>
      </c>
    </row>
    <row r="13" spans="1:22" ht="30" customHeight="1" x14ac:dyDescent="0.25">
      <c r="A13" s="290"/>
      <c r="B13" s="358"/>
      <c r="C13" s="30" t="s">
        <v>34</v>
      </c>
      <c r="D13" s="30" t="s">
        <v>35</v>
      </c>
      <c r="E13" s="27"/>
      <c r="F13" s="16" t="s">
        <v>18</v>
      </c>
      <c r="G13" s="21">
        <v>18200</v>
      </c>
      <c r="H13" s="20"/>
      <c r="I13" s="20"/>
      <c r="J13" s="261">
        <v>18200</v>
      </c>
      <c r="K13" s="20"/>
      <c r="L13" s="20"/>
      <c r="M13" s="20"/>
      <c r="N13" s="20"/>
      <c r="O13" s="31"/>
      <c r="P13" s="20"/>
      <c r="Q13" s="20"/>
      <c r="R13" s="20"/>
      <c r="S13" s="20"/>
      <c r="T13" s="20"/>
      <c r="U13" s="20"/>
      <c r="V13" s="20"/>
    </row>
    <row r="14" spans="1:22" ht="30" customHeight="1" x14ac:dyDescent="0.25">
      <c r="A14" s="290"/>
      <c r="B14" s="358"/>
      <c r="C14" s="30" t="s">
        <v>36</v>
      </c>
      <c r="D14" s="30" t="s">
        <v>37</v>
      </c>
      <c r="E14" s="27"/>
      <c r="F14" s="16" t="s">
        <v>18</v>
      </c>
      <c r="G14" s="21">
        <f>'[1]SYNTHESE TOUS ETS'!$F$10</f>
        <v>11000</v>
      </c>
      <c r="H14" s="20"/>
      <c r="I14" s="20"/>
      <c r="J14" s="20"/>
      <c r="K14" s="18">
        <v>5000</v>
      </c>
      <c r="L14" s="18"/>
      <c r="M14" s="18"/>
      <c r="N14" s="20"/>
      <c r="O14" s="19">
        <v>6000</v>
      </c>
      <c r="P14" s="18"/>
      <c r="Q14" s="20"/>
      <c r="R14" s="18"/>
      <c r="S14" s="18"/>
      <c r="T14" s="18"/>
      <c r="U14" s="18"/>
      <c r="V14" s="18"/>
    </row>
    <row r="15" spans="1:22" ht="30" customHeight="1" x14ac:dyDescent="0.25">
      <c r="A15" s="290"/>
      <c r="B15" s="358"/>
      <c r="C15" s="30" t="s">
        <v>38</v>
      </c>
      <c r="D15" s="30" t="s">
        <v>39</v>
      </c>
      <c r="E15" s="27"/>
      <c r="F15" s="16" t="s">
        <v>18</v>
      </c>
      <c r="G15" s="21">
        <f>'[1]SYNTHESE TOUS ETS'!$F$11</f>
        <v>49800</v>
      </c>
      <c r="H15" s="18">
        <v>28800</v>
      </c>
      <c r="I15" s="18">
        <v>16000</v>
      </c>
      <c r="J15" s="20"/>
      <c r="K15" s="20">
        <v>5000</v>
      </c>
      <c r="L15" s="20"/>
      <c r="M15" s="20"/>
      <c r="N15" s="20"/>
      <c r="O15" s="31"/>
      <c r="P15" s="20"/>
      <c r="Q15" s="20"/>
      <c r="R15" s="20"/>
      <c r="S15" s="20"/>
      <c r="T15" s="20"/>
      <c r="U15" s="20"/>
      <c r="V15" s="20"/>
    </row>
    <row r="16" spans="1:22" ht="30" customHeight="1" x14ac:dyDescent="0.25">
      <c r="A16" s="290"/>
      <c r="B16" s="358"/>
      <c r="C16" s="30" t="s">
        <v>40</v>
      </c>
      <c r="D16" s="30" t="s">
        <v>41</v>
      </c>
      <c r="E16" s="27"/>
      <c r="F16" s="16" t="s">
        <v>18</v>
      </c>
      <c r="G16" s="21">
        <f>'[1]SYNTHESE TOUS ETS'!$F$12</f>
        <v>36200</v>
      </c>
      <c r="H16" s="20"/>
      <c r="I16" s="20"/>
      <c r="J16" s="20"/>
      <c r="K16" s="20"/>
      <c r="L16" s="20"/>
      <c r="M16" s="20"/>
      <c r="N16" s="18">
        <v>1200</v>
      </c>
      <c r="O16" s="31"/>
      <c r="P16" s="20"/>
      <c r="Q16" s="20"/>
      <c r="R16" s="20"/>
      <c r="S16" s="20">
        <v>35000</v>
      </c>
      <c r="T16" s="20"/>
      <c r="U16" s="20"/>
      <c r="V16" s="20"/>
    </row>
    <row r="17" spans="1:22" ht="30" customHeight="1" x14ac:dyDescent="0.25">
      <c r="A17" s="290"/>
      <c r="B17" s="358"/>
      <c r="C17" s="30" t="s">
        <v>42</v>
      </c>
      <c r="D17" s="30" t="s">
        <v>43</v>
      </c>
      <c r="E17" s="27"/>
      <c r="F17" s="16" t="s">
        <v>18</v>
      </c>
      <c r="G17" s="21">
        <f>'[1]SYNTHESE TOUS ETS'!$F$14</f>
        <v>269500</v>
      </c>
      <c r="H17" s="20"/>
      <c r="I17" s="18">
        <v>92000</v>
      </c>
      <c r="J17" s="20"/>
      <c r="K17" s="18"/>
      <c r="L17" s="18"/>
      <c r="M17" s="18"/>
      <c r="N17" s="18">
        <v>40000</v>
      </c>
      <c r="O17" s="19">
        <v>112500</v>
      </c>
      <c r="P17" s="18"/>
      <c r="Q17" s="20"/>
      <c r="R17" s="18"/>
      <c r="S17" s="18"/>
      <c r="T17" s="18">
        <v>25000</v>
      </c>
      <c r="U17" s="18"/>
      <c r="V17" s="18"/>
    </row>
    <row r="18" spans="1:22" ht="30" customHeight="1" x14ac:dyDescent="0.25">
      <c r="A18" s="290"/>
      <c r="B18" s="358"/>
      <c r="C18" s="30" t="s">
        <v>44</v>
      </c>
      <c r="D18" s="30" t="s">
        <v>45</v>
      </c>
      <c r="E18" s="27"/>
      <c r="F18" s="16" t="s">
        <v>18</v>
      </c>
      <c r="G18" s="21">
        <f>'[1]SYNTHESE TOUS ETS'!$F$15</f>
        <v>1121500</v>
      </c>
      <c r="H18" s="18">
        <v>718000</v>
      </c>
      <c r="I18" s="18">
        <v>212000</v>
      </c>
      <c r="J18" s="20"/>
      <c r="K18" s="18">
        <v>70000</v>
      </c>
      <c r="L18" s="18"/>
      <c r="M18" s="18"/>
      <c r="N18" s="20"/>
      <c r="O18" s="19">
        <v>15500</v>
      </c>
      <c r="P18" s="18"/>
      <c r="Q18" s="18">
        <v>90000</v>
      </c>
      <c r="R18" s="18"/>
      <c r="S18" s="18"/>
      <c r="T18" s="18"/>
      <c r="U18" s="18">
        <v>16000</v>
      </c>
      <c r="V18" s="18"/>
    </row>
    <row r="19" spans="1:22" ht="30" customHeight="1" x14ac:dyDescent="0.25">
      <c r="A19" s="290"/>
      <c r="B19" s="358"/>
      <c r="C19" s="30" t="s">
        <v>46</v>
      </c>
      <c r="D19" s="30" t="s">
        <v>47</v>
      </c>
      <c r="E19" s="27"/>
      <c r="F19" s="16" t="s">
        <v>18</v>
      </c>
      <c r="G19" s="21">
        <f>'[1]SYNTHESE TOUS ETS'!$F$16</f>
        <v>641400</v>
      </c>
      <c r="H19" s="18">
        <v>140000</v>
      </c>
      <c r="I19" s="18">
        <v>137000</v>
      </c>
      <c r="J19" s="20"/>
      <c r="K19" s="20">
        <v>8000</v>
      </c>
      <c r="L19" s="20"/>
      <c r="M19" s="20">
        <v>2500</v>
      </c>
      <c r="N19" s="18">
        <v>137000</v>
      </c>
      <c r="O19" s="31">
        <v>42950</v>
      </c>
      <c r="P19" s="20">
        <v>7500</v>
      </c>
      <c r="Q19" s="18">
        <v>120000</v>
      </c>
      <c r="R19" s="20"/>
      <c r="S19" s="20">
        <v>10000</v>
      </c>
      <c r="T19" s="20">
        <v>7000</v>
      </c>
      <c r="U19" s="20">
        <v>16250</v>
      </c>
      <c r="V19" s="20">
        <v>13200</v>
      </c>
    </row>
    <row r="20" spans="1:22" ht="30" customHeight="1" x14ac:dyDescent="0.25">
      <c r="A20" s="290"/>
      <c r="B20" s="358"/>
      <c r="C20" s="30" t="s">
        <v>48</v>
      </c>
      <c r="D20" s="30" t="s">
        <v>49</v>
      </c>
      <c r="E20" s="27"/>
      <c r="F20" s="16" t="s">
        <v>18</v>
      </c>
      <c r="G20" s="21">
        <f>'[1]SYNTHESE TOUS ETS'!$F$17</f>
        <v>1714450</v>
      </c>
      <c r="H20" s="18">
        <v>863200</v>
      </c>
      <c r="I20" s="18">
        <v>256000</v>
      </c>
      <c r="J20" s="18">
        <v>112150</v>
      </c>
      <c r="K20" s="18"/>
      <c r="L20" s="18">
        <v>18000</v>
      </c>
      <c r="M20" s="18">
        <v>10000</v>
      </c>
      <c r="N20" s="18">
        <v>108000</v>
      </c>
      <c r="O20" s="19">
        <v>88000</v>
      </c>
      <c r="P20" s="18">
        <v>9200</v>
      </c>
      <c r="Q20" s="18">
        <v>170000</v>
      </c>
      <c r="R20" s="18">
        <v>12500</v>
      </c>
      <c r="S20" s="18">
        <v>16000</v>
      </c>
      <c r="T20" s="18">
        <v>2800</v>
      </c>
      <c r="U20" s="18">
        <v>30800</v>
      </c>
      <c r="V20" s="18">
        <v>17800</v>
      </c>
    </row>
    <row r="21" spans="1:22" ht="30" customHeight="1" x14ac:dyDescent="0.25">
      <c r="A21" s="290"/>
      <c r="B21" s="358"/>
      <c r="C21" s="30" t="s">
        <v>50</v>
      </c>
      <c r="D21" s="30" t="s">
        <v>51</v>
      </c>
      <c r="E21" s="27"/>
      <c r="F21" s="16" t="s">
        <v>18</v>
      </c>
      <c r="G21" s="21">
        <f>'[1]SYNTHESE TOUS ETS'!$F$18</f>
        <v>53300</v>
      </c>
      <c r="H21" s="19"/>
      <c r="I21" s="18"/>
      <c r="J21" s="18"/>
      <c r="K21" s="20">
        <v>42000</v>
      </c>
      <c r="L21" s="20"/>
      <c r="M21" s="20"/>
      <c r="N21" s="18"/>
      <c r="O21" s="107"/>
      <c r="P21" s="20">
        <v>2300</v>
      </c>
      <c r="Q21" s="18"/>
      <c r="R21" s="20"/>
      <c r="S21" s="20"/>
      <c r="T21" s="20">
        <v>1500</v>
      </c>
      <c r="U21" s="20">
        <v>7500</v>
      </c>
      <c r="V21" s="20"/>
    </row>
    <row r="22" spans="1:22" ht="30" customHeight="1" x14ac:dyDescent="0.25">
      <c r="A22" s="290"/>
      <c r="B22" s="358"/>
      <c r="C22" s="30" t="s">
        <v>52</v>
      </c>
      <c r="D22" s="30" t="s">
        <v>53</v>
      </c>
      <c r="E22" s="27"/>
      <c r="F22" s="16" t="s">
        <v>18</v>
      </c>
      <c r="G22" s="21">
        <f>'[1]SYNTHESE TOUS ETS'!$F$19</f>
        <v>602475</v>
      </c>
      <c r="H22" s="18">
        <v>336000</v>
      </c>
      <c r="I22" s="18">
        <v>1900</v>
      </c>
      <c r="J22" s="18">
        <v>29025</v>
      </c>
      <c r="K22" s="18">
        <v>7500</v>
      </c>
      <c r="L22" s="18">
        <v>25000</v>
      </c>
      <c r="M22" s="18">
        <v>42000</v>
      </c>
      <c r="N22" s="18">
        <v>25000</v>
      </c>
      <c r="O22" s="19">
        <v>46500</v>
      </c>
      <c r="P22" s="18"/>
      <c r="Q22" s="18">
        <v>67000</v>
      </c>
      <c r="R22" s="18"/>
      <c r="S22" s="18"/>
      <c r="T22" s="18">
        <v>2000</v>
      </c>
      <c r="U22" s="18">
        <v>9750</v>
      </c>
      <c r="V22" s="18">
        <v>10800</v>
      </c>
    </row>
    <row r="23" spans="1:22" ht="30" customHeight="1" x14ac:dyDescent="0.25">
      <c r="A23" s="290"/>
      <c r="B23" s="358"/>
      <c r="C23" s="30" t="s">
        <v>54</v>
      </c>
      <c r="D23" s="30" t="s">
        <v>55</v>
      </c>
      <c r="E23" s="27"/>
      <c r="F23" s="16" t="s">
        <v>18</v>
      </c>
      <c r="G23" s="21">
        <f>'[1]SYNTHESE TOUS ETS'!$F$20</f>
        <v>180450</v>
      </c>
      <c r="H23" s="18">
        <v>102400</v>
      </c>
      <c r="I23" s="18">
        <v>2200</v>
      </c>
      <c r="J23" s="18">
        <v>2150</v>
      </c>
      <c r="K23" s="20"/>
      <c r="L23" s="20"/>
      <c r="M23" s="20">
        <v>13500</v>
      </c>
      <c r="N23" s="18">
        <v>45000</v>
      </c>
      <c r="O23" s="31"/>
      <c r="P23" s="20">
        <v>2400</v>
      </c>
      <c r="Q23" s="18">
        <v>1000</v>
      </c>
      <c r="R23" s="20"/>
      <c r="S23" s="20"/>
      <c r="T23" s="20">
        <v>1000</v>
      </c>
      <c r="U23" s="20">
        <v>2000</v>
      </c>
      <c r="V23" s="20">
        <v>8800</v>
      </c>
    </row>
    <row r="24" spans="1:22" ht="30" customHeight="1" x14ac:dyDescent="0.25">
      <c r="A24" s="290"/>
      <c r="B24" s="358"/>
      <c r="C24" s="30" t="s">
        <v>56</v>
      </c>
      <c r="D24" s="30" t="s">
        <v>57</v>
      </c>
      <c r="E24" s="32"/>
      <c r="F24" s="16" t="s">
        <v>18</v>
      </c>
      <c r="G24" s="21">
        <v>16000</v>
      </c>
      <c r="H24" s="20"/>
      <c r="I24" s="261">
        <v>16000</v>
      </c>
      <c r="J24" s="20"/>
      <c r="K24" s="20"/>
      <c r="L24" s="20"/>
      <c r="M24" s="20"/>
      <c r="N24" s="20"/>
      <c r="O24" s="31"/>
      <c r="P24" s="20"/>
      <c r="Q24" s="20"/>
      <c r="R24" s="20"/>
      <c r="S24" s="20"/>
      <c r="T24" s="20"/>
      <c r="U24" s="20"/>
      <c r="V24" s="20"/>
    </row>
    <row r="25" spans="1:22" ht="30" customHeight="1" x14ac:dyDescent="0.25">
      <c r="A25" s="290"/>
      <c r="B25" s="358"/>
      <c r="C25" s="33" t="s">
        <v>58</v>
      </c>
      <c r="D25" s="33" t="s">
        <v>59</v>
      </c>
      <c r="E25" s="34"/>
      <c r="F25" s="35" t="s">
        <v>18</v>
      </c>
      <c r="G25" s="17">
        <f>'[1]SYNTHESE TOUS ETS'!$F$21</f>
        <v>500</v>
      </c>
      <c r="H25" s="19"/>
      <c r="I25" s="18"/>
      <c r="J25" s="18"/>
      <c r="K25" s="25"/>
      <c r="L25" s="25"/>
      <c r="M25" s="25"/>
      <c r="N25" s="18"/>
      <c r="O25" s="107"/>
      <c r="P25" s="25"/>
      <c r="Q25" s="18"/>
      <c r="R25" s="25">
        <v>500</v>
      </c>
      <c r="S25" s="25"/>
      <c r="T25" s="25"/>
      <c r="U25" s="25"/>
      <c r="V25" s="25"/>
    </row>
    <row r="26" spans="1:22" ht="30" customHeight="1" thickBot="1" x14ac:dyDescent="0.3">
      <c r="A26" s="291"/>
      <c r="B26" s="359"/>
      <c r="C26" s="36" t="s">
        <v>60</v>
      </c>
      <c r="D26" s="36" t="s">
        <v>61</v>
      </c>
      <c r="E26" s="37"/>
      <c r="F26" s="23" t="s">
        <v>18</v>
      </c>
      <c r="G26" s="38">
        <f>144*25</f>
        <v>3600</v>
      </c>
      <c r="H26" s="253"/>
      <c r="I26" s="254"/>
      <c r="J26" s="254"/>
      <c r="K26" s="256"/>
      <c r="L26" s="256"/>
      <c r="M26" s="256"/>
      <c r="N26" s="254"/>
      <c r="O26" s="255"/>
      <c r="P26" s="256"/>
      <c r="Q26" s="254"/>
      <c r="R26" s="256"/>
      <c r="S26" s="256"/>
      <c r="T26" s="256"/>
      <c r="U26" s="256"/>
      <c r="V26" s="266">
        <f>144*25</f>
        <v>3600</v>
      </c>
    </row>
    <row r="27" spans="1:22" ht="40.5" customHeight="1" thickTop="1" x14ac:dyDescent="0.25">
      <c r="A27" s="289">
        <v>3</v>
      </c>
      <c r="B27" s="360" t="s">
        <v>62</v>
      </c>
      <c r="C27" s="39" t="s">
        <v>63</v>
      </c>
      <c r="D27" s="39" t="s">
        <v>64</v>
      </c>
      <c r="E27" s="40"/>
      <c r="F27" s="41" t="s">
        <v>18</v>
      </c>
      <c r="G27" s="42">
        <f>'[1]SYNTHESE TOUS ETS'!$F$23</f>
        <v>6750</v>
      </c>
      <c r="H27" s="29"/>
      <c r="I27" s="29"/>
      <c r="J27" s="29">
        <v>3500</v>
      </c>
      <c r="K27" s="29"/>
      <c r="L27" s="29">
        <v>100</v>
      </c>
      <c r="M27" s="29"/>
      <c r="N27" s="29"/>
      <c r="O27" s="28">
        <v>3150</v>
      </c>
      <c r="P27" s="29"/>
      <c r="Q27" s="29"/>
      <c r="R27" s="29"/>
      <c r="S27" s="29"/>
      <c r="T27" s="29"/>
      <c r="U27" s="29"/>
      <c r="V27" s="29"/>
    </row>
    <row r="28" spans="1:22" ht="40.5" customHeight="1" thickBot="1" x14ac:dyDescent="0.3">
      <c r="A28" s="291"/>
      <c r="B28" s="361"/>
      <c r="C28" s="43" t="s">
        <v>65</v>
      </c>
      <c r="D28" s="43" t="s">
        <v>66</v>
      </c>
      <c r="E28" s="44"/>
      <c r="F28" s="23" t="s">
        <v>18</v>
      </c>
      <c r="G28" s="45">
        <v>210</v>
      </c>
      <c r="H28" s="253"/>
      <c r="I28" s="254"/>
      <c r="J28" s="254"/>
      <c r="K28" s="254"/>
      <c r="L28" s="254"/>
      <c r="M28" s="265">
        <v>210</v>
      </c>
      <c r="N28" s="254"/>
      <c r="O28" s="255"/>
      <c r="P28" s="254"/>
      <c r="Q28" s="254"/>
      <c r="R28" s="254"/>
      <c r="S28" s="254"/>
      <c r="T28" s="254"/>
      <c r="U28" s="254"/>
      <c r="V28" s="254"/>
    </row>
    <row r="29" spans="1:22" ht="69.75" customHeight="1" thickTop="1" thickBot="1" x14ac:dyDescent="0.3">
      <c r="A29" s="46">
        <v>4</v>
      </c>
      <c r="B29" s="47" t="s">
        <v>67</v>
      </c>
      <c r="C29" s="48" t="s">
        <v>68</v>
      </c>
      <c r="D29" s="48" t="s">
        <v>69</v>
      </c>
      <c r="E29" s="49"/>
      <c r="F29" s="50" t="s">
        <v>70</v>
      </c>
      <c r="G29" s="51">
        <f>'[1]SYNTHESE TOUS ETS'!$F$24</f>
        <v>8000</v>
      </c>
      <c r="H29" s="52">
        <v>5800</v>
      </c>
      <c r="I29" s="52"/>
      <c r="J29" s="52">
        <v>1150</v>
      </c>
      <c r="K29" s="52"/>
      <c r="L29" s="52"/>
      <c r="M29" s="52"/>
      <c r="N29" s="52"/>
      <c r="O29" s="53"/>
      <c r="P29" s="52"/>
      <c r="Q29" s="52"/>
      <c r="R29" s="52"/>
      <c r="S29" s="52"/>
      <c r="T29" s="52"/>
      <c r="U29" s="52">
        <v>500</v>
      </c>
      <c r="V29" s="52"/>
    </row>
    <row r="30" spans="1:22" ht="63" customHeight="1" thickTop="1" x14ac:dyDescent="0.25">
      <c r="A30" s="279">
        <v>5</v>
      </c>
      <c r="B30" s="362" t="s">
        <v>71</v>
      </c>
      <c r="C30" s="54" t="s">
        <v>72</v>
      </c>
      <c r="D30" s="54" t="s">
        <v>73</v>
      </c>
      <c r="E30" s="55"/>
      <c r="F30" s="56" t="s">
        <v>74</v>
      </c>
      <c r="G30" s="28">
        <v>150</v>
      </c>
      <c r="H30" s="252"/>
      <c r="I30" s="264">
        <v>150</v>
      </c>
      <c r="J30" s="252"/>
      <c r="K30" s="252"/>
      <c r="L30" s="252"/>
      <c r="M30" s="252"/>
      <c r="N30" s="252"/>
      <c r="O30" s="257"/>
      <c r="P30" s="252"/>
      <c r="Q30" s="252"/>
      <c r="R30" s="252"/>
      <c r="S30" s="252"/>
      <c r="T30" s="252"/>
      <c r="U30" s="252"/>
      <c r="V30" s="252"/>
    </row>
    <row r="31" spans="1:22" ht="63" customHeight="1" x14ac:dyDescent="0.25">
      <c r="A31" s="280"/>
      <c r="B31" s="363"/>
      <c r="C31" s="54" t="s">
        <v>75</v>
      </c>
      <c r="D31" s="54" t="s">
        <v>76</v>
      </c>
      <c r="E31" s="55"/>
      <c r="F31" s="56" t="s">
        <v>74</v>
      </c>
      <c r="G31" s="31">
        <v>50</v>
      </c>
      <c r="H31" s="250"/>
      <c r="I31" s="250"/>
      <c r="J31" s="270">
        <v>50</v>
      </c>
      <c r="K31" s="250"/>
      <c r="L31" s="250"/>
      <c r="M31" s="250"/>
      <c r="N31" s="250"/>
      <c r="O31" s="258"/>
      <c r="P31" s="250"/>
      <c r="Q31" s="250"/>
      <c r="R31" s="250"/>
      <c r="S31" s="250"/>
      <c r="T31" s="250"/>
      <c r="U31" s="250"/>
      <c r="V31" s="250"/>
    </row>
    <row r="32" spans="1:22" ht="63" customHeight="1" x14ac:dyDescent="0.25">
      <c r="A32" s="280"/>
      <c r="B32" s="363"/>
      <c r="C32" s="54" t="s">
        <v>77</v>
      </c>
      <c r="D32" s="54" t="s">
        <v>78</v>
      </c>
      <c r="E32" s="55"/>
      <c r="F32" s="56" t="s">
        <v>74</v>
      </c>
      <c r="G32" s="31">
        <f>'[1]SYNTHESE TOUS ETS'!$F$25</f>
        <v>9080</v>
      </c>
      <c r="H32" s="20">
        <v>4800</v>
      </c>
      <c r="I32" s="20">
        <v>750</v>
      </c>
      <c r="J32" s="20">
        <v>100</v>
      </c>
      <c r="K32" s="20"/>
      <c r="L32" s="20">
        <v>100</v>
      </c>
      <c r="M32" s="20"/>
      <c r="N32" s="20">
        <v>1400</v>
      </c>
      <c r="O32" s="31">
        <v>100</v>
      </c>
      <c r="P32" s="20"/>
      <c r="Q32" s="20">
        <v>100</v>
      </c>
      <c r="R32" s="20">
        <v>10</v>
      </c>
      <c r="S32" s="20"/>
      <c r="T32" s="20"/>
      <c r="U32" s="20">
        <v>320</v>
      </c>
      <c r="V32" s="20">
        <v>200</v>
      </c>
    </row>
    <row r="33" spans="1:22" ht="66.75" customHeight="1" x14ac:dyDescent="0.25">
      <c r="A33" s="280"/>
      <c r="B33" s="364"/>
      <c r="C33" s="54" t="s">
        <v>79</v>
      </c>
      <c r="D33" s="54" t="s">
        <v>80</v>
      </c>
      <c r="E33" s="55"/>
      <c r="F33" s="56" t="s">
        <v>74</v>
      </c>
      <c r="G33" s="21">
        <f>'[1]SYNTHESE TOUS ETS'!$F$26</f>
        <v>4625</v>
      </c>
      <c r="H33" s="20">
        <v>100</v>
      </c>
      <c r="I33" s="20"/>
      <c r="J33" s="20">
        <v>3200</v>
      </c>
      <c r="K33" s="20"/>
      <c r="L33" s="20">
        <v>400</v>
      </c>
      <c r="M33" s="20"/>
      <c r="N33" s="20"/>
      <c r="O33" s="31"/>
      <c r="P33" s="20"/>
      <c r="Q33" s="20"/>
      <c r="R33" s="20">
        <v>150</v>
      </c>
      <c r="S33" s="20"/>
      <c r="T33" s="20">
        <v>200</v>
      </c>
      <c r="U33" s="20">
        <v>575</v>
      </c>
      <c r="V33" s="20"/>
    </row>
    <row r="34" spans="1:22" ht="63.75" customHeight="1" x14ac:dyDescent="0.25">
      <c r="A34" s="280"/>
      <c r="B34" s="364"/>
      <c r="C34" s="54" t="s">
        <v>81</v>
      </c>
      <c r="D34" s="54" t="s">
        <v>82</v>
      </c>
      <c r="E34" s="55"/>
      <c r="F34" s="56" t="s">
        <v>74</v>
      </c>
      <c r="G34" s="21">
        <f>'[1]SYNTHESE TOUS ETS'!$F$27</f>
        <v>46530</v>
      </c>
      <c r="H34" s="20">
        <v>20300</v>
      </c>
      <c r="I34" s="20">
        <v>9800</v>
      </c>
      <c r="J34" s="20"/>
      <c r="K34" s="20"/>
      <c r="L34" s="20"/>
      <c r="M34" s="20"/>
      <c r="N34" s="20">
        <v>4500</v>
      </c>
      <c r="O34" s="31">
        <v>6400</v>
      </c>
      <c r="P34" s="20">
        <v>500</v>
      </c>
      <c r="Q34" s="20">
        <v>5000</v>
      </c>
      <c r="R34" s="20"/>
      <c r="S34" s="20"/>
      <c r="T34" s="20"/>
      <c r="U34" s="20"/>
      <c r="V34" s="20">
        <v>30</v>
      </c>
    </row>
    <row r="35" spans="1:22" ht="65.25" customHeight="1" x14ac:dyDescent="0.25">
      <c r="A35" s="280"/>
      <c r="B35" s="364"/>
      <c r="C35" s="54" t="s">
        <v>83</v>
      </c>
      <c r="D35" s="54" t="s">
        <v>84</v>
      </c>
      <c r="E35" s="55"/>
      <c r="F35" s="56" t="s">
        <v>74</v>
      </c>
      <c r="G35" s="21">
        <f>'[1]SYNTHESE TOUS ETS'!$F$28</f>
        <v>22000</v>
      </c>
      <c r="H35" s="20">
        <v>14800</v>
      </c>
      <c r="I35" s="20">
        <v>4700</v>
      </c>
      <c r="J35" s="20">
        <v>1600</v>
      </c>
      <c r="K35" s="20"/>
      <c r="L35" s="20"/>
      <c r="M35" s="20"/>
      <c r="N35" s="20">
        <v>700</v>
      </c>
      <c r="O35" s="31"/>
      <c r="P35" s="20"/>
      <c r="Q35" s="20"/>
      <c r="R35" s="20"/>
      <c r="S35" s="20">
        <v>200</v>
      </c>
      <c r="T35" s="20"/>
      <c r="U35" s="20"/>
      <c r="V35" s="20"/>
    </row>
    <row r="36" spans="1:22" ht="63.75" customHeight="1" x14ac:dyDescent="0.25">
      <c r="A36" s="280"/>
      <c r="B36" s="364"/>
      <c r="C36" s="54" t="s">
        <v>85</v>
      </c>
      <c r="D36" s="54" t="s">
        <v>86</v>
      </c>
      <c r="E36" s="55"/>
      <c r="F36" s="56" t="s">
        <v>74</v>
      </c>
      <c r="G36" s="21">
        <f>'[1]SYNTHESE TOUS ETS'!$F$29</f>
        <v>6059</v>
      </c>
      <c r="H36" s="20">
        <v>3300</v>
      </c>
      <c r="I36" s="20"/>
      <c r="J36" s="20">
        <f>1789+130</f>
        <v>1919</v>
      </c>
      <c r="K36" s="20"/>
      <c r="L36" s="20"/>
      <c r="M36" s="20"/>
      <c r="N36" s="20">
        <v>90</v>
      </c>
      <c r="O36" s="31">
        <v>700</v>
      </c>
      <c r="P36" s="20"/>
      <c r="Q36" s="20">
        <v>50</v>
      </c>
      <c r="R36" s="20"/>
      <c r="S36" s="20"/>
      <c r="T36" s="20"/>
      <c r="U36" s="20"/>
      <c r="V36" s="20"/>
    </row>
    <row r="37" spans="1:22" ht="63.75" customHeight="1" x14ac:dyDescent="0.25">
      <c r="A37" s="280"/>
      <c r="B37" s="365"/>
      <c r="C37" s="57" t="s">
        <v>87</v>
      </c>
      <c r="D37" s="57" t="s">
        <v>88</v>
      </c>
      <c r="E37" s="58"/>
      <c r="F37" s="59" t="s">
        <v>74</v>
      </c>
      <c r="G37" s="60">
        <f>'[1]SYNTHESE TOUS ETS'!$F$30</f>
        <v>1730</v>
      </c>
      <c r="H37" s="25">
        <v>200</v>
      </c>
      <c r="I37" s="25">
        <v>1000</v>
      </c>
      <c r="J37" s="61"/>
      <c r="K37" s="61"/>
      <c r="L37" s="61"/>
      <c r="M37" s="61"/>
      <c r="N37" s="61"/>
      <c r="O37" s="62"/>
      <c r="P37" s="61"/>
      <c r="Q37" s="25">
        <v>530</v>
      </c>
      <c r="R37" s="61"/>
      <c r="S37" s="61"/>
      <c r="T37" s="61"/>
      <c r="U37" s="61"/>
      <c r="V37" s="61"/>
    </row>
    <row r="38" spans="1:22" ht="63.75" customHeight="1" thickBot="1" x14ac:dyDescent="0.3">
      <c r="A38" s="283"/>
      <c r="B38" s="63"/>
      <c r="C38" s="57" t="s">
        <v>89</v>
      </c>
      <c r="D38" s="57" t="s">
        <v>90</v>
      </c>
      <c r="E38" s="64"/>
      <c r="F38" s="65" t="s">
        <v>74</v>
      </c>
      <c r="G38" s="66">
        <v>100</v>
      </c>
      <c r="H38" s="254"/>
      <c r="I38" s="265">
        <v>100</v>
      </c>
      <c r="J38" s="254"/>
      <c r="K38" s="254"/>
      <c r="L38" s="254"/>
      <c r="M38" s="254"/>
      <c r="N38" s="254"/>
      <c r="O38" s="253"/>
      <c r="P38" s="254"/>
      <c r="Q38" s="254"/>
      <c r="R38" s="254"/>
      <c r="S38" s="254"/>
      <c r="T38" s="254"/>
      <c r="U38" s="254"/>
      <c r="V38" s="254"/>
    </row>
    <row r="39" spans="1:22" ht="93" customHeight="1" thickTop="1" x14ac:dyDescent="0.25">
      <c r="A39" s="289">
        <v>6</v>
      </c>
      <c r="B39" s="366" t="s">
        <v>91</v>
      </c>
      <c r="C39" s="67" t="s">
        <v>92</v>
      </c>
      <c r="D39" s="67" t="s">
        <v>93</v>
      </c>
      <c r="E39" s="368" t="s">
        <v>94</v>
      </c>
      <c r="F39" s="56" t="s">
        <v>74</v>
      </c>
      <c r="G39" s="21">
        <f>'[1]SYNTHESE TOUS ETS'!F31</f>
        <v>2316</v>
      </c>
      <c r="H39" s="20"/>
      <c r="I39" s="20">
        <v>400</v>
      </c>
      <c r="J39" s="20"/>
      <c r="K39" s="20">
        <v>60</v>
      </c>
      <c r="L39" s="20"/>
      <c r="M39" s="20"/>
      <c r="N39" s="20">
        <v>900</v>
      </c>
      <c r="O39" s="31">
        <v>956</v>
      </c>
      <c r="P39" s="20"/>
      <c r="Q39" s="20"/>
      <c r="R39" s="20"/>
      <c r="S39" s="20"/>
      <c r="T39" s="20"/>
      <c r="U39" s="20"/>
      <c r="V39" s="20"/>
    </row>
    <row r="40" spans="1:22" ht="93" customHeight="1" thickBot="1" x14ac:dyDescent="0.3">
      <c r="A40" s="291"/>
      <c r="B40" s="367"/>
      <c r="C40" s="68" t="s">
        <v>95</v>
      </c>
      <c r="D40" s="68" t="s">
        <v>96</v>
      </c>
      <c r="E40" s="369"/>
      <c r="F40" s="56" t="s">
        <v>74</v>
      </c>
      <c r="G40" s="38">
        <f>'[1]SYNTHESE TOUS ETS'!F32</f>
        <v>1315</v>
      </c>
      <c r="H40" s="66"/>
      <c r="I40" s="66"/>
      <c r="J40" s="66"/>
      <c r="K40" s="66"/>
      <c r="L40" s="66"/>
      <c r="M40" s="66"/>
      <c r="N40" s="66">
        <v>700</v>
      </c>
      <c r="O40" s="38">
        <v>615</v>
      </c>
      <c r="P40" s="66"/>
      <c r="Q40" s="66"/>
      <c r="R40" s="66"/>
      <c r="S40" s="66"/>
      <c r="T40" s="66"/>
      <c r="U40" s="66"/>
      <c r="V40" s="66"/>
    </row>
    <row r="41" spans="1:22" ht="75.75" thickTop="1" x14ac:dyDescent="0.25">
      <c r="A41" s="289">
        <v>7</v>
      </c>
      <c r="B41" s="345" t="s">
        <v>97</v>
      </c>
      <c r="C41" s="69" t="s">
        <v>98</v>
      </c>
      <c r="D41" s="69" t="s">
        <v>99</v>
      </c>
      <c r="E41" s="348" t="s">
        <v>94</v>
      </c>
      <c r="F41" s="70" t="s">
        <v>74</v>
      </c>
      <c r="G41" s="21">
        <f>'[1]SYNTHESE TOUS ETS'!F33</f>
        <v>7686</v>
      </c>
      <c r="H41" s="20">
        <v>7740</v>
      </c>
      <c r="I41" s="20"/>
      <c r="J41" s="20">
        <v>132</v>
      </c>
      <c r="K41" s="20"/>
      <c r="L41" s="20"/>
      <c r="M41" s="20"/>
      <c r="N41" s="20"/>
      <c r="O41" s="31"/>
      <c r="P41" s="20"/>
      <c r="Q41" s="20"/>
      <c r="R41" s="20"/>
      <c r="S41" s="20"/>
      <c r="T41" s="20"/>
      <c r="U41" s="20"/>
      <c r="V41" s="20"/>
    </row>
    <row r="42" spans="1:22" ht="93.75" customHeight="1" x14ac:dyDescent="0.25">
      <c r="A42" s="290"/>
      <c r="B42" s="346"/>
      <c r="C42" s="71" t="s">
        <v>100</v>
      </c>
      <c r="D42" s="71" t="s">
        <v>101</v>
      </c>
      <c r="E42" s="348"/>
      <c r="F42" s="56" t="s">
        <v>74</v>
      </c>
      <c r="G42" s="21">
        <f>'[1]SYNTHESE TOUS ETS'!F34</f>
        <v>10130</v>
      </c>
      <c r="H42" s="20">
        <v>9720</v>
      </c>
      <c r="I42" s="20"/>
      <c r="J42" s="20">
        <v>410</v>
      </c>
      <c r="K42" s="20"/>
      <c r="L42" s="20"/>
      <c r="M42" s="20"/>
      <c r="N42" s="20"/>
      <c r="O42" s="31"/>
      <c r="P42" s="20"/>
      <c r="Q42" s="20"/>
      <c r="R42" s="20"/>
      <c r="S42" s="20"/>
      <c r="T42" s="20"/>
      <c r="U42" s="20"/>
      <c r="V42" s="20"/>
    </row>
    <row r="43" spans="1:22" ht="93" customHeight="1" thickBot="1" x14ac:dyDescent="0.3">
      <c r="A43" s="291"/>
      <c r="B43" s="347"/>
      <c r="C43" s="72" t="s">
        <v>102</v>
      </c>
      <c r="D43" s="72" t="s">
        <v>96</v>
      </c>
      <c r="E43" s="349"/>
      <c r="F43" s="65" t="s">
        <v>74</v>
      </c>
      <c r="G43" s="17">
        <f>'[1]SYNTHESE TOUS ETS'!F35</f>
        <v>3880</v>
      </c>
      <c r="H43" s="20">
        <v>3846</v>
      </c>
      <c r="I43" s="25"/>
      <c r="J43" s="20">
        <v>280</v>
      </c>
      <c r="K43" s="25"/>
      <c r="L43" s="25"/>
      <c r="M43" s="25"/>
      <c r="N43" s="25"/>
      <c r="O43" s="24"/>
      <c r="P43" s="25"/>
      <c r="Q43" s="25"/>
      <c r="R43" s="25"/>
      <c r="S43" s="25"/>
      <c r="T43" s="25"/>
      <c r="U43" s="25"/>
      <c r="V43" s="25"/>
    </row>
    <row r="44" spans="1:22" ht="93.75" customHeight="1" thickTop="1" x14ac:dyDescent="0.25">
      <c r="A44" s="280">
        <v>8</v>
      </c>
      <c r="B44" s="337" t="s">
        <v>103</v>
      </c>
      <c r="C44" s="73" t="s">
        <v>104</v>
      </c>
      <c r="D44" s="74" t="s">
        <v>105</v>
      </c>
      <c r="E44" s="339" t="s">
        <v>106</v>
      </c>
      <c r="F44" s="56" t="s">
        <v>74</v>
      </c>
      <c r="G44" s="28">
        <f>'[1]SYNTHESE TOUS ETS'!F36</f>
        <v>500</v>
      </c>
      <c r="H44" s="29"/>
      <c r="I44" s="29">
        <v>400</v>
      </c>
      <c r="J44" s="29"/>
      <c r="K44" s="29"/>
      <c r="L44" s="29"/>
      <c r="M44" s="29"/>
      <c r="N44" s="29"/>
      <c r="O44" s="28">
        <v>100</v>
      </c>
      <c r="P44" s="29"/>
      <c r="Q44" s="29"/>
      <c r="R44" s="29"/>
      <c r="S44" s="29"/>
      <c r="T44" s="29"/>
      <c r="U44" s="29"/>
      <c r="V44" s="29"/>
    </row>
    <row r="45" spans="1:22" ht="93.75" customHeight="1" x14ac:dyDescent="0.25">
      <c r="A45" s="280"/>
      <c r="B45" s="337"/>
      <c r="C45" s="75" t="s">
        <v>107</v>
      </c>
      <c r="D45" s="76" t="s">
        <v>108</v>
      </c>
      <c r="E45" s="339"/>
      <c r="F45" s="56" t="s">
        <v>74</v>
      </c>
      <c r="G45" s="31">
        <f>'[1]SYNTHESE TOUS ETS'!F37</f>
        <v>7500</v>
      </c>
      <c r="H45" s="20">
        <v>2600</v>
      </c>
      <c r="I45" s="20">
        <v>3300</v>
      </c>
      <c r="J45" s="20"/>
      <c r="K45" s="20">
        <v>300</v>
      </c>
      <c r="L45" s="20">
        <v>900</v>
      </c>
      <c r="M45" s="20"/>
      <c r="N45" s="20"/>
      <c r="O45" s="31">
        <v>100</v>
      </c>
      <c r="P45" s="20"/>
      <c r="Q45" s="20">
        <v>300</v>
      </c>
      <c r="R45" s="20"/>
      <c r="S45" s="20"/>
      <c r="T45" s="20"/>
      <c r="U45" s="20"/>
      <c r="V45" s="20"/>
    </row>
    <row r="46" spans="1:22" ht="93" customHeight="1" thickBot="1" x14ac:dyDescent="0.3">
      <c r="A46" s="283"/>
      <c r="B46" s="338"/>
      <c r="C46" s="43" t="s">
        <v>109</v>
      </c>
      <c r="D46" s="77" t="s">
        <v>110</v>
      </c>
      <c r="E46" s="340"/>
      <c r="F46" s="78" t="s">
        <v>74</v>
      </c>
      <c r="G46" s="79">
        <f>'[1]SYNTHESE TOUS ETS'!F38</f>
        <v>13394</v>
      </c>
      <c r="H46" s="80">
        <v>10400</v>
      </c>
      <c r="I46" s="80"/>
      <c r="J46" s="80">
        <v>1444</v>
      </c>
      <c r="K46" s="80"/>
      <c r="L46" s="80">
        <v>950</v>
      </c>
      <c r="M46" s="80"/>
      <c r="N46" s="80"/>
      <c r="O46" s="79"/>
      <c r="P46" s="80">
        <v>500</v>
      </c>
      <c r="Q46" s="80">
        <v>100</v>
      </c>
      <c r="R46" s="80"/>
      <c r="S46" s="80"/>
      <c r="T46" s="80"/>
      <c r="U46" s="80"/>
      <c r="V46" s="80"/>
    </row>
    <row r="47" spans="1:22" s="84" customFormat="1" ht="34.5" customHeight="1" thickTop="1" x14ac:dyDescent="0.25">
      <c r="A47" s="289">
        <v>9</v>
      </c>
      <c r="B47" s="341" t="s">
        <v>111</v>
      </c>
      <c r="C47" s="81" t="s">
        <v>112</v>
      </c>
      <c r="D47" s="81" t="s">
        <v>113</v>
      </c>
      <c r="E47" s="343" t="s">
        <v>114</v>
      </c>
      <c r="F47" s="70" t="s">
        <v>74</v>
      </c>
      <c r="G47" s="82">
        <f>'[1]SYNTHESE TOUS ETS'!F40</f>
        <v>16</v>
      </c>
      <c r="H47" s="83"/>
      <c r="I47" s="83">
        <v>10</v>
      </c>
      <c r="J47" s="83">
        <v>1</v>
      </c>
      <c r="K47" s="83"/>
      <c r="L47" s="83"/>
      <c r="M47" s="83"/>
      <c r="N47" s="83"/>
      <c r="O47" s="82"/>
      <c r="P47" s="83"/>
      <c r="Q47" s="83">
        <v>5</v>
      </c>
      <c r="R47" s="83"/>
      <c r="S47" s="83"/>
      <c r="T47" s="83"/>
      <c r="U47" s="83"/>
      <c r="V47" s="83"/>
    </row>
    <row r="48" spans="1:22" s="84" customFormat="1" ht="34.5" customHeight="1" thickBot="1" x14ac:dyDescent="0.3">
      <c r="A48" s="291"/>
      <c r="B48" s="342"/>
      <c r="C48" s="85" t="s">
        <v>115</v>
      </c>
      <c r="D48" s="86" t="s">
        <v>116</v>
      </c>
      <c r="E48" s="344"/>
      <c r="F48" s="87" t="s">
        <v>74</v>
      </c>
      <c r="G48" s="38">
        <f>'[1]SYNTHESE TOUS ETS'!F41</f>
        <v>12</v>
      </c>
      <c r="H48" s="66"/>
      <c r="I48" s="66">
        <v>6</v>
      </c>
      <c r="J48" s="66">
        <v>1</v>
      </c>
      <c r="K48" s="66"/>
      <c r="L48" s="66"/>
      <c r="M48" s="66"/>
      <c r="N48" s="66"/>
      <c r="O48" s="38"/>
      <c r="P48" s="66"/>
      <c r="Q48" s="66">
        <v>5</v>
      </c>
      <c r="R48" s="66"/>
      <c r="S48" s="66"/>
      <c r="T48" s="66"/>
      <c r="U48" s="66"/>
      <c r="V48" s="66"/>
    </row>
    <row r="49" spans="1:22" ht="48.75" customHeight="1" thickTop="1" x14ac:dyDescent="0.25">
      <c r="A49" s="324">
        <v>10</v>
      </c>
      <c r="B49" s="327" t="s">
        <v>117</v>
      </c>
      <c r="C49" s="88" t="s">
        <v>118</v>
      </c>
      <c r="D49" s="88" t="s">
        <v>119</v>
      </c>
      <c r="E49" s="330" t="s">
        <v>120</v>
      </c>
      <c r="F49" s="16" t="s">
        <v>121</v>
      </c>
      <c r="G49" s="21">
        <f>'[1]SYNTHESE TOUS ETS'!F42</f>
        <v>18712</v>
      </c>
      <c r="H49" s="20">
        <v>9000</v>
      </c>
      <c r="I49" s="20">
        <v>4700</v>
      </c>
      <c r="J49" s="20"/>
      <c r="K49" s="20"/>
      <c r="L49" s="20">
        <v>70</v>
      </c>
      <c r="M49" s="20">
        <v>600</v>
      </c>
      <c r="N49" s="20">
        <v>2200</v>
      </c>
      <c r="O49" s="31">
        <v>1800</v>
      </c>
      <c r="P49" s="20">
        <v>150</v>
      </c>
      <c r="Q49" s="20"/>
      <c r="R49" s="20"/>
      <c r="S49" s="20"/>
      <c r="T49" s="20">
        <v>200</v>
      </c>
      <c r="U49" s="20">
        <v>778</v>
      </c>
      <c r="V49" s="20">
        <v>150</v>
      </c>
    </row>
    <row r="50" spans="1:22" ht="48.75" customHeight="1" x14ac:dyDescent="0.25">
      <c r="A50" s="325"/>
      <c r="B50" s="328"/>
      <c r="C50" s="89" t="s">
        <v>122</v>
      </c>
      <c r="D50" s="89" t="s">
        <v>123</v>
      </c>
      <c r="E50" s="331"/>
      <c r="F50" s="16" t="s">
        <v>121</v>
      </c>
      <c r="G50" s="21">
        <f>'[1]SYNTHESE TOUS ETS'!F43</f>
        <v>42520</v>
      </c>
      <c r="H50" s="20">
        <v>19000</v>
      </c>
      <c r="I50" s="20">
        <v>7500</v>
      </c>
      <c r="J50" s="20"/>
      <c r="K50" s="20"/>
      <c r="L50" s="20">
        <v>720</v>
      </c>
      <c r="M50" s="20">
        <v>264</v>
      </c>
      <c r="N50" s="20">
        <v>2200</v>
      </c>
      <c r="O50" s="31">
        <v>3300</v>
      </c>
      <c r="P50" s="20">
        <v>340</v>
      </c>
      <c r="Q50" s="20">
        <v>6000</v>
      </c>
      <c r="R50" s="20"/>
      <c r="S50" s="20">
        <v>1920</v>
      </c>
      <c r="T50" s="20">
        <v>240</v>
      </c>
      <c r="U50" s="20">
        <v>1256</v>
      </c>
      <c r="V50" s="20">
        <v>300</v>
      </c>
    </row>
    <row r="51" spans="1:22" ht="48.75" customHeight="1" x14ac:dyDescent="0.25">
      <c r="A51" s="325"/>
      <c r="B51" s="328"/>
      <c r="C51" s="90" t="s">
        <v>124</v>
      </c>
      <c r="D51" s="89" t="s">
        <v>125</v>
      </c>
      <c r="E51" s="332"/>
      <c r="F51" s="16" t="s">
        <v>121</v>
      </c>
      <c r="G51" s="21">
        <f>'[1]SYNTHESE TOUS ETS'!F44</f>
        <v>8800</v>
      </c>
      <c r="H51" s="20">
        <v>5000</v>
      </c>
      <c r="I51" s="20">
        <v>1300</v>
      </c>
      <c r="J51" s="20"/>
      <c r="K51" s="20"/>
      <c r="L51" s="20">
        <v>120</v>
      </c>
      <c r="M51" s="20"/>
      <c r="N51" s="20">
        <v>200</v>
      </c>
      <c r="O51" s="31">
        <v>1540</v>
      </c>
      <c r="P51" s="20">
        <v>160</v>
      </c>
      <c r="Q51" s="20">
        <v>430</v>
      </c>
      <c r="R51" s="20"/>
      <c r="S51" s="20"/>
      <c r="T51" s="20"/>
      <c r="U51" s="20">
        <v>20</v>
      </c>
      <c r="V51" s="20">
        <v>30</v>
      </c>
    </row>
    <row r="52" spans="1:22" ht="74.25" customHeight="1" x14ac:dyDescent="0.25">
      <c r="A52" s="325"/>
      <c r="B52" s="328"/>
      <c r="C52" s="89" t="s">
        <v>126</v>
      </c>
      <c r="D52" s="89" t="s">
        <v>127</v>
      </c>
      <c r="E52" s="333" t="s">
        <v>128</v>
      </c>
      <c r="F52" s="16" t="s">
        <v>121</v>
      </c>
      <c r="G52" s="21">
        <f>'[1]SYNTHESE TOUS ETS'!F45</f>
        <v>952</v>
      </c>
      <c r="H52" s="20">
        <v>600</v>
      </c>
      <c r="I52" s="20">
        <v>400</v>
      </c>
      <c r="J52" s="20"/>
      <c r="K52" s="20"/>
      <c r="L52" s="20"/>
      <c r="M52" s="20"/>
      <c r="N52" s="20"/>
      <c r="O52" s="31">
        <v>72</v>
      </c>
      <c r="P52" s="20"/>
      <c r="Q52" s="20"/>
      <c r="R52" s="20"/>
      <c r="S52" s="20"/>
      <c r="T52" s="20"/>
      <c r="U52" s="20"/>
      <c r="V52" s="20"/>
    </row>
    <row r="53" spans="1:22" ht="66.75" customHeight="1" thickBot="1" x14ac:dyDescent="0.3">
      <c r="A53" s="326"/>
      <c r="B53" s="329"/>
      <c r="C53" s="90" t="s">
        <v>129</v>
      </c>
      <c r="D53" s="90" t="s">
        <v>130</v>
      </c>
      <c r="E53" s="334"/>
      <c r="F53" s="91" t="s">
        <v>121</v>
      </c>
      <c r="G53" s="17">
        <f>'[1]SYNTHESE TOUS ETS'!F46</f>
        <v>5050</v>
      </c>
      <c r="H53" s="25">
        <v>3500</v>
      </c>
      <c r="I53" s="25">
        <v>700</v>
      </c>
      <c r="J53" s="25"/>
      <c r="K53" s="25"/>
      <c r="L53" s="25"/>
      <c r="M53" s="25"/>
      <c r="N53" s="25"/>
      <c r="O53" s="24">
        <v>240</v>
      </c>
      <c r="P53" s="25"/>
      <c r="Q53" s="25">
        <v>270</v>
      </c>
      <c r="R53" s="25"/>
      <c r="S53" s="25"/>
      <c r="T53" s="25"/>
      <c r="U53" s="25"/>
      <c r="V53" s="25"/>
    </row>
    <row r="54" spans="1:22" ht="66.75" customHeight="1" thickTop="1" x14ac:dyDescent="0.25">
      <c r="A54" s="289">
        <v>11</v>
      </c>
      <c r="B54" s="335" t="s">
        <v>131</v>
      </c>
      <c r="C54" s="92" t="s">
        <v>132</v>
      </c>
      <c r="D54" s="92" t="s">
        <v>133</v>
      </c>
      <c r="E54" s="93"/>
      <c r="F54" s="94" t="s">
        <v>134</v>
      </c>
      <c r="G54" s="28">
        <f>'[1]SYNTHESE TOUS ETS'!F47</f>
        <v>650</v>
      </c>
      <c r="H54" s="29"/>
      <c r="I54" s="29"/>
      <c r="J54" s="29"/>
      <c r="K54" s="29"/>
      <c r="L54" s="29"/>
      <c r="M54" s="29"/>
      <c r="N54" s="29"/>
      <c r="O54" s="28">
        <v>500</v>
      </c>
      <c r="P54" s="29">
        <v>150</v>
      </c>
      <c r="Q54" s="29"/>
      <c r="R54" s="29"/>
      <c r="S54" s="29"/>
      <c r="T54" s="29"/>
      <c r="U54" s="29"/>
      <c r="V54" s="29"/>
    </row>
    <row r="55" spans="1:22" ht="66.75" customHeight="1" thickBot="1" x14ac:dyDescent="0.3">
      <c r="A55" s="291"/>
      <c r="B55" s="336"/>
      <c r="C55" s="95" t="s">
        <v>135</v>
      </c>
      <c r="D55" s="95" t="s">
        <v>133</v>
      </c>
      <c r="E55" s="96"/>
      <c r="F55" s="97" t="s">
        <v>121</v>
      </c>
      <c r="G55" s="79">
        <f>'[1]SYNTHESE TOUS ETS'!F48</f>
        <v>910</v>
      </c>
      <c r="H55" s="80"/>
      <c r="I55" s="80">
        <v>500</v>
      </c>
      <c r="J55" s="80"/>
      <c r="K55" s="80"/>
      <c r="L55" s="80"/>
      <c r="M55" s="80"/>
      <c r="N55" s="80">
        <v>200</v>
      </c>
      <c r="O55" s="79"/>
      <c r="P55" s="80"/>
      <c r="Q55" s="80">
        <v>200</v>
      </c>
      <c r="R55" s="80"/>
      <c r="S55" s="80"/>
      <c r="T55" s="80"/>
      <c r="U55" s="80"/>
      <c r="V55" s="80">
        <v>10</v>
      </c>
    </row>
    <row r="56" spans="1:22" ht="75" customHeight="1" thickTop="1" x14ac:dyDescent="0.25">
      <c r="A56" s="289">
        <v>12</v>
      </c>
      <c r="B56" s="305" t="s">
        <v>136</v>
      </c>
      <c r="C56" s="98" t="s">
        <v>137</v>
      </c>
      <c r="D56" s="98" t="s">
        <v>138</v>
      </c>
      <c r="E56" s="99"/>
      <c r="F56" s="16" t="s">
        <v>121</v>
      </c>
      <c r="G56" s="21">
        <f>'[1]SYNTHESE TOUS ETS'!F49</f>
        <v>17811</v>
      </c>
      <c r="H56" s="20"/>
      <c r="I56" s="20">
        <v>4900</v>
      </c>
      <c r="J56" s="20">
        <v>984</v>
      </c>
      <c r="K56" s="20"/>
      <c r="L56" s="20">
        <v>1400</v>
      </c>
      <c r="M56" s="20">
        <v>240</v>
      </c>
      <c r="N56" s="20">
        <v>2700</v>
      </c>
      <c r="O56" s="31">
        <v>3000</v>
      </c>
      <c r="P56" s="20">
        <v>500</v>
      </c>
      <c r="Q56" s="20">
        <v>2300</v>
      </c>
      <c r="R56" s="20">
        <v>200</v>
      </c>
      <c r="S56" s="20">
        <v>336</v>
      </c>
      <c r="T56" s="20">
        <v>100</v>
      </c>
      <c r="U56" s="20">
        <v>959</v>
      </c>
      <c r="V56" s="20">
        <v>192</v>
      </c>
    </row>
    <row r="57" spans="1:22" ht="75" customHeight="1" x14ac:dyDescent="0.25">
      <c r="A57" s="290"/>
      <c r="B57" s="306"/>
      <c r="C57" s="98" t="s">
        <v>137</v>
      </c>
      <c r="D57" s="98" t="s">
        <v>139</v>
      </c>
      <c r="E57" s="100"/>
      <c r="F57" s="91" t="s">
        <v>121</v>
      </c>
      <c r="G57" s="17">
        <v>200</v>
      </c>
      <c r="H57" s="25"/>
      <c r="I57" s="25"/>
      <c r="J57" s="25"/>
      <c r="K57" s="25"/>
      <c r="L57" s="25"/>
      <c r="M57" s="25"/>
      <c r="N57" s="25"/>
      <c r="O57" s="24"/>
      <c r="P57" s="25"/>
      <c r="Q57" s="272">
        <v>200</v>
      </c>
      <c r="R57" s="25"/>
      <c r="S57" s="25"/>
      <c r="T57" s="25"/>
      <c r="U57" s="25"/>
      <c r="V57" s="25"/>
    </row>
    <row r="58" spans="1:22" ht="68.25" customHeight="1" x14ac:dyDescent="0.25">
      <c r="A58" s="290"/>
      <c r="B58" s="306"/>
      <c r="C58" s="101" t="s">
        <v>140</v>
      </c>
      <c r="D58" s="101" t="s">
        <v>141</v>
      </c>
      <c r="E58" s="102"/>
      <c r="F58" s="35" t="s">
        <v>121</v>
      </c>
      <c r="G58" s="62">
        <f>'[1]SYNTHESE TOUS ETS'!F50</f>
        <v>7948</v>
      </c>
      <c r="H58" s="61"/>
      <c r="I58" s="61">
        <v>3200</v>
      </c>
      <c r="J58" s="61"/>
      <c r="K58" s="61"/>
      <c r="L58" s="61"/>
      <c r="M58" s="61"/>
      <c r="N58" s="61">
        <v>2000</v>
      </c>
      <c r="O58" s="62">
        <v>850</v>
      </c>
      <c r="P58" s="61"/>
      <c r="Q58" s="61">
        <v>1100</v>
      </c>
      <c r="R58" s="61">
        <v>150</v>
      </c>
      <c r="S58" s="61">
        <v>192</v>
      </c>
      <c r="T58" s="61"/>
      <c r="U58" s="61"/>
      <c r="V58" s="61">
        <v>456</v>
      </c>
    </row>
    <row r="59" spans="1:22" ht="68.25" customHeight="1" x14ac:dyDescent="0.25">
      <c r="A59" s="290"/>
      <c r="B59" s="306"/>
      <c r="C59" s="103" t="s">
        <v>142</v>
      </c>
      <c r="D59" s="103" t="s">
        <v>143</v>
      </c>
      <c r="E59" s="104"/>
      <c r="F59" s="35" t="s">
        <v>144</v>
      </c>
      <c r="G59" s="60">
        <v>130</v>
      </c>
      <c r="H59" s="61"/>
      <c r="I59" s="61"/>
      <c r="J59" s="61"/>
      <c r="K59" s="61"/>
      <c r="L59" s="61"/>
      <c r="M59" s="61"/>
      <c r="N59" s="61"/>
      <c r="O59" s="62"/>
      <c r="P59" s="61"/>
      <c r="Q59" s="269">
        <v>130</v>
      </c>
      <c r="R59" s="61"/>
      <c r="S59" s="61"/>
      <c r="T59" s="61"/>
      <c r="U59" s="61"/>
      <c r="V59" s="61"/>
    </row>
    <row r="60" spans="1:22" ht="68.25" customHeight="1" x14ac:dyDescent="0.25">
      <c r="A60" s="290"/>
      <c r="B60" s="306"/>
      <c r="C60" s="105" t="s">
        <v>145</v>
      </c>
      <c r="D60" s="105" t="s">
        <v>146</v>
      </c>
      <c r="E60" s="100"/>
      <c r="F60" s="106" t="s">
        <v>121</v>
      </c>
      <c r="G60" s="107">
        <v>3500</v>
      </c>
      <c r="H60" s="18"/>
      <c r="I60" s="18"/>
      <c r="J60" s="263">
        <v>3500</v>
      </c>
      <c r="K60" s="18"/>
      <c r="L60" s="18"/>
      <c r="M60" s="18"/>
      <c r="N60" s="18"/>
      <c r="O60" s="19"/>
      <c r="P60" s="18"/>
      <c r="Q60" s="18"/>
      <c r="R60" s="18"/>
      <c r="S60" s="18"/>
      <c r="T60" s="18"/>
      <c r="U60" s="18"/>
      <c r="V60" s="18"/>
    </row>
    <row r="61" spans="1:22" ht="68.25" customHeight="1" x14ac:dyDescent="0.25">
      <c r="A61" s="290"/>
      <c r="B61" s="306"/>
      <c r="C61" s="103" t="s">
        <v>147</v>
      </c>
      <c r="D61" s="101" t="s">
        <v>148</v>
      </c>
      <c r="E61" s="104"/>
      <c r="F61" s="106" t="s">
        <v>121</v>
      </c>
      <c r="G61" s="107">
        <v>1400</v>
      </c>
      <c r="H61" s="18"/>
      <c r="I61" s="18"/>
      <c r="J61" s="263">
        <v>1400</v>
      </c>
      <c r="K61" s="18"/>
      <c r="L61" s="18"/>
      <c r="M61" s="18"/>
      <c r="N61" s="18"/>
      <c r="O61" s="19"/>
      <c r="P61" s="18"/>
      <c r="Q61" s="18"/>
      <c r="R61" s="18"/>
      <c r="S61" s="18"/>
      <c r="T61" s="18"/>
      <c r="U61" s="18"/>
      <c r="V61" s="18"/>
    </row>
    <row r="62" spans="1:22" ht="68.25" customHeight="1" x14ac:dyDescent="0.25">
      <c r="A62" s="290"/>
      <c r="B62" s="306"/>
      <c r="C62" s="103" t="s">
        <v>149</v>
      </c>
      <c r="D62" s="101" t="s">
        <v>150</v>
      </c>
      <c r="E62" s="104"/>
      <c r="F62" s="106" t="s">
        <v>121</v>
      </c>
      <c r="G62" s="107">
        <v>115</v>
      </c>
      <c r="H62" s="18"/>
      <c r="I62" s="18"/>
      <c r="J62" s="263">
        <v>115</v>
      </c>
      <c r="K62" s="18"/>
      <c r="L62" s="18"/>
      <c r="M62" s="18"/>
      <c r="N62" s="18"/>
      <c r="O62" s="19"/>
      <c r="P62" s="18"/>
      <c r="Q62" s="18"/>
      <c r="R62" s="18"/>
      <c r="S62" s="18"/>
      <c r="T62" s="18"/>
      <c r="U62" s="18"/>
      <c r="V62" s="18"/>
    </row>
    <row r="63" spans="1:22" ht="68.25" customHeight="1" thickBot="1" x14ac:dyDescent="0.3">
      <c r="A63" s="291"/>
      <c r="B63" s="307"/>
      <c r="C63" s="108" t="s">
        <v>151</v>
      </c>
      <c r="D63" s="109" t="s">
        <v>152</v>
      </c>
      <c r="E63" s="110"/>
      <c r="F63" s="23" t="s">
        <v>121</v>
      </c>
      <c r="G63" s="45">
        <v>1100</v>
      </c>
      <c r="H63" s="66"/>
      <c r="I63" s="66"/>
      <c r="J63" s="262">
        <v>1100</v>
      </c>
      <c r="K63" s="66"/>
      <c r="L63" s="66"/>
      <c r="M63" s="66"/>
      <c r="N63" s="66"/>
      <c r="O63" s="38"/>
      <c r="P63" s="66"/>
      <c r="Q63" s="66"/>
      <c r="R63" s="66"/>
      <c r="S63" s="66"/>
      <c r="T63" s="66"/>
      <c r="U63" s="66"/>
      <c r="V63" s="66"/>
    </row>
    <row r="64" spans="1:22" ht="46.5" customHeight="1" thickTop="1" thickBot="1" x14ac:dyDescent="0.3">
      <c r="A64" s="111">
        <v>13</v>
      </c>
      <c r="B64" s="112" t="s">
        <v>153</v>
      </c>
      <c r="C64" s="113" t="s">
        <v>154</v>
      </c>
      <c r="D64" s="113" t="s">
        <v>155</v>
      </c>
      <c r="E64" s="114"/>
      <c r="F64" s="50" t="s">
        <v>156</v>
      </c>
      <c r="G64" s="51">
        <f>'[1]SYNTHESE TOUS ETS'!F51</f>
        <v>6994</v>
      </c>
      <c r="H64" s="52"/>
      <c r="I64" s="52">
        <v>1800</v>
      </c>
      <c r="J64" s="52">
        <v>142</v>
      </c>
      <c r="K64" s="52">
        <v>70</v>
      </c>
      <c r="L64" s="52"/>
      <c r="M64" s="52"/>
      <c r="N64" s="52">
        <v>900</v>
      </c>
      <c r="O64" s="53">
        <v>1920</v>
      </c>
      <c r="P64" s="52">
        <v>12</v>
      </c>
      <c r="Q64" s="52">
        <v>2000</v>
      </c>
      <c r="R64" s="52"/>
      <c r="S64" s="52"/>
      <c r="T64" s="52">
        <v>150</v>
      </c>
      <c r="U64" s="52"/>
      <c r="V64" s="52"/>
    </row>
    <row r="65" spans="1:22" ht="46.5" customHeight="1" thickTop="1" thickBot="1" x14ac:dyDescent="0.3">
      <c r="A65" s="111">
        <v>14</v>
      </c>
      <c r="B65" s="115" t="s">
        <v>157</v>
      </c>
      <c r="C65" s="116" t="s">
        <v>158</v>
      </c>
      <c r="D65" s="116" t="s">
        <v>159</v>
      </c>
      <c r="E65" s="114"/>
      <c r="F65" s="50" t="s">
        <v>156</v>
      </c>
      <c r="G65" s="51">
        <v>14009</v>
      </c>
      <c r="H65" s="52"/>
      <c r="I65" s="52">
        <v>3200</v>
      </c>
      <c r="J65" s="52">
        <v>2638</v>
      </c>
      <c r="K65" s="52">
        <v>50</v>
      </c>
      <c r="L65" s="52"/>
      <c r="M65" s="52">
        <v>150</v>
      </c>
      <c r="N65" s="52">
        <v>1800</v>
      </c>
      <c r="O65" s="53">
        <v>1464</v>
      </c>
      <c r="P65" s="52">
        <v>60</v>
      </c>
      <c r="Q65" s="52">
        <v>1700</v>
      </c>
      <c r="R65" s="52">
        <v>400</v>
      </c>
      <c r="S65" s="52">
        <v>800</v>
      </c>
      <c r="T65" s="52">
        <v>250</v>
      </c>
      <c r="U65" s="52">
        <v>1049</v>
      </c>
      <c r="V65" s="52">
        <v>448</v>
      </c>
    </row>
    <row r="66" spans="1:22" ht="39.75" customHeight="1" thickTop="1" x14ac:dyDescent="0.25">
      <c r="A66" s="290">
        <v>15</v>
      </c>
      <c r="B66" s="320" t="s">
        <v>160</v>
      </c>
      <c r="C66" s="117" t="s">
        <v>161</v>
      </c>
      <c r="D66" s="117" t="s">
        <v>162</v>
      </c>
      <c r="E66" s="118"/>
      <c r="F66" s="16" t="s">
        <v>156</v>
      </c>
      <c r="G66" s="31">
        <f>'[1]SYNTHESE TOUS ETS'!F53</f>
        <v>315</v>
      </c>
      <c r="H66" s="20"/>
      <c r="I66" s="20">
        <v>40</v>
      </c>
      <c r="J66" s="20">
        <v>45</v>
      </c>
      <c r="K66" s="20"/>
      <c r="L66" s="20"/>
      <c r="M66" s="20"/>
      <c r="N66" s="20"/>
      <c r="O66" s="31"/>
      <c r="P66" s="20"/>
      <c r="Q66" s="20">
        <v>230</v>
      </c>
      <c r="R66" s="20"/>
      <c r="S66" s="20"/>
      <c r="T66" s="20"/>
      <c r="U66" s="20"/>
      <c r="V66" s="20"/>
    </row>
    <row r="67" spans="1:22" ht="39.75" customHeight="1" x14ac:dyDescent="0.25">
      <c r="A67" s="290"/>
      <c r="B67" s="320"/>
      <c r="C67" s="119" t="s">
        <v>161</v>
      </c>
      <c r="D67" s="119" t="s">
        <v>163</v>
      </c>
      <c r="E67" s="118"/>
      <c r="F67" s="16" t="s">
        <v>156</v>
      </c>
      <c r="G67" s="19">
        <v>90</v>
      </c>
      <c r="H67" s="18"/>
      <c r="I67" s="18"/>
      <c r="J67" s="18"/>
      <c r="K67" s="18"/>
      <c r="L67" s="18"/>
      <c r="M67" s="18"/>
      <c r="N67" s="18"/>
      <c r="O67" s="19"/>
      <c r="P67" s="18"/>
      <c r="Q67" s="263">
        <v>90</v>
      </c>
      <c r="R67" s="18"/>
      <c r="S67" s="18"/>
      <c r="T67" s="18"/>
      <c r="U67" s="18"/>
      <c r="V67" s="18"/>
    </row>
    <row r="68" spans="1:22" ht="39.75" customHeight="1" x14ac:dyDescent="0.25">
      <c r="A68" s="290"/>
      <c r="B68" s="320"/>
      <c r="C68" s="119" t="s">
        <v>164</v>
      </c>
      <c r="D68" s="119" t="s">
        <v>165</v>
      </c>
      <c r="E68" s="118"/>
      <c r="F68" s="16" t="s">
        <v>166</v>
      </c>
      <c r="G68" s="19">
        <v>120</v>
      </c>
      <c r="H68" s="18"/>
      <c r="I68" s="18"/>
      <c r="J68" s="18"/>
      <c r="K68" s="18"/>
      <c r="L68" s="18"/>
      <c r="M68" s="18"/>
      <c r="N68" s="18"/>
      <c r="O68" s="19"/>
      <c r="P68" s="18"/>
      <c r="Q68" s="263">
        <v>120</v>
      </c>
      <c r="R68" s="18"/>
      <c r="S68" s="18"/>
      <c r="T68" s="18"/>
      <c r="U68" s="18"/>
      <c r="V68" s="18"/>
    </row>
    <row r="69" spans="1:22" ht="39.75" customHeight="1" x14ac:dyDescent="0.25">
      <c r="A69" s="290"/>
      <c r="B69" s="320"/>
      <c r="C69" s="119" t="s">
        <v>164</v>
      </c>
      <c r="D69" s="119" t="s">
        <v>167</v>
      </c>
      <c r="E69" s="118"/>
      <c r="F69" s="16" t="s">
        <v>156</v>
      </c>
      <c r="G69" s="19">
        <v>200</v>
      </c>
      <c r="H69" s="18"/>
      <c r="I69" s="18"/>
      <c r="J69" s="18"/>
      <c r="K69" s="18"/>
      <c r="L69" s="18"/>
      <c r="M69" s="18"/>
      <c r="N69" s="18"/>
      <c r="O69" s="19"/>
      <c r="P69" s="18"/>
      <c r="Q69" s="263">
        <v>200</v>
      </c>
      <c r="R69" s="18"/>
      <c r="S69" s="18"/>
      <c r="T69" s="18"/>
      <c r="U69" s="18"/>
      <c r="V69" s="18"/>
    </row>
    <row r="70" spans="1:22" ht="30" customHeight="1" x14ac:dyDescent="0.25">
      <c r="A70" s="290"/>
      <c r="B70" s="320"/>
      <c r="C70" s="119" t="s">
        <v>168</v>
      </c>
      <c r="D70" s="119" t="s">
        <v>169</v>
      </c>
      <c r="E70" s="120" t="s">
        <v>170</v>
      </c>
      <c r="F70" s="16" t="s">
        <v>156</v>
      </c>
      <c r="G70" s="19">
        <f>'[1]SYNTHESE TOUS ETS'!F54</f>
        <v>1001</v>
      </c>
      <c r="H70" s="18"/>
      <c r="I70" s="18">
        <v>1000</v>
      </c>
      <c r="J70" s="18">
        <v>1</v>
      </c>
      <c r="K70" s="18"/>
      <c r="L70" s="18"/>
      <c r="M70" s="18"/>
      <c r="N70" s="18"/>
      <c r="O70" s="19"/>
      <c r="P70" s="18"/>
      <c r="Q70" s="18"/>
      <c r="R70" s="18"/>
      <c r="S70" s="18"/>
      <c r="T70" s="18"/>
      <c r="U70" s="18"/>
      <c r="V70" s="18"/>
    </row>
    <row r="71" spans="1:22" ht="54.75" customHeight="1" x14ac:dyDescent="0.25">
      <c r="A71" s="290"/>
      <c r="B71" s="320"/>
      <c r="C71" s="119" t="s">
        <v>171</v>
      </c>
      <c r="D71" s="119" t="s">
        <v>172</v>
      </c>
      <c r="E71" s="118"/>
      <c r="F71" s="16" t="s">
        <v>156</v>
      </c>
      <c r="G71" s="19">
        <f>'[1]SYNTHESE TOUS ETS'!F55</f>
        <v>685</v>
      </c>
      <c r="H71" s="18"/>
      <c r="I71" s="18">
        <v>100</v>
      </c>
      <c r="J71" s="18">
        <v>25</v>
      </c>
      <c r="K71" s="18"/>
      <c r="L71" s="18"/>
      <c r="M71" s="18"/>
      <c r="N71" s="18"/>
      <c r="O71" s="19">
        <v>300</v>
      </c>
      <c r="P71" s="18"/>
      <c r="Q71" s="18">
        <v>160</v>
      </c>
      <c r="R71" s="18"/>
      <c r="S71" s="18"/>
      <c r="T71" s="18"/>
      <c r="U71" s="18">
        <v>100</v>
      </c>
      <c r="V71" s="18"/>
    </row>
    <row r="72" spans="1:22" ht="30" customHeight="1" thickBot="1" x14ac:dyDescent="0.3">
      <c r="A72" s="291"/>
      <c r="B72" s="321"/>
      <c r="C72" s="121" t="s">
        <v>173</v>
      </c>
      <c r="D72" s="122" t="s">
        <v>174</v>
      </c>
      <c r="E72" s="123"/>
      <c r="F72" s="97" t="s">
        <v>156</v>
      </c>
      <c r="G72" s="38">
        <f>'[1]SYNTHESE TOUS ETS'!F56</f>
        <v>179</v>
      </c>
      <c r="H72" s="66"/>
      <c r="I72" s="66">
        <v>4</v>
      </c>
      <c r="J72" s="66">
        <v>25</v>
      </c>
      <c r="K72" s="66"/>
      <c r="L72" s="66"/>
      <c r="M72" s="66"/>
      <c r="N72" s="66"/>
      <c r="O72" s="38"/>
      <c r="P72" s="66"/>
      <c r="Q72" s="66">
        <v>150</v>
      </c>
      <c r="R72" s="66"/>
      <c r="S72" s="66"/>
      <c r="T72" s="66"/>
      <c r="U72" s="66"/>
      <c r="V72" s="66"/>
    </row>
    <row r="73" spans="1:22" ht="31.5" customHeight="1" thickTop="1" thickBot="1" x14ac:dyDescent="0.3">
      <c r="A73" s="111">
        <v>16</v>
      </c>
      <c r="B73" s="124" t="s">
        <v>175</v>
      </c>
      <c r="C73" s="125" t="s">
        <v>176</v>
      </c>
      <c r="D73" s="125" t="s">
        <v>177</v>
      </c>
      <c r="E73" s="126" t="s">
        <v>170</v>
      </c>
      <c r="F73" s="50" t="s">
        <v>121</v>
      </c>
      <c r="G73" s="53">
        <f>'[1]SYNTHESE TOUS ETS'!F57</f>
        <v>1276</v>
      </c>
      <c r="H73" s="52">
        <v>3840</v>
      </c>
      <c r="I73" s="52">
        <v>60</v>
      </c>
      <c r="J73" s="52">
        <v>136</v>
      </c>
      <c r="K73" s="52">
        <v>160</v>
      </c>
      <c r="L73" s="52">
        <v>30</v>
      </c>
      <c r="M73" s="52"/>
      <c r="N73" s="52">
        <v>150</v>
      </c>
      <c r="O73" s="53">
        <v>100</v>
      </c>
      <c r="P73" s="52">
        <v>100</v>
      </c>
      <c r="Q73" s="52">
        <v>140</v>
      </c>
      <c r="R73" s="52"/>
      <c r="S73" s="52"/>
      <c r="T73" s="52">
        <v>20</v>
      </c>
      <c r="U73" s="52">
        <v>80</v>
      </c>
      <c r="V73" s="52">
        <v>60</v>
      </c>
    </row>
    <row r="74" spans="1:22" ht="36.75" customHeight="1" thickTop="1" thickBot="1" x14ac:dyDescent="0.3">
      <c r="A74" s="111">
        <v>17</v>
      </c>
      <c r="B74" s="127" t="s">
        <v>178</v>
      </c>
      <c r="C74" s="128" t="s">
        <v>179</v>
      </c>
      <c r="D74" s="128" t="s">
        <v>180</v>
      </c>
      <c r="E74" s="126" t="s">
        <v>170</v>
      </c>
      <c r="F74" s="129" t="s">
        <v>156</v>
      </c>
      <c r="G74" s="53">
        <f>'[1]SYNTHESE TOUS ETS'!F58</f>
        <v>200</v>
      </c>
      <c r="H74" s="52">
        <v>180</v>
      </c>
      <c r="I74" s="52">
        <v>10</v>
      </c>
      <c r="J74" s="52"/>
      <c r="K74" s="52"/>
      <c r="L74" s="52">
        <v>10</v>
      </c>
      <c r="M74" s="52"/>
      <c r="N74" s="52"/>
      <c r="O74" s="53"/>
      <c r="P74" s="52"/>
      <c r="Q74" s="52"/>
      <c r="R74" s="52"/>
      <c r="S74" s="52"/>
      <c r="T74" s="52"/>
      <c r="U74" s="52"/>
      <c r="V74" s="52"/>
    </row>
    <row r="75" spans="1:22" ht="36.75" customHeight="1" thickTop="1" x14ac:dyDescent="0.25">
      <c r="A75" s="289">
        <v>18</v>
      </c>
      <c r="B75" s="322" t="s">
        <v>181</v>
      </c>
      <c r="C75" s="273" t="s">
        <v>182</v>
      </c>
      <c r="D75" s="130" t="s">
        <v>183</v>
      </c>
      <c r="E75" s="131"/>
      <c r="F75" s="132" t="s">
        <v>184</v>
      </c>
      <c r="G75" s="31">
        <f>'[1]SYNTHESE TOUS ETS'!F59</f>
        <v>821000</v>
      </c>
      <c r="H75" s="20">
        <v>746400</v>
      </c>
      <c r="I75" s="20"/>
      <c r="J75" s="20"/>
      <c r="K75" s="20"/>
      <c r="L75" s="20"/>
      <c r="M75" s="20"/>
      <c r="N75" s="20"/>
      <c r="O75" s="31"/>
      <c r="P75" s="20"/>
      <c r="Q75" s="20">
        <v>21000</v>
      </c>
      <c r="R75" s="20"/>
      <c r="S75" s="20"/>
      <c r="T75" s="20">
        <v>2000</v>
      </c>
      <c r="U75" s="20">
        <v>30300</v>
      </c>
      <c r="V75" s="20">
        <v>21300</v>
      </c>
    </row>
    <row r="76" spans="1:22" ht="36.75" customHeight="1" x14ac:dyDescent="0.25">
      <c r="A76" s="290"/>
      <c r="B76" s="322"/>
      <c r="C76" s="274" t="s">
        <v>185</v>
      </c>
      <c r="D76" s="133" t="s">
        <v>186</v>
      </c>
      <c r="E76" s="134"/>
      <c r="F76" s="106" t="s">
        <v>74</v>
      </c>
      <c r="G76" s="62">
        <f>'[1]SYNTHESE TOUS ETS'!F60</f>
        <v>6852</v>
      </c>
      <c r="H76" s="61">
        <v>4224</v>
      </c>
      <c r="I76" s="61"/>
      <c r="J76" s="61"/>
      <c r="K76" s="61"/>
      <c r="L76" s="61"/>
      <c r="M76" s="61"/>
      <c r="N76" s="61"/>
      <c r="O76" s="62">
        <v>2568</v>
      </c>
      <c r="P76" s="61"/>
      <c r="Q76" s="61"/>
      <c r="R76" s="61"/>
      <c r="S76" s="61"/>
      <c r="T76" s="61"/>
      <c r="U76" s="61"/>
      <c r="V76" s="61">
        <v>60</v>
      </c>
    </row>
    <row r="77" spans="1:22" ht="30" customHeight="1" thickBot="1" x14ac:dyDescent="0.3">
      <c r="A77" s="291"/>
      <c r="B77" s="323"/>
      <c r="C77" s="135" t="s">
        <v>187</v>
      </c>
      <c r="D77" s="135" t="s">
        <v>188</v>
      </c>
      <c r="E77" s="136"/>
      <c r="F77" s="137" t="s">
        <v>156</v>
      </c>
      <c r="G77" s="38">
        <f>'[1]SYNTHESE TOUS ETS'!F61</f>
        <v>2994</v>
      </c>
      <c r="H77" s="66"/>
      <c r="I77" s="66">
        <v>800</v>
      </c>
      <c r="J77" s="66">
        <v>800</v>
      </c>
      <c r="K77" s="66"/>
      <c r="L77" s="66">
        <v>1000</v>
      </c>
      <c r="M77" s="66"/>
      <c r="N77" s="66">
        <v>10</v>
      </c>
      <c r="O77" s="38">
        <v>20</v>
      </c>
      <c r="P77" s="66">
        <v>120</v>
      </c>
      <c r="Q77" s="66">
        <v>100</v>
      </c>
      <c r="R77" s="66"/>
      <c r="S77" s="66"/>
      <c r="T77" s="66">
        <v>144</v>
      </c>
      <c r="U77" s="66"/>
      <c r="V77" s="66"/>
    </row>
    <row r="78" spans="1:22" ht="71.25" customHeight="1" thickTop="1" x14ac:dyDescent="0.25">
      <c r="A78" s="289">
        <v>19</v>
      </c>
      <c r="B78" s="313" t="s">
        <v>189</v>
      </c>
      <c r="C78" s="138" t="s">
        <v>190</v>
      </c>
      <c r="D78" s="138" t="s">
        <v>301</v>
      </c>
      <c r="E78" s="316" t="s">
        <v>191</v>
      </c>
      <c r="F78" s="94" t="s">
        <v>156</v>
      </c>
      <c r="G78" s="28">
        <f>'[1]SYNTHESE TOUS ETS'!F62</f>
        <v>13941</v>
      </c>
      <c r="H78" s="29">
        <v>500</v>
      </c>
      <c r="I78" s="29">
        <v>970</v>
      </c>
      <c r="J78" s="29">
        <f>150+55</f>
        <v>205</v>
      </c>
      <c r="K78" s="29">
        <v>550</v>
      </c>
      <c r="L78" s="29">
        <v>100</v>
      </c>
      <c r="M78" s="29">
        <v>12</v>
      </c>
      <c r="N78" s="29">
        <v>650</v>
      </c>
      <c r="O78" s="28">
        <v>1084</v>
      </c>
      <c r="P78" s="29"/>
      <c r="Q78" s="29">
        <v>80</v>
      </c>
      <c r="R78" s="29"/>
      <c r="S78" s="29">
        <v>160</v>
      </c>
      <c r="T78" s="29">
        <v>40</v>
      </c>
      <c r="U78" s="29">
        <v>9600</v>
      </c>
      <c r="V78" s="29">
        <v>50</v>
      </c>
    </row>
    <row r="79" spans="1:22" ht="50.25" customHeight="1" x14ac:dyDescent="0.25">
      <c r="A79" s="290"/>
      <c r="B79" s="314"/>
      <c r="C79" s="139" t="s">
        <v>192</v>
      </c>
      <c r="D79" s="140" t="s">
        <v>302</v>
      </c>
      <c r="E79" s="317"/>
      <c r="F79" s="91" t="s">
        <v>156</v>
      </c>
      <c r="G79" s="19">
        <v>1500</v>
      </c>
      <c r="H79" s="18"/>
      <c r="I79" s="18"/>
      <c r="J79" s="18"/>
      <c r="K79" s="18"/>
      <c r="L79" s="18"/>
      <c r="M79" s="18"/>
      <c r="N79" s="18"/>
      <c r="O79" s="19"/>
      <c r="P79" s="18"/>
      <c r="Q79" s="263">
        <v>1500</v>
      </c>
      <c r="R79" s="18"/>
      <c r="S79" s="18"/>
      <c r="T79" s="18"/>
      <c r="U79" s="18"/>
      <c r="V79" s="18"/>
    </row>
    <row r="80" spans="1:22" ht="51.75" customHeight="1" thickBot="1" x14ac:dyDescent="0.3">
      <c r="A80" s="291"/>
      <c r="B80" s="315"/>
      <c r="C80" s="141" t="s">
        <v>193</v>
      </c>
      <c r="D80" s="141" t="s">
        <v>303</v>
      </c>
      <c r="E80" s="317"/>
      <c r="F80" s="23" t="s">
        <v>194</v>
      </c>
      <c r="G80" s="79">
        <f>'[1]SYNTHESE TOUS ETS'!F63</f>
        <v>548048</v>
      </c>
      <c r="H80" s="80">
        <v>180000</v>
      </c>
      <c r="I80" s="80"/>
      <c r="J80" s="80">
        <f>333334+11580</f>
        <v>344914</v>
      </c>
      <c r="K80" s="80"/>
      <c r="L80" s="80"/>
      <c r="M80" s="80"/>
      <c r="N80" s="80">
        <v>1000</v>
      </c>
      <c r="O80" s="79">
        <v>5334</v>
      </c>
      <c r="P80" s="80"/>
      <c r="Q80" s="80"/>
      <c r="R80" s="80"/>
      <c r="S80" s="80">
        <v>1600</v>
      </c>
      <c r="T80" s="80"/>
      <c r="U80" s="80"/>
      <c r="V80" s="80">
        <v>200</v>
      </c>
    </row>
    <row r="81" spans="1:22" ht="72.75" customHeight="1" thickTop="1" thickBot="1" x14ac:dyDescent="0.3">
      <c r="A81" s="111">
        <v>20</v>
      </c>
      <c r="B81" s="142" t="s">
        <v>195</v>
      </c>
      <c r="C81" s="143" t="s">
        <v>196</v>
      </c>
      <c r="D81" s="144" t="s">
        <v>197</v>
      </c>
      <c r="E81" s="317"/>
      <c r="F81" s="50" t="s">
        <v>121</v>
      </c>
      <c r="G81" s="17">
        <f>'[1]SYNTHESE TOUS ETS'!F64</f>
        <v>10270</v>
      </c>
      <c r="H81" s="25">
        <v>9000</v>
      </c>
      <c r="I81" s="25">
        <v>300</v>
      </c>
      <c r="J81" s="25"/>
      <c r="K81" s="25"/>
      <c r="L81" s="25"/>
      <c r="M81" s="25"/>
      <c r="N81" s="25">
        <v>1500</v>
      </c>
      <c r="O81" s="24">
        <v>520</v>
      </c>
      <c r="P81" s="25"/>
      <c r="Q81" s="25">
        <v>600</v>
      </c>
      <c r="R81" s="25"/>
      <c r="S81" s="25"/>
      <c r="T81" s="25">
        <v>30</v>
      </c>
      <c r="U81" s="25"/>
      <c r="V81" s="25">
        <v>120</v>
      </c>
    </row>
    <row r="82" spans="1:22" ht="62.25" customHeight="1" thickTop="1" thickBot="1" x14ac:dyDescent="0.3">
      <c r="A82" s="145">
        <v>21</v>
      </c>
      <c r="B82" s="146" t="s">
        <v>198</v>
      </c>
      <c r="C82" s="147" t="s">
        <v>199</v>
      </c>
      <c r="D82" s="147" t="s">
        <v>200</v>
      </c>
      <c r="E82" s="318" t="s">
        <v>201</v>
      </c>
      <c r="F82" s="50" t="s">
        <v>74</v>
      </c>
      <c r="G82" s="53">
        <f>'[1]SYNTHESE TOUS ETS'!F66</f>
        <v>5520</v>
      </c>
      <c r="H82" s="52"/>
      <c r="I82" s="52">
        <v>100</v>
      </c>
      <c r="J82" s="52"/>
      <c r="K82" s="52"/>
      <c r="L82" s="52"/>
      <c r="M82" s="52">
        <v>100</v>
      </c>
      <c r="N82" s="52"/>
      <c r="O82" s="53">
        <v>800</v>
      </c>
      <c r="P82" s="52"/>
      <c r="Q82" s="52"/>
      <c r="R82" s="52">
        <v>320</v>
      </c>
      <c r="S82" s="52"/>
      <c r="T82" s="52">
        <v>200</v>
      </c>
      <c r="U82" s="52"/>
      <c r="V82" s="52"/>
    </row>
    <row r="83" spans="1:22" ht="68.25" customHeight="1" thickTop="1" x14ac:dyDescent="0.25">
      <c r="A83" s="302">
        <v>22</v>
      </c>
      <c r="B83" s="292" t="s">
        <v>202</v>
      </c>
      <c r="C83" s="148" t="s">
        <v>203</v>
      </c>
      <c r="D83" s="149" t="s">
        <v>204</v>
      </c>
      <c r="E83" s="319"/>
      <c r="F83" s="41" t="s">
        <v>205</v>
      </c>
      <c r="G83" s="21">
        <f>'[1]SYNTHESE TOUS ETS'!F67</f>
        <v>3265</v>
      </c>
      <c r="H83" s="20">
        <v>1320</v>
      </c>
      <c r="I83" s="20"/>
      <c r="J83" s="20">
        <v>345</v>
      </c>
      <c r="K83" s="20"/>
      <c r="L83" s="20">
        <v>400</v>
      </c>
      <c r="M83" s="20"/>
      <c r="N83" s="20"/>
      <c r="O83" s="31"/>
      <c r="P83" s="20"/>
      <c r="Q83" s="20">
        <v>1200</v>
      </c>
      <c r="R83" s="20"/>
      <c r="S83" s="20"/>
      <c r="T83" s="20"/>
      <c r="U83" s="20"/>
      <c r="V83" s="20"/>
    </row>
    <row r="84" spans="1:22" ht="123" customHeight="1" thickBot="1" x14ac:dyDescent="0.3">
      <c r="A84" s="303"/>
      <c r="B84" s="293"/>
      <c r="C84" s="150" t="s">
        <v>206</v>
      </c>
      <c r="D84" s="149" t="s">
        <v>207</v>
      </c>
      <c r="E84" s="319"/>
      <c r="F84" s="106" t="s">
        <v>121</v>
      </c>
      <c r="G84" s="17">
        <v>72</v>
      </c>
      <c r="H84" s="25">
        <v>72</v>
      </c>
      <c r="I84" s="66"/>
      <c r="J84" s="66"/>
      <c r="K84" s="66"/>
      <c r="L84" s="66"/>
      <c r="M84" s="66"/>
      <c r="N84" s="66"/>
      <c r="O84" s="38"/>
      <c r="P84" s="66"/>
      <c r="Q84" s="66"/>
      <c r="R84" s="66"/>
      <c r="S84" s="66"/>
      <c r="T84" s="66"/>
      <c r="U84" s="66"/>
      <c r="V84" s="66"/>
    </row>
    <row r="85" spans="1:22" ht="114.75" customHeight="1" thickTop="1" x14ac:dyDescent="0.25">
      <c r="A85" s="302">
        <v>23</v>
      </c>
      <c r="B85" s="305" t="s">
        <v>208</v>
      </c>
      <c r="C85" s="151" t="s">
        <v>209</v>
      </c>
      <c r="D85" s="308" t="s">
        <v>210</v>
      </c>
      <c r="E85" s="310" t="s">
        <v>211</v>
      </c>
      <c r="F85" s="41" t="s">
        <v>212</v>
      </c>
      <c r="G85" s="28">
        <f>'[1]SYNTHESE TOUS ETS'!F70</f>
        <v>7200</v>
      </c>
      <c r="H85" s="29">
        <v>7200</v>
      </c>
      <c r="I85" s="259"/>
      <c r="J85" s="259"/>
      <c r="K85" s="259"/>
      <c r="L85" s="259"/>
      <c r="M85" s="259"/>
      <c r="N85" s="259"/>
      <c r="O85" s="260"/>
      <c r="P85" s="259"/>
      <c r="Q85" s="259"/>
      <c r="R85" s="259"/>
      <c r="S85" s="259"/>
      <c r="T85" s="259"/>
      <c r="U85" s="259"/>
      <c r="V85" s="259"/>
    </row>
    <row r="86" spans="1:22" ht="44.25" customHeight="1" x14ac:dyDescent="0.25">
      <c r="A86" s="303"/>
      <c r="B86" s="306"/>
      <c r="C86" s="152" t="s">
        <v>213</v>
      </c>
      <c r="D86" s="309"/>
      <c r="E86" s="311"/>
      <c r="F86" s="106" t="s">
        <v>214</v>
      </c>
      <c r="G86" s="107">
        <v>24</v>
      </c>
      <c r="H86" s="250"/>
      <c r="I86" s="250"/>
      <c r="J86" s="270">
        <f>6*2*2</f>
        <v>24</v>
      </c>
      <c r="K86" s="250"/>
      <c r="L86" s="250"/>
      <c r="M86" s="250"/>
      <c r="N86" s="250"/>
      <c r="O86" s="258"/>
      <c r="P86" s="250"/>
      <c r="Q86" s="250"/>
      <c r="R86" s="250"/>
      <c r="S86" s="250"/>
      <c r="T86" s="250"/>
      <c r="U86" s="250"/>
      <c r="V86" s="250"/>
    </row>
    <row r="87" spans="1:22" ht="51.75" customHeight="1" thickBot="1" x14ac:dyDescent="0.3">
      <c r="A87" s="304"/>
      <c r="B87" s="307"/>
      <c r="C87" s="151" t="s">
        <v>215</v>
      </c>
      <c r="D87" s="153" t="s">
        <v>216</v>
      </c>
      <c r="E87" s="312"/>
      <c r="F87" s="91" t="s">
        <v>212</v>
      </c>
      <c r="G87" s="17">
        <v>2400</v>
      </c>
      <c r="H87" s="254"/>
      <c r="I87" s="254"/>
      <c r="J87" s="265">
        <f>200*6*2</f>
        <v>2400</v>
      </c>
      <c r="K87" s="254"/>
      <c r="L87" s="254"/>
      <c r="M87" s="254"/>
      <c r="N87" s="254"/>
      <c r="O87" s="253"/>
      <c r="P87" s="254"/>
      <c r="Q87" s="254"/>
      <c r="R87" s="254"/>
      <c r="S87" s="254"/>
      <c r="T87" s="254"/>
      <c r="U87" s="254"/>
      <c r="V87" s="254"/>
    </row>
    <row r="88" spans="1:22" ht="183" customHeight="1" thickTop="1" thickBot="1" x14ac:dyDescent="0.3">
      <c r="A88" s="154">
        <v>24</v>
      </c>
      <c r="B88" s="155" t="s">
        <v>217</v>
      </c>
      <c r="C88" s="156" t="s">
        <v>218</v>
      </c>
      <c r="D88" s="157" t="s">
        <v>219</v>
      </c>
      <c r="E88" s="158" t="s">
        <v>220</v>
      </c>
      <c r="F88" s="50" t="s">
        <v>212</v>
      </c>
      <c r="G88" s="82">
        <f>'[1]SYNTHESE TOUS ETS'!F71</f>
        <v>1336400</v>
      </c>
      <c r="H88" s="83">
        <v>900000</v>
      </c>
      <c r="I88" s="83">
        <v>60000</v>
      </c>
      <c r="J88" s="83">
        <v>6000</v>
      </c>
      <c r="K88" s="83"/>
      <c r="L88" s="83">
        <v>7200</v>
      </c>
      <c r="M88" s="83"/>
      <c r="N88" s="83"/>
      <c r="O88" s="82">
        <v>588000</v>
      </c>
      <c r="P88" s="83">
        <f>50*120</f>
        <v>6000</v>
      </c>
      <c r="Q88" s="83">
        <v>86400</v>
      </c>
      <c r="R88" s="83"/>
      <c r="S88" s="83"/>
      <c r="T88" s="83">
        <v>2000</v>
      </c>
      <c r="U88" s="83">
        <v>67200</v>
      </c>
      <c r="V88" s="83">
        <v>9600</v>
      </c>
    </row>
    <row r="89" spans="1:22" ht="171" customHeight="1" thickTop="1" thickBot="1" x14ac:dyDescent="0.3">
      <c r="A89" s="159">
        <v>25</v>
      </c>
      <c r="B89" s="160" t="s">
        <v>221</v>
      </c>
      <c r="C89" s="161" t="s">
        <v>222</v>
      </c>
      <c r="D89" s="144" t="s">
        <v>223</v>
      </c>
      <c r="E89" s="162" t="s">
        <v>224</v>
      </c>
      <c r="F89" s="50" t="s">
        <v>212</v>
      </c>
      <c r="G89" s="53">
        <f>'[1]SYNTHESE TOUS ETS'!F72</f>
        <v>4476300</v>
      </c>
      <c r="H89" s="52">
        <v>3500000</v>
      </c>
      <c r="I89" s="52">
        <v>440000</v>
      </c>
      <c r="J89" s="52">
        <v>34500</v>
      </c>
      <c r="K89" s="52">
        <v>45000</v>
      </c>
      <c r="L89" s="52">
        <v>7200</v>
      </c>
      <c r="M89" s="52">
        <v>43200</v>
      </c>
      <c r="N89" s="52">
        <v>310000</v>
      </c>
      <c r="O89" s="53"/>
      <c r="P89" s="52"/>
      <c r="Q89" s="52">
        <v>200000</v>
      </c>
      <c r="R89" s="52"/>
      <c r="S89" s="52">
        <v>30000</v>
      </c>
      <c r="T89" s="52"/>
      <c r="U89" s="52">
        <v>6400</v>
      </c>
      <c r="V89" s="52"/>
    </row>
    <row r="90" spans="1:22" ht="43.5" customHeight="1" thickTop="1" x14ac:dyDescent="0.25">
      <c r="A90" s="289">
        <v>26</v>
      </c>
      <c r="B90" s="313" t="s">
        <v>225</v>
      </c>
      <c r="C90" s="139" t="s">
        <v>226</v>
      </c>
      <c r="D90" s="163" t="s">
        <v>227</v>
      </c>
      <c r="E90" s="164"/>
      <c r="F90" s="16" t="s">
        <v>194</v>
      </c>
      <c r="G90" s="21">
        <f>'[1]SYNTHESE TOUS ETS'!F73</f>
        <v>500</v>
      </c>
      <c r="H90" s="20"/>
      <c r="I90" s="20"/>
      <c r="J90" s="20"/>
      <c r="K90" s="20"/>
      <c r="L90" s="20"/>
      <c r="M90" s="20"/>
      <c r="N90" s="20"/>
      <c r="O90" s="31"/>
      <c r="P90" s="20"/>
      <c r="Q90" s="20">
        <v>500</v>
      </c>
      <c r="R90" s="20"/>
      <c r="S90" s="20"/>
      <c r="T90" s="20"/>
      <c r="U90" s="20"/>
      <c r="V90" s="20"/>
    </row>
    <row r="91" spans="1:22" ht="46.5" customHeight="1" x14ac:dyDescent="0.25">
      <c r="A91" s="290"/>
      <c r="B91" s="314"/>
      <c r="C91" s="165" t="s">
        <v>228</v>
      </c>
      <c r="D91" s="165" t="s">
        <v>229</v>
      </c>
      <c r="E91" s="166"/>
      <c r="F91" s="35" t="s">
        <v>156</v>
      </c>
      <c r="G91" s="21">
        <f>'[1]SYNTHESE TOUS ETS'!F74</f>
        <v>1685</v>
      </c>
      <c r="H91" s="20">
        <v>220</v>
      </c>
      <c r="I91" s="20"/>
      <c r="J91" s="20">
        <v>550</v>
      </c>
      <c r="K91" s="20"/>
      <c r="L91" s="20"/>
      <c r="M91" s="20"/>
      <c r="N91" s="20"/>
      <c r="O91" s="31">
        <v>380</v>
      </c>
      <c r="P91" s="20"/>
      <c r="Q91" s="20">
        <v>160</v>
      </c>
      <c r="R91" s="20"/>
      <c r="S91" s="20"/>
      <c r="T91" s="20">
        <v>175</v>
      </c>
      <c r="U91" s="20">
        <v>200</v>
      </c>
      <c r="V91" s="20"/>
    </row>
    <row r="92" spans="1:22" ht="46.5" customHeight="1" thickBot="1" x14ac:dyDescent="0.3">
      <c r="A92" s="291"/>
      <c r="B92" s="315"/>
      <c r="C92" s="165" t="s">
        <v>230</v>
      </c>
      <c r="D92" s="165" t="s">
        <v>231</v>
      </c>
      <c r="E92" s="167"/>
      <c r="F92" s="23" t="s">
        <v>156</v>
      </c>
      <c r="G92" s="45">
        <v>500</v>
      </c>
      <c r="H92" s="66"/>
      <c r="I92" s="66"/>
      <c r="J92" s="66"/>
      <c r="K92" s="66"/>
      <c r="L92" s="66"/>
      <c r="M92" s="66"/>
      <c r="N92" s="66"/>
      <c r="O92" s="38"/>
      <c r="P92" s="66"/>
      <c r="Q92" s="262">
        <v>500</v>
      </c>
      <c r="R92" s="66"/>
      <c r="S92" s="66"/>
      <c r="T92" s="66"/>
      <c r="U92" s="66"/>
      <c r="V92" s="66"/>
    </row>
    <row r="93" spans="1:22" ht="45" customHeight="1" thickTop="1" x14ac:dyDescent="0.25">
      <c r="A93" s="289">
        <v>27</v>
      </c>
      <c r="B93" s="292" t="s">
        <v>232</v>
      </c>
      <c r="C93" s="168" t="s">
        <v>233</v>
      </c>
      <c r="D93" s="168" t="s">
        <v>234</v>
      </c>
      <c r="E93" s="169"/>
      <c r="F93" s="56" t="s">
        <v>156</v>
      </c>
      <c r="G93" s="21">
        <f>'[1]SYNTHESE TOUS ETS'!F75</f>
        <v>280</v>
      </c>
      <c r="H93" s="20">
        <v>300</v>
      </c>
      <c r="I93" s="20"/>
      <c r="J93" s="20"/>
      <c r="K93" s="20"/>
      <c r="L93" s="20"/>
      <c r="M93" s="20"/>
      <c r="N93" s="20"/>
      <c r="O93" s="31"/>
      <c r="P93" s="20"/>
      <c r="Q93" s="20"/>
      <c r="R93" s="20"/>
      <c r="S93" s="20"/>
      <c r="T93" s="20"/>
      <c r="U93" s="20"/>
      <c r="V93" s="20"/>
    </row>
    <row r="94" spans="1:22" ht="44.25" customHeight="1" x14ac:dyDescent="0.25">
      <c r="A94" s="290"/>
      <c r="B94" s="293"/>
      <c r="C94" s="170" t="s">
        <v>235</v>
      </c>
      <c r="D94" s="170" t="s">
        <v>236</v>
      </c>
      <c r="E94" s="169"/>
      <c r="F94" s="56" t="s">
        <v>121</v>
      </c>
      <c r="G94" s="21">
        <f>'[1]SYNTHESE TOUS ETS'!F76</f>
        <v>24</v>
      </c>
      <c r="H94" s="20">
        <v>20</v>
      </c>
      <c r="I94" s="20"/>
      <c r="J94" s="20"/>
      <c r="K94" s="20"/>
      <c r="L94" s="20"/>
      <c r="M94" s="20"/>
      <c r="N94" s="20"/>
      <c r="O94" s="31"/>
      <c r="P94" s="20"/>
      <c r="Q94" s="20"/>
      <c r="R94" s="20"/>
      <c r="S94" s="20"/>
      <c r="T94" s="20"/>
      <c r="U94" s="20"/>
      <c r="V94" s="20"/>
    </row>
    <row r="95" spans="1:22" ht="44.25" customHeight="1" thickBot="1" x14ac:dyDescent="0.3">
      <c r="A95" s="291"/>
      <c r="B95" s="294"/>
      <c r="C95" s="148" t="s">
        <v>237</v>
      </c>
      <c r="D95" s="148" t="s">
        <v>238</v>
      </c>
      <c r="E95" s="171"/>
      <c r="F95" s="78" t="s">
        <v>121</v>
      </c>
      <c r="G95" s="17">
        <f>'[1]SYNTHESE TOUS ETS'!F77</f>
        <v>8</v>
      </c>
      <c r="H95" s="25">
        <v>12</v>
      </c>
      <c r="I95" s="25"/>
      <c r="J95" s="25"/>
      <c r="K95" s="25"/>
      <c r="L95" s="25"/>
      <c r="M95" s="25"/>
      <c r="N95" s="25"/>
      <c r="O95" s="24"/>
      <c r="P95" s="25"/>
      <c r="Q95" s="25"/>
      <c r="R95" s="25"/>
      <c r="S95" s="25"/>
      <c r="T95" s="25"/>
      <c r="U95" s="25"/>
      <c r="V95" s="25"/>
    </row>
    <row r="96" spans="1:22" ht="244.5" customHeight="1" thickTop="1" x14ac:dyDescent="0.25">
      <c r="A96" s="295">
        <v>28</v>
      </c>
      <c r="B96" s="297" t="s">
        <v>239</v>
      </c>
      <c r="C96" s="172" t="s">
        <v>240</v>
      </c>
      <c r="D96" s="172" t="s">
        <v>241</v>
      </c>
      <c r="E96" s="173" t="s">
        <v>242</v>
      </c>
      <c r="F96" s="94" t="s">
        <v>156</v>
      </c>
      <c r="G96" s="28">
        <f>'[1]SYNTHESE TOUS ETS'!F78</f>
        <v>4035</v>
      </c>
      <c r="H96" s="29">
        <v>4000</v>
      </c>
      <c r="I96" s="29"/>
      <c r="J96" s="29"/>
      <c r="K96" s="29"/>
      <c r="L96" s="29"/>
      <c r="M96" s="29"/>
      <c r="N96" s="29"/>
      <c r="O96" s="28">
        <v>35</v>
      </c>
      <c r="P96" s="29"/>
      <c r="Q96" s="29"/>
      <c r="R96" s="29"/>
      <c r="S96" s="29"/>
      <c r="T96" s="29"/>
      <c r="U96" s="29"/>
      <c r="V96" s="29"/>
    </row>
    <row r="97" spans="1:22" ht="59.25" customHeight="1" thickBot="1" x14ac:dyDescent="0.3">
      <c r="A97" s="296"/>
      <c r="B97" s="298"/>
      <c r="C97" s="174" t="s">
        <v>243</v>
      </c>
      <c r="D97" s="174" t="s">
        <v>244</v>
      </c>
      <c r="E97" s="175"/>
      <c r="F97" s="176" t="s">
        <v>245</v>
      </c>
      <c r="G97" s="79">
        <f>'[1]SYNTHESE TOUS ETS'!F79</f>
        <v>4900</v>
      </c>
      <c r="H97" s="80">
        <v>4900</v>
      </c>
      <c r="I97" s="80"/>
      <c r="J97" s="80"/>
      <c r="K97" s="80"/>
      <c r="L97" s="80"/>
      <c r="M97" s="80"/>
      <c r="N97" s="80"/>
      <c r="O97" s="79"/>
      <c r="P97" s="80"/>
      <c r="Q97" s="80"/>
      <c r="R97" s="80"/>
      <c r="S97" s="80"/>
      <c r="T97" s="80"/>
      <c r="U97" s="80"/>
      <c r="V97" s="80"/>
    </row>
    <row r="98" spans="1:22" ht="257.25" customHeight="1" thickTop="1" x14ac:dyDescent="0.25">
      <c r="A98" s="299">
        <v>29</v>
      </c>
      <c r="B98" s="300" t="s">
        <v>246</v>
      </c>
      <c r="C98" s="177" t="s">
        <v>247</v>
      </c>
      <c r="D98" s="177" t="s">
        <v>248</v>
      </c>
      <c r="E98" s="178" t="s">
        <v>249</v>
      </c>
      <c r="F98" s="16" t="s">
        <v>121</v>
      </c>
      <c r="G98" s="21">
        <f>'[1]SYNTHESE TOUS ETS'!F80</f>
        <v>682</v>
      </c>
      <c r="H98" s="20">
        <v>48</v>
      </c>
      <c r="I98" s="20">
        <v>300</v>
      </c>
      <c r="J98" s="20"/>
      <c r="K98" s="20"/>
      <c r="L98" s="20"/>
      <c r="M98" s="20"/>
      <c r="N98" s="20"/>
      <c r="O98" s="31"/>
      <c r="P98" s="20"/>
      <c r="Q98" s="20">
        <v>250</v>
      </c>
      <c r="R98" s="20"/>
      <c r="S98" s="20"/>
      <c r="T98" s="20"/>
      <c r="U98" s="20"/>
      <c r="V98" s="20">
        <v>84</v>
      </c>
    </row>
    <row r="99" spans="1:22" ht="54.75" customHeight="1" thickBot="1" x14ac:dyDescent="0.3">
      <c r="A99" s="296"/>
      <c r="B99" s="301"/>
      <c r="C99" s="179" t="s">
        <v>250</v>
      </c>
      <c r="D99" s="179" t="s">
        <v>251</v>
      </c>
      <c r="E99" s="180"/>
      <c r="F99" s="181" t="s">
        <v>245</v>
      </c>
      <c r="G99" s="17">
        <f>'[1]SYNTHESE TOUS ETS'!F81</f>
        <v>1850</v>
      </c>
      <c r="H99" s="25">
        <v>100</v>
      </c>
      <c r="I99" s="25">
        <v>500</v>
      </c>
      <c r="J99" s="25"/>
      <c r="K99" s="61"/>
      <c r="L99" s="25"/>
      <c r="M99" s="25"/>
      <c r="N99" s="25"/>
      <c r="O99" s="24">
        <v>250</v>
      </c>
      <c r="P99" s="25"/>
      <c r="Q99" s="25">
        <v>1000</v>
      </c>
      <c r="R99" s="25"/>
      <c r="S99" s="25"/>
      <c r="T99" s="25"/>
      <c r="U99" s="25"/>
      <c r="V99" s="25"/>
    </row>
    <row r="100" spans="1:22" s="187" customFormat="1" ht="38.25" customHeight="1" thickTop="1" thickBot="1" x14ac:dyDescent="0.3">
      <c r="A100" s="182">
        <v>30</v>
      </c>
      <c r="B100" s="183" t="s">
        <v>252</v>
      </c>
      <c r="C100" s="184" t="s">
        <v>253</v>
      </c>
      <c r="D100" s="185" t="s">
        <v>254</v>
      </c>
      <c r="E100" s="186"/>
      <c r="F100" s="97" t="s">
        <v>156</v>
      </c>
      <c r="G100" s="52">
        <f>'[1]SYNTHESE TOUS ETS'!F85</f>
        <v>2075</v>
      </c>
      <c r="H100" s="52">
        <v>2000</v>
      </c>
      <c r="I100" s="52"/>
      <c r="J100" s="52"/>
      <c r="K100" s="52"/>
      <c r="L100" s="52"/>
      <c r="M100" s="52"/>
      <c r="N100" s="52"/>
      <c r="O100" s="53"/>
      <c r="P100" s="52"/>
      <c r="Q100" s="52"/>
      <c r="R100" s="52"/>
      <c r="S100" s="52"/>
      <c r="T100" s="52"/>
      <c r="U100" s="52">
        <v>75</v>
      </c>
      <c r="V100" s="52"/>
    </row>
    <row r="101" spans="1:22" ht="38.25" customHeight="1" thickTop="1" x14ac:dyDescent="0.25">
      <c r="A101" s="279">
        <v>31</v>
      </c>
      <c r="B101" s="281" t="s">
        <v>255</v>
      </c>
      <c r="C101" s="88" t="s">
        <v>256</v>
      </c>
      <c r="D101" s="88" t="s">
        <v>257</v>
      </c>
      <c r="E101" s="188"/>
      <c r="F101" s="91" t="s">
        <v>258</v>
      </c>
      <c r="G101" s="28">
        <f>'[1]SYNTHESE TOUS ETS'!F86</f>
        <v>2600</v>
      </c>
      <c r="H101" s="29">
        <v>364</v>
      </c>
      <c r="I101" s="29">
        <v>700</v>
      </c>
      <c r="J101" s="29"/>
      <c r="K101" s="29"/>
      <c r="L101" s="29"/>
      <c r="M101" s="29"/>
      <c r="N101" s="29">
        <v>80</v>
      </c>
      <c r="O101" s="28"/>
      <c r="P101" s="29"/>
      <c r="Q101" s="29"/>
      <c r="R101" s="29"/>
      <c r="S101" s="29"/>
      <c r="T101" s="29"/>
      <c r="U101" s="29"/>
      <c r="V101" s="29"/>
    </row>
    <row r="102" spans="1:22" ht="42" customHeight="1" thickBot="1" x14ac:dyDescent="0.3">
      <c r="A102" s="280"/>
      <c r="B102" s="282"/>
      <c r="C102" s="89" t="s">
        <v>259</v>
      </c>
      <c r="D102" s="89" t="s">
        <v>260</v>
      </c>
      <c r="E102" s="189"/>
      <c r="F102" s="23" t="s">
        <v>156</v>
      </c>
      <c r="G102" s="31">
        <f>'[1]SYNTHESE TOUS ETS'!F87</f>
        <v>1615</v>
      </c>
      <c r="H102" s="20"/>
      <c r="I102" s="20">
        <v>65</v>
      </c>
      <c r="J102" s="20"/>
      <c r="K102" s="20">
        <v>550</v>
      </c>
      <c r="L102" s="20"/>
      <c r="M102" s="20"/>
      <c r="N102" s="20">
        <v>500</v>
      </c>
      <c r="O102" s="31">
        <v>500</v>
      </c>
      <c r="P102" s="20"/>
      <c r="Q102" s="20"/>
      <c r="R102" s="20"/>
      <c r="S102" s="20"/>
      <c r="T102" s="20"/>
      <c r="U102" s="20"/>
      <c r="V102" s="20"/>
    </row>
    <row r="103" spans="1:22" ht="37.5" customHeight="1" thickTop="1" x14ac:dyDescent="0.25">
      <c r="A103" s="279">
        <v>32</v>
      </c>
      <c r="B103" s="284" t="s">
        <v>261</v>
      </c>
      <c r="C103" s="39" t="s">
        <v>256</v>
      </c>
      <c r="D103" s="39" t="s">
        <v>257</v>
      </c>
      <c r="E103" s="190"/>
      <c r="F103" s="91" t="s">
        <v>156</v>
      </c>
      <c r="G103" s="28">
        <f>'[1]SYNTHESE TOUS ETS'!F89</f>
        <v>172</v>
      </c>
      <c r="H103" s="29">
        <v>170</v>
      </c>
      <c r="I103" s="29"/>
      <c r="J103" s="29"/>
      <c r="K103" s="29"/>
      <c r="L103" s="29">
        <v>2</v>
      </c>
      <c r="M103" s="29"/>
      <c r="N103" s="29"/>
      <c r="O103" s="28"/>
      <c r="P103" s="29"/>
      <c r="Q103" s="29"/>
      <c r="R103" s="29"/>
      <c r="S103" s="29"/>
      <c r="T103" s="29"/>
      <c r="U103" s="29"/>
      <c r="V103" s="29"/>
    </row>
    <row r="104" spans="1:22" ht="37.5" customHeight="1" x14ac:dyDescent="0.25">
      <c r="A104" s="280"/>
      <c r="B104" s="285"/>
      <c r="C104" s="75" t="s">
        <v>256</v>
      </c>
      <c r="D104" s="191" t="s">
        <v>262</v>
      </c>
      <c r="E104" s="192"/>
      <c r="F104" s="106" t="s">
        <v>156</v>
      </c>
      <c r="G104" s="31">
        <v>100</v>
      </c>
      <c r="H104" s="20"/>
      <c r="I104" s="20"/>
      <c r="J104" s="20"/>
      <c r="K104" s="20"/>
      <c r="L104" s="20"/>
      <c r="M104" s="20"/>
      <c r="N104" s="20"/>
      <c r="O104" s="31"/>
      <c r="P104" s="20"/>
      <c r="Q104" s="261">
        <v>100</v>
      </c>
      <c r="R104" s="20"/>
      <c r="S104" s="20"/>
      <c r="T104" s="20"/>
      <c r="U104" s="20"/>
      <c r="V104" s="20"/>
    </row>
    <row r="105" spans="1:22" ht="30" customHeight="1" x14ac:dyDescent="0.25">
      <c r="A105" s="280"/>
      <c r="B105" s="285"/>
      <c r="C105" s="75" t="s">
        <v>259</v>
      </c>
      <c r="D105" s="75" t="s">
        <v>260</v>
      </c>
      <c r="E105" s="192"/>
      <c r="F105" s="106" t="s">
        <v>156</v>
      </c>
      <c r="G105" s="31">
        <f>'[1]SYNTHESE TOUS ETS'!F90</f>
        <v>17</v>
      </c>
      <c r="H105" s="20"/>
      <c r="I105" s="20"/>
      <c r="J105" s="20">
        <v>15</v>
      </c>
      <c r="K105" s="20"/>
      <c r="L105" s="20">
        <v>2</v>
      </c>
      <c r="M105" s="20"/>
      <c r="N105" s="20"/>
      <c r="O105" s="31"/>
      <c r="P105" s="20"/>
      <c r="Q105" s="20"/>
      <c r="R105" s="20"/>
      <c r="S105" s="20"/>
      <c r="T105" s="20"/>
      <c r="U105" s="20"/>
      <c r="V105" s="20"/>
    </row>
    <row r="106" spans="1:22" s="187" customFormat="1" ht="30" customHeight="1" thickBot="1" x14ac:dyDescent="0.3">
      <c r="A106" s="283"/>
      <c r="B106" s="286"/>
      <c r="C106" s="193" t="s">
        <v>253</v>
      </c>
      <c r="D106" s="194" t="s">
        <v>263</v>
      </c>
      <c r="E106" s="190"/>
      <c r="F106" s="23" t="s">
        <v>156</v>
      </c>
      <c r="G106" s="38">
        <v>30</v>
      </c>
      <c r="H106" s="66"/>
      <c r="I106" s="66"/>
      <c r="J106" s="66"/>
      <c r="K106" s="66"/>
      <c r="L106" s="66"/>
      <c r="M106" s="66"/>
      <c r="N106" s="66"/>
      <c r="O106" s="38"/>
      <c r="P106" s="66"/>
      <c r="Q106" s="262">
        <v>30</v>
      </c>
      <c r="R106" s="66"/>
      <c r="S106" s="66"/>
      <c r="T106" s="66"/>
      <c r="U106" s="66"/>
      <c r="V106" s="66"/>
    </row>
    <row r="107" spans="1:22" s="187" customFormat="1" ht="30" customHeight="1" thickTop="1" x14ac:dyDescent="0.25">
      <c r="A107" s="279">
        <v>33</v>
      </c>
      <c r="B107" s="287" t="s">
        <v>264</v>
      </c>
      <c r="C107" s="195" t="s">
        <v>256</v>
      </c>
      <c r="D107" s="195" t="s">
        <v>257</v>
      </c>
      <c r="E107" s="40"/>
      <c r="F107" s="91" t="s">
        <v>156</v>
      </c>
      <c r="G107" s="24">
        <f>12*5</f>
        <v>60</v>
      </c>
      <c r="H107" s="29"/>
      <c r="I107" s="29"/>
      <c r="J107" s="29"/>
      <c r="K107" s="29"/>
      <c r="L107" s="29"/>
      <c r="M107" s="29"/>
      <c r="N107" s="29"/>
      <c r="O107" s="28"/>
      <c r="P107" s="29"/>
      <c r="Q107" s="29"/>
      <c r="R107" s="29"/>
      <c r="S107" s="29"/>
      <c r="T107" s="29"/>
      <c r="U107" s="29"/>
      <c r="V107" s="267">
        <f>12*5</f>
        <v>60</v>
      </c>
    </row>
    <row r="108" spans="1:22" s="187" customFormat="1" ht="30" customHeight="1" thickBot="1" x14ac:dyDescent="0.3">
      <c r="A108" s="283"/>
      <c r="B108" s="288"/>
      <c r="C108" s="196" t="s">
        <v>253</v>
      </c>
      <c r="D108" s="196" t="s">
        <v>254</v>
      </c>
      <c r="E108" s="44"/>
      <c r="F108" s="23" t="s">
        <v>156</v>
      </c>
      <c r="G108" s="38">
        <f>12*5</f>
        <v>60</v>
      </c>
      <c r="H108" s="66"/>
      <c r="I108" s="66"/>
      <c r="J108" s="66"/>
      <c r="K108" s="66"/>
      <c r="L108" s="66"/>
      <c r="M108" s="66"/>
      <c r="N108" s="66"/>
      <c r="O108" s="38"/>
      <c r="P108" s="66"/>
      <c r="Q108" s="66"/>
      <c r="R108" s="66"/>
      <c r="S108" s="66"/>
      <c r="T108" s="66"/>
      <c r="U108" s="66"/>
      <c r="V108" s="262">
        <f>12*5</f>
        <v>60</v>
      </c>
    </row>
    <row r="109" spans="1:22" s="187" customFormat="1" ht="30" customHeight="1" thickTop="1" thickBot="1" x14ac:dyDescent="0.3">
      <c r="A109" s="111">
        <v>34</v>
      </c>
      <c r="B109" s="197" t="s">
        <v>265</v>
      </c>
      <c r="C109" s="198" t="s">
        <v>266</v>
      </c>
      <c r="D109" s="199" t="s">
        <v>267</v>
      </c>
      <c r="E109" s="200"/>
      <c r="F109" s="50" t="s">
        <v>194</v>
      </c>
      <c r="G109" s="53">
        <f>'[1]SYNTHESE TOUS ETS'!F92</f>
        <v>17500</v>
      </c>
      <c r="H109" s="52"/>
      <c r="I109" s="52">
        <v>15500</v>
      </c>
      <c r="J109" s="52"/>
      <c r="K109" s="52"/>
      <c r="L109" s="52"/>
      <c r="M109" s="52"/>
      <c r="N109" s="52"/>
      <c r="O109" s="53"/>
      <c r="P109" s="52"/>
      <c r="Q109" s="52">
        <v>2000</v>
      </c>
      <c r="R109" s="52"/>
      <c r="S109" s="52"/>
      <c r="T109" s="52"/>
      <c r="U109" s="52"/>
      <c r="V109" s="52"/>
    </row>
    <row r="110" spans="1:22" s="187" customFormat="1" ht="30" customHeight="1" thickTop="1" thickBot="1" x14ac:dyDescent="0.3">
      <c r="A110" s="201">
        <v>35</v>
      </c>
      <c r="B110" s="202" t="s">
        <v>265</v>
      </c>
      <c r="C110" s="203" t="s">
        <v>268</v>
      </c>
      <c r="D110" s="204" t="s">
        <v>269</v>
      </c>
      <c r="E110" s="205"/>
      <c r="F110" s="41" t="s">
        <v>270</v>
      </c>
      <c r="G110" s="53">
        <f>'[1]SYNTHESE TOUS ETS'!F93</f>
        <v>29</v>
      </c>
      <c r="H110" s="52">
        <v>15</v>
      </c>
      <c r="I110" s="52"/>
      <c r="J110" s="52"/>
      <c r="K110" s="52"/>
      <c r="L110" s="52"/>
      <c r="M110" s="52"/>
      <c r="N110" s="52"/>
      <c r="O110" s="53"/>
      <c r="P110" s="52"/>
      <c r="Q110" s="52"/>
      <c r="R110" s="52"/>
      <c r="S110" s="52"/>
      <c r="T110" s="52">
        <v>4</v>
      </c>
      <c r="U110" s="52">
        <v>21</v>
      </c>
      <c r="V110" s="52"/>
    </row>
    <row r="111" spans="1:22" s="187" customFormat="1" ht="30" customHeight="1" thickTop="1" thickBot="1" x14ac:dyDescent="0.3">
      <c r="A111" s="111">
        <v>36</v>
      </c>
      <c r="B111" s="206" t="s">
        <v>271</v>
      </c>
      <c r="C111" s="116" t="s">
        <v>272</v>
      </c>
      <c r="D111" s="116" t="s">
        <v>273</v>
      </c>
      <c r="E111" s="207"/>
      <c r="F111" s="50" t="s">
        <v>18</v>
      </c>
      <c r="G111" s="53">
        <f>'[1]SYNTHESE TOUS ETS'!F94</f>
        <v>1140</v>
      </c>
      <c r="H111" s="53">
        <v>576</v>
      </c>
      <c r="I111" s="52">
        <v>180</v>
      </c>
      <c r="J111" s="52"/>
      <c r="K111" s="52"/>
      <c r="L111" s="52"/>
      <c r="M111" s="52"/>
      <c r="N111" s="52"/>
      <c r="O111" s="52"/>
      <c r="P111" s="52"/>
      <c r="Q111" s="52">
        <v>25</v>
      </c>
      <c r="R111" s="52"/>
      <c r="S111" s="52">
        <v>20</v>
      </c>
      <c r="T111" s="52">
        <v>20</v>
      </c>
      <c r="U111" s="52">
        <v>189</v>
      </c>
      <c r="V111" s="52">
        <v>130</v>
      </c>
    </row>
    <row r="112" spans="1:22" s="187" customFormat="1" ht="30" customHeight="1" thickTop="1" thickBot="1" x14ac:dyDescent="0.3">
      <c r="A112" s="182">
        <v>37</v>
      </c>
      <c r="B112" s="208" t="s">
        <v>274</v>
      </c>
      <c r="C112" s="209" t="s">
        <v>274</v>
      </c>
      <c r="D112" s="210" t="s">
        <v>275</v>
      </c>
      <c r="E112" s="211"/>
      <c r="F112" s="97" t="s">
        <v>156</v>
      </c>
      <c r="G112" s="53">
        <f>'[1]SYNTHESE TOUS ETS'!F95</f>
        <v>800</v>
      </c>
      <c r="H112" s="53"/>
      <c r="I112" s="52">
        <v>800</v>
      </c>
      <c r="J112" s="52"/>
      <c r="K112" s="52"/>
      <c r="L112" s="52"/>
      <c r="M112" s="52"/>
      <c r="N112" s="52"/>
      <c r="O112" s="52"/>
      <c r="P112" s="52"/>
      <c r="Q112" s="52"/>
      <c r="R112" s="52"/>
      <c r="S112" s="52"/>
      <c r="T112" s="52"/>
      <c r="U112" s="52"/>
      <c r="V112" s="52"/>
    </row>
    <row r="113" spans="1:22" s="187" customFormat="1" ht="30" customHeight="1" thickTop="1" thickBot="1" x14ac:dyDescent="0.3">
      <c r="A113" s="212">
        <v>38</v>
      </c>
      <c r="B113" s="213" t="s">
        <v>276</v>
      </c>
      <c r="C113" s="214" t="s">
        <v>277</v>
      </c>
      <c r="D113" s="215" t="s">
        <v>278</v>
      </c>
      <c r="E113" s="216" t="s">
        <v>279</v>
      </c>
      <c r="F113" s="91" t="s">
        <v>144</v>
      </c>
      <c r="G113" s="53">
        <f>'[1]SYNTHESE TOUS ETS'!F96</f>
        <v>20</v>
      </c>
      <c r="H113" s="52">
        <v>20</v>
      </c>
      <c r="I113" s="52"/>
      <c r="J113" s="52"/>
      <c r="K113" s="52"/>
      <c r="L113" s="52"/>
      <c r="M113" s="52"/>
      <c r="N113" s="52"/>
      <c r="O113" s="53"/>
      <c r="P113" s="52"/>
      <c r="Q113" s="52"/>
      <c r="R113" s="52"/>
      <c r="S113" s="52"/>
      <c r="T113" s="52"/>
      <c r="U113" s="52"/>
      <c r="V113" s="52"/>
    </row>
    <row r="114" spans="1:22" s="187" customFormat="1" ht="30" customHeight="1" thickTop="1" thickBot="1" x14ac:dyDescent="0.3">
      <c r="A114" s="182">
        <v>39</v>
      </c>
      <c r="B114" s="217" t="s">
        <v>280</v>
      </c>
      <c r="C114" s="218" t="s">
        <v>281</v>
      </c>
      <c r="D114" s="219" t="s">
        <v>282</v>
      </c>
      <c r="E114" s="220"/>
      <c r="F114" s="50" t="s">
        <v>144</v>
      </c>
      <c r="G114" s="53">
        <f>'[1]SYNTHESE TOUS ETS'!F101</f>
        <v>116</v>
      </c>
      <c r="H114" s="52">
        <v>96</v>
      </c>
      <c r="I114" s="52"/>
      <c r="J114" s="52"/>
      <c r="K114" s="52"/>
      <c r="L114" s="52"/>
      <c r="M114" s="52"/>
      <c r="N114" s="52"/>
      <c r="O114" s="53"/>
      <c r="P114" s="52"/>
      <c r="Q114" s="52">
        <v>20</v>
      </c>
      <c r="R114" s="52"/>
      <c r="S114" s="52"/>
      <c r="T114" s="52"/>
      <c r="U114" s="52"/>
      <c r="V114" s="52"/>
    </row>
    <row r="115" spans="1:22" s="187" customFormat="1" ht="104.25" customHeight="1" thickTop="1" thickBot="1" x14ac:dyDescent="0.3">
      <c r="A115" s="221">
        <v>40</v>
      </c>
      <c r="B115" s="222" t="s">
        <v>283</v>
      </c>
      <c r="C115" s="223" t="s">
        <v>283</v>
      </c>
      <c r="D115" s="224" t="s">
        <v>284</v>
      </c>
      <c r="E115" s="275" t="s">
        <v>285</v>
      </c>
      <c r="F115" s="50" t="s">
        <v>156</v>
      </c>
      <c r="G115" s="53">
        <f>'[1]SYNTHESE TOUS ETS'!F102</f>
        <v>1300</v>
      </c>
      <c r="H115" s="52"/>
      <c r="I115" s="52">
        <v>600</v>
      </c>
      <c r="J115" s="52"/>
      <c r="K115" s="52"/>
      <c r="L115" s="52"/>
      <c r="M115" s="52"/>
      <c r="N115" s="52"/>
      <c r="O115" s="53"/>
      <c r="P115" s="52"/>
      <c r="Q115" s="52">
        <v>700</v>
      </c>
      <c r="R115" s="52"/>
      <c r="S115" s="52"/>
      <c r="T115" s="52"/>
      <c r="U115" s="52"/>
      <c r="V115" s="52"/>
    </row>
    <row r="116" spans="1:22" s="187" customFormat="1" ht="62.25" customHeight="1" thickTop="1" thickBot="1" x14ac:dyDescent="0.3">
      <c r="A116" s="225">
        <v>41</v>
      </c>
      <c r="B116" s="226" t="s">
        <v>286</v>
      </c>
      <c r="C116" s="227"/>
      <c r="D116" s="228" t="s">
        <v>304</v>
      </c>
      <c r="E116" s="276"/>
      <c r="F116" s="50" t="s">
        <v>74</v>
      </c>
      <c r="G116" s="51">
        <v>500</v>
      </c>
      <c r="H116" s="52"/>
      <c r="I116" s="52"/>
      <c r="J116" s="52"/>
      <c r="K116" s="52"/>
      <c r="L116" s="52"/>
      <c r="M116" s="52"/>
      <c r="N116" s="52"/>
      <c r="O116" s="53"/>
      <c r="P116" s="52"/>
      <c r="Q116" s="268">
        <v>500</v>
      </c>
      <c r="R116" s="52"/>
      <c r="S116" s="52"/>
      <c r="T116" s="52"/>
      <c r="U116" s="52"/>
      <c r="V116" s="52"/>
    </row>
    <row r="117" spans="1:22" ht="30" customHeight="1" thickTop="1" x14ac:dyDescent="0.25">
      <c r="A117" s="229"/>
      <c r="B117" s="230"/>
      <c r="G117" s="232"/>
    </row>
    <row r="118" spans="1:22" ht="30" customHeight="1" thickBot="1" x14ac:dyDescent="0.3">
      <c r="A118" s="4"/>
      <c r="B118" s="233"/>
      <c r="G118" s="234"/>
    </row>
    <row r="119" spans="1:22" ht="30" customHeight="1" x14ac:dyDescent="0.25">
      <c r="A119" s="235"/>
      <c r="B119" s="236" t="s">
        <v>287</v>
      </c>
      <c r="C119" s="237"/>
      <c r="E119" s="277" t="s">
        <v>288</v>
      </c>
      <c r="F119" s="238"/>
      <c r="G119" s="238"/>
    </row>
    <row r="120" spans="1:22" ht="30" customHeight="1" thickBot="1" x14ac:dyDescent="0.3">
      <c r="A120" s="235"/>
      <c r="C120" s="237"/>
      <c r="E120" s="278"/>
      <c r="F120" s="238"/>
      <c r="G120" s="238"/>
    </row>
    <row r="121" spans="1:22" ht="30" customHeight="1" thickBot="1" x14ac:dyDescent="0.3">
      <c r="A121" s="235"/>
      <c r="B121" s="236" t="s">
        <v>289</v>
      </c>
      <c r="C121" s="239"/>
      <c r="D121" s="240"/>
      <c r="E121" s="240"/>
      <c r="F121" s="238"/>
      <c r="G121" s="238"/>
    </row>
    <row r="122" spans="1:22" ht="30" customHeight="1" x14ac:dyDescent="0.25">
      <c r="A122" s="235"/>
      <c r="B122" s="239"/>
      <c r="C122" s="239"/>
      <c r="D122" s="241"/>
      <c r="E122" s="277" t="s">
        <v>290</v>
      </c>
      <c r="F122" s="238"/>
      <c r="G122" s="238"/>
    </row>
    <row r="123" spans="1:22" ht="30" customHeight="1" thickBot="1" x14ac:dyDescent="0.3">
      <c r="A123" s="235"/>
      <c r="B123" s="239"/>
      <c r="C123" s="239"/>
      <c r="D123" s="241"/>
      <c r="E123" s="278"/>
      <c r="F123" s="238"/>
      <c r="G123" s="238"/>
    </row>
    <row r="124" spans="1:22" ht="30" customHeight="1" thickBot="1" x14ac:dyDescent="0.3">
      <c r="A124" s="235"/>
      <c r="B124" s="239"/>
      <c r="C124" s="239"/>
      <c r="D124" s="240"/>
      <c r="E124" s="240"/>
      <c r="F124" s="238"/>
      <c r="G124" s="238"/>
    </row>
    <row r="125" spans="1:22" ht="30" customHeight="1" x14ac:dyDescent="0.25">
      <c r="A125" s="235"/>
      <c r="B125" s="239"/>
      <c r="C125" s="239"/>
      <c r="D125" s="4"/>
      <c r="E125" s="277" t="s">
        <v>291</v>
      </c>
      <c r="F125" s="238"/>
      <c r="G125" s="238"/>
    </row>
    <row r="126" spans="1:22" ht="30" customHeight="1" thickBot="1" x14ac:dyDescent="0.3">
      <c r="A126" s="235"/>
      <c r="B126" s="239"/>
      <c r="C126" s="239"/>
      <c r="D126" s="4"/>
      <c r="E126" s="278"/>
      <c r="F126" s="238"/>
      <c r="G126" s="238"/>
    </row>
    <row r="127" spans="1:22" ht="30" customHeight="1" x14ac:dyDescent="0.25">
      <c r="F127" s="243"/>
      <c r="G127" s="244"/>
    </row>
    <row r="128" spans="1:22" ht="30" customHeight="1" x14ac:dyDescent="0.25">
      <c r="F128" s="243"/>
      <c r="G128" s="244"/>
    </row>
    <row r="129" spans="7:7" ht="30" customHeight="1" x14ac:dyDescent="0.25">
      <c r="G129" s="232"/>
    </row>
    <row r="130" spans="7:7" ht="30" customHeight="1" x14ac:dyDescent="0.25">
      <c r="G130" s="232"/>
    </row>
    <row r="131" spans="7:7" ht="30" customHeight="1" x14ac:dyDescent="0.25">
      <c r="G131" s="232"/>
    </row>
    <row r="132" spans="7:7" ht="30" customHeight="1" x14ac:dyDescent="0.25">
      <c r="G132" s="232"/>
    </row>
    <row r="133" spans="7:7" ht="30" customHeight="1" x14ac:dyDescent="0.25">
      <c r="G133" s="232"/>
    </row>
    <row r="134" spans="7:7" ht="30" customHeight="1" x14ac:dyDescent="0.25">
      <c r="G134" s="232"/>
    </row>
    <row r="135" spans="7:7" ht="30" customHeight="1" x14ac:dyDescent="0.25">
      <c r="G135" s="232"/>
    </row>
    <row r="136" spans="7:7" ht="30" customHeight="1" x14ac:dyDescent="0.25">
      <c r="G136" s="232"/>
    </row>
    <row r="137" spans="7:7" ht="30" customHeight="1" x14ac:dyDescent="0.25">
      <c r="G137" s="232"/>
    </row>
    <row r="138" spans="7:7" ht="30" customHeight="1" x14ac:dyDescent="0.25">
      <c r="G138" s="232"/>
    </row>
    <row r="139" spans="7:7" ht="30" customHeight="1" x14ac:dyDescent="0.25">
      <c r="G139" s="232"/>
    </row>
    <row r="140" spans="7:7" ht="30" customHeight="1" x14ac:dyDescent="0.25">
      <c r="G140" s="232"/>
    </row>
    <row r="141" spans="7:7" ht="30" customHeight="1" x14ac:dyDescent="0.25">
      <c r="G141" s="232"/>
    </row>
    <row r="142" spans="7:7" ht="30" customHeight="1" x14ac:dyDescent="0.25">
      <c r="G142" s="232"/>
    </row>
    <row r="143" spans="7:7" ht="30" customHeight="1" x14ac:dyDescent="0.25">
      <c r="G143" s="232"/>
    </row>
    <row r="144" spans="7:7" ht="30" customHeight="1" x14ac:dyDescent="0.25">
      <c r="G144" s="232"/>
    </row>
    <row r="145" spans="7:7" ht="30" customHeight="1" x14ac:dyDescent="0.25">
      <c r="G145" s="232"/>
    </row>
    <row r="146" spans="7:7" ht="30" customHeight="1" x14ac:dyDescent="0.25">
      <c r="G146" s="232"/>
    </row>
    <row r="147" spans="7:7" ht="30" customHeight="1" x14ac:dyDescent="0.25">
      <c r="G147" s="232"/>
    </row>
    <row r="148" spans="7:7" ht="30" customHeight="1" x14ac:dyDescent="0.25">
      <c r="G148" s="232"/>
    </row>
    <row r="149" spans="7:7" ht="30" customHeight="1" x14ac:dyDescent="0.25">
      <c r="G149" s="232"/>
    </row>
    <row r="150" spans="7:7" ht="30" customHeight="1" x14ac:dyDescent="0.25">
      <c r="G150" s="232"/>
    </row>
    <row r="151" spans="7:7" ht="30" customHeight="1" x14ac:dyDescent="0.25">
      <c r="G151" s="232"/>
    </row>
    <row r="152" spans="7:7" ht="30" customHeight="1" x14ac:dyDescent="0.25">
      <c r="G152" s="232"/>
    </row>
    <row r="153" spans="7:7" ht="30" customHeight="1" x14ac:dyDescent="0.25">
      <c r="G153" s="232"/>
    </row>
    <row r="154" spans="7:7" ht="30" customHeight="1" x14ac:dyDescent="0.25">
      <c r="G154" s="232"/>
    </row>
    <row r="155" spans="7:7" ht="30" customHeight="1" x14ac:dyDescent="0.25">
      <c r="G155" s="232"/>
    </row>
    <row r="156" spans="7:7" ht="30" customHeight="1" x14ac:dyDescent="0.25">
      <c r="G156" s="232"/>
    </row>
    <row r="157" spans="7:7" ht="30" customHeight="1" x14ac:dyDescent="0.25">
      <c r="G157" s="232"/>
    </row>
    <row r="158" spans="7:7" ht="30" customHeight="1" x14ac:dyDescent="0.25">
      <c r="G158" s="232"/>
    </row>
    <row r="159" spans="7:7" ht="30" customHeight="1" x14ac:dyDescent="0.25">
      <c r="G159" s="232"/>
    </row>
    <row r="160" spans="7:7" ht="30" customHeight="1" x14ac:dyDescent="0.25">
      <c r="G160" s="232"/>
    </row>
    <row r="161" spans="7:7" ht="30" customHeight="1" x14ac:dyDescent="0.25">
      <c r="G161" s="232"/>
    </row>
    <row r="162" spans="7:7" ht="30" customHeight="1" x14ac:dyDescent="0.25">
      <c r="G162" s="232"/>
    </row>
    <row r="163" spans="7:7" ht="30" customHeight="1" x14ac:dyDescent="0.25">
      <c r="G163" s="232"/>
    </row>
    <row r="164" spans="7:7" ht="30" customHeight="1" x14ac:dyDescent="0.25">
      <c r="G164" s="232"/>
    </row>
    <row r="165" spans="7:7" ht="30" customHeight="1" x14ac:dyDescent="0.25">
      <c r="G165" s="232"/>
    </row>
    <row r="166" spans="7:7" ht="30" customHeight="1" x14ac:dyDescent="0.25">
      <c r="G166" s="232"/>
    </row>
    <row r="167" spans="7:7" ht="30" customHeight="1" x14ac:dyDescent="0.25">
      <c r="G167" s="232"/>
    </row>
    <row r="168" spans="7:7" ht="30" customHeight="1" x14ac:dyDescent="0.25">
      <c r="G168" s="232"/>
    </row>
    <row r="169" spans="7:7" ht="30" customHeight="1" x14ac:dyDescent="0.25">
      <c r="G169" s="232"/>
    </row>
    <row r="170" spans="7:7" ht="30" customHeight="1" x14ac:dyDescent="0.25">
      <c r="G170" s="232"/>
    </row>
    <row r="171" spans="7:7" ht="30" customHeight="1" x14ac:dyDescent="0.25">
      <c r="G171" s="232"/>
    </row>
    <row r="172" spans="7:7" ht="30" customHeight="1" x14ac:dyDescent="0.25">
      <c r="G172" s="232"/>
    </row>
    <row r="173" spans="7:7" ht="30" customHeight="1" x14ac:dyDescent="0.25">
      <c r="G173" s="232"/>
    </row>
    <row r="174" spans="7:7" ht="30" customHeight="1" x14ac:dyDescent="0.25">
      <c r="G174" s="232"/>
    </row>
    <row r="175" spans="7:7" ht="30" customHeight="1" x14ac:dyDescent="0.25">
      <c r="G175" s="232"/>
    </row>
    <row r="176" spans="7:7" ht="30" customHeight="1" x14ac:dyDescent="0.25">
      <c r="G176" s="232"/>
    </row>
    <row r="177" spans="7:7" ht="30" customHeight="1" x14ac:dyDescent="0.25">
      <c r="G177" s="232"/>
    </row>
    <row r="178" spans="7:7" ht="30" customHeight="1" x14ac:dyDescent="0.25">
      <c r="G178" s="232"/>
    </row>
    <row r="179" spans="7:7" ht="30" customHeight="1" x14ac:dyDescent="0.25">
      <c r="G179" s="232"/>
    </row>
    <row r="180" spans="7:7" ht="30" customHeight="1" x14ac:dyDescent="0.25">
      <c r="G180" s="232"/>
    </row>
    <row r="181" spans="7:7" ht="30" customHeight="1" x14ac:dyDescent="0.25">
      <c r="G181" s="232"/>
    </row>
    <row r="182" spans="7:7" ht="30" customHeight="1" x14ac:dyDescent="0.25">
      <c r="G182" s="232"/>
    </row>
    <row r="183" spans="7:7" ht="30" customHeight="1" x14ac:dyDescent="0.25">
      <c r="G183" s="232"/>
    </row>
    <row r="184" spans="7:7" ht="30" customHeight="1" x14ac:dyDescent="0.25">
      <c r="G184" s="232"/>
    </row>
    <row r="185" spans="7:7" ht="30" customHeight="1" x14ac:dyDescent="0.25">
      <c r="G185" s="232"/>
    </row>
    <row r="186" spans="7:7" ht="30" customHeight="1" x14ac:dyDescent="0.25">
      <c r="G186" s="232"/>
    </row>
    <row r="187" spans="7:7" ht="30" customHeight="1" x14ac:dyDescent="0.25">
      <c r="G187" s="232"/>
    </row>
    <row r="188" spans="7:7" ht="30" customHeight="1" x14ac:dyDescent="0.25">
      <c r="G188" s="232"/>
    </row>
    <row r="189" spans="7:7" ht="30" customHeight="1" x14ac:dyDescent="0.25">
      <c r="G189" s="232"/>
    </row>
    <row r="190" spans="7:7" ht="30" customHeight="1" x14ac:dyDescent="0.25">
      <c r="G190" s="232"/>
    </row>
    <row r="191" spans="7:7" ht="30" customHeight="1" x14ac:dyDescent="0.25">
      <c r="G191" s="232"/>
    </row>
    <row r="192" spans="7:7" ht="30" customHeight="1" x14ac:dyDescent="0.25">
      <c r="G192" s="232"/>
    </row>
    <row r="193" spans="7:7" ht="30" customHeight="1" x14ac:dyDescent="0.25">
      <c r="G193" s="232"/>
    </row>
    <row r="194" spans="7:7" ht="30" customHeight="1" x14ac:dyDescent="0.25">
      <c r="G194" s="232"/>
    </row>
    <row r="195" spans="7:7" ht="30" customHeight="1" x14ac:dyDescent="0.25">
      <c r="G195" s="232"/>
    </row>
    <row r="196" spans="7:7" ht="30" customHeight="1" x14ac:dyDescent="0.25">
      <c r="G196" s="232"/>
    </row>
    <row r="197" spans="7:7" ht="30" customHeight="1" x14ac:dyDescent="0.25">
      <c r="G197" s="232"/>
    </row>
    <row r="198" spans="7:7" ht="30" customHeight="1" x14ac:dyDescent="0.25">
      <c r="G198" s="232"/>
    </row>
    <row r="199" spans="7:7" ht="30" customHeight="1" x14ac:dyDescent="0.25">
      <c r="G199" s="232"/>
    </row>
    <row r="200" spans="7:7" ht="30" customHeight="1" x14ac:dyDescent="0.25">
      <c r="G200" s="232"/>
    </row>
    <row r="201" spans="7:7" ht="30" customHeight="1" x14ac:dyDescent="0.25">
      <c r="G201" s="232"/>
    </row>
    <row r="202" spans="7:7" ht="30" customHeight="1" x14ac:dyDescent="0.25">
      <c r="G202" s="232"/>
    </row>
    <row r="203" spans="7:7" ht="30" customHeight="1" x14ac:dyDescent="0.25">
      <c r="G203" s="232"/>
    </row>
    <row r="204" spans="7:7" ht="30" customHeight="1" x14ac:dyDescent="0.25">
      <c r="G204" s="232"/>
    </row>
    <row r="205" spans="7:7" ht="30" customHeight="1" x14ac:dyDescent="0.25">
      <c r="G205" s="232"/>
    </row>
    <row r="206" spans="7:7" ht="30" customHeight="1" x14ac:dyDescent="0.25">
      <c r="G206" s="232"/>
    </row>
    <row r="207" spans="7:7" ht="30" customHeight="1" x14ac:dyDescent="0.25">
      <c r="G207" s="232"/>
    </row>
    <row r="208" spans="7:7" ht="30" customHeight="1" x14ac:dyDescent="0.25">
      <c r="G208" s="232"/>
    </row>
    <row r="209" spans="7:7" ht="30" customHeight="1" x14ac:dyDescent="0.25">
      <c r="G209" s="232"/>
    </row>
    <row r="210" spans="7:7" ht="30" customHeight="1" x14ac:dyDescent="0.25">
      <c r="G210" s="232"/>
    </row>
    <row r="211" spans="7:7" ht="30" customHeight="1" x14ac:dyDescent="0.25">
      <c r="G211" s="232"/>
    </row>
    <row r="212" spans="7:7" ht="30" customHeight="1" x14ac:dyDescent="0.25">
      <c r="G212" s="232"/>
    </row>
    <row r="213" spans="7:7" ht="30" customHeight="1" x14ac:dyDescent="0.25">
      <c r="G213" s="232"/>
    </row>
    <row r="214" spans="7:7" ht="30" customHeight="1" x14ac:dyDescent="0.25">
      <c r="G214" s="232"/>
    </row>
    <row r="215" spans="7:7" ht="30" customHeight="1" x14ac:dyDescent="0.25">
      <c r="G215" s="232"/>
    </row>
    <row r="216" spans="7:7" ht="30" customHeight="1" x14ac:dyDescent="0.25">
      <c r="G216" s="232"/>
    </row>
    <row r="217" spans="7:7" ht="30" customHeight="1" x14ac:dyDescent="0.25">
      <c r="G217" s="232"/>
    </row>
    <row r="218" spans="7:7" ht="30" customHeight="1" x14ac:dyDescent="0.25">
      <c r="G218" s="232"/>
    </row>
    <row r="219" spans="7:7" ht="30" customHeight="1" x14ac:dyDescent="0.25">
      <c r="G219" s="232"/>
    </row>
    <row r="220" spans="7:7" ht="30" customHeight="1" x14ac:dyDescent="0.25">
      <c r="G220" s="232"/>
    </row>
    <row r="221" spans="7:7" ht="30" customHeight="1" x14ac:dyDescent="0.25">
      <c r="G221" s="232"/>
    </row>
    <row r="222" spans="7:7" ht="30" customHeight="1" x14ac:dyDescent="0.25">
      <c r="G222" s="232"/>
    </row>
    <row r="223" spans="7:7" ht="30" customHeight="1" x14ac:dyDescent="0.25">
      <c r="G223" s="232"/>
    </row>
    <row r="224" spans="7:7" ht="30" customHeight="1" x14ac:dyDescent="0.25">
      <c r="G224" s="232"/>
    </row>
    <row r="225" spans="7:7" ht="30" customHeight="1" x14ac:dyDescent="0.25">
      <c r="G225" s="232"/>
    </row>
    <row r="226" spans="7:7" ht="30" customHeight="1" x14ac:dyDescent="0.25">
      <c r="G226" s="232"/>
    </row>
    <row r="227" spans="7:7" ht="30" customHeight="1" x14ac:dyDescent="0.25">
      <c r="G227" s="232"/>
    </row>
    <row r="228" spans="7:7" ht="30" customHeight="1" x14ac:dyDescent="0.25">
      <c r="G228" s="232"/>
    </row>
    <row r="229" spans="7:7" ht="30" customHeight="1" x14ac:dyDescent="0.25">
      <c r="G229" s="232"/>
    </row>
    <row r="230" spans="7:7" ht="30" customHeight="1" x14ac:dyDescent="0.25">
      <c r="G230" s="232"/>
    </row>
    <row r="231" spans="7:7" ht="30" customHeight="1" x14ac:dyDescent="0.25">
      <c r="G231" s="232"/>
    </row>
    <row r="232" spans="7:7" ht="30" customHeight="1" x14ac:dyDescent="0.25">
      <c r="G232" s="232"/>
    </row>
    <row r="233" spans="7:7" ht="30" customHeight="1" x14ac:dyDescent="0.25">
      <c r="G233" s="232"/>
    </row>
    <row r="234" spans="7:7" ht="30" customHeight="1" x14ac:dyDescent="0.25">
      <c r="G234" s="232"/>
    </row>
    <row r="235" spans="7:7" ht="30" customHeight="1" x14ac:dyDescent="0.25">
      <c r="G235" s="232"/>
    </row>
    <row r="236" spans="7:7" ht="30" customHeight="1" x14ac:dyDescent="0.25">
      <c r="G236" s="232"/>
    </row>
    <row r="237" spans="7:7" ht="30" customHeight="1" x14ac:dyDescent="0.25">
      <c r="G237" s="232"/>
    </row>
    <row r="238" spans="7:7" ht="30" customHeight="1" x14ac:dyDescent="0.25">
      <c r="G238" s="232"/>
    </row>
    <row r="239" spans="7:7" ht="30" customHeight="1" x14ac:dyDescent="0.25">
      <c r="G239" s="232"/>
    </row>
    <row r="240" spans="7:7" ht="30" customHeight="1" x14ac:dyDescent="0.25">
      <c r="G240" s="232"/>
    </row>
    <row r="241" spans="7:7" ht="30" customHeight="1" x14ac:dyDescent="0.25">
      <c r="G241" s="232"/>
    </row>
    <row r="242" spans="7:7" ht="30" customHeight="1" x14ac:dyDescent="0.25">
      <c r="G242" s="232"/>
    </row>
    <row r="243" spans="7:7" ht="30" customHeight="1" x14ac:dyDescent="0.25">
      <c r="G243" s="232"/>
    </row>
    <row r="244" spans="7:7" ht="30" customHeight="1" x14ac:dyDescent="0.25">
      <c r="G244" s="232"/>
    </row>
    <row r="245" spans="7:7" ht="30" customHeight="1" x14ac:dyDescent="0.25">
      <c r="G245" s="232"/>
    </row>
    <row r="246" spans="7:7" ht="30" customHeight="1" x14ac:dyDescent="0.25">
      <c r="G246" s="232"/>
    </row>
    <row r="247" spans="7:7" ht="30" customHeight="1" x14ac:dyDescent="0.25">
      <c r="G247" s="232"/>
    </row>
    <row r="248" spans="7:7" ht="30" customHeight="1" x14ac:dyDescent="0.25">
      <c r="G248" s="232"/>
    </row>
    <row r="249" spans="7:7" ht="30" customHeight="1" x14ac:dyDescent="0.25">
      <c r="G249" s="232"/>
    </row>
    <row r="250" spans="7:7" ht="30" customHeight="1" x14ac:dyDescent="0.25">
      <c r="G250" s="232"/>
    </row>
    <row r="251" spans="7:7" ht="30" customHeight="1" x14ac:dyDescent="0.25">
      <c r="G251" s="232"/>
    </row>
    <row r="252" spans="7:7" ht="30" customHeight="1" x14ac:dyDescent="0.25">
      <c r="G252" s="232"/>
    </row>
    <row r="253" spans="7:7" ht="30" customHeight="1" x14ac:dyDescent="0.25">
      <c r="G253" s="232"/>
    </row>
    <row r="254" spans="7:7" ht="30" customHeight="1" x14ac:dyDescent="0.25">
      <c r="G254" s="232"/>
    </row>
    <row r="255" spans="7:7" ht="30" customHeight="1" x14ac:dyDescent="0.25">
      <c r="G255" s="232"/>
    </row>
    <row r="256" spans="7:7" ht="30" customHeight="1" x14ac:dyDescent="0.25">
      <c r="G256" s="232"/>
    </row>
    <row r="257" spans="7:7" ht="30" customHeight="1" x14ac:dyDescent="0.25">
      <c r="G257" s="232"/>
    </row>
    <row r="258" spans="7:7" ht="30" customHeight="1" x14ac:dyDescent="0.25">
      <c r="G258" s="232"/>
    </row>
    <row r="259" spans="7:7" ht="30" customHeight="1" x14ac:dyDescent="0.25">
      <c r="G259" s="232"/>
    </row>
    <row r="260" spans="7:7" ht="30" customHeight="1" x14ac:dyDescent="0.25">
      <c r="G260" s="232"/>
    </row>
    <row r="261" spans="7:7" ht="30" customHeight="1" x14ac:dyDescent="0.25">
      <c r="G261" s="232"/>
    </row>
    <row r="262" spans="7:7" ht="30" customHeight="1" x14ac:dyDescent="0.25">
      <c r="G262" s="232"/>
    </row>
    <row r="263" spans="7:7" ht="30" customHeight="1" x14ac:dyDescent="0.25">
      <c r="G263" s="232"/>
    </row>
    <row r="264" spans="7:7" ht="30" customHeight="1" x14ac:dyDescent="0.25">
      <c r="G264" s="232"/>
    </row>
    <row r="265" spans="7:7" ht="30" customHeight="1" x14ac:dyDescent="0.25">
      <c r="G265" s="232"/>
    </row>
    <row r="266" spans="7:7" ht="30" customHeight="1" x14ac:dyDescent="0.25">
      <c r="G266" s="232"/>
    </row>
    <row r="267" spans="7:7" ht="30" customHeight="1" x14ac:dyDescent="0.25">
      <c r="G267" s="232"/>
    </row>
    <row r="268" spans="7:7" ht="30" customHeight="1" x14ac:dyDescent="0.25">
      <c r="G268" s="232"/>
    </row>
    <row r="269" spans="7:7" ht="30" customHeight="1" x14ac:dyDescent="0.25">
      <c r="G269" s="232"/>
    </row>
    <row r="270" spans="7:7" ht="30" customHeight="1" x14ac:dyDescent="0.25">
      <c r="G270" s="232"/>
    </row>
    <row r="271" spans="7:7" ht="30" customHeight="1" x14ac:dyDescent="0.25">
      <c r="G271" s="232"/>
    </row>
    <row r="272" spans="7:7" ht="30" customHeight="1" x14ac:dyDescent="0.25">
      <c r="G272" s="232"/>
    </row>
    <row r="273" spans="7:7" ht="30" customHeight="1" x14ac:dyDescent="0.25">
      <c r="G273" s="232"/>
    </row>
    <row r="274" spans="7:7" ht="30" customHeight="1" x14ac:dyDescent="0.25">
      <c r="G274" s="232"/>
    </row>
  </sheetData>
  <autoFilter ref="A4:G116" xr:uid="{AF5FA2FE-50BE-4666-8189-0EBAEF084C3B}"/>
  <mergeCells count="61">
    <mergeCell ref="A41:A43"/>
    <mergeCell ref="B41:B43"/>
    <mergeCell ref="E41:E43"/>
    <mergeCell ref="A5:A9"/>
    <mergeCell ref="B5:B9"/>
    <mergeCell ref="E5:E9"/>
    <mergeCell ref="A10:A26"/>
    <mergeCell ref="B10:B26"/>
    <mergeCell ref="A27:A28"/>
    <mergeCell ref="B27:B28"/>
    <mergeCell ref="A30:A38"/>
    <mergeCell ref="B30:B37"/>
    <mergeCell ref="A39:A40"/>
    <mergeCell ref="B39:B40"/>
    <mergeCell ref="E39:E40"/>
    <mergeCell ref="A44:A46"/>
    <mergeCell ref="B44:B46"/>
    <mergeCell ref="E44:E46"/>
    <mergeCell ref="A47:A48"/>
    <mergeCell ref="B47:B48"/>
    <mergeCell ref="E47:E48"/>
    <mergeCell ref="A49:A53"/>
    <mergeCell ref="B49:B53"/>
    <mergeCell ref="E49:E51"/>
    <mergeCell ref="E52:E53"/>
    <mergeCell ref="A54:A55"/>
    <mergeCell ref="B54:B55"/>
    <mergeCell ref="A56:A63"/>
    <mergeCell ref="B56:B63"/>
    <mergeCell ref="A66:A72"/>
    <mergeCell ref="B66:B72"/>
    <mergeCell ref="A75:A77"/>
    <mergeCell ref="B75:B77"/>
    <mergeCell ref="A78:A80"/>
    <mergeCell ref="B78:B80"/>
    <mergeCell ref="E78:E81"/>
    <mergeCell ref="E82:E84"/>
    <mergeCell ref="A83:A84"/>
    <mergeCell ref="B83:B84"/>
    <mergeCell ref="A85:A87"/>
    <mergeCell ref="B85:B87"/>
    <mergeCell ref="D85:D86"/>
    <mergeCell ref="E85:E87"/>
    <mergeCell ref="A90:A92"/>
    <mergeCell ref="B90:B92"/>
    <mergeCell ref="A93:A95"/>
    <mergeCell ref="B93:B95"/>
    <mergeCell ref="A96:A97"/>
    <mergeCell ref="B96:B97"/>
    <mergeCell ref="A98:A99"/>
    <mergeCell ref="B98:B99"/>
    <mergeCell ref="E115:E116"/>
    <mergeCell ref="E119:E120"/>
    <mergeCell ref="E122:E123"/>
    <mergeCell ref="E125:E126"/>
    <mergeCell ref="A101:A102"/>
    <mergeCell ref="B101:B102"/>
    <mergeCell ref="A103:A106"/>
    <mergeCell ref="B103:B106"/>
    <mergeCell ref="A107:A108"/>
    <mergeCell ref="B107:B108"/>
  </mergeCells>
  <printOptions horizontalCentered="1"/>
  <pageMargins left="0" right="0" top="0" bottom="0" header="0.31496062992125984" footer="0.31496062992125984"/>
  <pageSetup paperSize="8" scale="6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qte ets</vt:lpstr>
      <vt:lpstr>'qte ets'!Impression_des_titres</vt:lpstr>
    </vt:vector>
  </TitlesOfParts>
  <Company>CHU Saint-Etienne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LASSEIGNE Chantal</dc:creator>
  <cp:lastModifiedBy>LASSEIGNE Chantal</cp:lastModifiedBy>
  <dcterms:created xsi:type="dcterms:W3CDTF">2025-08-12T08:06:29Z</dcterms:created>
  <dcterms:modified xsi:type="dcterms:W3CDTF">2025-08-28T13:07:30Z</dcterms:modified>
</cp:coreProperties>
</file>